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AF9" lockStructure="1"/>
  <bookViews>
    <workbookView xWindow="480" yWindow="120" windowWidth="27795" windowHeight="12585"/>
  </bookViews>
  <sheets>
    <sheet name="Form" sheetId="2" r:id="rId1"/>
    <sheet name="2017 Muniinfo" sheetId="1" state="hidden" r:id="rId2"/>
    <sheet name="Crosswalk" sheetId="3" state="hidden" r:id="rId3"/>
  </sheets>
  <definedNames>
    <definedName name="_xlnm._FilterDatabase" localSheetId="1" hidden="1">'2017 Muniinfo'!$L$2:$L$567</definedName>
    <definedName name="_xlnm.Print_Area" localSheetId="0">Form!$A$1:$L$49</definedName>
  </definedNames>
  <calcPr calcId="145621"/>
</workbook>
</file>

<file path=xl/calcChain.xml><?xml version="1.0" encoding="utf-8"?>
<calcChain xmlns="http://schemas.openxmlformats.org/spreadsheetml/2006/main">
  <c r="B5" i="3" l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B4" i="3"/>
  <c r="B3" i="3"/>
  <c r="G548" i="3"/>
  <c r="F548" i="3"/>
  <c r="E548" i="3"/>
  <c r="D548" i="3"/>
  <c r="C548" i="3"/>
  <c r="G526" i="3"/>
  <c r="F526" i="3"/>
  <c r="E526" i="3"/>
  <c r="D526" i="3"/>
  <c r="C526" i="3"/>
  <c r="G521" i="3"/>
  <c r="F521" i="3"/>
  <c r="E521" i="3"/>
  <c r="D521" i="3"/>
  <c r="C521" i="3"/>
  <c r="G403" i="3"/>
  <c r="F403" i="3"/>
  <c r="E403" i="3"/>
  <c r="D403" i="3"/>
  <c r="C403" i="3"/>
  <c r="G391" i="3"/>
  <c r="F391" i="3"/>
  <c r="E391" i="3"/>
  <c r="D391" i="3"/>
  <c r="C391" i="3"/>
  <c r="G373" i="3"/>
  <c r="F373" i="3"/>
  <c r="E373" i="3"/>
  <c r="D373" i="3"/>
  <c r="C373" i="3"/>
  <c r="G288" i="3"/>
  <c r="F288" i="3"/>
  <c r="E288" i="3"/>
  <c r="D288" i="3"/>
  <c r="C288" i="3"/>
  <c r="G275" i="3"/>
  <c r="F275" i="3"/>
  <c r="E275" i="3"/>
  <c r="D275" i="3"/>
  <c r="C275" i="3"/>
  <c r="G258" i="3"/>
  <c r="F258" i="3"/>
  <c r="E258" i="3"/>
  <c r="D258" i="3"/>
  <c r="C258" i="3"/>
  <c r="G243" i="3"/>
  <c r="F243" i="3"/>
  <c r="E243" i="3"/>
  <c r="D243" i="3"/>
  <c r="C243" i="3"/>
  <c r="G229" i="3"/>
  <c r="F229" i="3"/>
  <c r="E229" i="3"/>
  <c r="D229" i="3"/>
  <c r="C229" i="3"/>
  <c r="G224" i="3"/>
  <c r="F224" i="3"/>
  <c r="E224" i="3"/>
  <c r="D224" i="3"/>
  <c r="C224" i="3"/>
  <c r="G201" i="3"/>
  <c r="F201" i="3"/>
  <c r="E201" i="3"/>
  <c r="D201" i="3"/>
  <c r="C201" i="3"/>
  <c r="G199" i="3"/>
  <c r="F199" i="3"/>
  <c r="E199" i="3"/>
  <c r="D199" i="3"/>
  <c r="C199" i="3"/>
  <c r="G185" i="3"/>
  <c r="F185" i="3"/>
  <c r="E185" i="3"/>
  <c r="D185" i="3"/>
  <c r="C185" i="3"/>
  <c r="G182" i="3"/>
  <c r="F182" i="3"/>
  <c r="E182" i="3"/>
  <c r="D182" i="3"/>
  <c r="C182" i="3"/>
  <c r="G166" i="3"/>
  <c r="F166" i="3"/>
  <c r="E166" i="3"/>
  <c r="D166" i="3"/>
  <c r="C166" i="3"/>
  <c r="G162" i="3"/>
  <c r="F162" i="3"/>
  <c r="E162" i="3"/>
  <c r="D162" i="3"/>
  <c r="C162" i="3"/>
  <c r="G43" i="3"/>
  <c r="F43" i="3"/>
  <c r="E43" i="3"/>
  <c r="D43" i="3"/>
  <c r="C43" i="3"/>
  <c r="G33" i="3"/>
  <c r="F33" i="3"/>
  <c r="E33" i="3"/>
  <c r="D33" i="3"/>
  <c r="C33" i="3"/>
  <c r="G10" i="3"/>
  <c r="F10" i="3"/>
  <c r="E10" i="3"/>
  <c r="D10" i="3"/>
  <c r="C10" i="3"/>
  <c r="G5" i="3"/>
  <c r="F5" i="3"/>
  <c r="E5" i="3"/>
  <c r="D5" i="3"/>
  <c r="C5" i="3"/>
  <c r="G552" i="3"/>
  <c r="F552" i="3"/>
  <c r="E552" i="3"/>
  <c r="D552" i="3"/>
  <c r="C552" i="3"/>
  <c r="G543" i="3"/>
  <c r="F543" i="3"/>
  <c r="E543" i="3"/>
  <c r="D543" i="3"/>
  <c r="C543" i="3"/>
  <c r="G502" i="3"/>
  <c r="F502" i="3"/>
  <c r="E502" i="3"/>
  <c r="D502" i="3"/>
  <c r="C502" i="3"/>
  <c r="G484" i="3"/>
  <c r="F484" i="3"/>
  <c r="E484" i="3"/>
  <c r="D484" i="3"/>
  <c r="C484" i="3"/>
  <c r="G476" i="3"/>
  <c r="F476" i="3"/>
  <c r="E476" i="3"/>
  <c r="D476" i="3"/>
  <c r="C476" i="3"/>
  <c r="G446" i="3"/>
  <c r="F446" i="3"/>
  <c r="E446" i="3"/>
  <c r="D446" i="3"/>
  <c r="C446" i="3"/>
  <c r="G436" i="3"/>
  <c r="F436" i="3"/>
  <c r="E436" i="3"/>
  <c r="D436" i="3"/>
  <c r="C436" i="3"/>
  <c r="G435" i="3"/>
  <c r="F435" i="3"/>
  <c r="E435" i="3"/>
  <c r="D435" i="3"/>
  <c r="C435" i="3"/>
  <c r="G411" i="3"/>
  <c r="F411" i="3"/>
  <c r="E411" i="3"/>
  <c r="D411" i="3"/>
  <c r="C411" i="3"/>
  <c r="G399" i="3"/>
  <c r="F399" i="3"/>
  <c r="E399" i="3"/>
  <c r="D399" i="3"/>
  <c r="C399" i="3"/>
  <c r="G344" i="3"/>
  <c r="F344" i="3"/>
  <c r="E344" i="3"/>
  <c r="D344" i="3"/>
  <c r="C344" i="3"/>
  <c r="G335" i="3"/>
  <c r="F335" i="3"/>
  <c r="E335" i="3"/>
  <c r="D335" i="3"/>
  <c r="C335" i="3"/>
  <c r="G260" i="3"/>
  <c r="F260" i="3"/>
  <c r="E260" i="3"/>
  <c r="D260" i="3"/>
  <c r="C260" i="3"/>
  <c r="G239" i="3"/>
  <c r="F239" i="3"/>
  <c r="E239" i="3"/>
  <c r="D239" i="3"/>
  <c r="C239" i="3"/>
  <c r="G217" i="3"/>
  <c r="F217" i="3"/>
  <c r="E217" i="3"/>
  <c r="D217" i="3"/>
  <c r="C217" i="3"/>
  <c r="G170" i="3"/>
  <c r="F170" i="3"/>
  <c r="E170" i="3"/>
  <c r="D170" i="3"/>
  <c r="C170" i="3"/>
  <c r="G147" i="3"/>
  <c r="F147" i="3"/>
  <c r="E147" i="3"/>
  <c r="D147" i="3"/>
  <c r="C147" i="3"/>
  <c r="G129" i="3"/>
  <c r="F129" i="3"/>
  <c r="E129" i="3"/>
  <c r="D129" i="3"/>
  <c r="C129" i="3"/>
  <c r="G98" i="3"/>
  <c r="F98" i="3"/>
  <c r="E98" i="3"/>
  <c r="D98" i="3"/>
  <c r="C98" i="3"/>
  <c r="G85" i="3"/>
  <c r="F85" i="3"/>
  <c r="E85" i="3"/>
  <c r="D85" i="3"/>
  <c r="C85" i="3"/>
  <c r="G35" i="3"/>
  <c r="F35" i="3"/>
  <c r="E35" i="3"/>
  <c r="D35" i="3"/>
  <c r="C35" i="3"/>
  <c r="G519" i="3"/>
  <c r="F519" i="3"/>
  <c r="E519" i="3"/>
  <c r="D519" i="3"/>
  <c r="C519" i="3"/>
  <c r="G517" i="3"/>
  <c r="F517" i="3"/>
  <c r="E517" i="3"/>
  <c r="D517" i="3"/>
  <c r="C517" i="3"/>
  <c r="G509" i="3"/>
  <c r="F509" i="3"/>
  <c r="E509" i="3"/>
  <c r="D509" i="3"/>
  <c r="C509" i="3"/>
  <c r="G486" i="3"/>
  <c r="F486" i="3"/>
  <c r="E486" i="3"/>
  <c r="D486" i="3"/>
  <c r="C486" i="3"/>
  <c r="G479" i="3"/>
  <c r="F479" i="3"/>
  <c r="E479" i="3"/>
  <c r="D479" i="3"/>
  <c r="C479" i="3"/>
  <c r="G478" i="3"/>
  <c r="F478" i="3"/>
  <c r="E478" i="3"/>
  <c r="D478" i="3"/>
  <c r="C478" i="3"/>
  <c r="G471" i="3"/>
  <c r="F471" i="3"/>
  <c r="E471" i="3"/>
  <c r="D471" i="3"/>
  <c r="C471" i="3"/>
  <c r="G444" i="3"/>
  <c r="F444" i="3"/>
  <c r="E444" i="3"/>
  <c r="D444" i="3"/>
  <c r="C444" i="3"/>
  <c r="G367" i="3"/>
  <c r="F367" i="3"/>
  <c r="E367" i="3"/>
  <c r="D367" i="3"/>
  <c r="C367" i="3"/>
  <c r="G347" i="3"/>
  <c r="F347" i="3"/>
  <c r="E347" i="3"/>
  <c r="D347" i="3"/>
  <c r="C347" i="3"/>
  <c r="G319" i="3"/>
  <c r="F319" i="3"/>
  <c r="E319" i="3"/>
  <c r="D319" i="3"/>
  <c r="C319" i="3"/>
  <c r="G245" i="3"/>
  <c r="F245" i="3"/>
  <c r="E245" i="3"/>
  <c r="D245" i="3"/>
  <c r="C245" i="3"/>
  <c r="G223" i="3"/>
  <c r="F223" i="3"/>
  <c r="E223" i="3"/>
  <c r="D223" i="3"/>
  <c r="C223" i="3"/>
  <c r="G200" i="3"/>
  <c r="F200" i="3"/>
  <c r="E200" i="3"/>
  <c r="D200" i="3"/>
  <c r="C200" i="3"/>
  <c r="G196" i="3"/>
  <c r="F196" i="3"/>
  <c r="E196" i="3"/>
  <c r="D196" i="3"/>
  <c r="C196" i="3"/>
  <c r="G191" i="3"/>
  <c r="F191" i="3"/>
  <c r="E191" i="3"/>
  <c r="D191" i="3"/>
  <c r="C191" i="3"/>
  <c r="G179" i="3"/>
  <c r="F179" i="3"/>
  <c r="E179" i="3"/>
  <c r="D179" i="3"/>
  <c r="C179" i="3"/>
  <c r="G163" i="3"/>
  <c r="F163" i="3"/>
  <c r="E163" i="3"/>
  <c r="D163" i="3"/>
  <c r="C163" i="3"/>
  <c r="G157" i="3"/>
  <c r="F157" i="3"/>
  <c r="E157" i="3"/>
  <c r="D157" i="3"/>
  <c r="C157" i="3"/>
  <c r="G156" i="3"/>
  <c r="F156" i="3"/>
  <c r="E156" i="3"/>
  <c r="D156" i="3"/>
  <c r="C156" i="3"/>
  <c r="G67" i="3"/>
  <c r="F67" i="3"/>
  <c r="E67" i="3"/>
  <c r="D67" i="3"/>
  <c r="C67" i="3"/>
  <c r="G55" i="3"/>
  <c r="F55" i="3"/>
  <c r="E55" i="3"/>
  <c r="D55" i="3"/>
  <c r="C55" i="3"/>
  <c r="G13" i="3"/>
  <c r="F13" i="3"/>
  <c r="E13" i="3"/>
  <c r="D13" i="3"/>
  <c r="C13" i="3"/>
  <c r="G12" i="3"/>
  <c r="F12" i="3"/>
  <c r="E12" i="3"/>
  <c r="D12" i="3"/>
  <c r="C12" i="3"/>
  <c r="G527" i="3"/>
  <c r="F527" i="3"/>
  <c r="E527" i="3"/>
  <c r="D527" i="3"/>
  <c r="C527" i="3"/>
  <c r="G520" i="3"/>
  <c r="F520" i="3"/>
  <c r="E520" i="3"/>
  <c r="D520" i="3"/>
  <c r="C520" i="3"/>
  <c r="G462" i="3"/>
  <c r="F462" i="3"/>
  <c r="E462" i="3"/>
  <c r="D462" i="3"/>
  <c r="C462" i="3"/>
  <c r="G460" i="3"/>
  <c r="F460" i="3"/>
  <c r="E460" i="3"/>
  <c r="D460" i="3"/>
  <c r="C460" i="3"/>
  <c r="G432" i="3"/>
  <c r="F432" i="3"/>
  <c r="E432" i="3"/>
  <c r="D432" i="3"/>
  <c r="C432" i="3"/>
  <c r="G414" i="3"/>
  <c r="F414" i="3"/>
  <c r="E414" i="3"/>
  <c r="D414" i="3"/>
  <c r="C414" i="3"/>
  <c r="G382" i="3"/>
  <c r="F382" i="3"/>
  <c r="E382" i="3"/>
  <c r="D382" i="3"/>
  <c r="C382" i="3"/>
  <c r="G354" i="3"/>
  <c r="F354" i="3"/>
  <c r="E354" i="3"/>
  <c r="D354" i="3"/>
  <c r="C354" i="3"/>
  <c r="G321" i="3"/>
  <c r="F321" i="3"/>
  <c r="E321" i="3"/>
  <c r="D321" i="3"/>
  <c r="C321" i="3"/>
  <c r="G311" i="3"/>
  <c r="F311" i="3"/>
  <c r="E311" i="3"/>
  <c r="D311" i="3"/>
  <c r="C311" i="3"/>
  <c r="G291" i="3"/>
  <c r="F291" i="3"/>
  <c r="E291" i="3"/>
  <c r="D291" i="3"/>
  <c r="C291" i="3"/>
  <c r="G215" i="3"/>
  <c r="F215" i="3"/>
  <c r="E215" i="3"/>
  <c r="D215" i="3"/>
  <c r="C215" i="3"/>
  <c r="G178" i="3"/>
  <c r="F178" i="3"/>
  <c r="E178" i="3"/>
  <c r="D178" i="3"/>
  <c r="C178" i="3"/>
  <c r="G161" i="3"/>
  <c r="F161" i="3"/>
  <c r="E161" i="3"/>
  <c r="D161" i="3"/>
  <c r="C161" i="3"/>
  <c r="G148" i="3"/>
  <c r="F148" i="3"/>
  <c r="E148" i="3"/>
  <c r="D148" i="3"/>
  <c r="C148" i="3"/>
  <c r="G58" i="3"/>
  <c r="F58" i="3"/>
  <c r="E58" i="3"/>
  <c r="D58" i="3"/>
  <c r="C58" i="3"/>
  <c r="G54" i="3"/>
  <c r="F54" i="3"/>
  <c r="E54" i="3"/>
  <c r="D54" i="3"/>
  <c r="C54" i="3"/>
  <c r="G52" i="3"/>
  <c r="F52" i="3"/>
  <c r="E52" i="3"/>
  <c r="D52" i="3"/>
  <c r="C52" i="3"/>
  <c r="G40" i="3"/>
  <c r="F40" i="3"/>
  <c r="E40" i="3"/>
  <c r="D40" i="3"/>
  <c r="C40" i="3"/>
  <c r="G39" i="3"/>
  <c r="F39" i="3"/>
  <c r="E39" i="3"/>
  <c r="D39" i="3"/>
  <c r="C39" i="3"/>
  <c r="G29" i="3"/>
  <c r="F29" i="3"/>
  <c r="E29" i="3"/>
  <c r="D29" i="3"/>
  <c r="C29" i="3"/>
  <c r="G563" i="3"/>
  <c r="F563" i="3"/>
  <c r="E563" i="3"/>
  <c r="D563" i="3"/>
  <c r="C563" i="3"/>
  <c r="G505" i="3"/>
  <c r="F505" i="3"/>
  <c r="E505" i="3"/>
  <c r="D505" i="3"/>
  <c r="C505" i="3"/>
  <c r="G74" i="3"/>
  <c r="F74" i="3"/>
  <c r="E74" i="3"/>
  <c r="D74" i="3"/>
  <c r="C74" i="3"/>
  <c r="G443" i="3"/>
  <c r="F443" i="3"/>
  <c r="E443" i="3"/>
  <c r="D443" i="3"/>
  <c r="C443" i="3"/>
  <c r="G410" i="3"/>
  <c r="F410" i="3"/>
  <c r="E410" i="3"/>
  <c r="D410" i="3"/>
  <c r="C410" i="3"/>
  <c r="G398" i="3"/>
  <c r="F398" i="3"/>
  <c r="E398" i="3"/>
  <c r="D398" i="3"/>
  <c r="C398" i="3"/>
  <c r="G392" i="3"/>
  <c r="F392" i="3"/>
  <c r="E392" i="3"/>
  <c r="D392" i="3"/>
  <c r="C392" i="3"/>
  <c r="G388" i="3"/>
  <c r="F388" i="3"/>
  <c r="E388" i="3"/>
  <c r="D388" i="3"/>
  <c r="C388" i="3"/>
  <c r="G386" i="3"/>
  <c r="F386" i="3"/>
  <c r="E386" i="3"/>
  <c r="D386" i="3"/>
  <c r="C386" i="3"/>
  <c r="G370" i="3"/>
  <c r="F370" i="3"/>
  <c r="E370" i="3"/>
  <c r="D370" i="3"/>
  <c r="C370" i="3"/>
  <c r="G286" i="3"/>
  <c r="F286" i="3"/>
  <c r="E286" i="3"/>
  <c r="D286" i="3"/>
  <c r="C286" i="3"/>
  <c r="G276" i="3"/>
  <c r="F276" i="3"/>
  <c r="E276" i="3"/>
  <c r="D276" i="3"/>
  <c r="C276" i="3"/>
  <c r="G133" i="3"/>
  <c r="F133" i="3"/>
  <c r="E133" i="3"/>
  <c r="D133" i="3"/>
  <c r="C133" i="3"/>
  <c r="G131" i="3"/>
  <c r="F131" i="3"/>
  <c r="E131" i="3"/>
  <c r="D131" i="3"/>
  <c r="C131" i="3"/>
  <c r="G9" i="3"/>
  <c r="F9" i="3"/>
  <c r="E9" i="3"/>
  <c r="D9" i="3"/>
  <c r="C9" i="3"/>
  <c r="G559" i="3"/>
  <c r="F559" i="3"/>
  <c r="E559" i="3"/>
  <c r="D559" i="3"/>
  <c r="C559" i="3"/>
  <c r="G537" i="3"/>
  <c r="F537" i="3"/>
  <c r="E537" i="3"/>
  <c r="D537" i="3"/>
  <c r="C537" i="3"/>
  <c r="G529" i="3"/>
  <c r="F529" i="3"/>
  <c r="E529" i="3"/>
  <c r="D529" i="3"/>
  <c r="C529" i="3"/>
  <c r="G518" i="3"/>
  <c r="F518" i="3"/>
  <c r="E518" i="3"/>
  <c r="D518" i="3"/>
  <c r="C518" i="3"/>
  <c r="G496" i="3"/>
  <c r="F496" i="3"/>
  <c r="E496" i="3"/>
  <c r="D496" i="3"/>
  <c r="C496" i="3"/>
  <c r="G421" i="3"/>
  <c r="F421" i="3"/>
  <c r="E421" i="3"/>
  <c r="D421" i="3"/>
  <c r="C421" i="3"/>
  <c r="G409" i="3"/>
  <c r="F409" i="3"/>
  <c r="E409" i="3"/>
  <c r="D409" i="3"/>
  <c r="C409" i="3"/>
  <c r="G406" i="3"/>
  <c r="F406" i="3"/>
  <c r="E406" i="3"/>
  <c r="D406" i="3"/>
  <c r="C406" i="3"/>
  <c r="G380" i="3"/>
  <c r="F380" i="3"/>
  <c r="E380" i="3"/>
  <c r="D380" i="3"/>
  <c r="C380" i="3"/>
  <c r="G379" i="3"/>
  <c r="F379" i="3"/>
  <c r="E379" i="3"/>
  <c r="D379" i="3"/>
  <c r="C379" i="3"/>
  <c r="G352" i="3"/>
  <c r="F352" i="3"/>
  <c r="E352" i="3"/>
  <c r="D352" i="3"/>
  <c r="C352" i="3"/>
  <c r="G264" i="3"/>
  <c r="F264" i="3"/>
  <c r="E264" i="3"/>
  <c r="D264" i="3"/>
  <c r="C264" i="3"/>
  <c r="G208" i="3"/>
  <c r="F208" i="3"/>
  <c r="E208" i="3"/>
  <c r="D208" i="3"/>
  <c r="C208" i="3"/>
  <c r="G190" i="3"/>
  <c r="F190" i="3"/>
  <c r="E190" i="3"/>
  <c r="D190" i="3"/>
  <c r="C190" i="3"/>
  <c r="G89" i="3"/>
  <c r="F89" i="3"/>
  <c r="E89" i="3"/>
  <c r="D89" i="3"/>
  <c r="C89" i="3"/>
  <c r="G45" i="3"/>
  <c r="F45" i="3"/>
  <c r="E45" i="3"/>
  <c r="D45" i="3"/>
  <c r="C45" i="3"/>
  <c r="G22" i="3"/>
  <c r="F22" i="3"/>
  <c r="E22" i="3"/>
  <c r="D22" i="3"/>
  <c r="C22" i="3"/>
  <c r="G498" i="3"/>
  <c r="F498" i="3"/>
  <c r="E498" i="3"/>
  <c r="D498" i="3"/>
  <c r="C498" i="3"/>
  <c r="G485" i="3"/>
  <c r="F485" i="3"/>
  <c r="E485" i="3"/>
  <c r="D485" i="3"/>
  <c r="C485" i="3"/>
  <c r="G477" i="3"/>
  <c r="F477" i="3"/>
  <c r="E477" i="3"/>
  <c r="D477" i="3"/>
  <c r="C477" i="3"/>
  <c r="G469" i="3"/>
  <c r="F469" i="3"/>
  <c r="E469" i="3"/>
  <c r="D469" i="3"/>
  <c r="C469" i="3"/>
  <c r="G455" i="3"/>
  <c r="F455" i="3"/>
  <c r="E455" i="3"/>
  <c r="D455" i="3"/>
  <c r="C455" i="3"/>
  <c r="G451" i="3"/>
  <c r="F451" i="3"/>
  <c r="E451" i="3"/>
  <c r="D451" i="3"/>
  <c r="C451" i="3"/>
  <c r="G450" i="3"/>
  <c r="F450" i="3"/>
  <c r="E450" i="3"/>
  <c r="D450" i="3"/>
  <c r="C450" i="3"/>
  <c r="G404" i="3"/>
  <c r="F404" i="3"/>
  <c r="E404" i="3"/>
  <c r="D404" i="3"/>
  <c r="C404" i="3"/>
  <c r="G405" i="3"/>
  <c r="F405" i="3"/>
  <c r="E405" i="3"/>
  <c r="D405" i="3"/>
  <c r="C405" i="3"/>
  <c r="G402" i="3"/>
  <c r="F402" i="3"/>
  <c r="E402" i="3"/>
  <c r="D402" i="3"/>
  <c r="C402" i="3"/>
  <c r="G393" i="3"/>
  <c r="F393" i="3"/>
  <c r="E393" i="3"/>
  <c r="D393" i="3"/>
  <c r="C393" i="3"/>
  <c r="G363" i="3"/>
  <c r="F363" i="3"/>
  <c r="E363" i="3"/>
  <c r="D363" i="3"/>
  <c r="C363" i="3"/>
  <c r="G365" i="3"/>
  <c r="F365" i="3"/>
  <c r="E365" i="3"/>
  <c r="D365" i="3"/>
  <c r="C365" i="3"/>
  <c r="G289" i="3"/>
  <c r="F289" i="3"/>
  <c r="E289" i="3"/>
  <c r="D289" i="3"/>
  <c r="C289" i="3"/>
  <c r="G285" i="3"/>
  <c r="F285" i="3"/>
  <c r="E285" i="3"/>
  <c r="D285" i="3"/>
  <c r="C285" i="3"/>
  <c r="G271" i="3"/>
  <c r="F271" i="3"/>
  <c r="E271" i="3"/>
  <c r="D271" i="3"/>
  <c r="C271" i="3"/>
  <c r="G263" i="3"/>
  <c r="F263" i="3"/>
  <c r="E263" i="3"/>
  <c r="D263" i="3"/>
  <c r="C263" i="3"/>
  <c r="G251" i="3"/>
  <c r="F251" i="3"/>
  <c r="E251" i="3"/>
  <c r="D251" i="3"/>
  <c r="C251" i="3"/>
  <c r="G248" i="3"/>
  <c r="F248" i="3"/>
  <c r="E248" i="3"/>
  <c r="D248" i="3"/>
  <c r="C248" i="3"/>
  <c r="G247" i="3"/>
  <c r="F247" i="3"/>
  <c r="E247" i="3"/>
  <c r="D247" i="3"/>
  <c r="C247" i="3"/>
  <c r="G244" i="3"/>
  <c r="F244" i="3"/>
  <c r="E244" i="3"/>
  <c r="D244" i="3"/>
  <c r="C244" i="3"/>
  <c r="G233" i="3"/>
  <c r="F233" i="3"/>
  <c r="E233" i="3"/>
  <c r="D233" i="3"/>
  <c r="C233" i="3"/>
  <c r="G232" i="3"/>
  <c r="F232" i="3"/>
  <c r="E232" i="3"/>
  <c r="D232" i="3"/>
  <c r="C232" i="3"/>
  <c r="G205" i="3"/>
  <c r="F205" i="3"/>
  <c r="E205" i="3"/>
  <c r="D205" i="3"/>
  <c r="C205" i="3"/>
  <c r="G113" i="3"/>
  <c r="F113" i="3"/>
  <c r="E113" i="3"/>
  <c r="D113" i="3"/>
  <c r="C113" i="3"/>
  <c r="G495" i="3"/>
  <c r="F495" i="3"/>
  <c r="E495" i="3"/>
  <c r="D495" i="3"/>
  <c r="C495" i="3"/>
  <c r="G56" i="3"/>
  <c r="F56" i="3"/>
  <c r="E56" i="3"/>
  <c r="D56" i="3"/>
  <c r="C56" i="3"/>
  <c r="G36" i="3"/>
  <c r="F36" i="3"/>
  <c r="E36" i="3"/>
  <c r="D36" i="3"/>
  <c r="C36" i="3"/>
  <c r="G28" i="3"/>
  <c r="F28" i="3"/>
  <c r="E28" i="3"/>
  <c r="D28" i="3"/>
  <c r="C28" i="3"/>
  <c r="G27" i="3"/>
  <c r="F27" i="3"/>
  <c r="E27" i="3"/>
  <c r="D27" i="3"/>
  <c r="C27" i="3"/>
  <c r="G25" i="3"/>
  <c r="F25" i="3"/>
  <c r="E25" i="3"/>
  <c r="D25" i="3"/>
  <c r="C25" i="3"/>
  <c r="G21" i="3"/>
  <c r="F21" i="3"/>
  <c r="E21" i="3"/>
  <c r="D21" i="3"/>
  <c r="C21" i="3"/>
  <c r="G547" i="3"/>
  <c r="F547" i="3"/>
  <c r="E547" i="3"/>
  <c r="D547" i="3"/>
  <c r="C547" i="3"/>
  <c r="G525" i="3"/>
  <c r="F525" i="3"/>
  <c r="E525" i="3"/>
  <c r="D525" i="3"/>
  <c r="C525" i="3"/>
  <c r="G511" i="3"/>
  <c r="F511" i="3"/>
  <c r="E511" i="3"/>
  <c r="D511" i="3"/>
  <c r="C511" i="3"/>
  <c r="G437" i="3"/>
  <c r="F437" i="3"/>
  <c r="E437" i="3"/>
  <c r="D437" i="3"/>
  <c r="C437" i="3"/>
  <c r="G430" i="3"/>
  <c r="F430" i="3"/>
  <c r="E430" i="3"/>
  <c r="D430" i="3"/>
  <c r="C430" i="3"/>
  <c r="G429" i="3"/>
  <c r="F429" i="3"/>
  <c r="E429" i="3"/>
  <c r="D429" i="3"/>
  <c r="C429" i="3"/>
  <c r="G424" i="3"/>
  <c r="F424" i="3"/>
  <c r="E424" i="3"/>
  <c r="D424" i="3"/>
  <c r="C424" i="3"/>
  <c r="G413" i="3"/>
  <c r="F413" i="3"/>
  <c r="E413" i="3"/>
  <c r="D413" i="3"/>
  <c r="C413" i="3"/>
  <c r="G389" i="3"/>
  <c r="F389" i="3"/>
  <c r="E389" i="3"/>
  <c r="D389" i="3"/>
  <c r="C389" i="3"/>
  <c r="G273" i="3"/>
  <c r="F273" i="3"/>
  <c r="E273" i="3"/>
  <c r="D273" i="3"/>
  <c r="C273" i="3"/>
  <c r="G378" i="3"/>
  <c r="F378" i="3"/>
  <c r="E378" i="3"/>
  <c r="D378" i="3"/>
  <c r="C378" i="3"/>
  <c r="G340" i="3"/>
  <c r="F340" i="3"/>
  <c r="E340" i="3"/>
  <c r="D340" i="3"/>
  <c r="C340" i="3"/>
  <c r="G333" i="3"/>
  <c r="F333" i="3"/>
  <c r="E333" i="3"/>
  <c r="D333" i="3"/>
  <c r="C333" i="3"/>
  <c r="G329" i="3"/>
  <c r="F329" i="3"/>
  <c r="E329" i="3"/>
  <c r="D329" i="3"/>
  <c r="C329" i="3"/>
  <c r="G334" i="3"/>
  <c r="F334" i="3"/>
  <c r="E334" i="3"/>
  <c r="D334" i="3"/>
  <c r="C334" i="3"/>
  <c r="G328" i="3"/>
  <c r="F328" i="3"/>
  <c r="E328" i="3"/>
  <c r="D328" i="3"/>
  <c r="C328" i="3"/>
  <c r="G326" i="3"/>
  <c r="F326" i="3"/>
  <c r="E326" i="3"/>
  <c r="D326" i="3"/>
  <c r="C326" i="3"/>
  <c r="G327" i="3"/>
  <c r="F327" i="3"/>
  <c r="E327" i="3"/>
  <c r="D327" i="3"/>
  <c r="C327" i="3"/>
  <c r="G323" i="3"/>
  <c r="F323" i="3"/>
  <c r="E323" i="3"/>
  <c r="D323" i="3"/>
  <c r="C323" i="3"/>
  <c r="G315" i="3"/>
  <c r="F315" i="3"/>
  <c r="E315" i="3"/>
  <c r="D315" i="3"/>
  <c r="C315" i="3"/>
  <c r="G302" i="3"/>
  <c r="F302" i="3"/>
  <c r="E302" i="3"/>
  <c r="D302" i="3"/>
  <c r="C302" i="3"/>
  <c r="G301" i="3"/>
  <c r="F301" i="3"/>
  <c r="E301" i="3"/>
  <c r="D301" i="3"/>
  <c r="C301" i="3"/>
  <c r="G280" i="3"/>
  <c r="F280" i="3"/>
  <c r="E280" i="3"/>
  <c r="D280" i="3"/>
  <c r="C280" i="3"/>
  <c r="G259" i="3"/>
  <c r="F259" i="3"/>
  <c r="E259" i="3"/>
  <c r="D259" i="3"/>
  <c r="C259" i="3"/>
  <c r="G242" i="3"/>
  <c r="F242" i="3"/>
  <c r="E242" i="3"/>
  <c r="D242" i="3"/>
  <c r="C242" i="3"/>
  <c r="G235" i="3"/>
  <c r="F235" i="3"/>
  <c r="E235" i="3"/>
  <c r="D235" i="3"/>
  <c r="C235" i="3"/>
  <c r="G198" i="3"/>
  <c r="F198" i="3"/>
  <c r="E198" i="3"/>
  <c r="D198" i="3"/>
  <c r="C198" i="3"/>
  <c r="G197" i="3"/>
  <c r="F197" i="3"/>
  <c r="E197" i="3"/>
  <c r="D197" i="3"/>
  <c r="C197" i="3"/>
  <c r="G153" i="3"/>
  <c r="F153" i="3"/>
  <c r="E153" i="3"/>
  <c r="D153" i="3"/>
  <c r="C153" i="3"/>
  <c r="G117" i="3"/>
  <c r="F117" i="3"/>
  <c r="E117" i="3"/>
  <c r="D117" i="3"/>
  <c r="C117" i="3"/>
  <c r="G109" i="3"/>
  <c r="F109" i="3"/>
  <c r="E109" i="3"/>
  <c r="D109" i="3"/>
  <c r="C109" i="3"/>
  <c r="G107" i="3"/>
  <c r="F107" i="3"/>
  <c r="E107" i="3"/>
  <c r="D107" i="3"/>
  <c r="C107" i="3"/>
  <c r="G82" i="3"/>
  <c r="F82" i="3"/>
  <c r="E82" i="3"/>
  <c r="D82" i="3"/>
  <c r="C82" i="3"/>
  <c r="G81" i="3"/>
  <c r="F81" i="3"/>
  <c r="E81" i="3"/>
  <c r="D81" i="3"/>
  <c r="C81" i="3"/>
  <c r="G78" i="3"/>
  <c r="F78" i="3"/>
  <c r="E78" i="3"/>
  <c r="D78" i="3"/>
  <c r="C78" i="3"/>
  <c r="G77" i="3"/>
  <c r="F77" i="3"/>
  <c r="E77" i="3"/>
  <c r="D77" i="3"/>
  <c r="C77" i="3"/>
  <c r="G66" i="3"/>
  <c r="F66" i="3"/>
  <c r="E66" i="3"/>
  <c r="D66" i="3"/>
  <c r="C66" i="3"/>
  <c r="G49" i="3"/>
  <c r="F49" i="3"/>
  <c r="E49" i="3"/>
  <c r="D49" i="3"/>
  <c r="C49" i="3"/>
  <c r="G48" i="3"/>
  <c r="F48" i="3"/>
  <c r="E48" i="3"/>
  <c r="D48" i="3"/>
  <c r="C48" i="3"/>
  <c r="G536" i="3"/>
  <c r="F536" i="3"/>
  <c r="E536" i="3"/>
  <c r="D536" i="3"/>
  <c r="C536" i="3"/>
  <c r="G515" i="3"/>
  <c r="F515" i="3"/>
  <c r="E515" i="3"/>
  <c r="D515" i="3"/>
  <c r="C515" i="3"/>
  <c r="G504" i="3"/>
  <c r="F504" i="3"/>
  <c r="E504" i="3"/>
  <c r="D504" i="3"/>
  <c r="C504" i="3"/>
  <c r="G499" i="3"/>
  <c r="F499" i="3"/>
  <c r="E499" i="3"/>
  <c r="D499" i="3"/>
  <c r="C499" i="3"/>
  <c r="G474" i="3"/>
  <c r="F474" i="3"/>
  <c r="E474" i="3"/>
  <c r="D474" i="3"/>
  <c r="C474" i="3"/>
  <c r="G473" i="3"/>
  <c r="F473" i="3"/>
  <c r="E473" i="3"/>
  <c r="D473" i="3"/>
  <c r="C473" i="3"/>
  <c r="G246" i="3"/>
  <c r="F246" i="3"/>
  <c r="E246" i="3"/>
  <c r="D246" i="3"/>
  <c r="C246" i="3"/>
  <c r="G457" i="3"/>
  <c r="F457" i="3"/>
  <c r="E457" i="3"/>
  <c r="D457" i="3"/>
  <c r="C457" i="3"/>
  <c r="G456" i="3"/>
  <c r="F456" i="3"/>
  <c r="E456" i="3"/>
  <c r="D456" i="3"/>
  <c r="C456" i="3"/>
  <c r="G448" i="3"/>
  <c r="F448" i="3"/>
  <c r="E448" i="3"/>
  <c r="D448" i="3"/>
  <c r="C448" i="3"/>
  <c r="G447" i="3"/>
  <c r="F447" i="3"/>
  <c r="E447" i="3"/>
  <c r="D447" i="3"/>
  <c r="C447" i="3"/>
  <c r="G438" i="3"/>
  <c r="F438" i="3"/>
  <c r="E438" i="3"/>
  <c r="D438" i="3"/>
  <c r="C438" i="3"/>
  <c r="G433" i="3"/>
  <c r="F433" i="3"/>
  <c r="E433" i="3"/>
  <c r="D433" i="3"/>
  <c r="C433" i="3"/>
  <c r="G417" i="3"/>
  <c r="F417" i="3"/>
  <c r="E417" i="3"/>
  <c r="D417" i="3"/>
  <c r="C417" i="3"/>
  <c r="G209" i="3"/>
  <c r="F209" i="3"/>
  <c r="E209" i="3"/>
  <c r="D209" i="3"/>
  <c r="C209" i="3"/>
  <c r="G366" i="3"/>
  <c r="F366" i="3"/>
  <c r="E366" i="3"/>
  <c r="D366" i="3"/>
  <c r="C366" i="3"/>
  <c r="G364" i="3"/>
  <c r="F364" i="3"/>
  <c r="E364" i="3"/>
  <c r="D364" i="3"/>
  <c r="C364" i="3"/>
  <c r="G494" i="3"/>
  <c r="F494" i="3"/>
  <c r="E494" i="3"/>
  <c r="D494" i="3"/>
  <c r="C494" i="3"/>
  <c r="G338" i="3"/>
  <c r="F338" i="3"/>
  <c r="E338" i="3"/>
  <c r="D338" i="3"/>
  <c r="C338" i="3"/>
  <c r="G339" i="3"/>
  <c r="F339" i="3"/>
  <c r="E339" i="3"/>
  <c r="D339" i="3"/>
  <c r="C339" i="3"/>
  <c r="G316" i="3"/>
  <c r="F316" i="3"/>
  <c r="E316" i="3"/>
  <c r="D316" i="3"/>
  <c r="C316" i="3"/>
  <c r="G312" i="3"/>
  <c r="F312" i="3"/>
  <c r="E312" i="3"/>
  <c r="D312" i="3"/>
  <c r="C312" i="3"/>
  <c r="G307" i="3"/>
  <c r="F307" i="3"/>
  <c r="E307" i="3"/>
  <c r="D307" i="3"/>
  <c r="C307" i="3"/>
  <c r="G2" i="3"/>
  <c r="F2" i="3"/>
  <c r="E2" i="3"/>
  <c r="D2" i="3"/>
  <c r="C2" i="3"/>
  <c r="G296" i="3"/>
  <c r="F296" i="3"/>
  <c r="E296" i="3"/>
  <c r="D296" i="3"/>
  <c r="C296" i="3"/>
  <c r="G295" i="3"/>
  <c r="F295" i="3"/>
  <c r="E295" i="3"/>
  <c r="D295" i="3"/>
  <c r="C295" i="3"/>
  <c r="G284" i="3"/>
  <c r="F284" i="3"/>
  <c r="E284" i="3"/>
  <c r="D284" i="3"/>
  <c r="C284" i="3"/>
  <c r="G283" i="3"/>
  <c r="F283" i="3"/>
  <c r="E283" i="3"/>
  <c r="D283" i="3"/>
  <c r="C283" i="3"/>
  <c r="G272" i="3"/>
  <c r="F272" i="3"/>
  <c r="E272" i="3"/>
  <c r="D272" i="3"/>
  <c r="C272" i="3"/>
  <c r="G268" i="3"/>
  <c r="F268" i="3"/>
  <c r="E268" i="3"/>
  <c r="D268" i="3"/>
  <c r="C268" i="3"/>
  <c r="G266" i="3"/>
  <c r="F266" i="3"/>
  <c r="E266" i="3"/>
  <c r="D266" i="3"/>
  <c r="C266" i="3"/>
  <c r="G240" i="3"/>
  <c r="F240" i="3"/>
  <c r="E240" i="3"/>
  <c r="D240" i="3"/>
  <c r="C240" i="3"/>
  <c r="G237" i="3"/>
  <c r="F237" i="3"/>
  <c r="E237" i="3"/>
  <c r="D237" i="3"/>
  <c r="C237" i="3"/>
  <c r="G230" i="3"/>
  <c r="F230" i="3"/>
  <c r="E230" i="3"/>
  <c r="D230" i="3"/>
  <c r="C230" i="3"/>
  <c r="G228" i="3"/>
  <c r="F228" i="3"/>
  <c r="E228" i="3"/>
  <c r="D228" i="3"/>
  <c r="C228" i="3"/>
  <c r="G222" i="3"/>
  <c r="F222" i="3"/>
  <c r="E222" i="3"/>
  <c r="D222" i="3"/>
  <c r="C222" i="3"/>
  <c r="G213" i="3"/>
  <c r="F213" i="3"/>
  <c r="E213" i="3"/>
  <c r="D213" i="3"/>
  <c r="C213" i="3"/>
  <c r="G165" i="3"/>
  <c r="F165" i="3"/>
  <c r="E165" i="3"/>
  <c r="D165" i="3"/>
  <c r="C165" i="3"/>
  <c r="G164" i="3"/>
  <c r="F164" i="3"/>
  <c r="E164" i="3"/>
  <c r="D164" i="3"/>
  <c r="C164" i="3"/>
  <c r="G149" i="3"/>
  <c r="F149" i="3"/>
  <c r="E149" i="3"/>
  <c r="D149" i="3"/>
  <c r="C149" i="3"/>
  <c r="G142" i="3"/>
  <c r="F142" i="3"/>
  <c r="E142" i="3"/>
  <c r="D142" i="3"/>
  <c r="C142" i="3"/>
  <c r="G137" i="3"/>
  <c r="F137" i="3"/>
  <c r="E137" i="3"/>
  <c r="D137" i="3"/>
  <c r="C137" i="3"/>
  <c r="G123" i="3"/>
  <c r="F123" i="3"/>
  <c r="E123" i="3"/>
  <c r="D123" i="3"/>
  <c r="C123" i="3"/>
  <c r="G100" i="3"/>
  <c r="F100" i="3"/>
  <c r="E100" i="3"/>
  <c r="D100" i="3"/>
  <c r="C100" i="3"/>
  <c r="G94" i="3"/>
  <c r="F94" i="3"/>
  <c r="E94" i="3"/>
  <c r="D94" i="3"/>
  <c r="C94" i="3"/>
  <c r="G59" i="3"/>
  <c r="F59" i="3"/>
  <c r="E59" i="3"/>
  <c r="D59" i="3"/>
  <c r="C59" i="3"/>
  <c r="G53" i="3"/>
  <c r="F53" i="3"/>
  <c r="E53" i="3"/>
  <c r="D53" i="3"/>
  <c r="C53" i="3"/>
  <c r="G32" i="3"/>
  <c r="F32" i="3"/>
  <c r="E32" i="3"/>
  <c r="D32" i="3"/>
  <c r="C32" i="3"/>
  <c r="G20" i="3"/>
  <c r="F20" i="3"/>
  <c r="E20" i="3"/>
  <c r="D20" i="3"/>
  <c r="C20" i="3"/>
  <c r="G16" i="3"/>
  <c r="F16" i="3"/>
  <c r="E16" i="3"/>
  <c r="D16" i="3"/>
  <c r="C16" i="3"/>
  <c r="G14" i="3"/>
  <c r="F14" i="3"/>
  <c r="E14" i="3"/>
  <c r="D14" i="3"/>
  <c r="C14" i="3"/>
  <c r="G8" i="3"/>
  <c r="F8" i="3"/>
  <c r="E8" i="3"/>
  <c r="D8" i="3"/>
  <c r="C8" i="3"/>
  <c r="G7" i="3"/>
  <c r="F7" i="3"/>
  <c r="E7" i="3"/>
  <c r="D7" i="3"/>
  <c r="C7" i="3"/>
  <c r="G555" i="3"/>
  <c r="F555" i="3"/>
  <c r="E555" i="3"/>
  <c r="D555" i="3"/>
  <c r="C555" i="3"/>
  <c r="G472" i="3"/>
  <c r="F472" i="3"/>
  <c r="E472" i="3"/>
  <c r="D472" i="3"/>
  <c r="C472" i="3"/>
  <c r="G468" i="3"/>
  <c r="F468" i="3"/>
  <c r="E468" i="3"/>
  <c r="D468" i="3"/>
  <c r="C468" i="3"/>
  <c r="G467" i="3"/>
  <c r="F467" i="3"/>
  <c r="E467" i="3"/>
  <c r="D467" i="3"/>
  <c r="C467" i="3"/>
  <c r="G463" i="3"/>
  <c r="F463" i="3"/>
  <c r="E463" i="3"/>
  <c r="D463" i="3"/>
  <c r="C463" i="3"/>
  <c r="G461" i="3"/>
  <c r="F461" i="3"/>
  <c r="E461" i="3"/>
  <c r="D461" i="3"/>
  <c r="C461" i="3"/>
  <c r="G445" i="3"/>
  <c r="F445" i="3"/>
  <c r="E445" i="3"/>
  <c r="D445" i="3"/>
  <c r="C445" i="3"/>
  <c r="G400" i="3"/>
  <c r="F400" i="3"/>
  <c r="E400" i="3"/>
  <c r="D400" i="3"/>
  <c r="C400" i="3"/>
  <c r="G396" i="3"/>
  <c r="F396" i="3"/>
  <c r="E396" i="3"/>
  <c r="D396" i="3"/>
  <c r="C396" i="3"/>
  <c r="G390" i="3"/>
  <c r="F390" i="3"/>
  <c r="E390" i="3"/>
  <c r="D390" i="3"/>
  <c r="C390" i="3"/>
  <c r="G350" i="3"/>
  <c r="F350" i="3"/>
  <c r="E350" i="3"/>
  <c r="D350" i="3"/>
  <c r="C350" i="3"/>
  <c r="G341" i="3"/>
  <c r="F341" i="3"/>
  <c r="E341" i="3"/>
  <c r="D341" i="3"/>
  <c r="C341" i="3"/>
  <c r="G318" i="3"/>
  <c r="F318" i="3"/>
  <c r="E318" i="3"/>
  <c r="D318" i="3"/>
  <c r="C318" i="3"/>
  <c r="G313" i="3"/>
  <c r="F313" i="3"/>
  <c r="E313" i="3"/>
  <c r="D313" i="3"/>
  <c r="C313" i="3"/>
  <c r="G306" i="3"/>
  <c r="F306" i="3"/>
  <c r="E306" i="3"/>
  <c r="D306" i="3"/>
  <c r="C306" i="3"/>
  <c r="G304" i="3"/>
  <c r="F304" i="3"/>
  <c r="E304" i="3"/>
  <c r="D304" i="3"/>
  <c r="C304" i="3"/>
  <c r="G368" i="3"/>
  <c r="F368" i="3"/>
  <c r="E368" i="3"/>
  <c r="D368" i="3"/>
  <c r="C368" i="3"/>
  <c r="G234" i="3"/>
  <c r="F234" i="3"/>
  <c r="E234" i="3"/>
  <c r="D234" i="3"/>
  <c r="C234" i="3"/>
  <c r="G212" i="3"/>
  <c r="F212" i="3"/>
  <c r="E212" i="3"/>
  <c r="D212" i="3"/>
  <c r="C212" i="3"/>
  <c r="G210" i="3"/>
  <c r="F210" i="3"/>
  <c r="E210" i="3"/>
  <c r="D210" i="3"/>
  <c r="C210" i="3"/>
  <c r="G126" i="3"/>
  <c r="F126" i="3"/>
  <c r="E126" i="3"/>
  <c r="D126" i="3"/>
  <c r="C126" i="3"/>
  <c r="G115" i="3"/>
  <c r="F115" i="3"/>
  <c r="E115" i="3"/>
  <c r="D115" i="3"/>
  <c r="C115" i="3"/>
  <c r="G112" i="3"/>
  <c r="F112" i="3"/>
  <c r="E112" i="3"/>
  <c r="D112" i="3"/>
  <c r="C112" i="3"/>
  <c r="G97" i="3"/>
  <c r="F97" i="3"/>
  <c r="E97" i="3"/>
  <c r="D97" i="3"/>
  <c r="C97" i="3"/>
  <c r="G75" i="3"/>
  <c r="F75" i="3"/>
  <c r="E75" i="3"/>
  <c r="D75" i="3"/>
  <c r="C75" i="3"/>
  <c r="G408" i="3"/>
  <c r="F408" i="3"/>
  <c r="E408" i="3"/>
  <c r="D408" i="3"/>
  <c r="C408" i="3"/>
  <c r="G541" i="3"/>
  <c r="F541" i="3"/>
  <c r="E541" i="3"/>
  <c r="D541" i="3"/>
  <c r="C541" i="3"/>
  <c r="G427" i="3"/>
  <c r="F427" i="3"/>
  <c r="E427" i="3"/>
  <c r="D427" i="3"/>
  <c r="C427" i="3"/>
  <c r="G497" i="3"/>
  <c r="F497" i="3"/>
  <c r="E497" i="3"/>
  <c r="D497" i="3"/>
  <c r="C497" i="3"/>
  <c r="G385" i="3"/>
  <c r="F385" i="3"/>
  <c r="E385" i="3"/>
  <c r="D385" i="3"/>
  <c r="C385" i="3"/>
  <c r="G254" i="3"/>
  <c r="F254" i="3"/>
  <c r="E254" i="3"/>
  <c r="D254" i="3"/>
  <c r="C254" i="3"/>
  <c r="G227" i="3"/>
  <c r="F227" i="3"/>
  <c r="E227" i="3"/>
  <c r="D227" i="3"/>
  <c r="C227" i="3"/>
  <c r="G225" i="3"/>
  <c r="F225" i="3"/>
  <c r="E225" i="3"/>
  <c r="D225" i="3"/>
  <c r="C225" i="3"/>
  <c r="G214" i="3"/>
  <c r="F214" i="3"/>
  <c r="E214" i="3"/>
  <c r="D214" i="3"/>
  <c r="C214" i="3"/>
  <c r="G193" i="3"/>
  <c r="F193" i="3"/>
  <c r="E193" i="3"/>
  <c r="D193" i="3"/>
  <c r="C193" i="3"/>
  <c r="G141" i="3"/>
  <c r="F141" i="3"/>
  <c r="E141" i="3"/>
  <c r="D141" i="3"/>
  <c r="C141" i="3"/>
  <c r="G121" i="3"/>
  <c r="F121" i="3"/>
  <c r="E121" i="3"/>
  <c r="D121" i="3"/>
  <c r="C121" i="3"/>
  <c r="G532" i="3"/>
  <c r="F532" i="3"/>
  <c r="E532" i="3"/>
  <c r="D532" i="3"/>
  <c r="C532" i="3"/>
  <c r="G501" i="3"/>
  <c r="F501" i="3"/>
  <c r="E501" i="3"/>
  <c r="D501" i="3"/>
  <c r="C501" i="3"/>
  <c r="G493" i="3"/>
  <c r="F493" i="3"/>
  <c r="E493" i="3"/>
  <c r="D493" i="3"/>
  <c r="C493" i="3"/>
  <c r="G480" i="3"/>
  <c r="F480" i="3"/>
  <c r="E480" i="3"/>
  <c r="D480" i="3"/>
  <c r="C480" i="3"/>
  <c r="G416" i="3"/>
  <c r="F416" i="3"/>
  <c r="E416" i="3"/>
  <c r="D416" i="3"/>
  <c r="C416" i="3"/>
  <c r="G415" i="3"/>
  <c r="F415" i="3"/>
  <c r="E415" i="3"/>
  <c r="D415" i="3"/>
  <c r="C415" i="3"/>
  <c r="G309" i="3"/>
  <c r="F309" i="3"/>
  <c r="E309" i="3"/>
  <c r="D309" i="3"/>
  <c r="C309" i="3"/>
  <c r="G256" i="3"/>
  <c r="F256" i="3"/>
  <c r="E256" i="3"/>
  <c r="D256" i="3"/>
  <c r="C256" i="3"/>
  <c r="G255" i="3"/>
  <c r="F255" i="3"/>
  <c r="E255" i="3"/>
  <c r="D255" i="3"/>
  <c r="C255" i="3"/>
  <c r="G249" i="3"/>
  <c r="F249" i="3"/>
  <c r="E249" i="3"/>
  <c r="D249" i="3"/>
  <c r="C249" i="3"/>
  <c r="G241" i="3"/>
  <c r="F241" i="3"/>
  <c r="E241" i="3"/>
  <c r="D241" i="3"/>
  <c r="C241" i="3"/>
  <c r="G221" i="3"/>
  <c r="F221" i="3"/>
  <c r="E221" i="3"/>
  <c r="D221" i="3"/>
  <c r="C221" i="3"/>
  <c r="G211" i="3"/>
  <c r="F211" i="3"/>
  <c r="E211" i="3"/>
  <c r="D211" i="3"/>
  <c r="C211" i="3"/>
  <c r="G195" i="3"/>
  <c r="F195" i="3"/>
  <c r="E195" i="3"/>
  <c r="D195" i="3"/>
  <c r="C195" i="3"/>
  <c r="G173" i="3"/>
  <c r="F173" i="3"/>
  <c r="E173" i="3"/>
  <c r="D173" i="3"/>
  <c r="C173" i="3"/>
  <c r="G167" i="3"/>
  <c r="F167" i="3"/>
  <c r="E167" i="3"/>
  <c r="D167" i="3"/>
  <c r="C167" i="3"/>
  <c r="G160" i="3"/>
  <c r="F160" i="3"/>
  <c r="E160" i="3"/>
  <c r="D160" i="3"/>
  <c r="C160" i="3"/>
  <c r="G151" i="3"/>
  <c r="F151" i="3"/>
  <c r="E151" i="3"/>
  <c r="D151" i="3"/>
  <c r="C151" i="3"/>
  <c r="G114" i="3"/>
  <c r="F114" i="3"/>
  <c r="E114" i="3"/>
  <c r="D114" i="3"/>
  <c r="C114" i="3"/>
  <c r="G103" i="3"/>
  <c r="F103" i="3"/>
  <c r="E103" i="3"/>
  <c r="D103" i="3"/>
  <c r="C103" i="3"/>
  <c r="G91" i="3"/>
  <c r="F91" i="3"/>
  <c r="E91" i="3"/>
  <c r="D91" i="3"/>
  <c r="C91" i="3"/>
  <c r="G90" i="3"/>
  <c r="F90" i="3"/>
  <c r="E90" i="3"/>
  <c r="D90" i="3"/>
  <c r="C90" i="3"/>
  <c r="G69" i="3"/>
  <c r="F69" i="3"/>
  <c r="E69" i="3"/>
  <c r="D69" i="3"/>
  <c r="C69" i="3"/>
  <c r="G46" i="3"/>
  <c r="F46" i="3"/>
  <c r="E46" i="3"/>
  <c r="D46" i="3"/>
  <c r="C46" i="3"/>
  <c r="G41" i="3"/>
  <c r="F41" i="3"/>
  <c r="E41" i="3"/>
  <c r="D41" i="3"/>
  <c r="C41" i="3"/>
  <c r="G4" i="3"/>
  <c r="F4" i="3"/>
  <c r="E4" i="3"/>
  <c r="D4" i="3"/>
  <c r="C4" i="3"/>
  <c r="G538" i="3"/>
  <c r="F538" i="3"/>
  <c r="E538" i="3"/>
  <c r="D538" i="3"/>
  <c r="C538" i="3"/>
  <c r="G530" i="3"/>
  <c r="F530" i="3"/>
  <c r="E530" i="3"/>
  <c r="D530" i="3"/>
  <c r="C530" i="3"/>
  <c r="G500" i="3"/>
  <c r="F500" i="3"/>
  <c r="E500" i="3"/>
  <c r="D500" i="3"/>
  <c r="C500" i="3"/>
  <c r="G452" i="3"/>
  <c r="F452" i="3"/>
  <c r="E452" i="3"/>
  <c r="D452" i="3"/>
  <c r="C452" i="3"/>
  <c r="G349" i="3"/>
  <c r="F349" i="3"/>
  <c r="E349" i="3"/>
  <c r="D349" i="3"/>
  <c r="C349" i="3"/>
  <c r="G238" i="3"/>
  <c r="F238" i="3"/>
  <c r="E238" i="3"/>
  <c r="D238" i="3"/>
  <c r="C238" i="3"/>
  <c r="G236" i="3"/>
  <c r="F236" i="3"/>
  <c r="E236" i="3"/>
  <c r="D236" i="3"/>
  <c r="C236" i="3"/>
  <c r="G219" i="3"/>
  <c r="F219" i="3"/>
  <c r="E219" i="3"/>
  <c r="D219" i="3"/>
  <c r="C219" i="3"/>
  <c r="G203" i="3"/>
  <c r="F203" i="3"/>
  <c r="E203" i="3"/>
  <c r="D203" i="3"/>
  <c r="C203" i="3"/>
  <c r="G183" i="3"/>
  <c r="F183" i="3"/>
  <c r="E183" i="3"/>
  <c r="D183" i="3"/>
  <c r="C183" i="3"/>
  <c r="G118" i="3"/>
  <c r="F118" i="3"/>
  <c r="E118" i="3"/>
  <c r="D118" i="3"/>
  <c r="C118" i="3"/>
  <c r="G26" i="3"/>
  <c r="F26" i="3"/>
  <c r="E26" i="3"/>
  <c r="D26" i="3"/>
  <c r="C26" i="3"/>
  <c r="G564" i="3"/>
  <c r="F564" i="3"/>
  <c r="E564" i="3"/>
  <c r="D564" i="3"/>
  <c r="C564" i="3"/>
  <c r="G557" i="3"/>
  <c r="F557" i="3"/>
  <c r="E557" i="3"/>
  <c r="D557" i="3"/>
  <c r="C557" i="3"/>
  <c r="G556" i="3"/>
  <c r="F556" i="3"/>
  <c r="E556" i="3"/>
  <c r="D556" i="3"/>
  <c r="C556" i="3"/>
  <c r="G544" i="3"/>
  <c r="F544" i="3"/>
  <c r="E544" i="3"/>
  <c r="D544" i="3"/>
  <c r="C544" i="3"/>
  <c r="G535" i="3"/>
  <c r="F535" i="3"/>
  <c r="E535" i="3"/>
  <c r="D535" i="3"/>
  <c r="C535" i="3"/>
  <c r="G531" i="3"/>
  <c r="F531" i="3"/>
  <c r="E531" i="3"/>
  <c r="D531" i="3"/>
  <c r="C531" i="3"/>
  <c r="G524" i="3"/>
  <c r="F524" i="3"/>
  <c r="E524" i="3"/>
  <c r="D524" i="3"/>
  <c r="C524" i="3"/>
  <c r="G487" i="3"/>
  <c r="F487" i="3"/>
  <c r="E487" i="3"/>
  <c r="D487" i="3"/>
  <c r="C487" i="3"/>
  <c r="G465" i="3"/>
  <c r="F465" i="3"/>
  <c r="E465" i="3"/>
  <c r="D465" i="3"/>
  <c r="C465" i="3"/>
  <c r="G397" i="3"/>
  <c r="F397" i="3"/>
  <c r="E397" i="3"/>
  <c r="D397" i="3"/>
  <c r="C397" i="3"/>
  <c r="G381" i="3"/>
  <c r="F381" i="3"/>
  <c r="E381" i="3"/>
  <c r="D381" i="3"/>
  <c r="C381" i="3"/>
  <c r="G346" i="3"/>
  <c r="F346" i="3"/>
  <c r="E346" i="3"/>
  <c r="D346" i="3"/>
  <c r="C346" i="3"/>
  <c r="G337" i="3"/>
  <c r="F337" i="3"/>
  <c r="E337" i="3"/>
  <c r="D337" i="3"/>
  <c r="C337" i="3"/>
  <c r="G317" i="3"/>
  <c r="F317" i="3"/>
  <c r="E317" i="3"/>
  <c r="D317" i="3"/>
  <c r="C317" i="3"/>
  <c r="G290" i="3"/>
  <c r="F290" i="3"/>
  <c r="E290" i="3"/>
  <c r="D290" i="3"/>
  <c r="C290" i="3"/>
  <c r="G270" i="3"/>
  <c r="F270" i="3"/>
  <c r="E270" i="3"/>
  <c r="D270" i="3"/>
  <c r="C270" i="3"/>
  <c r="G204" i="3"/>
  <c r="F204" i="3"/>
  <c r="E204" i="3"/>
  <c r="D204" i="3"/>
  <c r="C204" i="3"/>
  <c r="G181" i="3"/>
  <c r="F181" i="3"/>
  <c r="E181" i="3"/>
  <c r="D181" i="3"/>
  <c r="C181" i="3"/>
  <c r="G172" i="3"/>
  <c r="F172" i="3"/>
  <c r="E172" i="3"/>
  <c r="D172" i="3"/>
  <c r="C172" i="3"/>
  <c r="G159" i="3"/>
  <c r="F159" i="3"/>
  <c r="E159" i="3"/>
  <c r="D159" i="3"/>
  <c r="C159" i="3"/>
  <c r="G130" i="3"/>
  <c r="F130" i="3"/>
  <c r="E130" i="3"/>
  <c r="D130" i="3"/>
  <c r="C130" i="3"/>
  <c r="G116" i="3"/>
  <c r="F116" i="3"/>
  <c r="E116" i="3"/>
  <c r="D116" i="3"/>
  <c r="C116" i="3"/>
  <c r="G108" i="3"/>
  <c r="F108" i="3"/>
  <c r="E108" i="3"/>
  <c r="D108" i="3"/>
  <c r="C108" i="3"/>
  <c r="G86" i="3"/>
  <c r="F86" i="3"/>
  <c r="E86" i="3"/>
  <c r="D86" i="3"/>
  <c r="C86" i="3"/>
  <c r="G539" i="3"/>
  <c r="F539" i="3"/>
  <c r="E539" i="3"/>
  <c r="D539" i="3"/>
  <c r="C539" i="3"/>
  <c r="G533" i="3"/>
  <c r="F533" i="3"/>
  <c r="E533" i="3"/>
  <c r="D533" i="3"/>
  <c r="C533" i="3"/>
  <c r="G510" i="3"/>
  <c r="F510" i="3"/>
  <c r="E510" i="3"/>
  <c r="D510" i="3"/>
  <c r="C510" i="3"/>
  <c r="G466" i="3"/>
  <c r="F466" i="3"/>
  <c r="E466" i="3"/>
  <c r="D466" i="3"/>
  <c r="C466" i="3"/>
  <c r="G434" i="3"/>
  <c r="F434" i="3"/>
  <c r="E434" i="3"/>
  <c r="D434" i="3"/>
  <c r="C434" i="3"/>
  <c r="G372" i="3"/>
  <c r="F372" i="3"/>
  <c r="E372" i="3"/>
  <c r="D372" i="3"/>
  <c r="C372" i="3"/>
  <c r="G359" i="3"/>
  <c r="F359" i="3"/>
  <c r="E359" i="3"/>
  <c r="D359" i="3"/>
  <c r="C359" i="3"/>
  <c r="G351" i="3"/>
  <c r="F351" i="3"/>
  <c r="E351" i="3"/>
  <c r="D351" i="3"/>
  <c r="C351" i="3"/>
  <c r="G345" i="3"/>
  <c r="F345" i="3"/>
  <c r="E345" i="3"/>
  <c r="D345" i="3"/>
  <c r="C345" i="3"/>
  <c r="G320" i="3"/>
  <c r="F320" i="3"/>
  <c r="E320" i="3"/>
  <c r="D320" i="3"/>
  <c r="C320" i="3"/>
  <c r="G310" i="3"/>
  <c r="F310" i="3"/>
  <c r="E310" i="3"/>
  <c r="D310" i="3"/>
  <c r="C310" i="3"/>
  <c r="G293" i="3"/>
  <c r="F293" i="3"/>
  <c r="E293" i="3"/>
  <c r="D293" i="3"/>
  <c r="C293" i="3"/>
  <c r="G267" i="3"/>
  <c r="F267" i="3"/>
  <c r="E267" i="3"/>
  <c r="D267" i="3"/>
  <c r="C267" i="3"/>
  <c r="G231" i="3"/>
  <c r="F231" i="3"/>
  <c r="E231" i="3"/>
  <c r="D231" i="3"/>
  <c r="C231" i="3"/>
  <c r="G174" i="3"/>
  <c r="F174" i="3"/>
  <c r="E174" i="3"/>
  <c r="D174" i="3"/>
  <c r="C174" i="3"/>
  <c r="G145" i="3"/>
  <c r="F145" i="3"/>
  <c r="E145" i="3"/>
  <c r="D145" i="3"/>
  <c r="C145" i="3"/>
  <c r="G138" i="3"/>
  <c r="F138" i="3"/>
  <c r="E138" i="3"/>
  <c r="D138" i="3"/>
  <c r="C138" i="3"/>
  <c r="G119" i="3"/>
  <c r="F119" i="3"/>
  <c r="E119" i="3"/>
  <c r="D119" i="3"/>
  <c r="C119" i="3"/>
  <c r="G76" i="3"/>
  <c r="F76" i="3"/>
  <c r="E76" i="3"/>
  <c r="D76" i="3"/>
  <c r="C76" i="3"/>
  <c r="G68" i="3"/>
  <c r="F68" i="3"/>
  <c r="E68" i="3"/>
  <c r="D68" i="3"/>
  <c r="C68" i="3"/>
  <c r="G44" i="3"/>
  <c r="F44" i="3"/>
  <c r="E44" i="3"/>
  <c r="D44" i="3"/>
  <c r="C44" i="3"/>
  <c r="G30" i="3"/>
  <c r="F30" i="3"/>
  <c r="E30" i="3"/>
  <c r="D30" i="3"/>
  <c r="C30" i="3"/>
  <c r="G512" i="3"/>
  <c r="F512" i="3"/>
  <c r="E512" i="3"/>
  <c r="D512" i="3"/>
  <c r="C512" i="3"/>
  <c r="G503" i="3"/>
  <c r="F503" i="3"/>
  <c r="E503" i="3"/>
  <c r="D503" i="3"/>
  <c r="C503" i="3"/>
  <c r="G482" i="3"/>
  <c r="F482" i="3"/>
  <c r="E482" i="3"/>
  <c r="D482" i="3"/>
  <c r="C482" i="3"/>
  <c r="G454" i="3"/>
  <c r="F454" i="3"/>
  <c r="E454" i="3"/>
  <c r="D454" i="3"/>
  <c r="C454" i="3"/>
  <c r="G314" i="3"/>
  <c r="F314" i="3"/>
  <c r="E314" i="3"/>
  <c r="D314" i="3"/>
  <c r="C314" i="3"/>
  <c r="G297" i="3"/>
  <c r="F297" i="3"/>
  <c r="E297" i="3"/>
  <c r="D297" i="3"/>
  <c r="C297" i="3"/>
  <c r="G253" i="3"/>
  <c r="F253" i="3"/>
  <c r="E253" i="3"/>
  <c r="D253" i="3"/>
  <c r="C253" i="3"/>
  <c r="G226" i="3"/>
  <c r="F226" i="3"/>
  <c r="E226" i="3"/>
  <c r="D226" i="3"/>
  <c r="C226" i="3"/>
  <c r="G180" i="3"/>
  <c r="F180" i="3"/>
  <c r="E180" i="3"/>
  <c r="D180" i="3"/>
  <c r="C180" i="3"/>
  <c r="G144" i="3"/>
  <c r="F144" i="3"/>
  <c r="E144" i="3"/>
  <c r="D144" i="3"/>
  <c r="C144" i="3"/>
  <c r="G110" i="3"/>
  <c r="F110" i="3"/>
  <c r="E110" i="3"/>
  <c r="D110" i="3"/>
  <c r="C110" i="3"/>
  <c r="G101" i="3"/>
  <c r="F101" i="3"/>
  <c r="E101" i="3"/>
  <c r="D101" i="3"/>
  <c r="C101" i="3"/>
  <c r="G95" i="3"/>
  <c r="F95" i="3"/>
  <c r="E95" i="3"/>
  <c r="D95" i="3"/>
  <c r="C95" i="3"/>
  <c r="G57" i="3"/>
  <c r="F57" i="3"/>
  <c r="E57" i="3"/>
  <c r="D57" i="3"/>
  <c r="C57" i="3"/>
  <c r="G554" i="3"/>
  <c r="F554" i="3"/>
  <c r="E554" i="3"/>
  <c r="D554" i="3"/>
  <c r="C554" i="3"/>
  <c r="G550" i="3"/>
  <c r="F550" i="3"/>
  <c r="E550" i="3"/>
  <c r="D550" i="3"/>
  <c r="C550" i="3"/>
  <c r="G549" i="3"/>
  <c r="F549" i="3"/>
  <c r="E549" i="3"/>
  <c r="D549" i="3"/>
  <c r="C549" i="3"/>
  <c r="G540" i="3"/>
  <c r="F540" i="3"/>
  <c r="E540" i="3"/>
  <c r="D540" i="3"/>
  <c r="C540" i="3"/>
  <c r="G534" i="3"/>
  <c r="F534" i="3"/>
  <c r="E534" i="3"/>
  <c r="D534" i="3"/>
  <c r="C534" i="3"/>
  <c r="G507" i="3"/>
  <c r="F507" i="3"/>
  <c r="E507" i="3"/>
  <c r="D507" i="3"/>
  <c r="C507" i="3"/>
  <c r="G481" i="3"/>
  <c r="F481" i="3"/>
  <c r="E481" i="3"/>
  <c r="D481" i="3"/>
  <c r="C481" i="3"/>
  <c r="G449" i="3"/>
  <c r="F449" i="3"/>
  <c r="E449" i="3"/>
  <c r="D449" i="3"/>
  <c r="C449" i="3"/>
  <c r="G362" i="3"/>
  <c r="F362" i="3"/>
  <c r="E362" i="3"/>
  <c r="D362" i="3"/>
  <c r="C362" i="3"/>
  <c r="G355" i="3"/>
  <c r="F355" i="3"/>
  <c r="E355" i="3"/>
  <c r="D355" i="3"/>
  <c r="C355" i="3"/>
  <c r="G305" i="3"/>
  <c r="F305" i="3"/>
  <c r="E305" i="3"/>
  <c r="D305" i="3"/>
  <c r="C305" i="3"/>
  <c r="G277" i="3"/>
  <c r="F277" i="3"/>
  <c r="E277" i="3"/>
  <c r="D277" i="3"/>
  <c r="C277" i="3"/>
  <c r="G106" i="3"/>
  <c r="F106" i="3"/>
  <c r="E106" i="3"/>
  <c r="D106" i="3"/>
  <c r="C106" i="3"/>
  <c r="G72" i="3"/>
  <c r="F72" i="3"/>
  <c r="E72" i="3"/>
  <c r="D72" i="3"/>
  <c r="C72" i="3"/>
  <c r="G71" i="3"/>
  <c r="F71" i="3"/>
  <c r="E71" i="3"/>
  <c r="D71" i="3"/>
  <c r="C71" i="3"/>
  <c r="G19" i="3"/>
  <c r="F19" i="3"/>
  <c r="E19" i="3"/>
  <c r="D19" i="3"/>
  <c r="C19" i="3"/>
  <c r="G561" i="3"/>
  <c r="F561" i="3"/>
  <c r="E561" i="3"/>
  <c r="D561" i="3"/>
  <c r="C561" i="3"/>
  <c r="G553" i="3"/>
  <c r="F553" i="3"/>
  <c r="E553" i="3"/>
  <c r="D553" i="3"/>
  <c r="C553" i="3"/>
  <c r="G528" i="3"/>
  <c r="F528" i="3"/>
  <c r="E528" i="3"/>
  <c r="D528" i="3"/>
  <c r="C528" i="3"/>
  <c r="G513" i="3"/>
  <c r="F513" i="3"/>
  <c r="E513" i="3"/>
  <c r="D513" i="3"/>
  <c r="C513" i="3"/>
  <c r="G489" i="3"/>
  <c r="F489" i="3"/>
  <c r="E489" i="3"/>
  <c r="D489" i="3"/>
  <c r="C489" i="3"/>
  <c r="G483" i="3"/>
  <c r="F483" i="3"/>
  <c r="E483" i="3"/>
  <c r="D483" i="3"/>
  <c r="C483" i="3"/>
  <c r="G458" i="3"/>
  <c r="F458" i="3"/>
  <c r="E458" i="3"/>
  <c r="D458" i="3"/>
  <c r="C458" i="3"/>
  <c r="G439" i="3"/>
  <c r="F439" i="3"/>
  <c r="E439" i="3"/>
  <c r="D439" i="3"/>
  <c r="C439" i="3"/>
  <c r="G395" i="3"/>
  <c r="F395" i="3"/>
  <c r="E395" i="3"/>
  <c r="D395" i="3"/>
  <c r="C395" i="3"/>
  <c r="G394" i="3"/>
  <c r="F394" i="3"/>
  <c r="E394" i="3"/>
  <c r="D394" i="3"/>
  <c r="C394" i="3"/>
  <c r="G387" i="3"/>
  <c r="F387" i="3"/>
  <c r="E387" i="3"/>
  <c r="D387" i="3"/>
  <c r="C387" i="3"/>
  <c r="G361" i="3"/>
  <c r="F361" i="3"/>
  <c r="E361" i="3"/>
  <c r="D361" i="3"/>
  <c r="C361" i="3"/>
  <c r="G330" i="3"/>
  <c r="F330" i="3"/>
  <c r="E330" i="3"/>
  <c r="D330" i="3"/>
  <c r="C330" i="3"/>
  <c r="G303" i="3"/>
  <c r="F303" i="3"/>
  <c r="E303" i="3"/>
  <c r="D303" i="3"/>
  <c r="C303" i="3"/>
  <c r="G281" i="3"/>
  <c r="F281" i="3"/>
  <c r="E281" i="3"/>
  <c r="D281" i="3"/>
  <c r="C281" i="3"/>
  <c r="G261" i="3"/>
  <c r="F261" i="3"/>
  <c r="E261" i="3"/>
  <c r="D261" i="3"/>
  <c r="C261" i="3"/>
  <c r="G252" i="3"/>
  <c r="F252" i="3"/>
  <c r="E252" i="3"/>
  <c r="D252" i="3"/>
  <c r="C252" i="3"/>
  <c r="G250" i="3"/>
  <c r="F250" i="3"/>
  <c r="E250" i="3"/>
  <c r="D250" i="3"/>
  <c r="C250" i="3"/>
  <c r="G218" i="3"/>
  <c r="F218" i="3"/>
  <c r="E218" i="3"/>
  <c r="D218" i="3"/>
  <c r="C218" i="3"/>
  <c r="G186" i="3"/>
  <c r="F186" i="3"/>
  <c r="E186" i="3"/>
  <c r="D186" i="3"/>
  <c r="C186" i="3"/>
  <c r="G188" i="3"/>
  <c r="F188" i="3"/>
  <c r="E188" i="3"/>
  <c r="D188" i="3"/>
  <c r="C188" i="3"/>
  <c r="G187" i="3"/>
  <c r="F187" i="3"/>
  <c r="E187" i="3"/>
  <c r="D187" i="3"/>
  <c r="C187" i="3"/>
  <c r="G177" i="3"/>
  <c r="F177" i="3"/>
  <c r="E177" i="3"/>
  <c r="D177" i="3"/>
  <c r="C177" i="3"/>
  <c r="G176" i="3"/>
  <c r="F176" i="3"/>
  <c r="E176" i="3"/>
  <c r="D176" i="3"/>
  <c r="C176" i="3"/>
  <c r="G171" i="3"/>
  <c r="F171" i="3"/>
  <c r="E171" i="3"/>
  <c r="D171" i="3"/>
  <c r="C171" i="3"/>
  <c r="G93" i="3"/>
  <c r="F93" i="3"/>
  <c r="E93" i="3"/>
  <c r="D93" i="3"/>
  <c r="C93" i="3"/>
  <c r="G87" i="3"/>
  <c r="F87" i="3"/>
  <c r="E87" i="3"/>
  <c r="D87" i="3"/>
  <c r="C87" i="3"/>
  <c r="G80" i="3"/>
  <c r="F80" i="3"/>
  <c r="E80" i="3"/>
  <c r="D80" i="3"/>
  <c r="C80" i="3"/>
  <c r="G79" i="3"/>
  <c r="F79" i="3"/>
  <c r="E79" i="3"/>
  <c r="D79" i="3"/>
  <c r="C79" i="3"/>
  <c r="G70" i="3"/>
  <c r="F70" i="3"/>
  <c r="E70" i="3"/>
  <c r="D70" i="3"/>
  <c r="C70" i="3"/>
  <c r="G61" i="3"/>
  <c r="F61" i="3"/>
  <c r="E61" i="3"/>
  <c r="D61" i="3"/>
  <c r="C61" i="3"/>
  <c r="G38" i="3"/>
  <c r="F38" i="3"/>
  <c r="E38" i="3"/>
  <c r="D38" i="3"/>
  <c r="C38" i="3"/>
  <c r="G37" i="3"/>
  <c r="F37" i="3"/>
  <c r="E37" i="3"/>
  <c r="D37" i="3"/>
  <c r="C37" i="3"/>
  <c r="G31" i="3"/>
  <c r="F31" i="3"/>
  <c r="E31" i="3"/>
  <c r="D31" i="3"/>
  <c r="C31" i="3"/>
  <c r="G23" i="3"/>
  <c r="F23" i="3"/>
  <c r="E23" i="3"/>
  <c r="D23" i="3"/>
  <c r="C23" i="3"/>
  <c r="G18" i="3"/>
  <c r="F18" i="3"/>
  <c r="E18" i="3"/>
  <c r="D18" i="3"/>
  <c r="C18" i="3"/>
  <c r="G17" i="3"/>
  <c r="F17" i="3"/>
  <c r="E17" i="3"/>
  <c r="D17" i="3"/>
  <c r="C17" i="3"/>
  <c r="G565" i="3"/>
  <c r="F565" i="3"/>
  <c r="E565" i="3"/>
  <c r="D565" i="3"/>
  <c r="C565" i="3"/>
  <c r="G560" i="3"/>
  <c r="F560" i="3"/>
  <c r="E560" i="3"/>
  <c r="D560" i="3"/>
  <c r="C560" i="3"/>
  <c r="G551" i="3"/>
  <c r="F551" i="3"/>
  <c r="E551" i="3"/>
  <c r="D551" i="3"/>
  <c r="C551" i="3"/>
  <c r="G542" i="3"/>
  <c r="F542" i="3"/>
  <c r="E542" i="3"/>
  <c r="D542" i="3"/>
  <c r="C542" i="3"/>
  <c r="G523" i="3"/>
  <c r="F523" i="3"/>
  <c r="E523" i="3"/>
  <c r="D523" i="3"/>
  <c r="C523" i="3"/>
  <c r="G488" i="3"/>
  <c r="F488" i="3"/>
  <c r="E488" i="3"/>
  <c r="D488" i="3"/>
  <c r="C488" i="3"/>
  <c r="G475" i="3"/>
  <c r="F475" i="3"/>
  <c r="E475" i="3"/>
  <c r="D475" i="3"/>
  <c r="C475" i="3"/>
  <c r="G470" i="3"/>
  <c r="F470" i="3"/>
  <c r="E470" i="3"/>
  <c r="D470" i="3"/>
  <c r="C470" i="3"/>
  <c r="G453" i="3"/>
  <c r="F453" i="3"/>
  <c r="E453" i="3"/>
  <c r="D453" i="3"/>
  <c r="C453" i="3"/>
  <c r="G426" i="3"/>
  <c r="F426" i="3"/>
  <c r="E426" i="3"/>
  <c r="D426" i="3"/>
  <c r="C426" i="3"/>
  <c r="G425" i="3"/>
  <c r="F425" i="3"/>
  <c r="E425" i="3"/>
  <c r="D425" i="3"/>
  <c r="C425" i="3"/>
  <c r="G384" i="3"/>
  <c r="F384" i="3"/>
  <c r="E384" i="3"/>
  <c r="D384" i="3"/>
  <c r="C384" i="3"/>
  <c r="G383" i="3"/>
  <c r="F383" i="3"/>
  <c r="E383" i="3"/>
  <c r="D383" i="3"/>
  <c r="C383" i="3"/>
  <c r="G375" i="3"/>
  <c r="F375" i="3"/>
  <c r="E375" i="3"/>
  <c r="D375" i="3"/>
  <c r="C375" i="3"/>
  <c r="G353" i="3"/>
  <c r="F353" i="3"/>
  <c r="E353" i="3"/>
  <c r="D353" i="3"/>
  <c r="C353" i="3"/>
  <c r="G342" i="3"/>
  <c r="F342" i="3"/>
  <c r="E342" i="3"/>
  <c r="D342" i="3"/>
  <c r="C342" i="3"/>
  <c r="G332" i="3"/>
  <c r="F332" i="3"/>
  <c r="E332" i="3"/>
  <c r="D332" i="3"/>
  <c r="C332" i="3"/>
  <c r="G331" i="3"/>
  <c r="F331" i="3"/>
  <c r="E331" i="3"/>
  <c r="D331" i="3"/>
  <c r="C331" i="3"/>
  <c r="G325" i="3"/>
  <c r="F325" i="3"/>
  <c r="E325" i="3"/>
  <c r="D325" i="3"/>
  <c r="C325" i="3"/>
  <c r="G299" i="3"/>
  <c r="F299" i="3"/>
  <c r="E299" i="3"/>
  <c r="D299" i="3"/>
  <c r="C299" i="3"/>
  <c r="G300" i="3"/>
  <c r="F300" i="3"/>
  <c r="E300" i="3"/>
  <c r="D300" i="3"/>
  <c r="C300" i="3"/>
  <c r="G292" i="3"/>
  <c r="F292" i="3"/>
  <c r="E292" i="3"/>
  <c r="D292" i="3"/>
  <c r="C292" i="3"/>
  <c r="G287" i="3"/>
  <c r="F287" i="3"/>
  <c r="E287" i="3"/>
  <c r="D287" i="3"/>
  <c r="C287" i="3"/>
  <c r="G278" i="3"/>
  <c r="F278" i="3"/>
  <c r="E278" i="3"/>
  <c r="D278" i="3"/>
  <c r="C278" i="3"/>
  <c r="G189" i="3"/>
  <c r="F189" i="3"/>
  <c r="E189" i="3"/>
  <c r="D189" i="3"/>
  <c r="C189" i="3"/>
  <c r="G152" i="3"/>
  <c r="F152" i="3"/>
  <c r="E152" i="3"/>
  <c r="D152" i="3"/>
  <c r="C152" i="3"/>
  <c r="G150" i="3"/>
  <c r="F150" i="3"/>
  <c r="E150" i="3"/>
  <c r="D150" i="3"/>
  <c r="C150" i="3"/>
  <c r="G140" i="3"/>
  <c r="F140" i="3"/>
  <c r="E140" i="3"/>
  <c r="D140" i="3"/>
  <c r="C140" i="3"/>
  <c r="G125" i="3"/>
  <c r="F125" i="3"/>
  <c r="E125" i="3"/>
  <c r="D125" i="3"/>
  <c r="C125" i="3"/>
  <c r="G122" i="3"/>
  <c r="F122" i="3"/>
  <c r="E122" i="3"/>
  <c r="D122" i="3"/>
  <c r="C122" i="3"/>
  <c r="G104" i="3"/>
  <c r="F104" i="3"/>
  <c r="E104" i="3"/>
  <c r="D104" i="3"/>
  <c r="C104" i="3"/>
  <c r="G102" i="3"/>
  <c r="F102" i="3"/>
  <c r="E102" i="3"/>
  <c r="D102" i="3"/>
  <c r="C102" i="3"/>
  <c r="G84" i="3"/>
  <c r="F84" i="3"/>
  <c r="E84" i="3"/>
  <c r="D84" i="3"/>
  <c r="C84" i="3"/>
  <c r="G83" i="3"/>
  <c r="F83" i="3"/>
  <c r="E83" i="3"/>
  <c r="D83" i="3"/>
  <c r="C83" i="3"/>
  <c r="G65" i="3"/>
  <c r="F65" i="3"/>
  <c r="E65" i="3"/>
  <c r="D65" i="3"/>
  <c r="C65" i="3"/>
  <c r="G64" i="3"/>
  <c r="F64" i="3"/>
  <c r="E64" i="3"/>
  <c r="D64" i="3"/>
  <c r="C64" i="3"/>
  <c r="G51" i="3"/>
  <c r="F51" i="3"/>
  <c r="E51" i="3"/>
  <c r="D51" i="3"/>
  <c r="C51" i="3"/>
  <c r="G50" i="3"/>
  <c r="F50" i="3"/>
  <c r="E50" i="3"/>
  <c r="D50" i="3"/>
  <c r="C50" i="3"/>
  <c r="G42" i="3"/>
  <c r="F42" i="3"/>
  <c r="E42" i="3"/>
  <c r="D42" i="3"/>
  <c r="C42" i="3"/>
  <c r="G24" i="3"/>
  <c r="F24" i="3"/>
  <c r="E24" i="3"/>
  <c r="D24" i="3"/>
  <c r="C24" i="3"/>
  <c r="G566" i="3"/>
  <c r="F566" i="3"/>
  <c r="E566" i="3"/>
  <c r="D566" i="3"/>
  <c r="C566" i="3"/>
  <c r="G562" i="3"/>
  <c r="F562" i="3"/>
  <c r="E562" i="3"/>
  <c r="D562" i="3"/>
  <c r="C562" i="3"/>
  <c r="G558" i="3"/>
  <c r="F558" i="3"/>
  <c r="E558" i="3"/>
  <c r="D558" i="3"/>
  <c r="C558" i="3"/>
  <c r="G545" i="3"/>
  <c r="F545" i="3"/>
  <c r="E545" i="3"/>
  <c r="D545" i="3"/>
  <c r="C545" i="3"/>
  <c r="G522" i="3"/>
  <c r="F522" i="3"/>
  <c r="E522" i="3"/>
  <c r="D522" i="3"/>
  <c r="C522" i="3"/>
  <c r="G516" i="3"/>
  <c r="F516" i="3"/>
  <c r="E516" i="3"/>
  <c r="D516" i="3"/>
  <c r="C516" i="3"/>
  <c r="G514" i="3"/>
  <c r="F514" i="3"/>
  <c r="E514" i="3"/>
  <c r="D514" i="3"/>
  <c r="C514" i="3"/>
  <c r="G506" i="3"/>
  <c r="F506" i="3"/>
  <c r="E506" i="3"/>
  <c r="D506" i="3"/>
  <c r="C506" i="3"/>
  <c r="G492" i="3"/>
  <c r="F492" i="3"/>
  <c r="E492" i="3"/>
  <c r="D492" i="3"/>
  <c r="C492" i="3"/>
  <c r="G491" i="3"/>
  <c r="F491" i="3"/>
  <c r="E491" i="3"/>
  <c r="D491" i="3"/>
  <c r="C491" i="3"/>
  <c r="G490" i="3"/>
  <c r="F490" i="3"/>
  <c r="E490" i="3"/>
  <c r="D490" i="3"/>
  <c r="C490" i="3"/>
  <c r="G464" i="3"/>
  <c r="F464" i="3"/>
  <c r="E464" i="3"/>
  <c r="D464" i="3"/>
  <c r="C464" i="3"/>
  <c r="G442" i="3"/>
  <c r="F442" i="3"/>
  <c r="E442" i="3"/>
  <c r="D442" i="3"/>
  <c r="C442" i="3"/>
  <c r="G441" i="3"/>
  <c r="F441" i="3"/>
  <c r="E441" i="3"/>
  <c r="D441" i="3"/>
  <c r="C441" i="3"/>
  <c r="G440" i="3"/>
  <c r="F440" i="3"/>
  <c r="E440" i="3"/>
  <c r="D440" i="3"/>
  <c r="C440" i="3"/>
  <c r="G431" i="3"/>
  <c r="F431" i="3"/>
  <c r="E431" i="3"/>
  <c r="D431" i="3"/>
  <c r="C431" i="3"/>
  <c r="G428" i="3"/>
  <c r="F428" i="3"/>
  <c r="E428" i="3"/>
  <c r="D428" i="3"/>
  <c r="C428" i="3"/>
  <c r="G423" i="3"/>
  <c r="F423" i="3"/>
  <c r="E423" i="3"/>
  <c r="D423" i="3"/>
  <c r="C423" i="3"/>
  <c r="G422" i="3"/>
  <c r="F422" i="3"/>
  <c r="E422" i="3"/>
  <c r="D422" i="3"/>
  <c r="C422" i="3"/>
  <c r="G420" i="3"/>
  <c r="F420" i="3"/>
  <c r="E420" i="3"/>
  <c r="D420" i="3"/>
  <c r="C420" i="3"/>
  <c r="G419" i="3"/>
  <c r="F419" i="3"/>
  <c r="E419" i="3"/>
  <c r="D419" i="3"/>
  <c r="C419" i="3"/>
  <c r="G418" i="3"/>
  <c r="F418" i="3"/>
  <c r="E418" i="3"/>
  <c r="D418" i="3"/>
  <c r="C418" i="3"/>
  <c r="G412" i="3"/>
  <c r="F412" i="3"/>
  <c r="E412" i="3"/>
  <c r="D412" i="3"/>
  <c r="C412" i="3"/>
  <c r="G377" i="3"/>
  <c r="F377" i="3"/>
  <c r="E377" i="3"/>
  <c r="D377" i="3"/>
  <c r="C377" i="3"/>
  <c r="G376" i="3"/>
  <c r="F376" i="3"/>
  <c r="E376" i="3"/>
  <c r="D376" i="3"/>
  <c r="C376" i="3"/>
  <c r="G374" i="3"/>
  <c r="F374" i="3"/>
  <c r="E374" i="3"/>
  <c r="D374" i="3"/>
  <c r="C374" i="3"/>
  <c r="G371" i="3"/>
  <c r="F371" i="3"/>
  <c r="E371" i="3"/>
  <c r="D371" i="3"/>
  <c r="C371" i="3"/>
  <c r="G369" i="3"/>
  <c r="F369" i="3"/>
  <c r="E369" i="3"/>
  <c r="D369" i="3"/>
  <c r="C369" i="3"/>
  <c r="G360" i="3"/>
  <c r="F360" i="3"/>
  <c r="E360" i="3"/>
  <c r="D360" i="3"/>
  <c r="C360" i="3"/>
  <c r="G358" i="3"/>
  <c r="F358" i="3"/>
  <c r="E358" i="3"/>
  <c r="D358" i="3"/>
  <c r="C358" i="3"/>
  <c r="G357" i="3"/>
  <c r="F357" i="3"/>
  <c r="E357" i="3"/>
  <c r="D357" i="3"/>
  <c r="C357" i="3"/>
  <c r="G348" i="3"/>
  <c r="F348" i="3"/>
  <c r="E348" i="3"/>
  <c r="D348" i="3"/>
  <c r="C348" i="3"/>
  <c r="G343" i="3"/>
  <c r="F343" i="3"/>
  <c r="E343" i="3"/>
  <c r="D343" i="3"/>
  <c r="C343" i="3"/>
  <c r="G324" i="3"/>
  <c r="F324" i="3"/>
  <c r="E324" i="3"/>
  <c r="D324" i="3"/>
  <c r="C324" i="3"/>
  <c r="G322" i="3"/>
  <c r="F322" i="3"/>
  <c r="E322" i="3"/>
  <c r="D322" i="3"/>
  <c r="C322" i="3"/>
  <c r="G308" i="3"/>
  <c r="F308" i="3"/>
  <c r="E308" i="3"/>
  <c r="D308" i="3"/>
  <c r="C308" i="3"/>
  <c r="G298" i="3"/>
  <c r="F298" i="3"/>
  <c r="E298" i="3"/>
  <c r="D298" i="3"/>
  <c r="C298" i="3"/>
  <c r="G282" i="3"/>
  <c r="F282" i="3"/>
  <c r="E282" i="3"/>
  <c r="D282" i="3"/>
  <c r="C282" i="3"/>
  <c r="G279" i="3"/>
  <c r="F279" i="3"/>
  <c r="E279" i="3"/>
  <c r="D279" i="3"/>
  <c r="C279" i="3"/>
  <c r="G269" i="3"/>
  <c r="F269" i="3"/>
  <c r="E269" i="3"/>
  <c r="D269" i="3"/>
  <c r="C269" i="3"/>
  <c r="G265" i="3"/>
  <c r="F265" i="3"/>
  <c r="E265" i="3"/>
  <c r="D265" i="3"/>
  <c r="C265" i="3"/>
  <c r="G257" i="3"/>
  <c r="F257" i="3"/>
  <c r="E257" i="3"/>
  <c r="D257" i="3"/>
  <c r="C257" i="3"/>
  <c r="G220" i="3"/>
  <c r="F220" i="3"/>
  <c r="E220" i="3"/>
  <c r="D220" i="3"/>
  <c r="C220" i="3"/>
  <c r="G216" i="3"/>
  <c r="F216" i="3"/>
  <c r="E216" i="3"/>
  <c r="D216" i="3"/>
  <c r="C216" i="3"/>
  <c r="G207" i="3"/>
  <c r="F207" i="3"/>
  <c r="E207" i="3"/>
  <c r="D207" i="3"/>
  <c r="C207" i="3"/>
  <c r="G206" i="3"/>
  <c r="F206" i="3"/>
  <c r="E206" i="3"/>
  <c r="D206" i="3"/>
  <c r="C206" i="3"/>
  <c r="G202" i="3"/>
  <c r="F202" i="3"/>
  <c r="E202" i="3"/>
  <c r="D202" i="3"/>
  <c r="C202" i="3"/>
  <c r="G184" i="3"/>
  <c r="F184" i="3"/>
  <c r="E184" i="3"/>
  <c r="D184" i="3"/>
  <c r="C184" i="3"/>
  <c r="G175" i="3"/>
  <c r="F175" i="3"/>
  <c r="E175" i="3"/>
  <c r="D175" i="3"/>
  <c r="C175" i="3"/>
  <c r="G169" i="3"/>
  <c r="F169" i="3"/>
  <c r="E169" i="3"/>
  <c r="D169" i="3"/>
  <c r="C169" i="3"/>
  <c r="G158" i="3"/>
  <c r="F158" i="3"/>
  <c r="E158" i="3"/>
  <c r="D158" i="3"/>
  <c r="C158" i="3"/>
  <c r="G155" i="3"/>
  <c r="F155" i="3"/>
  <c r="E155" i="3"/>
  <c r="D155" i="3"/>
  <c r="C155" i="3"/>
  <c r="G146" i="3"/>
  <c r="F146" i="3"/>
  <c r="E146" i="3"/>
  <c r="D146" i="3"/>
  <c r="C146" i="3"/>
  <c r="G143" i="3"/>
  <c r="F143" i="3"/>
  <c r="E143" i="3"/>
  <c r="D143" i="3"/>
  <c r="C143" i="3"/>
  <c r="G136" i="3"/>
  <c r="F136" i="3"/>
  <c r="E136" i="3"/>
  <c r="D136" i="3"/>
  <c r="C136" i="3"/>
  <c r="G135" i="3"/>
  <c r="F135" i="3"/>
  <c r="E135" i="3"/>
  <c r="D135" i="3"/>
  <c r="C135" i="3"/>
  <c r="G134" i="3"/>
  <c r="F134" i="3"/>
  <c r="E134" i="3"/>
  <c r="D134" i="3"/>
  <c r="C134" i="3"/>
  <c r="G124" i="3"/>
  <c r="F124" i="3"/>
  <c r="E124" i="3"/>
  <c r="D124" i="3"/>
  <c r="C124" i="3"/>
  <c r="G120" i="3"/>
  <c r="F120" i="3"/>
  <c r="E120" i="3"/>
  <c r="D120" i="3"/>
  <c r="C120" i="3"/>
  <c r="G132" i="3"/>
  <c r="F132" i="3"/>
  <c r="E132" i="3"/>
  <c r="D132" i="3"/>
  <c r="C132" i="3"/>
  <c r="G111" i="3"/>
  <c r="F111" i="3"/>
  <c r="E111" i="3"/>
  <c r="D111" i="3"/>
  <c r="C111" i="3"/>
  <c r="G105" i="3"/>
  <c r="F105" i="3"/>
  <c r="E105" i="3"/>
  <c r="D105" i="3"/>
  <c r="C105" i="3"/>
  <c r="G99" i="3"/>
  <c r="F99" i="3"/>
  <c r="E99" i="3"/>
  <c r="D99" i="3"/>
  <c r="C99" i="3"/>
  <c r="G92" i="3"/>
  <c r="F92" i="3"/>
  <c r="E92" i="3"/>
  <c r="D92" i="3"/>
  <c r="C92" i="3"/>
  <c r="G88" i="3"/>
  <c r="F88" i="3"/>
  <c r="E88" i="3"/>
  <c r="D88" i="3"/>
  <c r="C88" i="3"/>
  <c r="G73" i="3"/>
  <c r="F73" i="3"/>
  <c r="E73" i="3"/>
  <c r="D73" i="3"/>
  <c r="C73" i="3"/>
  <c r="G47" i="3"/>
  <c r="F47" i="3"/>
  <c r="E47" i="3"/>
  <c r="D47" i="3"/>
  <c r="C47" i="3"/>
  <c r="G34" i="3"/>
  <c r="F34" i="3"/>
  <c r="E34" i="3"/>
  <c r="D34" i="3"/>
  <c r="C34" i="3"/>
  <c r="G11" i="3"/>
  <c r="F11" i="3"/>
  <c r="E11" i="3"/>
  <c r="D11" i="3"/>
  <c r="C11" i="3"/>
  <c r="G6" i="3"/>
  <c r="F6" i="3"/>
  <c r="E6" i="3"/>
  <c r="D6" i="3"/>
  <c r="C6" i="3"/>
  <c r="G546" i="3"/>
  <c r="F546" i="3"/>
  <c r="E546" i="3"/>
  <c r="D546" i="3"/>
  <c r="C546" i="3"/>
  <c r="G508" i="3"/>
  <c r="F508" i="3"/>
  <c r="E508" i="3"/>
  <c r="D508" i="3"/>
  <c r="C508" i="3"/>
  <c r="G459" i="3"/>
  <c r="F459" i="3"/>
  <c r="E459" i="3"/>
  <c r="D459" i="3"/>
  <c r="C459" i="3"/>
  <c r="G407" i="3"/>
  <c r="F407" i="3"/>
  <c r="E407" i="3"/>
  <c r="D407" i="3"/>
  <c r="C407" i="3"/>
  <c r="G401" i="3"/>
  <c r="F401" i="3"/>
  <c r="E401" i="3"/>
  <c r="D401" i="3"/>
  <c r="C401" i="3"/>
  <c r="G356" i="3"/>
  <c r="F356" i="3"/>
  <c r="E356" i="3"/>
  <c r="D356" i="3"/>
  <c r="C356" i="3"/>
  <c r="G336" i="3"/>
  <c r="F336" i="3"/>
  <c r="E336" i="3"/>
  <c r="D336" i="3"/>
  <c r="C336" i="3"/>
  <c r="G294" i="3"/>
  <c r="F294" i="3"/>
  <c r="E294" i="3"/>
  <c r="D294" i="3"/>
  <c r="C294" i="3"/>
  <c r="G274" i="3"/>
  <c r="F274" i="3"/>
  <c r="E274" i="3"/>
  <c r="D274" i="3"/>
  <c r="C274" i="3"/>
  <c r="G262" i="3"/>
  <c r="F262" i="3"/>
  <c r="E262" i="3"/>
  <c r="D262" i="3"/>
  <c r="C262" i="3"/>
  <c r="G194" i="3"/>
  <c r="F194" i="3"/>
  <c r="E194" i="3"/>
  <c r="D194" i="3"/>
  <c r="C194" i="3"/>
  <c r="G192" i="3"/>
  <c r="F192" i="3"/>
  <c r="E192" i="3"/>
  <c r="D192" i="3"/>
  <c r="C192" i="3"/>
  <c r="G168" i="3"/>
  <c r="F168" i="3"/>
  <c r="E168" i="3"/>
  <c r="D168" i="3"/>
  <c r="C168" i="3"/>
  <c r="G154" i="3"/>
  <c r="F154" i="3"/>
  <c r="E154" i="3"/>
  <c r="D154" i="3"/>
  <c r="C154" i="3"/>
  <c r="G139" i="3"/>
  <c r="F139" i="3"/>
  <c r="E139" i="3"/>
  <c r="D139" i="3"/>
  <c r="C139" i="3"/>
  <c r="G128" i="3"/>
  <c r="F128" i="3"/>
  <c r="E128" i="3"/>
  <c r="D128" i="3"/>
  <c r="C128" i="3"/>
  <c r="G127" i="3"/>
  <c r="F127" i="3"/>
  <c r="E127" i="3"/>
  <c r="D127" i="3"/>
  <c r="C127" i="3"/>
  <c r="G96" i="3"/>
  <c r="F96" i="3"/>
  <c r="E96" i="3"/>
  <c r="D96" i="3"/>
  <c r="C96" i="3"/>
  <c r="G63" i="3"/>
  <c r="F63" i="3"/>
  <c r="E63" i="3"/>
  <c r="D63" i="3"/>
  <c r="C63" i="3"/>
  <c r="G62" i="3"/>
  <c r="F62" i="3"/>
  <c r="E62" i="3"/>
  <c r="D62" i="3"/>
  <c r="C62" i="3"/>
  <c r="G60" i="3"/>
  <c r="F60" i="3"/>
  <c r="E60" i="3"/>
  <c r="D60" i="3"/>
  <c r="C60" i="3"/>
  <c r="G15" i="3"/>
  <c r="F15" i="3"/>
  <c r="E15" i="3"/>
  <c r="D15" i="3"/>
  <c r="C15" i="3"/>
  <c r="G3" i="3"/>
  <c r="F3" i="3"/>
  <c r="E3" i="3"/>
  <c r="D3" i="3"/>
  <c r="C3" i="3"/>
  <c r="A548" i="3"/>
  <c r="A526" i="3"/>
  <c r="A521" i="3"/>
  <c r="A403" i="3"/>
  <c r="A391" i="3"/>
  <c r="A373" i="3"/>
  <c r="A288" i="3"/>
  <c r="A275" i="3"/>
  <c r="A258" i="3"/>
  <c r="A243" i="3"/>
  <c r="A229" i="3"/>
  <c r="A224" i="3"/>
  <c r="A201" i="3"/>
  <c r="A199" i="3"/>
  <c r="A185" i="3"/>
  <c r="A182" i="3"/>
  <c r="A166" i="3"/>
  <c r="A162" i="3"/>
  <c r="A43" i="3"/>
  <c r="A33" i="3"/>
  <c r="A10" i="3"/>
  <c r="A5" i="3"/>
  <c r="A552" i="3"/>
  <c r="A543" i="3"/>
  <c r="A502" i="3"/>
  <c r="A484" i="3"/>
  <c r="A476" i="3"/>
  <c r="A446" i="3"/>
  <c r="A436" i="3"/>
  <c r="A435" i="3"/>
  <c r="A411" i="3"/>
  <c r="A399" i="3"/>
  <c r="A344" i="3"/>
  <c r="A335" i="3"/>
  <c r="A260" i="3"/>
  <c r="A239" i="3"/>
  <c r="A217" i="3"/>
  <c r="A170" i="3"/>
  <c r="A147" i="3"/>
  <c r="A129" i="3"/>
  <c r="A98" i="3"/>
  <c r="A85" i="3"/>
  <c r="A35" i="3"/>
  <c r="A519" i="3"/>
  <c r="A517" i="3"/>
  <c r="A509" i="3"/>
  <c r="A486" i="3"/>
  <c r="A479" i="3"/>
  <c r="A478" i="3"/>
  <c r="A471" i="3"/>
  <c r="A444" i="3"/>
  <c r="A367" i="3"/>
  <c r="A347" i="3"/>
  <c r="A319" i="3"/>
  <c r="A245" i="3"/>
  <c r="A223" i="3"/>
  <c r="A200" i="3"/>
  <c r="A196" i="3"/>
  <c r="A191" i="3"/>
  <c r="A179" i="3"/>
  <c r="A163" i="3"/>
  <c r="A157" i="3"/>
  <c r="A156" i="3"/>
  <c r="A67" i="3"/>
  <c r="A55" i="3"/>
  <c r="A13" i="3"/>
  <c r="A12" i="3"/>
  <c r="A527" i="3"/>
  <c r="A520" i="3"/>
  <c r="A462" i="3"/>
  <c r="A460" i="3"/>
  <c r="A432" i="3"/>
  <c r="A414" i="3"/>
  <c r="A382" i="3"/>
  <c r="A354" i="3"/>
  <c r="A321" i="3"/>
  <c r="A311" i="3"/>
  <c r="A291" i="3"/>
  <c r="A215" i="3"/>
  <c r="A178" i="3"/>
  <c r="A161" i="3"/>
  <c r="A148" i="3"/>
  <c r="A58" i="3"/>
  <c r="A54" i="3"/>
  <c r="A52" i="3"/>
  <c r="A40" i="3"/>
  <c r="A39" i="3"/>
  <c r="A29" i="3"/>
  <c r="A563" i="3"/>
  <c r="A505" i="3"/>
  <c r="A74" i="3"/>
  <c r="A443" i="3"/>
  <c r="A410" i="3"/>
  <c r="A398" i="3"/>
  <c r="A392" i="3"/>
  <c r="A388" i="3"/>
  <c r="A386" i="3"/>
  <c r="A370" i="3"/>
  <c r="A286" i="3"/>
  <c r="A276" i="3"/>
  <c r="A133" i="3"/>
  <c r="A131" i="3"/>
  <c r="A9" i="3"/>
  <c r="A559" i="3"/>
  <c r="A537" i="3"/>
  <c r="A529" i="3"/>
  <c r="A518" i="3"/>
  <c r="A496" i="3"/>
  <c r="A421" i="3"/>
  <c r="A409" i="3"/>
  <c r="A406" i="3"/>
  <c r="A380" i="3"/>
  <c r="A379" i="3"/>
  <c r="A352" i="3"/>
  <c r="A264" i="3"/>
  <c r="A208" i="3"/>
  <c r="A190" i="3"/>
  <c r="A89" i="3"/>
  <c r="A45" i="3"/>
  <c r="A22" i="3"/>
  <c r="A498" i="3"/>
  <c r="A485" i="3"/>
  <c r="A477" i="3"/>
  <c r="A469" i="3"/>
  <c r="A455" i="3"/>
  <c r="A451" i="3"/>
  <c r="A450" i="3"/>
  <c r="A404" i="3"/>
  <c r="A405" i="3"/>
  <c r="A402" i="3"/>
  <c r="A393" i="3"/>
  <c r="A363" i="3"/>
  <c r="A365" i="3"/>
  <c r="A289" i="3"/>
  <c r="A285" i="3"/>
  <c r="A271" i="3"/>
  <c r="A263" i="3"/>
  <c r="A251" i="3"/>
  <c r="A248" i="3"/>
  <c r="A247" i="3"/>
  <c r="A244" i="3"/>
  <c r="A233" i="3"/>
  <c r="A232" i="3"/>
  <c r="A205" i="3"/>
  <c r="A113" i="3"/>
  <c r="A495" i="3"/>
  <c r="A56" i="3"/>
  <c r="A36" i="3"/>
  <c r="A28" i="3"/>
  <c r="A27" i="3"/>
  <c r="A25" i="3"/>
  <c r="A21" i="3"/>
  <c r="A547" i="3"/>
  <c r="A525" i="3"/>
  <c r="A511" i="3"/>
  <c r="A437" i="3"/>
  <c r="A430" i="3"/>
  <c r="A429" i="3"/>
  <c r="A424" i="3"/>
  <c r="A413" i="3"/>
  <c r="A389" i="3"/>
  <c r="A273" i="3"/>
  <c r="A378" i="3"/>
  <c r="A340" i="3"/>
  <c r="A333" i="3"/>
  <c r="A329" i="3"/>
  <c r="A334" i="3"/>
  <c r="A328" i="3"/>
  <c r="A326" i="3"/>
  <c r="A327" i="3"/>
  <c r="A323" i="3"/>
  <c r="A315" i="3"/>
  <c r="A302" i="3"/>
  <c r="A301" i="3"/>
  <c r="A280" i="3"/>
  <c r="A259" i="3"/>
  <c r="A242" i="3"/>
  <c r="A235" i="3"/>
  <c r="A198" i="3"/>
  <c r="A197" i="3"/>
  <c r="A153" i="3"/>
  <c r="A117" i="3"/>
  <c r="A109" i="3"/>
  <c r="A107" i="3"/>
  <c r="A82" i="3"/>
  <c r="A81" i="3"/>
  <c r="A78" i="3"/>
  <c r="A77" i="3"/>
  <c r="A66" i="3"/>
  <c r="A49" i="3"/>
  <c r="A48" i="3"/>
  <c r="A536" i="3"/>
  <c r="A515" i="3"/>
  <c r="A504" i="3"/>
  <c r="A499" i="3"/>
  <c r="A474" i="3"/>
  <c r="A473" i="3"/>
  <c r="A246" i="3"/>
  <c r="A457" i="3"/>
  <c r="A456" i="3"/>
  <c r="A448" i="3"/>
  <c r="A447" i="3"/>
  <c r="A438" i="3"/>
  <c r="A433" i="3"/>
  <c r="A417" i="3"/>
  <c r="A209" i="3"/>
  <c r="A366" i="3"/>
  <c r="A364" i="3"/>
  <c r="A494" i="3"/>
  <c r="A338" i="3"/>
  <c r="A339" i="3"/>
  <c r="A316" i="3"/>
  <c r="A312" i="3"/>
  <c r="A307" i="3"/>
  <c r="A2" i="3"/>
  <c r="A296" i="3"/>
  <c r="A295" i="3"/>
  <c r="A284" i="3"/>
  <c r="A283" i="3"/>
  <c r="A272" i="3"/>
  <c r="A268" i="3"/>
  <c r="A266" i="3"/>
  <c r="A240" i="3"/>
  <c r="A237" i="3"/>
  <c r="A230" i="3"/>
  <c r="A228" i="3"/>
  <c r="A222" i="3"/>
  <c r="A213" i="3"/>
  <c r="A165" i="3"/>
  <c r="A164" i="3"/>
  <c r="A149" i="3"/>
  <c r="A142" i="3"/>
  <c r="A137" i="3"/>
  <c r="A123" i="3"/>
  <c r="A100" i="3"/>
  <c r="A94" i="3"/>
  <c r="A59" i="3"/>
  <c r="A53" i="3"/>
  <c r="A32" i="3"/>
  <c r="A20" i="3"/>
  <c r="A16" i="3"/>
  <c r="A14" i="3"/>
  <c r="A8" i="3"/>
  <c r="A7" i="3"/>
  <c r="A555" i="3"/>
  <c r="A472" i="3"/>
  <c r="A468" i="3"/>
  <c r="A467" i="3"/>
  <c r="A463" i="3"/>
  <c r="A461" i="3"/>
  <c r="A445" i="3"/>
  <c r="A400" i="3"/>
  <c r="A396" i="3"/>
  <c r="A390" i="3"/>
  <c r="A350" i="3"/>
  <c r="A341" i="3"/>
  <c r="A318" i="3"/>
  <c r="A313" i="3"/>
  <c r="A306" i="3"/>
  <c r="A304" i="3"/>
  <c r="A368" i="3"/>
  <c r="A234" i="3"/>
  <c r="A212" i="3"/>
  <c r="A210" i="3"/>
  <c r="A126" i="3"/>
  <c r="A115" i="3"/>
  <c r="A112" i="3"/>
  <c r="A97" i="3"/>
  <c r="A75" i="3"/>
  <c r="A408" i="3"/>
  <c r="A541" i="3"/>
  <c r="A427" i="3"/>
  <c r="A497" i="3"/>
  <c r="A385" i="3"/>
  <c r="A254" i="3"/>
  <c r="A227" i="3"/>
  <c r="A225" i="3"/>
  <c r="A214" i="3"/>
  <c r="A193" i="3"/>
  <c r="A141" i="3"/>
  <c r="A121" i="3"/>
  <c r="A532" i="3"/>
  <c r="A501" i="3"/>
  <c r="A493" i="3"/>
  <c r="A480" i="3"/>
  <c r="A416" i="3"/>
  <c r="A415" i="3"/>
  <c r="A309" i="3"/>
  <c r="A256" i="3"/>
  <c r="A255" i="3"/>
  <c r="A249" i="3"/>
  <c r="A241" i="3"/>
  <c r="A221" i="3"/>
  <c r="A211" i="3"/>
  <c r="A195" i="3"/>
  <c r="A173" i="3"/>
  <c r="A167" i="3"/>
  <c r="A160" i="3"/>
  <c r="A151" i="3"/>
  <c r="A114" i="3"/>
  <c r="A103" i="3"/>
  <c r="A91" i="3"/>
  <c r="A90" i="3"/>
  <c r="A69" i="3"/>
  <c r="A46" i="3"/>
  <c r="A41" i="3"/>
  <c r="A4" i="3"/>
  <c r="A538" i="3"/>
  <c r="A530" i="3"/>
  <c r="A500" i="3"/>
  <c r="A452" i="3"/>
  <c r="A349" i="3"/>
  <c r="A238" i="3"/>
  <c r="A236" i="3"/>
  <c r="A219" i="3"/>
  <c r="A203" i="3"/>
  <c r="A183" i="3"/>
  <c r="A118" i="3"/>
  <c r="A26" i="3"/>
  <c r="A564" i="3"/>
  <c r="A557" i="3"/>
  <c r="A556" i="3"/>
  <c r="A544" i="3"/>
  <c r="A535" i="3"/>
  <c r="A531" i="3"/>
  <c r="A524" i="3"/>
  <c r="A487" i="3"/>
  <c r="A465" i="3"/>
  <c r="A397" i="3"/>
  <c r="A381" i="3"/>
  <c r="A346" i="3"/>
  <c r="A337" i="3"/>
  <c r="A317" i="3"/>
  <c r="A290" i="3"/>
  <c r="A270" i="3"/>
  <c r="A204" i="3"/>
  <c r="A181" i="3"/>
  <c r="A172" i="3"/>
  <c r="A159" i="3"/>
  <c r="A130" i="3"/>
  <c r="A116" i="3"/>
  <c r="A108" i="3"/>
  <c r="A86" i="3"/>
  <c r="A539" i="3"/>
  <c r="A533" i="3"/>
  <c r="A510" i="3"/>
  <c r="A466" i="3"/>
  <c r="A434" i="3"/>
  <c r="A372" i="3"/>
  <c r="A359" i="3"/>
  <c r="A351" i="3"/>
  <c r="A345" i="3"/>
  <c r="A320" i="3"/>
  <c r="A310" i="3"/>
  <c r="A293" i="3"/>
  <c r="A267" i="3"/>
  <c r="A231" i="3"/>
  <c r="A174" i="3"/>
  <c r="A145" i="3"/>
  <c r="A138" i="3"/>
  <c r="A119" i="3"/>
  <c r="A76" i="3"/>
  <c r="A68" i="3"/>
  <c r="A44" i="3"/>
  <c r="A30" i="3"/>
  <c r="A512" i="3"/>
  <c r="A503" i="3"/>
  <c r="A482" i="3"/>
  <c r="A454" i="3"/>
  <c r="A314" i="3"/>
  <c r="A297" i="3"/>
  <c r="A253" i="3"/>
  <c r="A226" i="3"/>
  <c r="A180" i="3"/>
  <c r="A144" i="3"/>
  <c r="A110" i="3"/>
  <c r="A101" i="3"/>
  <c r="A95" i="3"/>
  <c r="A57" i="3"/>
  <c r="A554" i="3"/>
  <c r="A550" i="3"/>
  <c r="A549" i="3"/>
  <c r="A540" i="3"/>
  <c r="A534" i="3"/>
  <c r="A507" i="3"/>
  <c r="A481" i="3"/>
  <c r="A449" i="3"/>
  <c r="A362" i="3"/>
  <c r="A355" i="3"/>
  <c r="A305" i="3"/>
  <c r="A277" i="3"/>
  <c r="A106" i="3"/>
  <c r="A72" i="3"/>
  <c r="A71" i="3"/>
  <c r="A19" i="3"/>
  <c r="A561" i="3"/>
  <c r="A553" i="3"/>
  <c r="A528" i="3"/>
  <c r="A513" i="3"/>
  <c r="A489" i="3"/>
  <c r="A483" i="3"/>
  <c r="A458" i="3"/>
  <c r="A439" i="3"/>
  <c r="A395" i="3"/>
  <c r="A394" i="3"/>
  <c r="A387" i="3"/>
  <c r="A361" i="3"/>
  <c r="A330" i="3"/>
  <c r="A303" i="3"/>
  <c r="A281" i="3"/>
  <c r="A261" i="3"/>
  <c r="A252" i="3"/>
  <c r="A250" i="3"/>
  <c r="A218" i="3"/>
  <c r="A186" i="3"/>
  <c r="A188" i="3"/>
  <c r="A187" i="3"/>
  <c r="A177" i="3"/>
  <c r="A176" i="3"/>
  <c r="A171" i="3"/>
  <c r="A93" i="3"/>
  <c r="A87" i="3"/>
  <c r="A80" i="3"/>
  <c r="A79" i="3"/>
  <c r="A70" i="3"/>
  <c r="A61" i="3"/>
  <c r="A38" i="3"/>
  <c r="A37" i="3"/>
  <c r="A31" i="3"/>
  <c r="A23" i="3"/>
  <c r="A18" i="3"/>
  <c r="A17" i="3"/>
  <c r="A565" i="3"/>
  <c r="A560" i="3"/>
  <c r="A551" i="3"/>
  <c r="A542" i="3"/>
  <c r="A523" i="3"/>
  <c r="A488" i="3"/>
  <c r="A475" i="3"/>
  <c r="A470" i="3"/>
  <c r="A453" i="3"/>
  <c r="A426" i="3"/>
  <c r="A425" i="3"/>
  <c r="A384" i="3"/>
  <c r="A383" i="3"/>
  <c r="A375" i="3"/>
  <c r="A353" i="3"/>
  <c r="A342" i="3"/>
  <c r="A332" i="3"/>
  <c r="A331" i="3"/>
  <c r="A325" i="3"/>
  <c r="A299" i="3"/>
  <c r="A300" i="3"/>
  <c r="A292" i="3"/>
  <c r="A287" i="3"/>
  <c r="A278" i="3"/>
  <c r="A189" i="3"/>
  <c r="A152" i="3"/>
  <c r="A150" i="3"/>
  <c r="A140" i="3"/>
  <c r="A125" i="3"/>
  <c r="A122" i="3"/>
  <c r="A104" i="3"/>
  <c r="A102" i="3"/>
  <c r="A84" i="3"/>
  <c r="A83" i="3"/>
  <c r="A65" i="3"/>
  <c r="A64" i="3"/>
  <c r="A51" i="3"/>
  <c r="A50" i="3"/>
  <c r="A42" i="3"/>
  <c r="A24" i="3"/>
  <c r="A566" i="3"/>
  <c r="A562" i="3"/>
  <c r="A558" i="3"/>
  <c r="A545" i="3"/>
  <c r="A522" i="3"/>
  <c r="A516" i="3"/>
  <c r="A514" i="3"/>
  <c r="A506" i="3"/>
  <c r="A492" i="3"/>
  <c r="A491" i="3"/>
  <c r="A490" i="3"/>
  <c r="A464" i="3"/>
  <c r="A442" i="3"/>
  <c r="A441" i="3"/>
  <c r="A440" i="3"/>
  <c r="A431" i="3"/>
  <c r="A428" i="3"/>
  <c r="A423" i="3"/>
  <c r="A422" i="3"/>
  <c r="A420" i="3"/>
  <c r="A419" i="3"/>
  <c r="A418" i="3"/>
  <c r="A412" i="3"/>
  <c r="A377" i="3"/>
  <c r="A376" i="3"/>
  <c r="A374" i="3"/>
  <c r="A371" i="3"/>
  <c r="A369" i="3"/>
  <c r="A360" i="3"/>
  <c r="A358" i="3"/>
  <c r="A357" i="3"/>
  <c r="A348" i="3"/>
  <c r="A343" i="3"/>
  <c r="A324" i="3"/>
  <c r="A322" i="3"/>
  <c r="A308" i="3"/>
  <c r="A298" i="3"/>
  <c r="A282" i="3"/>
  <c r="A279" i="3"/>
  <c r="A269" i="3"/>
  <c r="A265" i="3"/>
  <c r="A257" i="3"/>
  <c r="A220" i="3"/>
  <c r="A216" i="3"/>
  <c r="A207" i="3"/>
  <c r="A206" i="3"/>
  <c r="A202" i="3"/>
  <c r="A184" i="3"/>
  <c r="A175" i="3"/>
  <c r="A169" i="3"/>
  <c r="A158" i="3"/>
  <c r="A155" i="3"/>
  <c r="A146" i="3"/>
  <c r="A143" i="3"/>
  <c r="A136" i="3"/>
  <c r="A135" i="3"/>
  <c r="A134" i="3"/>
  <c r="A124" i="3"/>
  <c r="A120" i="3"/>
  <c r="A132" i="3"/>
  <c r="A111" i="3"/>
  <c r="A105" i="3"/>
  <c r="A99" i="3"/>
  <c r="A92" i="3"/>
  <c r="A88" i="3"/>
  <c r="A73" i="3"/>
  <c r="A47" i="3"/>
  <c r="A34" i="3"/>
  <c r="A11" i="3"/>
  <c r="A6" i="3"/>
  <c r="A546" i="3"/>
  <c r="A508" i="3"/>
  <c r="A459" i="3"/>
  <c r="A407" i="3"/>
  <c r="A401" i="3"/>
  <c r="A356" i="3"/>
  <c r="A336" i="3"/>
  <c r="A294" i="3"/>
  <c r="A274" i="3"/>
  <c r="A262" i="3"/>
  <c r="A194" i="3"/>
  <c r="A192" i="3"/>
  <c r="A168" i="3"/>
  <c r="A154" i="3"/>
  <c r="A139" i="3"/>
  <c r="A128" i="3"/>
  <c r="A127" i="3"/>
  <c r="A96" i="3"/>
  <c r="A63" i="3"/>
  <c r="A62" i="3"/>
  <c r="A60" i="3"/>
  <c r="A15" i="3"/>
  <c r="A3" i="3" l="1"/>
  <c r="L5" i="2" l="1"/>
  <c r="L6" i="2"/>
  <c r="C6" i="2"/>
  <c r="B2" i="2"/>
  <c r="H43" i="2" l="1"/>
  <c r="H11" i="2"/>
  <c r="H31" i="2"/>
  <c r="H14" i="2"/>
  <c r="H27" i="2"/>
  <c r="H23" i="2"/>
  <c r="H42" i="2"/>
  <c r="H9" i="2"/>
  <c r="H18" i="2"/>
  <c r="H38" i="2"/>
  <c r="H29" i="2"/>
  <c r="H10" i="2"/>
  <c r="H41" i="2"/>
  <c r="H19" i="2"/>
  <c r="H12" i="2"/>
  <c r="H22" i="2"/>
  <c r="H24" i="2"/>
  <c r="H13" i="2"/>
  <c r="H32" i="2"/>
  <c r="H28" i="2"/>
  <c r="H17" i="2"/>
  <c r="H20" i="2" s="1"/>
  <c r="H46" i="2"/>
  <c r="H35" i="2"/>
  <c r="H33" i="2"/>
  <c r="H15" i="2" l="1"/>
  <c r="H44" i="2"/>
  <c r="H25" i="2"/>
  <c r="H34" i="2"/>
  <c r="H36" i="2" s="1"/>
</calcChain>
</file>

<file path=xl/sharedStrings.xml><?xml version="1.0" encoding="utf-8"?>
<sst xmlns="http://schemas.openxmlformats.org/spreadsheetml/2006/main" count="2947" uniqueCount="1241">
  <si>
    <t>MUNI-</t>
  </si>
  <si>
    <t>MUNICIPALITY</t>
  </si>
  <si>
    <t>COUNTY</t>
  </si>
  <si>
    <t>GROUP</t>
  </si>
  <si>
    <t>STATUS</t>
  </si>
  <si>
    <t>SFY</t>
  </si>
  <si>
    <t>COL 6</t>
  </si>
  <si>
    <t>COL. 7</t>
  </si>
  <si>
    <t>COL 11</t>
  </si>
  <si>
    <t>12-A</t>
  </si>
  <si>
    <t>12A-III</t>
  </si>
  <si>
    <t>12-A-IV</t>
  </si>
  <si>
    <t>12A-V</t>
  </si>
  <si>
    <t>12Ba</t>
  </si>
  <si>
    <t>12Bb</t>
  </si>
  <si>
    <t>12Bc</t>
  </si>
  <si>
    <t>COL.12CI(A)</t>
  </si>
  <si>
    <t>COL.12CI(B)</t>
  </si>
  <si>
    <t>COL.12CI(C)</t>
  </si>
  <si>
    <t>COL.12 C-II</t>
  </si>
  <si>
    <t>COL.12-CII(a)</t>
  </si>
  <si>
    <t>COL.12-CII(b)</t>
  </si>
  <si>
    <t>Col 12D</t>
  </si>
  <si>
    <t>Test (Col. 12D)</t>
  </si>
  <si>
    <t>SEN CIT</t>
  </si>
  <si>
    <t>VETS</t>
  </si>
  <si>
    <t>ADMIN</t>
  </si>
  <si>
    <t>SC Subtotal</t>
  </si>
  <si>
    <t>SC DED</t>
  </si>
  <si>
    <t>SC Total</t>
  </si>
  <si>
    <t>REAP Billed Credit</t>
  </si>
  <si>
    <t>TOT CTY</t>
  </si>
  <si>
    <t>TOT SCH</t>
  </si>
  <si>
    <t>TOT MUNI</t>
  </si>
  <si>
    <t>AV 2014</t>
  </si>
  <si>
    <t>AV 2015</t>
  </si>
  <si>
    <t>3 Year Average</t>
  </si>
  <si>
    <t>Library</t>
  </si>
  <si>
    <t>Muni-code</t>
  </si>
  <si>
    <t>Local Budget Examination Groups</t>
  </si>
  <si>
    <t>Current Year Status</t>
  </si>
  <si>
    <t>General Tax Rate Per $100 Value</t>
  </si>
  <si>
    <t>Net Valuation on Which County Taxes are Apportioned</t>
  </si>
  <si>
    <t>Total County Taxes Apportioned</t>
  </si>
  <si>
    <t>Net County Taxes Apportioned</t>
  </si>
  <si>
    <t>Municipal Budget State Aid</t>
  </si>
  <si>
    <t>Net County Taxes Apportioned Less State Aid</t>
  </si>
  <si>
    <t>County Library Tax</t>
  </si>
  <si>
    <t>Local Health Services</t>
  </si>
  <si>
    <t>County Open Space Tax</t>
  </si>
  <si>
    <t>2015 District School Budget</t>
  </si>
  <si>
    <t>2015 Regional and Joint School Budgets</t>
  </si>
  <si>
    <t>2015 Local Municipal School Budgets</t>
  </si>
  <si>
    <t>2015 Local Municipal Purpose</t>
  </si>
  <si>
    <t>2015 Local Open Space Tax</t>
  </si>
  <si>
    <t>Minimum Library Tax</t>
  </si>
  <si>
    <t>Col 12D Total Tax Levy for Tax Rate</t>
  </si>
  <si>
    <t>Total Tax Levy for Tax Rate Computation</t>
  </si>
  <si>
    <t>Senior Citizen Property Tax Deduction</t>
  </si>
  <si>
    <t>Veterans Deduction</t>
  </si>
  <si>
    <t>SC&amp; Vets Administration</t>
  </si>
  <si>
    <t xml:space="preserve"> SC&amp; Vets Subtotal</t>
  </si>
  <si>
    <t>SCVets Deduction</t>
  </si>
  <si>
    <t>SC Vets Total</t>
  </si>
  <si>
    <t>Total County Levy</t>
  </si>
  <si>
    <t>Total School Levy</t>
  </si>
  <si>
    <t>Total Municipal Levy</t>
  </si>
  <si>
    <t>0101</t>
  </si>
  <si>
    <t>Absecon City</t>
  </si>
  <si>
    <t>Atlantic</t>
  </si>
  <si>
    <t>0102</t>
  </si>
  <si>
    <t>Atlantic City</t>
  </si>
  <si>
    <t>0103</t>
  </si>
  <si>
    <t>Brigantine City</t>
  </si>
  <si>
    <t>0104</t>
  </si>
  <si>
    <t>Buena Borough</t>
  </si>
  <si>
    <t>0105</t>
  </si>
  <si>
    <t>Buena Vista Township</t>
  </si>
  <si>
    <t>0106</t>
  </si>
  <si>
    <t>Corbin City</t>
  </si>
  <si>
    <t>0107</t>
  </si>
  <si>
    <t>Egg Harbor City</t>
  </si>
  <si>
    <t>0108</t>
  </si>
  <si>
    <t>Egg Harbor Township</t>
  </si>
  <si>
    <t>0109</t>
  </si>
  <si>
    <t>Estell Manor City</t>
  </si>
  <si>
    <t>0110</t>
  </si>
  <si>
    <t>Folsom Borough</t>
  </si>
  <si>
    <t>0111</t>
  </si>
  <si>
    <t>Galloway Township</t>
  </si>
  <si>
    <t>0112</t>
  </si>
  <si>
    <t>Hamilton Township</t>
  </si>
  <si>
    <t>0113</t>
  </si>
  <si>
    <t>Hammonton Township</t>
  </si>
  <si>
    <t>0114</t>
  </si>
  <si>
    <t>Linwood City</t>
  </si>
  <si>
    <t>0115</t>
  </si>
  <si>
    <t>Longport City</t>
  </si>
  <si>
    <t>0116</t>
  </si>
  <si>
    <t>Margate City</t>
  </si>
  <si>
    <t>0117</t>
  </si>
  <si>
    <t>Mullica City</t>
  </si>
  <si>
    <t>0118</t>
  </si>
  <si>
    <t>Northfield City</t>
  </si>
  <si>
    <t>0119</t>
  </si>
  <si>
    <t>Pleasantville City</t>
  </si>
  <si>
    <t>0120</t>
  </si>
  <si>
    <t>Port Republic City</t>
  </si>
  <si>
    <t>0121</t>
  </si>
  <si>
    <t>Somers Point City</t>
  </si>
  <si>
    <t>0122</t>
  </si>
  <si>
    <t>Ventnor City</t>
  </si>
  <si>
    <t>0123</t>
  </si>
  <si>
    <t>Weymouth Township</t>
  </si>
  <si>
    <t>0201</t>
  </si>
  <si>
    <t>Allendale Borough</t>
  </si>
  <si>
    <t>Bergen</t>
  </si>
  <si>
    <t>0202</t>
  </si>
  <si>
    <t>Alpine Borough</t>
  </si>
  <si>
    <t>0203</t>
  </si>
  <si>
    <t>Bergenfield Borough</t>
  </si>
  <si>
    <t>0204</t>
  </si>
  <si>
    <t>Bogota Borough</t>
  </si>
  <si>
    <t>0205</t>
  </si>
  <si>
    <t>Carlstadt Borough</t>
  </si>
  <si>
    <t>0206</t>
  </si>
  <si>
    <t>Cliffside Park Borough</t>
  </si>
  <si>
    <t>0207</t>
  </si>
  <si>
    <t>Closter Borough</t>
  </si>
  <si>
    <t>0208</t>
  </si>
  <si>
    <t>Cresskill Borough</t>
  </si>
  <si>
    <t>0209</t>
  </si>
  <si>
    <t>Demarest Borough</t>
  </si>
  <si>
    <t>0210</t>
  </si>
  <si>
    <t>Dumont Borough</t>
  </si>
  <si>
    <t>0211</t>
  </si>
  <si>
    <t>Elmwood Park Borough</t>
  </si>
  <si>
    <t>0212</t>
  </si>
  <si>
    <t>East Rutherford Borough</t>
  </si>
  <si>
    <t>0213</t>
  </si>
  <si>
    <t>Edgewater Borough</t>
  </si>
  <si>
    <t>0214</t>
  </si>
  <si>
    <t>Emerson Borough</t>
  </si>
  <si>
    <t>0215</t>
  </si>
  <si>
    <t>Englewood City</t>
  </si>
  <si>
    <t>0216</t>
  </si>
  <si>
    <t>Englewood Cliffs Borough</t>
  </si>
  <si>
    <t>0217</t>
  </si>
  <si>
    <t>Fair Lawn Borough</t>
  </si>
  <si>
    <t>0218</t>
  </si>
  <si>
    <t>Fairview Borough</t>
  </si>
  <si>
    <t>0219</t>
  </si>
  <si>
    <t>Fort Lee Borough</t>
  </si>
  <si>
    <t>0220</t>
  </si>
  <si>
    <t>Franklin Lakes Borough</t>
  </si>
  <si>
    <t>0221</t>
  </si>
  <si>
    <t>Garfield City</t>
  </si>
  <si>
    <t>0222</t>
  </si>
  <si>
    <t>Glen Rock Borough</t>
  </si>
  <si>
    <t>0223</t>
  </si>
  <si>
    <t>Hackensack City</t>
  </si>
  <si>
    <t>0224</t>
  </si>
  <si>
    <t>Harrington Park Borough</t>
  </si>
  <si>
    <t>0225</t>
  </si>
  <si>
    <t>Hasbrouck Heights Borough</t>
  </si>
  <si>
    <t>0226</t>
  </si>
  <si>
    <t>Haworth Borough</t>
  </si>
  <si>
    <t>0227</t>
  </si>
  <si>
    <t>Hillsdale Borough</t>
  </si>
  <si>
    <t>0228</t>
  </si>
  <si>
    <t>Ho-Ho-Kus Borough</t>
  </si>
  <si>
    <t>0229</t>
  </si>
  <si>
    <t>Leonia Borough</t>
  </si>
  <si>
    <t>0230</t>
  </si>
  <si>
    <t>Little Ferry Borough</t>
  </si>
  <si>
    <t>0231</t>
  </si>
  <si>
    <t>Lodi Borough</t>
  </si>
  <si>
    <t>0232</t>
  </si>
  <si>
    <t>Lyndhurst Township</t>
  </si>
  <si>
    <t>0233</t>
  </si>
  <si>
    <t>Mahwah Township</t>
  </si>
  <si>
    <t>0234</t>
  </si>
  <si>
    <t>Maywood Borough</t>
  </si>
  <si>
    <t>0235</t>
  </si>
  <si>
    <t>Midland Park Borough</t>
  </si>
  <si>
    <t>0236</t>
  </si>
  <si>
    <t>Montvale Borough</t>
  </si>
  <si>
    <t>0237</t>
  </si>
  <si>
    <t>Moonachie Borough</t>
  </si>
  <si>
    <t>0238</t>
  </si>
  <si>
    <t>New Milford Borough</t>
  </si>
  <si>
    <t>0239</t>
  </si>
  <si>
    <t>North Arlington Borough</t>
  </si>
  <si>
    <t>0240</t>
  </si>
  <si>
    <t>Northvale Borough</t>
  </si>
  <si>
    <t>0241</t>
  </si>
  <si>
    <t>Norwood Borough</t>
  </si>
  <si>
    <t>0242</t>
  </si>
  <si>
    <t>Oakland Borough</t>
  </si>
  <si>
    <t>0243</t>
  </si>
  <si>
    <t>Old Tappan Borough</t>
  </si>
  <si>
    <t>0244</t>
  </si>
  <si>
    <t>Oradell Borough</t>
  </si>
  <si>
    <t>0245</t>
  </si>
  <si>
    <t>Palisades Park Borough</t>
  </si>
  <si>
    <t>0246</t>
  </si>
  <si>
    <t>Paramus Borough</t>
  </si>
  <si>
    <t>0247</t>
  </si>
  <si>
    <t>Park Ridge Borough</t>
  </si>
  <si>
    <t>0248</t>
  </si>
  <si>
    <t>Ramsey Borough</t>
  </si>
  <si>
    <t>0249</t>
  </si>
  <si>
    <t>Ridgefield Borough</t>
  </si>
  <si>
    <t>0250</t>
  </si>
  <si>
    <t>Ridgefield Park Village</t>
  </si>
  <si>
    <t>0251</t>
  </si>
  <si>
    <t>Ridgewood Village</t>
  </si>
  <si>
    <t>0252</t>
  </si>
  <si>
    <t>River Edge Borough</t>
  </si>
  <si>
    <t>0253</t>
  </si>
  <si>
    <t>River Vale Township</t>
  </si>
  <si>
    <t>0254</t>
  </si>
  <si>
    <t>Rochelle Park Township</t>
  </si>
  <si>
    <t>0255</t>
  </si>
  <si>
    <t>Rockleigh Borough</t>
  </si>
  <si>
    <t>0256</t>
  </si>
  <si>
    <t>Rutherford Borough</t>
  </si>
  <si>
    <t>0257</t>
  </si>
  <si>
    <t>Saddle Brook Township</t>
  </si>
  <si>
    <t>0258</t>
  </si>
  <si>
    <t>Saddle River Borough</t>
  </si>
  <si>
    <t>0259</t>
  </si>
  <si>
    <t>South Hackensack Township</t>
  </si>
  <si>
    <t>0260</t>
  </si>
  <si>
    <t>Teaneck Township</t>
  </si>
  <si>
    <t>0261</t>
  </si>
  <si>
    <t>Tenafly Borough</t>
  </si>
  <si>
    <t>0262</t>
  </si>
  <si>
    <t>Teterboro Borough</t>
  </si>
  <si>
    <t>0263</t>
  </si>
  <si>
    <t>Upper Saddle River Borough</t>
  </si>
  <si>
    <t>0264</t>
  </si>
  <si>
    <t>Waldwick Borough</t>
  </si>
  <si>
    <t>0265</t>
  </si>
  <si>
    <t>Wallington Borough</t>
  </si>
  <si>
    <t>0266</t>
  </si>
  <si>
    <t>Washington Township</t>
  </si>
  <si>
    <t>0267</t>
  </si>
  <si>
    <t>Westwood Borough</t>
  </si>
  <si>
    <t>0268</t>
  </si>
  <si>
    <t>Woodcliff Lake Borough</t>
  </si>
  <si>
    <t>0269</t>
  </si>
  <si>
    <t>Wood-Ridge Borough</t>
  </si>
  <si>
    <t>0270</t>
  </si>
  <si>
    <t>Wyckoff Township</t>
  </si>
  <si>
    <t>0301</t>
  </si>
  <si>
    <t>Bass River Township</t>
  </si>
  <si>
    <t>Burlington</t>
  </si>
  <si>
    <t>0302</t>
  </si>
  <si>
    <t>Beverly City</t>
  </si>
  <si>
    <t>0303</t>
  </si>
  <si>
    <t>Bordentown City</t>
  </si>
  <si>
    <t>0304</t>
  </si>
  <si>
    <t>Bordentown Township</t>
  </si>
  <si>
    <t>0305</t>
  </si>
  <si>
    <t>Burlington City</t>
  </si>
  <si>
    <t>0306</t>
  </si>
  <si>
    <t>Burlington Township</t>
  </si>
  <si>
    <t>0307</t>
  </si>
  <si>
    <t>Chesterfield Township</t>
  </si>
  <si>
    <t>0308</t>
  </si>
  <si>
    <t>Cinnaminson Township</t>
  </si>
  <si>
    <t>0309</t>
  </si>
  <si>
    <t>Delanco Township</t>
  </si>
  <si>
    <t>0310</t>
  </si>
  <si>
    <t>Delran Township</t>
  </si>
  <si>
    <t>0311</t>
  </si>
  <si>
    <t>Eastampton Township</t>
  </si>
  <si>
    <t>0312</t>
  </si>
  <si>
    <t>Edgewater Park Township</t>
  </si>
  <si>
    <t>0313</t>
  </si>
  <si>
    <t>Evesham Township</t>
  </si>
  <si>
    <t>0314</t>
  </si>
  <si>
    <t>Fieldsboro Borough</t>
  </si>
  <si>
    <t>0315</t>
  </si>
  <si>
    <t>Florence Township</t>
  </si>
  <si>
    <t>0316</t>
  </si>
  <si>
    <t>Hainesport Township</t>
  </si>
  <si>
    <t>0317</t>
  </si>
  <si>
    <t>Lumberton Township</t>
  </si>
  <si>
    <t>0318</t>
  </si>
  <si>
    <t>Mansfield Township</t>
  </si>
  <si>
    <t>0319</t>
  </si>
  <si>
    <t>Maple Shade Borough</t>
  </si>
  <si>
    <t>0320</t>
  </si>
  <si>
    <t>Medford Township</t>
  </si>
  <si>
    <t>0321</t>
  </si>
  <si>
    <t>Medford Lakes Borough</t>
  </si>
  <si>
    <t>0322</t>
  </si>
  <si>
    <t>Moorestown Township</t>
  </si>
  <si>
    <t>0323</t>
  </si>
  <si>
    <t>Mount Holly Township</t>
  </si>
  <si>
    <t>0324</t>
  </si>
  <si>
    <t>Mount Laurel Township</t>
  </si>
  <si>
    <t>0325</t>
  </si>
  <si>
    <t>New Hanover Township</t>
  </si>
  <si>
    <t>0326</t>
  </si>
  <si>
    <t>North Hanover Township</t>
  </si>
  <si>
    <t>0327</t>
  </si>
  <si>
    <t>Palmyra Borough</t>
  </si>
  <si>
    <t>0328</t>
  </si>
  <si>
    <t>Pemberton Borough</t>
  </si>
  <si>
    <t>0329</t>
  </si>
  <si>
    <t>Pemberton Township</t>
  </si>
  <si>
    <t>0330</t>
  </si>
  <si>
    <t>Riverside Township</t>
  </si>
  <si>
    <t>0331</t>
  </si>
  <si>
    <t>Riverton Borough</t>
  </si>
  <si>
    <t>0332</t>
  </si>
  <si>
    <t>Shamong Township</t>
  </si>
  <si>
    <t>0333</t>
  </si>
  <si>
    <t>Southampton Township</t>
  </si>
  <si>
    <t>0334</t>
  </si>
  <si>
    <t>Springfield Township</t>
  </si>
  <si>
    <t>0335</t>
  </si>
  <si>
    <t>Tabernacle Township</t>
  </si>
  <si>
    <t>0336</t>
  </si>
  <si>
    <t>0337</t>
  </si>
  <si>
    <t>Westampton Township</t>
  </si>
  <si>
    <t>0338</t>
  </si>
  <si>
    <t>Willingboro Township</t>
  </si>
  <si>
    <t>0339</t>
  </si>
  <si>
    <t>Woodland Township</t>
  </si>
  <si>
    <t>0340</t>
  </si>
  <si>
    <t>Wrightstown Borough</t>
  </si>
  <si>
    <t>0401</t>
  </si>
  <si>
    <t>Audubon Borough</t>
  </si>
  <si>
    <t>Camden</t>
  </si>
  <si>
    <t>0402</t>
  </si>
  <si>
    <t>Audubon Park Borough</t>
  </si>
  <si>
    <t>0403</t>
  </si>
  <si>
    <t>Barrington Borough</t>
  </si>
  <si>
    <t>0404</t>
  </si>
  <si>
    <t>Bellmawr Borough</t>
  </si>
  <si>
    <t>0405</t>
  </si>
  <si>
    <t>Berlin Borough</t>
  </si>
  <si>
    <t>0406</t>
  </si>
  <si>
    <t>Berlin Township</t>
  </si>
  <si>
    <t>0407</t>
  </si>
  <si>
    <t>Brooklawn Borough</t>
  </si>
  <si>
    <t>0408</t>
  </si>
  <si>
    <t>Camden City</t>
  </si>
  <si>
    <t>0409</t>
  </si>
  <si>
    <t>Cherry Hill Township</t>
  </si>
  <si>
    <t>0410</t>
  </si>
  <si>
    <t>Chesilhurst Borough</t>
  </si>
  <si>
    <t>0411</t>
  </si>
  <si>
    <t>Clementon Borough</t>
  </si>
  <si>
    <t>0412</t>
  </si>
  <si>
    <t>Collingswood Borough</t>
  </si>
  <si>
    <t>0413</t>
  </si>
  <si>
    <t>Gibbsboro Borough</t>
  </si>
  <si>
    <t>0414</t>
  </si>
  <si>
    <t>Gloucester City City</t>
  </si>
  <si>
    <t>0415</t>
  </si>
  <si>
    <t>Gloucester Township</t>
  </si>
  <si>
    <t>0416</t>
  </si>
  <si>
    <t>Haddon Township</t>
  </si>
  <si>
    <t>0417</t>
  </si>
  <si>
    <t>Haddonfield Borough</t>
  </si>
  <si>
    <t>0418</t>
  </si>
  <si>
    <t>Haddon Heights Borough</t>
  </si>
  <si>
    <t>0419</t>
  </si>
  <si>
    <t>Hi-nella Borough</t>
  </si>
  <si>
    <t>0420</t>
  </si>
  <si>
    <t>Laurel Springs Borough</t>
  </si>
  <si>
    <t>0421</t>
  </si>
  <si>
    <t>Lawnside Borough</t>
  </si>
  <si>
    <t>0422</t>
  </si>
  <si>
    <t>Lindenwold Borough</t>
  </si>
  <si>
    <t>0423</t>
  </si>
  <si>
    <t>Magnolia Borough</t>
  </si>
  <si>
    <t>0424</t>
  </si>
  <si>
    <t>Merchantville Borough</t>
  </si>
  <si>
    <t>0425</t>
  </si>
  <si>
    <t>Mount Ephrain Borough</t>
  </si>
  <si>
    <t>0426</t>
  </si>
  <si>
    <t>Oaklyn Borough</t>
  </si>
  <si>
    <t>0427</t>
  </si>
  <si>
    <t>Pennsauken Township</t>
  </si>
  <si>
    <t>0428</t>
  </si>
  <si>
    <t>Pine Hill Borough</t>
  </si>
  <si>
    <t>0429</t>
  </si>
  <si>
    <t>Pine Valley Borough</t>
  </si>
  <si>
    <t>0430</t>
  </si>
  <si>
    <t>Runnemede Borough</t>
  </si>
  <si>
    <t>0431</t>
  </si>
  <si>
    <t>Somerdale Borough</t>
  </si>
  <si>
    <t>0432</t>
  </si>
  <si>
    <t>Stratford Borough</t>
  </si>
  <si>
    <t>0433</t>
  </si>
  <si>
    <t>Tavistock Borough</t>
  </si>
  <si>
    <t>0434</t>
  </si>
  <si>
    <t>Voorhees Township</t>
  </si>
  <si>
    <t>0435</t>
  </si>
  <si>
    <t>Waterford Township</t>
  </si>
  <si>
    <t>0436</t>
  </si>
  <si>
    <t>Winslow Township</t>
  </si>
  <si>
    <t>0437</t>
  </si>
  <si>
    <t>Woodlynne Borough</t>
  </si>
  <si>
    <t>0501</t>
  </si>
  <si>
    <t>Avalon Borough</t>
  </si>
  <si>
    <t>Cape May</t>
  </si>
  <si>
    <t>0502</t>
  </si>
  <si>
    <t>Cape May City</t>
  </si>
  <si>
    <t>0503</t>
  </si>
  <si>
    <t>Cape May Point Borough</t>
  </si>
  <si>
    <t>0504</t>
  </si>
  <si>
    <t>Dennis Township</t>
  </si>
  <si>
    <t>0505</t>
  </si>
  <si>
    <t>Lower Township</t>
  </si>
  <si>
    <t>0506</t>
  </si>
  <si>
    <t>Middle Township</t>
  </si>
  <si>
    <t>0507</t>
  </si>
  <si>
    <t>North Wildwood City</t>
  </si>
  <si>
    <t>0508</t>
  </si>
  <si>
    <t>Ocean City City</t>
  </si>
  <si>
    <t>0509</t>
  </si>
  <si>
    <t>Sea Isle City</t>
  </si>
  <si>
    <t>0510</t>
  </si>
  <si>
    <t>Stone Harbor Borough</t>
  </si>
  <si>
    <t>0511</t>
  </si>
  <si>
    <t>Upper Township</t>
  </si>
  <si>
    <t>0512</t>
  </si>
  <si>
    <t>West Cape May Borough</t>
  </si>
  <si>
    <t>0513</t>
  </si>
  <si>
    <t>West Wildwood Borough</t>
  </si>
  <si>
    <t>0514</t>
  </si>
  <si>
    <t>Wildwood City</t>
  </si>
  <si>
    <t>0515</t>
  </si>
  <si>
    <t>Wildwood Crest Borough</t>
  </si>
  <si>
    <t>0516</t>
  </si>
  <si>
    <t>Woodbine Borough</t>
  </si>
  <si>
    <t>0601</t>
  </si>
  <si>
    <t>Bridgeton City</t>
  </si>
  <si>
    <t>Cumberland</t>
  </si>
  <si>
    <t>0602</t>
  </si>
  <si>
    <t>Commercial Township</t>
  </si>
  <si>
    <t>0603</t>
  </si>
  <si>
    <t>Deerfield Township</t>
  </si>
  <si>
    <t>0604</t>
  </si>
  <si>
    <t>Downe Township</t>
  </si>
  <si>
    <t>0605</t>
  </si>
  <si>
    <t>Fairfield Borough</t>
  </si>
  <si>
    <t>0606</t>
  </si>
  <si>
    <t>Greenwich Township</t>
  </si>
  <si>
    <t>0607</t>
  </si>
  <si>
    <t>Hopewell Township</t>
  </si>
  <si>
    <t>0608</t>
  </si>
  <si>
    <t>Lawrence Township</t>
  </si>
  <si>
    <t>0609</t>
  </si>
  <si>
    <t>Maurice River Township</t>
  </si>
  <si>
    <t>0610</t>
  </si>
  <si>
    <t>Millville City</t>
  </si>
  <si>
    <t>0611</t>
  </si>
  <si>
    <t>Shiloh Borough</t>
  </si>
  <si>
    <t>0612</t>
  </si>
  <si>
    <t>Stow Creek Township</t>
  </si>
  <si>
    <t>0613</t>
  </si>
  <si>
    <t>Upper Deerfield Township</t>
  </si>
  <si>
    <t>0614</t>
  </si>
  <si>
    <t>Vineland City</t>
  </si>
  <si>
    <t>0701</t>
  </si>
  <si>
    <t>Belleville Township</t>
  </si>
  <si>
    <t>Essex</t>
  </si>
  <si>
    <t>0702</t>
  </si>
  <si>
    <t>Bloomfield Township</t>
  </si>
  <si>
    <t>0703</t>
  </si>
  <si>
    <t>Caldwell Township</t>
  </si>
  <si>
    <t>0704</t>
  </si>
  <si>
    <t>Cedar Grove Township</t>
  </si>
  <si>
    <t>0705</t>
  </si>
  <si>
    <t>East Orange City</t>
  </si>
  <si>
    <t>0706</t>
  </si>
  <si>
    <t>Essex Fells Township</t>
  </si>
  <si>
    <t>0707</t>
  </si>
  <si>
    <t>0708</t>
  </si>
  <si>
    <t>Glen Ridge Borough</t>
  </si>
  <si>
    <t>0709</t>
  </si>
  <si>
    <t>Irvington Township</t>
  </si>
  <si>
    <t>0710</t>
  </si>
  <si>
    <t>Livingston Township</t>
  </si>
  <si>
    <t>0711</t>
  </si>
  <si>
    <t>Maplewood Township.</t>
  </si>
  <si>
    <t>0712</t>
  </si>
  <si>
    <t>Millburn Township</t>
  </si>
  <si>
    <t>0713</t>
  </si>
  <si>
    <t>Montclair Township</t>
  </si>
  <si>
    <t>0714</t>
  </si>
  <si>
    <t>Newark City</t>
  </si>
  <si>
    <t>0715</t>
  </si>
  <si>
    <t>North Caldwell Borough</t>
  </si>
  <si>
    <t>0716</t>
  </si>
  <si>
    <t>Nutley Township</t>
  </si>
  <si>
    <t>0717</t>
  </si>
  <si>
    <t>Orange City</t>
  </si>
  <si>
    <t>0718</t>
  </si>
  <si>
    <t>Roseland Borough</t>
  </si>
  <si>
    <t>0719</t>
  </si>
  <si>
    <t>South Orange Village</t>
  </si>
  <si>
    <t>0720</t>
  </si>
  <si>
    <t>Verona Township</t>
  </si>
  <si>
    <t>0721</t>
  </si>
  <si>
    <t>West Caldwell Township</t>
  </si>
  <si>
    <t>0722</t>
  </si>
  <si>
    <t>West Orange Township</t>
  </si>
  <si>
    <t>0801</t>
  </si>
  <si>
    <t>Clayton Borough</t>
  </si>
  <si>
    <t>Gloucester</t>
  </si>
  <si>
    <t>0802</t>
  </si>
  <si>
    <t>Deptford Township</t>
  </si>
  <si>
    <t>0803</t>
  </si>
  <si>
    <t>East Greenwich Township</t>
  </si>
  <si>
    <t>0804</t>
  </si>
  <si>
    <t>Elk Township</t>
  </si>
  <si>
    <t>0805</t>
  </si>
  <si>
    <t>Franklin Township</t>
  </si>
  <si>
    <t>0806</t>
  </si>
  <si>
    <t>Glassboro Borough</t>
  </si>
  <si>
    <t>0807</t>
  </si>
  <si>
    <t>0808</t>
  </si>
  <si>
    <t>Harrison Township</t>
  </si>
  <si>
    <t>0809</t>
  </si>
  <si>
    <t>Logan Township</t>
  </si>
  <si>
    <t>0810</t>
  </si>
  <si>
    <t>Mantua Township</t>
  </si>
  <si>
    <t>0811</t>
  </si>
  <si>
    <t>Monroe Township</t>
  </si>
  <si>
    <t>0812</t>
  </si>
  <si>
    <t>National Park Borough</t>
  </si>
  <si>
    <t>0813</t>
  </si>
  <si>
    <t>Newfield Borough</t>
  </si>
  <si>
    <t>0814</t>
  </si>
  <si>
    <t>Paulsboro Borough</t>
  </si>
  <si>
    <t>0815</t>
  </si>
  <si>
    <t>Pitman Borough</t>
  </si>
  <si>
    <t>0816</t>
  </si>
  <si>
    <t>South Harrison Township</t>
  </si>
  <si>
    <t>0817</t>
  </si>
  <si>
    <t>Swedesboro Borough</t>
  </si>
  <si>
    <t>0818</t>
  </si>
  <si>
    <t>0819</t>
  </si>
  <si>
    <t>Wenonah Borough</t>
  </si>
  <si>
    <t>0820</t>
  </si>
  <si>
    <t>West Deptford Township</t>
  </si>
  <si>
    <t>0821</t>
  </si>
  <si>
    <t>Westville Borough</t>
  </si>
  <si>
    <t>0822</t>
  </si>
  <si>
    <t>Woodbury City</t>
  </si>
  <si>
    <t>0823</t>
  </si>
  <si>
    <t>Woodbury Heights Borough</t>
  </si>
  <si>
    <t>0824</t>
  </si>
  <si>
    <t>Woolwich Township</t>
  </si>
  <si>
    <t>0901</t>
  </si>
  <si>
    <t>Bayonne City</t>
  </si>
  <si>
    <t>Hudson</t>
  </si>
  <si>
    <t>0902</t>
  </si>
  <si>
    <t>East Newark Borough</t>
  </si>
  <si>
    <t>0903</t>
  </si>
  <si>
    <t>Guttenberg Town</t>
  </si>
  <si>
    <t>0904</t>
  </si>
  <si>
    <t>Harrison Town</t>
  </si>
  <si>
    <t>0905</t>
  </si>
  <si>
    <t>Hoboken City</t>
  </si>
  <si>
    <t>0906</t>
  </si>
  <si>
    <t>Jersey City City</t>
  </si>
  <si>
    <t>0907</t>
  </si>
  <si>
    <t>Kearny Town</t>
  </si>
  <si>
    <t>0908</t>
  </si>
  <si>
    <t>North Bergen Township</t>
  </si>
  <si>
    <t>0909</t>
  </si>
  <si>
    <t>Secaucus Town</t>
  </si>
  <si>
    <t>0910</t>
  </si>
  <si>
    <t>Union City City</t>
  </si>
  <si>
    <t>0911</t>
  </si>
  <si>
    <t>Weehawken Township</t>
  </si>
  <si>
    <t>0912</t>
  </si>
  <si>
    <t>West New York Town</t>
  </si>
  <si>
    <t>1001</t>
  </si>
  <si>
    <t>Alexandria Township</t>
  </si>
  <si>
    <t>Hunterdon</t>
  </si>
  <si>
    <t>1002</t>
  </si>
  <si>
    <t>Bethlehem Township</t>
  </si>
  <si>
    <t>1003</t>
  </si>
  <si>
    <t>Bloomsbury Borough</t>
  </si>
  <si>
    <t>1004</t>
  </si>
  <si>
    <t>Califon Borough</t>
  </si>
  <si>
    <t>1005</t>
  </si>
  <si>
    <t>Clinton Town</t>
  </si>
  <si>
    <t>1006</t>
  </si>
  <si>
    <t>Clinton Township</t>
  </si>
  <si>
    <t>1007</t>
  </si>
  <si>
    <t>Delaware Township</t>
  </si>
  <si>
    <t>1008</t>
  </si>
  <si>
    <t>East Amwell Township</t>
  </si>
  <si>
    <t>1009</t>
  </si>
  <si>
    <t>Flemington Borough</t>
  </si>
  <si>
    <t>1010</t>
  </si>
  <si>
    <t>1011</t>
  </si>
  <si>
    <t>Frenchtown Borough</t>
  </si>
  <si>
    <t>1012</t>
  </si>
  <si>
    <t>Glen Gardner Borough</t>
  </si>
  <si>
    <t>1013</t>
  </si>
  <si>
    <t>Hampton Borough</t>
  </si>
  <si>
    <t>1014</t>
  </si>
  <si>
    <t>High Bridge Borough</t>
  </si>
  <si>
    <t>1015</t>
  </si>
  <si>
    <t>Holland Township</t>
  </si>
  <si>
    <t>1016</t>
  </si>
  <si>
    <t>Kingwood Township</t>
  </si>
  <si>
    <t>1017</t>
  </si>
  <si>
    <t>Lambertville City</t>
  </si>
  <si>
    <t>1018</t>
  </si>
  <si>
    <t>Lebanon Borough</t>
  </si>
  <si>
    <t>1019</t>
  </si>
  <si>
    <t>Lebanon Township</t>
  </si>
  <si>
    <t>1020</t>
  </si>
  <si>
    <t>Milford Borough</t>
  </si>
  <si>
    <t>1021</t>
  </si>
  <si>
    <t>Raritan Township</t>
  </si>
  <si>
    <t>1022</t>
  </si>
  <si>
    <t>Readington Township</t>
  </si>
  <si>
    <t>1023</t>
  </si>
  <si>
    <t>Stockton Borough</t>
  </si>
  <si>
    <t>1024</t>
  </si>
  <si>
    <t>Tewksbury Township</t>
  </si>
  <si>
    <t>1025</t>
  </si>
  <si>
    <t>Union Township</t>
  </si>
  <si>
    <t>1026</t>
  </si>
  <si>
    <t>West Amwell Township</t>
  </si>
  <si>
    <t>1101</t>
  </si>
  <si>
    <t>East Windsor Township</t>
  </si>
  <si>
    <t>Mercer</t>
  </si>
  <si>
    <t>1102</t>
  </si>
  <si>
    <t>Ewing Township</t>
  </si>
  <si>
    <t>1103</t>
  </si>
  <si>
    <t>1104</t>
  </si>
  <si>
    <t>Hightstown Borough</t>
  </si>
  <si>
    <t>1105</t>
  </si>
  <si>
    <t>Hopewell Borough</t>
  </si>
  <si>
    <t>1106</t>
  </si>
  <si>
    <t>1107</t>
  </si>
  <si>
    <t>1108</t>
  </si>
  <si>
    <t>Pennington Borough</t>
  </si>
  <si>
    <t>1111</t>
  </si>
  <si>
    <t>Trenton City</t>
  </si>
  <si>
    <t>1112</t>
  </si>
  <si>
    <t>Robbinsville Township</t>
  </si>
  <si>
    <t>1113</t>
  </si>
  <si>
    <t>West Windsor Township</t>
  </si>
  <si>
    <t>1114</t>
  </si>
  <si>
    <t>Princeton</t>
  </si>
  <si>
    <t>1201</t>
  </si>
  <si>
    <t>Carteret Borough</t>
  </si>
  <si>
    <t>Middlesex</t>
  </si>
  <si>
    <t>1202</t>
  </si>
  <si>
    <t>Cranbury Township</t>
  </si>
  <si>
    <t>1203</t>
  </si>
  <si>
    <t>Dunellen Borough</t>
  </si>
  <si>
    <t>1204</t>
  </si>
  <si>
    <t>East Brunswick Township</t>
  </si>
  <si>
    <t>1205</t>
  </si>
  <si>
    <t>Edison Township</t>
  </si>
  <si>
    <t>1206</t>
  </si>
  <si>
    <t>Helmetta Borough</t>
  </si>
  <si>
    <t>1207</t>
  </si>
  <si>
    <t>Highland Park Borough</t>
  </si>
  <si>
    <t>1208</t>
  </si>
  <si>
    <t>Jamesburg Borough</t>
  </si>
  <si>
    <t>1209</t>
  </si>
  <si>
    <t>Old Bridge Township</t>
  </si>
  <si>
    <t>1210</t>
  </si>
  <si>
    <t>Metuchen Borough</t>
  </si>
  <si>
    <t>1211</t>
  </si>
  <si>
    <t>Middlesex Borough</t>
  </si>
  <si>
    <t>1212</t>
  </si>
  <si>
    <t>Milltown Borough</t>
  </si>
  <si>
    <t>1213</t>
  </si>
  <si>
    <t>1214</t>
  </si>
  <si>
    <t>New Brunswick City</t>
  </si>
  <si>
    <t>1215</t>
  </si>
  <si>
    <t>North Brunswick Township</t>
  </si>
  <si>
    <t>1216</t>
  </si>
  <si>
    <t>Perth Amboy City</t>
  </si>
  <si>
    <t>1217</t>
  </si>
  <si>
    <t>Piscataway Township</t>
  </si>
  <si>
    <t>1218</t>
  </si>
  <si>
    <t>Plainsboro Township</t>
  </si>
  <si>
    <t>1219</t>
  </si>
  <si>
    <t>Sayreville Borough</t>
  </si>
  <si>
    <t>1220</t>
  </si>
  <si>
    <t>South Amboy City</t>
  </si>
  <si>
    <t>1221</t>
  </si>
  <si>
    <t>South Brunswick Township</t>
  </si>
  <si>
    <t>1222</t>
  </si>
  <si>
    <t>South Plainfield Borough</t>
  </si>
  <si>
    <t>1223</t>
  </si>
  <si>
    <t>South River Borough</t>
  </si>
  <si>
    <t>1224</t>
  </si>
  <si>
    <t>Spotswood Borough</t>
  </si>
  <si>
    <t>1225</t>
  </si>
  <si>
    <t>Woodbridge Township</t>
  </si>
  <si>
    <t>1301</t>
  </si>
  <si>
    <t>Allenhurst Borough</t>
  </si>
  <si>
    <t>Monmouth</t>
  </si>
  <si>
    <t>1302</t>
  </si>
  <si>
    <t>Allentown Borough</t>
  </si>
  <si>
    <t>1303</t>
  </si>
  <si>
    <t>Asbury Park City</t>
  </si>
  <si>
    <t>1304</t>
  </si>
  <si>
    <t>Atlantic Highlands Borough</t>
  </si>
  <si>
    <t>1305</t>
  </si>
  <si>
    <t>Avon-by-the-Sea Borough</t>
  </si>
  <si>
    <t>1306</t>
  </si>
  <si>
    <t>Belmar Borough</t>
  </si>
  <si>
    <t>1307</t>
  </si>
  <si>
    <t>Bradley Beach Borough</t>
  </si>
  <si>
    <t>1308</t>
  </si>
  <si>
    <t>Brielle Borough</t>
  </si>
  <si>
    <t>1309</t>
  </si>
  <si>
    <t>Colts Neck Township</t>
  </si>
  <si>
    <t>1310</t>
  </si>
  <si>
    <t>Deal Borough</t>
  </si>
  <si>
    <t>1311</t>
  </si>
  <si>
    <t>Eatontown Borough</t>
  </si>
  <si>
    <t>1312</t>
  </si>
  <si>
    <t>Englishtown Borough</t>
  </si>
  <si>
    <t>1313</t>
  </si>
  <si>
    <t>Fair Haven Borough</t>
  </si>
  <si>
    <t>1314</t>
  </si>
  <si>
    <t>Farmingdale Borough</t>
  </si>
  <si>
    <t>1315</t>
  </si>
  <si>
    <t>Freehold Borough</t>
  </si>
  <si>
    <t>1316</t>
  </si>
  <si>
    <t>Freehold Township</t>
  </si>
  <si>
    <t>1317</t>
  </si>
  <si>
    <t>Highlands Borough</t>
  </si>
  <si>
    <t>1318</t>
  </si>
  <si>
    <t>Holmdel Township</t>
  </si>
  <si>
    <t>1319</t>
  </si>
  <si>
    <t>Howell Township</t>
  </si>
  <si>
    <t>1320</t>
  </si>
  <si>
    <t>Interlaken Borough</t>
  </si>
  <si>
    <t>1321</t>
  </si>
  <si>
    <t>Keansburg Borough</t>
  </si>
  <si>
    <t>1322</t>
  </si>
  <si>
    <t>Keyport Borough</t>
  </si>
  <si>
    <t>1323</t>
  </si>
  <si>
    <t>Little Silver Borough</t>
  </si>
  <si>
    <t>1324</t>
  </si>
  <si>
    <t>Loch Arbour Village</t>
  </si>
  <si>
    <t>1325</t>
  </si>
  <si>
    <t>Long Branch City</t>
  </si>
  <si>
    <t>1326</t>
  </si>
  <si>
    <t>Manalapan Township</t>
  </si>
  <si>
    <t>1327</t>
  </si>
  <si>
    <t>Manasquan Borough</t>
  </si>
  <si>
    <t>1328</t>
  </si>
  <si>
    <t>Marlboro Township</t>
  </si>
  <si>
    <t>1329</t>
  </si>
  <si>
    <t>Matawan Borough</t>
  </si>
  <si>
    <t>1330</t>
  </si>
  <si>
    <t>Aberdeen Township</t>
  </si>
  <si>
    <t>1331</t>
  </si>
  <si>
    <t>Middletown Township</t>
  </si>
  <si>
    <t>1332</t>
  </si>
  <si>
    <t>Millstone Township</t>
  </si>
  <si>
    <t>1333</t>
  </si>
  <si>
    <t>Monmouth Beach Borough</t>
  </si>
  <si>
    <t>1334</t>
  </si>
  <si>
    <t>Neptune Township</t>
  </si>
  <si>
    <t>1335</t>
  </si>
  <si>
    <t>Neptune City Borough</t>
  </si>
  <si>
    <t>1336</t>
  </si>
  <si>
    <t>Tinton Falls Borough</t>
  </si>
  <si>
    <t>1337</t>
  </si>
  <si>
    <t>Ocean Township</t>
  </si>
  <si>
    <t>1338</t>
  </si>
  <si>
    <t>Oceanport Borough</t>
  </si>
  <si>
    <t>1339</t>
  </si>
  <si>
    <t>Hazlet Township</t>
  </si>
  <si>
    <t>1340</t>
  </si>
  <si>
    <t>Red Bank Borough</t>
  </si>
  <si>
    <t>1341</t>
  </si>
  <si>
    <t>Roosevelt Borough</t>
  </si>
  <si>
    <t>1342</t>
  </si>
  <si>
    <t>Rumson Borough</t>
  </si>
  <si>
    <t>1343</t>
  </si>
  <si>
    <t>Sea Bright Borough</t>
  </si>
  <si>
    <t>1344</t>
  </si>
  <si>
    <t>Sea Girt Borough</t>
  </si>
  <si>
    <t>1345</t>
  </si>
  <si>
    <t>Shrewsbury Borough</t>
  </si>
  <si>
    <t>1346</t>
  </si>
  <si>
    <t>Shrewsbury Township</t>
  </si>
  <si>
    <t>1347</t>
  </si>
  <si>
    <t>Lake Como Borough</t>
  </si>
  <si>
    <t>1348</t>
  </si>
  <si>
    <t>Spring Lake Borough</t>
  </si>
  <si>
    <t>1349</t>
  </si>
  <si>
    <t>Spring Lake Heights Borough</t>
  </si>
  <si>
    <t>1350</t>
  </si>
  <si>
    <t>Union Beach Borough</t>
  </si>
  <si>
    <t>1351</t>
  </si>
  <si>
    <t>Upper Freehold Township</t>
  </si>
  <si>
    <t>1352</t>
  </si>
  <si>
    <t>Wall Township</t>
  </si>
  <si>
    <t>1353</t>
  </si>
  <si>
    <t>West Long Branch Borough</t>
  </si>
  <si>
    <t>1401</t>
  </si>
  <si>
    <t>Boonton Town</t>
  </si>
  <si>
    <t>Morris</t>
  </si>
  <si>
    <t>1402</t>
  </si>
  <si>
    <t>Boonton Township</t>
  </si>
  <si>
    <t>1403</t>
  </si>
  <si>
    <t>Butler Borough</t>
  </si>
  <si>
    <t>1404</t>
  </si>
  <si>
    <t>Chatham Borough</t>
  </si>
  <si>
    <t>1405</t>
  </si>
  <si>
    <t>Chatham Township</t>
  </si>
  <si>
    <t>1406</t>
  </si>
  <si>
    <t>Chester Borough</t>
  </si>
  <si>
    <t>1407</t>
  </si>
  <si>
    <t>Chester Township</t>
  </si>
  <si>
    <t>1408</t>
  </si>
  <si>
    <t>Denville Township</t>
  </si>
  <si>
    <t>1409</t>
  </si>
  <si>
    <t>Dover Town</t>
  </si>
  <si>
    <t>1410</t>
  </si>
  <si>
    <t>East Hanover Township</t>
  </si>
  <si>
    <t>1411</t>
  </si>
  <si>
    <t>Florham Park Borough</t>
  </si>
  <si>
    <t>1412</t>
  </si>
  <si>
    <t>Hanover Township</t>
  </si>
  <si>
    <t>1413</t>
  </si>
  <si>
    <t>Harding Township</t>
  </si>
  <si>
    <t>1414</t>
  </si>
  <si>
    <t>Jefferson Township</t>
  </si>
  <si>
    <t>1415</t>
  </si>
  <si>
    <t>Kinnelon Borough</t>
  </si>
  <si>
    <t>1416</t>
  </si>
  <si>
    <t>Lincoln Park Borough</t>
  </si>
  <si>
    <t>1417</t>
  </si>
  <si>
    <t>Madison Borough</t>
  </si>
  <si>
    <t>1418</t>
  </si>
  <si>
    <t>Mendham Borough</t>
  </si>
  <si>
    <t>1419</t>
  </si>
  <si>
    <t>Mendham Township</t>
  </si>
  <si>
    <t>1420</t>
  </si>
  <si>
    <t>Mine Hill Township</t>
  </si>
  <si>
    <t>1421</t>
  </si>
  <si>
    <t>Montville Township</t>
  </si>
  <si>
    <t>1422</t>
  </si>
  <si>
    <t>Morris Township</t>
  </si>
  <si>
    <t>1423</t>
  </si>
  <si>
    <t>Morris Plains Borough</t>
  </si>
  <si>
    <t>1424</t>
  </si>
  <si>
    <t>Morristown Town</t>
  </si>
  <si>
    <t>1425</t>
  </si>
  <si>
    <t>Mountain Lakes Borough</t>
  </si>
  <si>
    <t>1426</t>
  </si>
  <si>
    <t>Mount Arlington Borough</t>
  </si>
  <si>
    <t>1427</t>
  </si>
  <si>
    <t>Mount Olive Township</t>
  </si>
  <si>
    <t>1428</t>
  </si>
  <si>
    <t>Netcong Borough</t>
  </si>
  <si>
    <t>1429</t>
  </si>
  <si>
    <t>Parsippany-Troy Hills Township</t>
  </si>
  <si>
    <t>1430</t>
  </si>
  <si>
    <t>Long Hill Township</t>
  </si>
  <si>
    <t>1431</t>
  </si>
  <si>
    <t>Pequannock Township</t>
  </si>
  <si>
    <t>1432</t>
  </si>
  <si>
    <t>Randolph Township</t>
  </si>
  <si>
    <t>1433</t>
  </si>
  <si>
    <t>Riverdale Borough</t>
  </si>
  <si>
    <t>1434</t>
  </si>
  <si>
    <t>Rockaway Borough</t>
  </si>
  <si>
    <t>1435</t>
  </si>
  <si>
    <t>Rockaway Township</t>
  </si>
  <si>
    <t>1436</t>
  </si>
  <si>
    <t>Roxbury Township</t>
  </si>
  <si>
    <t>1437</t>
  </si>
  <si>
    <t>Victory Gardens Borough</t>
  </si>
  <si>
    <t>1438</t>
  </si>
  <si>
    <t>1439</t>
  </si>
  <si>
    <t>Wharton Borough</t>
  </si>
  <si>
    <t>1501</t>
  </si>
  <si>
    <t>Barnegat Light Borough</t>
  </si>
  <si>
    <t>Ocean</t>
  </si>
  <si>
    <t>1502</t>
  </si>
  <si>
    <t>Bay Head Borough</t>
  </si>
  <si>
    <t>1503</t>
  </si>
  <si>
    <t>Beach Haven Borough</t>
  </si>
  <si>
    <t>1504</t>
  </si>
  <si>
    <t>Beachwood Borough</t>
  </si>
  <si>
    <t>1505</t>
  </si>
  <si>
    <t>Berkeley Township</t>
  </si>
  <si>
    <t>1506</t>
  </si>
  <si>
    <t>Brick Township</t>
  </si>
  <si>
    <t>1507</t>
  </si>
  <si>
    <t>Toms River Township</t>
  </si>
  <si>
    <t>1508</t>
  </si>
  <si>
    <t>Eagleswood Township</t>
  </si>
  <si>
    <t>1509</t>
  </si>
  <si>
    <t>Harvey Cedars Borough</t>
  </si>
  <si>
    <t>1510</t>
  </si>
  <si>
    <t>Island Heights Borough</t>
  </si>
  <si>
    <t>1511</t>
  </si>
  <si>
    <t>Jackson Township</t>
  </si>
  <si>
    <t>1512</t>
  </si>
  <si>
    <t>Lacey Township</t>
  </si>
  <si>
    <t>1513</t>
  </si>
  <si>
    <t>Lakehurst Borough</t>
  </si>
  <si>
    <t>1514</t>
  </si>
  <si>
    <t>Lakewood Township</t>
  </si>
  <si>
    <t>1515</t>
  </si>
  <si>
    <t>Lavallette Borough</t>
  </si>
  <si>
    <t>1516</t>
  </si>
  <si>
    <t>Little Egg Harbor Township</t>
  </si>
  <si>
    <t>1517</t>
  </si>
  <si>
    <t>Long Beach Township</t>
  </si>
  <si>
    <t>1518</t>
  </si>
  <si>
    <t>Manchester Township</t>
  </si>
  <si>
    <t>1519</t>
  </si>
  <si>
    <t>Mantoloking Borough</t>
  </si>
  <si>
    <t>1520</t>
  </si>
  <si>
    <t>1521</t>
  </si>
  <si>
    <t>Ocean Gate Borough</t>
  </si>
  <si>
    <t>1522</t>
  </si>
  <si>
    <t>Pine Beach Borough</t>
  </si>
  <si>
    <t>1523</t>
  </si>
  <si>
    <t>Plumsted Township</t>
  </si>
  <si>
    <t>1524</t>
  </si>
  <si>
    <t>Point Pleasant Borough</t>
  </si>
  <si>
    <t>1525</t>
  </si>
  <si>
    <t>Point Pleasant Beach Borough</t>
  </si>
  <si>
    <t>1526</t>
  </si>
  <si>
    <t>Seaside Heights Borough</t>
  </si>
  <si>
    <t>1527</t>
  </si>
  <si>
    <t>Seaside Park Borough</t>
  </si>
  <si>
    <t>1528</t>
  </si>
  <si>
    <t>Ship Bottom Borough</t>
  </si>
  <si>
    <t>1529</t>
  </si>
  <si>
    <t>South Toms River Borough</t>
  </si>
  <si>
    <t>1530</t>
  </si>
  <si>
    <t>Stafford Township</t>
  </si>
  <si>
    <t>1531</t>
  </si>
  <si>
    <t>Surf City Borough</t>
  </si>
  <si>
    <t>1532</t>
  </si>
  <si>
    <t>Tuckerton Borough</t>
  </si>
  <si>
    <t>1533</t>
  </si>
  <si>
    <t>Barnegat Township</t>
  </si>
  <si>
    <t>1601</t>
  </si>
  <si>
    <t>Bloomingdale Borough</t>
  </si>
  <si>
    <t>Passaic</t>
  </si>
  <si>
    <t>1602</t>
  </si>
  <si>
    <t>Clifton City</t>
  </si>
  <si>
    <t>1603</t>
  </si>
  <si>
    <t>Haledon Borough</t>
  </si>
  <si>
    <t>1604</t>
  </si>
  <si>
    <t>Hawthorne Borough</t>
  </si>
  <si>
    <t>1605</t>
  </si>
  <si>
    <t>Little Falls Township</t>
  </si>
  <si>
    <t>1606</t>
  </si>
  <si>
    <t>North Haledon Borough</t>
  </si>
  <si>
    <t>1607</t>
  </si>
  <si>
    <t>Passaic City</t>
  </si>
  <si>
    <t>1608</t>
  </si>
  <si>
    <t>Paterson City</t>
  </si>
  <si>
    <t>1609</t>
  </si>
  <si>
    <t>Pompton Lakes Borough</t>
  </si>
  <si>
    <t>1610</t>
  </si>
  <si>
    <t>Prospect Park Borough</t>
  </si>
  <si>
    <t>1611</t>
  </si>
  <si>
    <t>Ringwood Borough</t>
  </si>
  <si>
    <t>1612</t>
  </si>
  <si>
    <t>Totowa Borough</t>
  </si>
  <si>
    <t>1613</t>
  </si>
  <si>
    <t>Wanaque Borough</t>
  </si>
  <si>
    <t>1614</t>
  </si>
  <si>
    <t>Wayne Township</t>
  </si>
  <si>
    <t>1615</t>
  </si>
  <si>
    <t>West Milford Township</t>
  </si>
  <si>
    <t>1616</t>
  </si>
  <si>
    <t>Woodland Park Borough</t>
  </si>
  <si>
    <t>1701</t>
  </si>
  <si>
    <t>Alloway Township</t>
  </si>
  <si>
    <t>Salem</t>
  </si>
  <si>
    <t>1702</t>
  </si>
  <si>
    <t>Elmer Borough</t>
  </si>
  <si>
    <t>1703</t>
  </si>
  <si>
    <t>Elsinboro Township</t>
  </si>
  <si>
    <t>1704</t>
  </si>
  <si>
    <t>Lower Alloways Creek Township</t>
  </si>
  <si>
    <t>1705</t>
  </si>
  <si>
    <t>Mannington Township</t>
  </si>
  <si>
    <t>1706</t>
  </si>
  <si>
    <t>Oldmans Township</t>
  </si>
  <si>
    <t>1707</t>
  </si>
  <si>
    <t>Penns Grove Borough</t>
  </si>
  <si>
    <t>1708</t>
  </si>
  <si>
    <t>Pennsville Township</t>
  </si>
  <si>
    <t>1709</t>
  </si>
  <si>
    <t>Pilesgrove Township</t>
  </si>
  <si>
    <t>1710</t>
  </si>
  <si>
    <t>Pittsgrove Township</t>
  </si>
  <si>
    <t>1711</t>
  </si>
  <si>
    <t>Quinton Township</t>
  </si>
  <si>
    <t>1712</t>
  </si>
  <si>
    <t>Salem City</t>
  </si>
  <si>
    <t>1713</t>
  </si>
  <si>
    <t>Carneys Point Township</t>
  </si>
  <si>
    <t>1714</t>
  </si>
  <si>
    <t>Upper Pittsgrove Township</t>
  </si>
  <si>
    <t>1715</t>
  </si>
  <si>
    <t>Woodstown Borough</t>
  </si>
  <si>
    <t>1801</t>
  </si>
  <si>
    <t>Bedminster Township</t>
  </si>
  <si>
    <t>Somerset</t>
  </si>
  <si>
    <t>1802</t>
  </si>
  <si>
    <t>Bernards Township</t>
  </si>
  <si>
    <t>1803</t>
  </si>
  <si>
    <t>Bernardsville Borough</t>
  </si>
  <si>
    <t>1804</t>
  </si>
  <si>
    <t>Bound Brook Borough</t>
  </si>
  <si>
    <t>1805</t>
  </si>
  <si>
    <t>Branchburg Township</t>
  </si>
  <si>
    <t>1806</t>
  </si>
  <si>
    <t>Bridgewater Township</t>
  </si>
  <si>
    <t>1807</t>
  </si>
  <si>
    <t>Far Hills Borough</t>
  </si>
  <si>
    <t>1808</t>
  </si>
  <si>
    <t>1809</t>
  </si>
  <si>
    <t>Green Brook Township</t>
  </si>
  <si>
    <t>1810</t>
  </si>
  <si>
    <t>Hillsborough Township</t>
  </si>
  <si>
    <t>1811</t>
  </si>
  <si>
    <t>Manville Borough</t>
  </si>
  <si>
    <t>1812</t>
  </si>
  <si>
    <t>Millstone Borough</t>
  </si>
  <si>
    <t>1813</t>
  </si>
  <si>
    <t>Montgomery Township</t>
  </si>
  <si>
    <t>1814</t>
  </si>
  <si>
    <t>North Plainfield Borough</t>
  </si>
  <si>
    <t>1815</t>
  </si>
  <si>
    <t>Peapack-Gladstone Borough</t>
  </si>
  <si>
    <t>1816</t>
  </si>
  <si>
    <t>Raritan Borough</t>
  </si>
  <si>
    <t>1817</t>
  </si>
  <si>
    <t>Rocky Hill Borough</t>
  </si>
  <si>
    <t>1818</t>
  </si>
  <si>
    <t>Somerville Borough</t>
  </si>
  <si>
    <t>1819</t>
  </si>
  <si>
    <t>South Bound Brook Borough</t>
  </si>
  <si>
    <t>1820</t>
  </si>
  <si>
    <t>Warren Township</t>
  </si>
  <si>
    <t>1821</t>
  </si>
  <si>
    <t>Watchung Borough</t>
  </si>
  <si>
    <t>1901</t>
  </si>
  <si>
    <t>Andover Borough</t>
  </si>
  <si>
    <t>Sussex</t>
  </si>
  <si>
    <t>1902</t>
  </si>
  <si>
    <t>Andover Township</t>
  </si>
  <si>
    <t>1903</t>
  </si>
  <si>
    <t>Branchville Borough</t>
  </si>
  <si>
    <t>1904</t>
  </si>
  <si>
    <t>Byram Township</t>
  </si>
  <si>
    <t>1905</t>
  </si>
  <si>
    <t>Frankford Township</t>
  </si>
  <si>
    <t>1906</t>
  </si>
  <si>
    <t>Franklin Borough</t>
  </si>
  <si>
    <t>1907</t>
  </si>
  <si>
    <t>Fredon Township</t>
  </si>
  <si>
    <t>1908</t>
  </si>
  <si>
    <t>Green Township</t>
  </si>
  <si>
    <t>1909</t>
  </si>
  <si>
    <t>Hamburg Borough</t>
  </si>
  <si>
    <t>1910</t>
  </si>
  <si>
    <t>Hampton Township</t>
  </si>
  <si>
    <t>1911</t>
  </si>
  <si>
    <t>Hardyston Township</t>
  </si>
  <si>
    <t>1912</t>
  </si>
  <si>
    <t>Hopatcong Borough</t>
  </si>
  <si>
    <t>1913</t>
  </si>
  <si>
    <t>Lafayette Township</t>
  </si>
  <si>
    <t>1914</t>
  </si>
  <si>
    <t>Montague Township</t>
  </si>
  <si>
    <t>1915</t>
  </si>
  <si>
    <t>Newton Town</t>
  </si>
  <si>
    <t>1916</t>
  </si>
  <si>
    <t>Ogdensburg Borough</t>
  </si>
  <si>
    <t>1917</t>
  </si>
  <si>
    <t>Sandyston Township</t>
  </si>
  <si>
    <t>1918</t>
  </si>
  <si>
    <t>Sparta Township</t>
  </si>
  <si>
    <t>1919</t>
  </si>
  <si>
    <t>Stanhope Borough</t>
  </si>
  <si>
    <t>1920</t>
  </si>
  <si>
    <t>Stillwater Township</t>
  </si>
  <si>
    <t>1921</t>
  </si>
  <si>
    <t>Sussex Borough</t>
  </si>
  <si>
    <t>1922</t>
  </si>
  <si>
    <t>Vernon Township</t>
  </si>
  <si>
    <t>1923</t>
  </si>
  <si>
    <t>Walpack Township</t>
  </si>
  <si>
    <t>1924</t>
  </si>
  <si>
    <t>Wantage Township</t>
  </si>
  <si>
    <t>2001</t>
  </si>
  <si>
    <t>Berkeley Heights Township</t>
  </si>
  <si>
    <t>Union</t>
  </si>
  <si>
    <t>2002</t>
  </si>
  <si>
    <t>Clark Township</t>
  </si>
  <si>
    <t>2003</t>
  </si>
  <si>
    <t>Cranford Township</t>
  </si>
  <si>
    <t>2004</t>
  </si>
  <si>
    <t>Elizabeth City</t>
  </si>
  <si>
    <t>2005</t>
  </si>
  <si>
    <t>Fanwood Borough</t>
  </si>
  <si>
    <t>2006</t>
  </si>
  <si>
    <t>Garwood Borough</t>
  </si>
  <si>
    <t>2007</t>
  </si>
  <si>
    <t>Hillside Township</t>
  </si>
  <si>
    <t>2008</t>
  </si>
  <si>
    <t>Kenilworth Borough</t>
  </si>
  <si>
    <t>2009</t>
  </si>
  <si>
    <t>Linden City</t>
  </si>
  <si>
    <t>2010</t>
  </si>
  <si>
    <t>Mountainside Borough</t>
  </si>
  <si>
    <t>2011</t>
  </si>
  <si>
    <t>New Providence Borough</t>
  </si>
  <si>
    <t>2012</t>
  </si>
  <si>
    <t>Plainfield City</t>
  </si>
  <si>
    <t>2013</t>
  </si>
  <si>
    <t>Rahway City</t>
  </si>
  <si>
    <t>2014</t>
  </si>
  <si>
    <t>Roselle Borough</t>
  </si>
  <si>
    <t>2015</t>
  </si>
  <si>
    <t>Roselle Park Borough</t>
  </si>
  <si>
    <t>2016</t>
  </si>
  <si>
    <t>Scotch Plains Township</t>
  </si>
  <si>
    <t>2017</t>
  </si>
  <si>
    <t>2018</t>
  </si>
  <si>
    <t>Summit City</t>
  </si>
  <si>
    <t>2019</t>
  </si>
  <si>
    <t>2020</t>
  </si>
  <si>
    <t>Westfield Town</t>
  </si>
  <si>
    <t>2021</t>
  </si>
  <si>
    <t>Winfield Township</t>
  </si>
  <si>
    <t>2101</t>
  </si>
  <si>
    <t>Allamuchy Township</t>
  </si>
  <si>
    <t>Warren</t>
  </si>
  <si>
    <t>2102</t>
  </si>
  <si>
    <t>Alpha Borough</t>
  </si>
  <si>
    <t>2103</t>
  </si>
  <si>
    <t>Belvidere Town</t>
  </si>
  <si>
    <t>2104</t>
  </si>
  <si>
    <t>Blairstown Township</t>
  </si>
  <si>
    <t>2105</t>
  </si>
  <si>
    <t>2106</t>
  </si>
  <si>
    <t>Frelinghuysen Township</t>
  </si>
  <si>
    <t>2107</t>
  </si>
  <si>
    <t>2108</t>
  </si>
  <si>
    <t>Hackettstown Town</t>
  </si>
  <si>
    <t>2109</t>
  </si>
  <si>
    <t>Hardwick Township</t>
  </si>
  <si>
    <t>2110</t>
  </si>
  <si>
    <t>Harmony Township</t>
  </si>
  <si>
    <t>2111</t>
  </si>
  <si>
    <t>Hope Township</t>
  </si>
  <si>
    <t>2112</t>
  </si>
  <si>
    <t>Independence Township</t>
  </si>
  <si>
    <t>2113</t>
  </si>
  <si>
    <t>Knowlton Township</t>
  </si>
  <si>
    <t>2114</t>
  </si>
  <si>
    <t>Liberty Township</t>
  </si>
  <si>
    <t>2115</t>
  </si>
  <si>
    <t>Lopatcong Township</t>
  </si>
  <si>
    <t>2116</t>
  </si>
  <si>
    <t>2117</t>
  </si>
  <si>
    <t>Oxford Township</t>
  </si>
  <si>
    <t>2119</t>
  </si>
  <si>
    <t>Phillipsburg Town</t>
  </si>
  <si>
    <t>2120</t>
  </si>
  <si>
    <t>Pohatcong Township</t>
  </si>
  <si>
    <t>2121</t>
  </si>
  <si>
    <t>Washington Borough</t>
  </si>
  <si>
    <t>2122</t>
  </si>
  <si>
    <t>2123</t>
  </si>
  <si>
    <t>White Township</t>
  </si>
  <si>
    <t>Eligible</t>
  </si>
  <si>
    <t/>
  </si>
  <si>
    <t>Ineligible</t>
  </si>
  <si>
    <t>S</t>
  </si>
  <si>
    <t>2016 Net Valuation Taxable</t>
  </si>
  <si>
    <t>AV 2016</t>
  </si>
  <si>
    <t>1/3 Mil for 2016 Library</t>
  </si>
  <si>
    <t xml:space="preserve"> </t>
  </si>
  <si>
    <t>New Jersey Division of Local Government Services</t>
  </si>
  <si>
    <t>County:</t>
  </si>
  <si>
    <t>Local Budget Examination Group:</t>
  </si>
  <si>
    <t>Group Status:</t>
  </si>
  <si>
    <t>Less Municipal Budget State Aid</t>
  </si>
  <si>
    <t>Net County Taxes Less Municipal Budget State Aid</t>
  </si>
  <si>
    <t>Local Health Service Taxes (N.J.S.A. 26:3A2-19)</t>
  </si>
  <si>
    <t>Total County Taxes</t>
  </si>
  <si>
    <t>Local District School</t>
  </si>
  <si>
    <t>Regional, Consolidated, &amp; Joint School Budget</t>
  </si>
  <si>
    <t>Local District School Tax in Municipal Budget</t>
  </si>
  <si>
    <t>Total School Taxes Levied</t>
  </si>
  <si>
    <t>Local Municipal Purposes</t>
  </si>
  <si>
    <t>Municipal Open Space</t>
  </si>
  <si>
    <t>Total Municipal Taxes Levied</t>
  </si>
  <si>
    <t>Total Tax Levy</t>
  </si>
  <si>
    <t>Net Value Taxable</t>
  </si>
  <si>
    <t>General Tax Rate per $100 Assessed Value</t>
  </si>
  <si>
    <t>Administrative Fee</t>
  </si>
  <si>
    <t>Senior Citizens Veterans Subtotal Before Deductions</t>
  </si>
  <si>
    <t>Senior Citizens Veterans Deductions</t>
  </si>
  <si>
    <t>Senior Citizens Veterans Total</t>
  </si>
  <si>
    <t>Regional Efficiency Aid Program - Credit Amount Billed</t>
  </si>
  <si>
    <t>Debt Statement Equalized Valuations</t>
  </si>
  <si>
    <t>3 Year Average Equalized Valuation</t>
  </si>
  <si>
    <t>Sources: 2016 County Abstract of Ratables, Division of Local Government Services and Department of Treasury Data.
* This amount may not reflect the amounts required for joint, regional, or county libraries that may be set by other statute or local agreement.</t>
  </si>
  <si>
    <t>Municipal Information Sheet - CY 2017/SFY 2018</t>
  </si>
  <si>
    <t>num</t>
  </si>
  <si>
    <t>Full Name</t>
  </si>
  <si>
    <t>CY 2016 Senior Citizens Reimbursement by State (P.L 1976, c.73)</t>
  </si>
  <si>
    <t>CY 2016 Veterans Reimbursement by State (P.L 1976, c.73)</t>
  </si>
  <si>
    <t>2017 Minimum Library Appropriation (N.J.S.A. 40:54-8) *</t>
  </si>
  <si>
    <t>Select Municipality: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</si>
</sst>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3" formatCode="_(* #,##0.00_);_(* \(#,##0.00\);_(* &quot;-&quot;??_);_(@_)"/>
    <numFmt numFmtId="164" formatCode="_(* #,##0.000_);_(* \(#,##0.000\);_(* &quot;-&quot;??_);_(@_)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name val="Tw Cen MT Condensed"/>
      <family val="2"/>
    </font>
    <font>
      <b/>
      <sz val="11"/>
      <color indexed="12"/>
      <name val="Tw Cen MT Condensed"/>
      <family val="2"/>
    </font>
    <font>
      <b/>
      <sz val="11"/>
      <color theme="1"/>
      <name val="Tw Cen MT Condensed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 Narrow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4" fillId="0" borderId="1" xfId="0" quotePrefix="1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43" fontId="4" fillId="0" borderId="0" xfId="1" applyFont="1" applyAlignment="1" applyProtection="1">
      <alignment horizontal="center"/>
    </xf>
    <xf numFmtId="164" fontId="4" fillId="0" borderId="0" xfId="1" applyNumberFormat="1" applyFont="1" applyAlignment="1" applyProtection="1">
      <alignment horizontal="center"/>
    </xf>
    <xf numFmtId="4" fontId="4" fillId="0" borderId="0" xfId="0" applyNumberFormat="1" applyFont="1" applyAlignment="1" applyProtection="1">
      <alignment horizontal="center"/>
    </xf>
    <xf numFmtId="4" fontId="4" fillId="0" borderId="0" xfId="0" quotePrefix="1" applyNumberFormat="1" applyFont="1" applyAlignment="1" applyProtection="1">
      <alignment horizontal="center"/>
    </xf>
    <xf numFmtId="4" fontId="4" fillId="0" borderId="0" xfId="0" applyNumberFormat="1" applyFont="1" applyBorder="1" applyProtection="1"/>
    <xf numFmtId="3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43" fontId="4" fillId="0" borderId="0" xfId="1" applyNumberFormat="1" applyFont="1" applyAlignment="1" applyProtection="1">
      <alignment horizontal="center"/>
    </xf>
    <xf numFmtId="3" fontId="3" fillId="0" borderId="0" xfId="0" applyNumberFormat="1" applyFont="1" applyAlignment="1" applyProtection="1">
      <alignment horizontal="center"/>
    </xf>
    <xf numFmtId="3" fontId="3" fillId="0" borderId="0" xfId="1" applyNumberFormat="1" applyFont="1" applyAlignment="1" applyProtection="1">
      <alignment horizontal="center"/>
    </xf>
    <xf numFmtId="3" fontId="4" fillId="0" borderId="0" xfId="1" quotePrefix="1" applyNumberFormat="1" applyFont="1" applyBorder="1" applyAlignment="1" applyProtection="1">
      <alignment horizontal="left"/>
    </xf>
    <xf numFmtId="37" fontId="3" fillId="0" borderId="0" xfId="0" applyNumberFormat="1" applyFont="1" applyAlignment="1" applyProtection="1">
      <alignment horizontal="center"/>
    </xf>
    <xf numFmtId="39" fontId="3" fillId="0" borderId="0" xfId="0" applyNumberFormat="1" applyFont="1" applyBorder="1" applyAlignment="1" applyProtection="1">
      <alignment horizontal="center"/>
    </xf>
    <xf numFmtId="0" fontId="5" fillId="0" borderId="0" xfId="0" applyFont="1"/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quotePrefix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quotePrefix="1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43" fontId="6" fillId="0" borderId="1" xfId="1" quotePrefix="1" applyFont="1" applyBorder="1" applyAlignment="1" applyProtection="1">
      <alignment horizontal="center" vertical="center" wrapText="1"/>
    </xf>
    <xf numFmtId="164" fontId="6" fillId="0" borderId="1" xfId="1" quotePrefix="1" applyNumberFormat="1" applyFont="1" applyBorder="1" applyAlignment="1" applyProtection="1">
      <alignment horizontal="center" vertical="center" wrapText="1"/>
    </xf>
    <xf numFmtId="4" fontId="6" fillId="0" borderId="1" xfId="0" quotePrefix="1" applyNumberFormat="1" applyFont="1" applyBorder="1" applyAlignment="1" applyProtection="1">
      <alignment horizontal="center" vertical="center" wrapText="1"/>
    </xf>
    <xf numFmtId="4" fontId="6" fillId="0" borderId="1" xfId="0" applyNumberFormat="1" applyFont="1" applyBorder="1" applyAlignment="1" applyProtection="1">
      <alignment horizontal="center" vertical="center" wrapText="1"/>
    </xf>
    <xf numFmtId="3" fontId="6" fillId="0" borderId="1" xfId="0" quotePrefix="1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3" fontId="6" fillId="0" borderId="1" xfId="1" applyNumberFormat="1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 applyProtection="1">
      <alignment horizontal="center" vertical="center" wrapText="1"/>
    </xf>
    <xf numFmtId="3" fontId="7" fillId="0" borderId="1" xfId="1" applyNumberFormat="1" applyFont="1" applyBorder="1" applyAlignment="1" applyProtection="1">
      <alignment horizontal="center" vertical="center" wrapText="1"/>
    </xf>
    <xf numFmtId="3" fontId="7" fillId="0" borderId="1" xfId="1" quotePrefix="1" applyNumberFormat="1" applyFont="1" applyBorder="1" applyAlignment="1" applyProtection="1">
      <alignment horizontal="center" vertical="center" wrapText="1"/>
    </xf>
    <xf numFmtId="37" fontId="7" fillId="0" borderId="1" xfId="0" quotePrefix="1" applyNumberFormat="1" applyFont="1" applyBorder="1" applyAlignment="1" applyProtection="1">
      <alignment horizontal="center" vertical="center"/>
    </xf>
    <xf numFmtId="37" fontId="7" fillId="0" borderId="1" xfId="0" applyNumberFormat="1" applyFont="1" applyBorder="1" applyAlignment="1" applyProtection="1">
      <alignment horizontal="center" vertical="center" wrapText="1"/>
    </xf>
    <xf numFmtId="39" fontId="7" fillId="0" borderId="1" xfId="0" quotePrefix="1" applyNumberFormat="1" applyFont="1" applyBorder="1" applyAlignment="1" applyProtection="1">
      <alignment horizontal="center" vertical="center" wrapText="1"/>
    </xf>
    <xf numFmtId="0" fontId="8" fillId="0" borderId="0" xfId="0" applyFont="1"/>
    <xf numFmtId="0" fontId="9" fillId="0" borderId="0" xfId="0" applyFont="1"/>
    <xf numFmtId="0" fontId="2" fillId="0" borderId="0" xfId="0" applyFont="1"/>
    <xf numFmtId="4" fontId="0" fillId="0" borderId="0" xfId="1" applyNumberFormat="1" applyFont="1" applyAlignment="1">
      <alignment horizontal="right"/>
    </xf>
    <xf numFmtId="43" fontId="0" fillId="0" borderId="0" xfId="1" applyFont="1"/>
    <xf numFmtId="164" fontId="0" fillId="0" borderId="0" xfId="1" applyNumberFormat="1" applyFont="1"/>
    <xf numFmtId="43" fontId="0" fillId="0" borderId="0" xfId="1" applyNumberFormat="1" applyFont="1"/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43" fontId="10" fillId="0" borderId="0" xfId="1" applyFont="1"/>
    <xf numFmtId="164" fontId="10" fillId="0" borderId="0" xfId="1" applyNumberFormat="1" applyFont="1"/>
    <xf numFmtId="43" fontId="10" fillId="0" borderId="0" xfId="0" applyNumberFormat="1" applyFont="1"/>
    <xf numFmtId="1" fontId="9" fillId="0" borderId="0" xfId="0" applyNumberFormat="1" applyFont="1"/>
    <xf numFmtId="43" fontId="10" fillId="0" borderId="0" xfId="1" applyNumberFormat="1" applyFont="1"/>
    <xf numFmtId="43" fontId="10" fillId="0" borderId="0" xfId="0" applyNumberFormat="1" applyFont="1" applyProtection="1"/>
    <xf numFmtId="0" fontId="0" fillId="0" borderId="0" xfId="0" applyBorder="1"/>
    <xf numFmtId="0" fontId="9" fillId="0" borderId="8" xfId="0" applyFont="1" applyBorder="1"/>
    <xf numFmtId="0" fontId="9" fillId="0" borderId="9" xfId="0" applyFont="1" applyBorder="1"/>
    <xf numFmtId="0" fontId="9" fillId="0" borderId="8" xfId="0" applyFont="1" applyBorder="1" applyAlignment="1">
      <alignment horizontal="left" indent="2"/>
    </xf>
    <xf numFmtId="0" fontId="9" fillId="0" borderId="10" xfId="0" applyFont="1" applyBorder="1"/>
    <xf numFmtId="0" fontId="9" fillId="0" borderId="6" xfId="0" applyFont="1" applyBorder="1" applyAlignment="1">
      <alignment horizontal="left" indent="2"/>
    </xf>
    <xf numFmtId="0" fontId="9" fillId="0" borderId="7" xfId="0" applyFont="1" applyBorder="1"/>
    <xf numFmtId="0" fontId="9" fillId="0" borderId="2" xfId="0" applyFont="1" applyBorder="1"/>
    <xf numFmtId="0" fontId="9" fillId="0" borderId="0" xfId="0" applyFont="1" applyBorder="1"/>
    <xf numFmtId="8" fontId="9" fillId="0" borderId="8" xfId="0" applyNumberFormat="1" applyFont="1" applyBorder="1"/>
    <xf numFmtId="8" fontId="9" fillId="0" borderId="8" xfId="0" applyNumberFormat="1" applyFont="1" applyBorder="1" applyAlignment="1">
      <alignment horizontal="left" indent="2"/>
    </xf>
    <xf numFmtId="0" fontId="12" fillId="0" borderId="0" xfId="0" applyFont="1" applyBorder="1"/>
    <xf numFmtId="0" fontId="11" fillId="0" borderId="0" xfId="0" applyFont="1" applyBorder="1" applyAlignment="1">
      <alignment horizontal="right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 wrapText="1"/>
    </xf>
    <xf numFmtId="8" fontId="9" fillId="0" borderId="9" xfId="0" applyNumberFormat="1" applyFont="1" applyBorder="1"/>
    <xf numFmtId="0" fontId="12" fillId="0" borderId="0" xfId="0" applyFont="1" applyBorder="1" applyProtection="1">
      <protection locked="0"/>
    </xf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165" fontId="12" fillId="0" borderId="11" xfId="0" applyNumberFormat="1" applyFont="1" applyBorder="1" applyAlignment="1">
      <alignment horizontal="right"/>
    </xf>
    <xf numFmtId="165" fontId="12" fillId="0" borderId="9" xfId="0" applyNumberFormat="1" applyFont="1" applyBorder="1" applyAlignment="1">
      <alignment horizontal="right"/>
    </xf>
    <xf numFmtId="165" fontId="12" fillId="0" borderId="10" xfId="0" applyNumberFormat="1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 vertical="center" wrapText="1"/>
    </xf>
    <xf numFmtId="165" fontId="12" fillId="0" borderId="12" xfId="0" applyNumberFormat="1" applyFont="1" applyBorder="1" applyAlignment="1">
      <alignment horizontal="right"/>
    </xf>
    <xf numFmtId="165" fontId="12" fillId="0" borderId="4" xfId="0" applyNumberFormat="1" applyFont="1" applyBorder="1" applyAlignment="1">
      <alignment horizontal="right"/>
    </xf>
    <xf numFmtId="165" fontId="12" fillId="0" borderId="5" xfId="0" applyNumberFormat="1" applyFont="1" applyBorder="1" applyAlignment="1">
      <alignment horizontal="right"/>
    </xf>
    <xf numFmtId="165" fontId="12" fillId="0" borderId="16" xfId="0" applyNumberFormat="1" applyFont="1" applyBorder="1" applyAlignment="1">
      <alignment horizontal="right"/>
    </xf>
    <xf numFmtId="165" fontId="12" fillId="0" borderId="14" xfId="0" applyNumberFormat="1" applyFont="1" applyBorder="1" applyAlignment="1">
      <alignment horizontal="right"/>
    </xf>
    <xf numFmtId="165" fontId="12" fillId="0" borderId="15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0" dropStyle="combo" dx="16" fmlaLink="$C$5" fmlaRange="Crosswalk!$A$2:$A$566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923925</xdr:colOff>
          <xdr:row>4</xdr:row>
          <xdr:rowOff>9525</xdr:rowOff>
        </xdr:from>
        <xdr:to>
          <xdr:col>7</xdr:col>
          <xdr:colOff>19050</xdr:colOff>
          <xdr:row>4</xdr:row>
          <xdr:rowOff>247650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2"/>
  <sheetViews>
    <sheetView showGridLines="0" tabSelected="1" zoomScaleNormal="100" zoomScaleSheetLayoutView="100" workbookViewId="0">
      <selection activeCell="H9" sqref="H9:K9"/>
    </sheetView>
  </sheetViews>
  <sheetFormatPr defaultColWidth="0" defaultRowHeight="15" zeroHeight="1" x14ac:dyDescent="0.25"/>
  <cols>
    <col min="1" max="1" width="9.140625" customWidth="1"/>
    <col min="2" max="2" width="14" customWidth="1"/>
    <col min="3" max="11" width="9.140625" customWidth="1"/>
    <col min="12" max="12" width="10.42578125" customWidth="1"/>
    <col min="13" max="13" width="9.140625" hidden="1" customWidth="1"/>
    <col min="14" max="15" width="0" hidden="1" customWidth="1"/>
    <col min="16" max="16384" width="9.140625" hidden="1"/>
  </cols>
  <sheetData>
    <row r="1" spans="2:12" x14ac:dyDescent="0.25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2:12" ht="18" x14ac:dyDescent="0.25">
      <c r="B2" s="67" t="str">
        <f>(VLOOKUP(C5,Crosswalk!$B$2:$C$566,2,FALSE))</f>
        <v>1330</v>
      </c>
      <c r="C2" s="81" t="s">
        <v>1208</v>
      </c>
      <c r="D2" s="81"/>
      <c r="E2" s="81"/>
      <c r="F2" s="81"/>
      <c r="G2" s="81"/>
      <c r="H2" s="81"/>
      <c r="I2" s="81"/>
      <c r="J2" s="81"/>
      <c r="L2" s="51"/>
    </row>
    <row r="3" spans="2:12" ht="17.25" x14ac:dyDescent="0.3">
      <c r="B3" s="51"/>
      <c r="C3" s="82" t="s">
        <v>1234</v>
      </c>
      <c r="D3" s="82"/>
      <c r="E3" s="82"/>
      <c r="F3" s="82"/>
      <c r="G3" s="82"/>
      <c r="H3" s="82"/>
      <c r="I3" s="82"/>
      <c r="J3" s="82"/>
      <c r="L3" s="51"/>
    </row>
    <row r="4" spans="2:12" x14ac:dyDescent="0.2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2:12" ht="20.25" customHeight="1" x14ac:dyDescent="0.25">
      <c r="B5" s="68" t="s">
        <v>1240</v>
      </c>
      <c r="C5" s="71">
        <v>1</v>
      </c>
      <c r="D5" s="62"/>
      <c r="E5" s="62"/>
      <c r="F5" s="62"/>
      <c r="G5" s="62"/>
      <c r="H5" s="62"/>
      <c r="I5" s="62"/>
      <c r="J5" s="62"/>
      <c r="K5" s="63" t="s">
        <v>1211</v>
      </c>
      <c r="L5" s="64" t="str">
        <f>VLOOKUP(C5,Crosswalk!$B$2:$G$566,6,FALSE)</f>
        <v>Ineligible</v>
      </c>
    </row>
    <row r="6" spans="2:12" ht="17.25" customHeight="1" x14ac:dyDescent="0.25">
      <c r="B6" s="68" t="s">
        <v>1209</v>
      </c>
      <c r="C6" s="66" t="str">
        <f>VLOOKUP(C5,Crosswalk!$B$2:$E$566,4,FALSE)</f>
        <v>Monmouth</v>
      </c>
      <c r="D6" s="62"/>
      <c r="E6" s="62"/>
      <c r="F6" s="62"/>
      <c r="G6" s="62"/>
      <c r="H6" s="62"/>
      <c r="I6" s="62"/>
      <c r="J6" s="62"/>
      <c r="K6" s="63" t="s">
        <v>1210</v>
      </c>
      <c r="L6" s="65">
        <f>VLOOKUP(C5,Crosswalk!$B$2:$G$566,5,FALSE)</f>
        <v>1</v>
      </c>
    </row>
    <row r="7" spans="2:12" x14ac:dyDescent="0.25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2:12" x14ac:dyDescent="0.25"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2:12" ht="16.5" x14ac:dyDescent="0.3">
      <c r="B9" s="52" t="s">
        <v>44</v>
      </c>
      <c r="C9" s="53"/>
      <c r="D9" s="53"/>
      <c r="E9" s="53"/>
      <c r="F9" s="53"/>
      <c r="G9" s="53"/>
      <c r="H9" s="78">
        <f>SUMIF('2017 Muniinfo'!$A$3:$A$567,$B$2,'2017 Muniinfo'!$K$3:$K$567)</f>
        <v>5453591.3499999996</v>
      </c>
      <c r="I9" s="79"/>
      <c r="J9" s="79"/>
      <c r="K9" s="80"/>
      <c r="L9" s="51"/>
    </row>
    <row r="10" spans="2:12" ht="16.5" x14ac:dyDescent="0.3">
      <c r="B10" s="54" t="s">
        <v>1212</v>
      </c>
      <c r="C10" s="53"/>
      <c r="D10" s="53"/>
      <c r="E10" s="53"/>
      <c r="F10" s="53"/>
      <c r="G10" s="55"/>
      <c r="H10" s="78">
        <f>SUMIF('2017 Muniinfo'!$A$3:$A$567,$B$2,'2017 Muniinfo'!$L$3:$L$567)</f>
        <v>0</v>
      </c>
      <c r="I10" s="79"/>
      <c r="J10" s="79"/>
      <c r="K10" s="80"/>
      <c r="L10" s="51"/>
    </row>
    <row r="11" spans="2:12" ht="16.5" x14ac:dyDescent="0.3">
      <c r="B11" s="52" t="s">
        <v>1213</v>
      </c>
      <c r="C11" s="53"/>
      <c r="D11" s="53"/>
      <c r="E11" s="53"/>
      <c r="F11" s="53"/>
      <c r="G11" s="55"/>
      <c r="H11" s="78">
        <f>SUMIF('2017 Muniinfo'!$A$3:$A$567,$B$2,'2017 Muniinfo'!$M$3:$M$567)</f>
        <v>5453591.3499999996</v>
      </c>
      <c r="I11" s="79"/>
      <c r="J11" s="79"/>
      <c r="K11" s="80"/>
      <c r="L11" s="51"/>
    </row>
    <row r="12" spans="2:12" ht="16.5" x14ac:dyDescent="0.3">
      <c r="B12" s="52" t="s">
        <v>47</v>
      </c>
      <c r="C12" s="53"/>
      <c r="D12" s="53"/>
      <c r="E12" s="53"/>
      <c r="F12" s="53"/>
      <c r="G12" s="55"/>
      <c r="H12" s="78">
        <f>SUMIF('2017 Muniinfo'!$A$3:$A$567,$B$2,'2017 Muniinfo'!$N$3:$N$567)</f>
        <v>0</v>
      </c>
      <c r="I12" s="79"/>
      <c r="J12" s="79"/>
      <c r="K12" s="80"/>
      <c r="L12" s="51"/>
    </row>
    <row r="13" spans="2:12" ht="16.5" x14ac:dyDescent="0.3">
      <c r="B13" s="52" t="s">
        <v>1214</v>
      </c>
      <c r="C13" s="53"/>
      <c r="D13" s="53"/>
      <c r="E13" s="53"/>
      <c r="F13" s="53"/>
      <c r="G13" s="55"/>
      <c r="H13" s="78">
        <f>SUMIF('2017 Muniinfo'!$A$3:$A$567,$B$2,'2017 Muniinfo'!$O$3:$O$567)</f>
        <v>109903.88</v>
      </c>
      <c r="I13" s="79"/>
      <c r="J13" s="79"/>
      <c r="K13" s="80"/>
      <c r="L13" s="51"/>
    </row>
    <row r="14" spans="2:12" ht="16.5" x14ac:dyDescent="0.3">
      <c r="B14" s="52" t="s">
        <v>49</v>
      </c>
      <c r="C14" s="53"/>
      <c r="D14" s="53"/>
      <c r="E14" s="53"/>
      <c r="F14" s="53"/>
      <c r="G14" s="55"/>
      <c r="H14" s="78">
        <f>SUMIF('2017 Muniinfo'!$A$3:$A$567,$B$2,'2017 Muniinfo'!$P$3:$P$567)</f>
        <v>313305.90999999997</v>
      </c>
      <c r="I14" s="79"/>
      <c r="J14" s="79"/>
      <c r="K14" s="80"/>
      <c r="L14" s="51"/>
    </row>
    <row r="15" spans="2:12" ht="16.5" x14ac:dyDescent="0.3">
      <c r="B15" s="56" t="s">
        <v>1215</v>
      </c>
      <c r="C15" s="57"/>
      <c r="D15" s="57"/>
      <c r="E15" s="57"/>
      <c r="F15" s="57"/>
      <c r="G15" s="58"/>
      <c r="H15" s="78">
        <f>SUM(H11:K14)</f>
        <v>5876801.1399999997</v>
      </c>
      <c r="I15" s="79"/>
      <c r="J15" s="79"/>
      <c r="K15" s="80"/>
      <c r="L15" s="51"/>
    </row>
    <row r="16" spans="2:12" ht="16.5" x14ac:dyDescent="0.3">
      <c r="B16" s="70"/>
      <c r="C16" s="59"/>
      <c r="D16" s="59"/>
      <c r="E16" s="59"/>
      <c r="F16" s="59"/>
      <c r="G16" s="59"/>
      <c r="H16" s="62"/>
      <c r="I16" s="62"/>
      <c r="J16" s="62"/>
      <c r="K16" s="62"/>
      <c r="L16" s="51"/>
    </row>
    <row r="17" spans="2:12" ht="16.5" x14ac:dyDescent="0.3">
      <c r="B17" s="60" t="s">
        <v>1216</v>
      </c>
      <c r="C17" s="53"/>
      <c r="D17" s="53"/>
      <c r="E17" s="53"/>
      <c r="F17" s="53"/>
      <c r="G17" s="55"/>
      <c r="H17" s="78">
        <f>SUMIF('2017 Muniinfo'!$A$3:$A$567,$B$2,'2017 Muniinfo'!$Q$3:$Q$567)</f>
        <v>0</v>
      </c>
      <c r="I17" s="79"/>
      <c r="J17" s="79"/>
      <c r="K17" s="80"/>
      <c r="L17" s="51"/>
    </row>
    <row r="18" spans="2:12" ht="16.5" x14ac:dyDescent="0.3">
      <c r="B18" s="60" t="s">
        <v>1217</v>
      </c>
      <c r="C18" s="53"/>
      <c r="D18" s="53"/>
      <c r="E18" s="53"/>
      <c r="F18" s="53"/>
      <c r="G18" s="55"/>
      <c r="H18" s="78">
        <f>SUMIF('2017 Muniinfo'!$A$3:$A$567,$B$2,'2017 Muniinfo'!$R$3:$R$567)</f>
        <v>34966406</v>
      </c>
      <c r="I18" s="79"/>
      <c r="J18" s="79"/>
      <c r="K18" s="80"/>
      <c r="L18" s="51"/>
    </row>
    <row r="19" spans="2:12" ht="16.5" x14ac:dyDescent="0.3">
      <c r="B19" s="60" t="s">
        <v>1218</v>
      </c>
      <c r="C19" s="53"/>
      <c r="D19" s="53"/>
      <c r="E19" s="53"/>
      <c r="F19" s="53"/>
      <c r="G19" s="55"/>
      <c r="H19" s="78">
        <f>SUMIF('2017 Muniinfo'!$A$3:$A$567,$B$2,'2017 Muniinfo'!$S$3:$S$567)</f>
        <v>0</v>
      </c>
      <c r="I19" s="79"/>
      <c r="J19" s="79"/>
      <c r="K19" s="80"/>
      <c r="L19" s="51"/>
    </row>
    <row r="20" spans="2:12" ht="16.5" x14ac:dyDescent="0.3">
      <c r="B20" s="61" t="s">
        <v>1219</v>
      </c>
      <c r="C20" s="53"/>
      <c r="D20" s="53"/>
      <c r="E20" s="53"/>
      <c r="F20" s="53"/>
      <c r="G20" s="55"/>
      <c r="H20" s="78">
        <f>SUM(H17:K19)</f>
        <v>34966406</v>
      </c>
      <c r="I20" s="79"/>
      <c r="J20" s="79"/>
      <c r="K20" s="80"/>
      <c r="L20" s="51"/>
    </row>
    <row r="21" spans="2:12" ht="16.5" x14ac:dyDescent="0.3">
      <c r="B21" s="70"/>
      <c r="C21" s="59"/>
      <c r="D21" s="59"/>
      <c r="E21" s="59"/>
      <c r="F21" s="59"/>
      <c r="G21" s="59"/>
      <c r="H21" s="62"/>
      <c r="I21" s="62"/>
      <c r="J21" s="62"/>
      <c r="K21" s="62"/>
      <c r="L21" s="51"/>
    </row>
    <row r="22" spans="2:12" ht="16.5" x14ac:dyDescent="0.3">
      <c r="B22" s="52" t="s">
        <v>1220</v>
      </c>
      <c r="C22" s="53"/>
      <c r="D22" s="53"/>
      <c r="E22" s="53"/>
      <c r="F22" s="53"/>
      <c r="G22" s="55"/>
      <c r="H22" s="78">
        <f>SUMIF('2017 Muniinfo'!$A$3:$A$567,$B$2,'2017 Muniinfo'!$T$3:$T$567)</f>
        <v>10868199.140000001</v>
      </c>
      <c r="I22" s="79"/>
      <c r="J22" s="79"/>
      <c r="K22" s="80"/>
      <c r="L22" s="51"/>
    </row>
    <row r="23" spans="2:12" ht="16.5" x14ac:dyDescent="0.3">
      <c r="B23" s="52" t="s">
        <v>1221</v>
      </c>
      <c r="C23" s="53"/>
      <c r="D23" s="53"/>
      <c r="E23" s="53"/>
      <c r="F23" s="53"/>
      <c r="G23" s="55"/>
      <c r="H23" s="78">
        <f>SUMIF('2017 Muniinfo'!$A$3:$A$567,$B$2,'2017 Muniinfo'!$U$3:$U$567)</f>
        <v>0</v>
      </c>
      <c r="I23" s="79"/>
      <c r="J23" s="79"/>
      <c r="K23" s="80"/>
      <c r="L23" s="51"/>
    </row>
    <row r="24" spans="2:12" ht="16.5" x14ac:dyDescent="0.3">
      <c r="B24" s="52" t="s">
        <v>55</v>
      </c>
      <c r="C24" s="53"/>
      <c r="D24" s="53"/>
      <c r="E24" s="53"/>
      <c r="F24" s="53"/>
      <c r="G24" s="55"/>
      <c r="H24" s="78">
        <f>SUMIF('2017 Muniinfo'!$A$3:$A$567,$B$2,'2017 Muniinfo'!$V$3:$V$567)</f>
        <v>692235.4</v>
      </c>
      <c r="I24" s="79"/>
      <c r="J24" s="79"/>
      <c r="K24" s="80"/>
      <c r="L24" s="51"/>
    </row>
    <row r="25" spans="2:12" ht="16.5" x14ac:dyDescent="0.3">
      <c r="B25" s="54" t="s">
        <v>1222</v>
      </c>
      <c r="C25" s="53"/>
      <c r="D25" s="53"/>
      <c r="E25" s="53"/>
      <c r="F25" s="53"/>
      <c r="G25" s="55"/>
      <c r="H25" s="78">
        <f>SUM(H22:K24)</f>
        <v>11560434.540000001</v>
      </c>
      <c r="I25" s="79"/>
      <c r="J25" s="79"/>
      <c r="K25" s="80"/>
      <c r="L25" s="51"/>
    </row>
    <row r="26" spans="2:12" ht="16.5" x14ac:dyDescent="0.3">
      <c r="B26" s="53"/>
      <c r="C26" s="59"/>
      <c r="D26" s="59"/>
      <c r="E26" s="59"/>
      <c r="F26" s="59"/>
      <c r="G26" s="59"/>
      <c r="H26" s="62"/>
      <c r="I26" s="62"/>
      <c r="J26" s="62"/>
      <c r="K26" s="62"/>
      <c r="L26" s="51"/>
    </row>
    <row r="27" spans="2:12" ht="16.5" x14ac:dyDescent="0.3">
      <c r="B27" s="52" t="s">
        <v>1223</v>
      </c>
      <c r="C27" s="53"/>
      <c r="D27" s="53"/>
      <c r="E27" s="53"/>
      <c r="F27" s="53"/>
      <c r="G27" s="55"/>
      <c r="H27" s="78">
        <f>SUMIF('2017 Muniinfo'!$A$3:$A$567,$B$2,'2017 Muniinfo'!$W$3:$W$567)</f>
        <v>52403641.68</v>
      </c>
      <c r="I27" s="79"/>
      <c r="J27" s="79"/>
      <c r="K27" s="80"/>
      <c r="L27" s="51"/>
    </row>
    <row r="28" spans="2:12" ht="16.5" x14ac:dyDescent="0.3">
      <c r="B28" s="52" t="s">
        <v>1224</v>
      </c>
      <c r="C28" s="53"/>
      <c r="D28" s="53"/>
      <c r="E28" s="53"/>
      <c r="F28" s="53"/>
      <c r="G28" s="55"/>
      <c r="H28" s="78">
        <f>SUMIF('2017 Muniinfo'!$A$3:$A$567,$B$2,'2017 Muniinfo'!$G$3:$G$567)</f>
        <v>2029285839</v>
      </c>
      <c r="I28" s="79"/>
      <c r="J28" s="79"/>
      <c r="K28" s="80"/>
      <c r="L28" s="51"/>
    </row>
    <row r="29" spans="2:12" ht="16.5" x14ac:dyDescent="0.3">
      <c r="B29" s="52" t="s">
        <v>1225</v>
      </c>
      <c r="C29" s="53"/>
      <c r="D29" s="53"/>
      <c r="E29" s="53"/>
      <c r="F29" s="53"/>
      <c r="G29" s="55"/>
      <c r="H29" s="78">
        <f>SUMIF('2017 Muniinfo'!$A$3:$A$567,$B$2,'2017 Muniinfo'!$H$3:$H$567)</f>
        <v>2.5829999999999997</v>
      </c>
      <c r="I29" s="79"/>
      <c r="J29" s="79"/>
      <c r="K29" s="80"/>
      <c r="L29" s="51"/>
    </row>
    <row r="30" spans="2:12" ht="16.5" x14ac:dyDescent="0.3">
      <c r="B30" s="53"/>
      <c r="C30" s="59"/>
      <c r="D30" s="59"/>
      <c r="E30" s="59"/>
      <c r="F30" s="59"/>
      <c r="G30" s="59"/>
      <c r="H30" s="62"/>
      <c r="I30" s="62"/>
      <c r="J30" s="62"/>
      <c r="K30" s="62"/>
      <c r="L30" s="51"/>
    </row>
    <row r="31" spans="2:12" ht="16.5" x14ac:dyDescent="0.3">
      <c r="B31" s="52" t="s">
        <v>1237</v>
      </c>
      <c r="C31" s="53"/>
      <c r="D31" s="53"/>
      <c r="E31" s="53"/>
      <c r="F31" s="53"/>
      <c r="G31" s="55"/>
      <c r="H31" s="78">
        <f>SUMIF('2017 Muniinfo'!$A$3:$A$567,$B$2,'2017 Muniinfo'!$Y$3:$Y$567)</f>
        <v>30066.46</v>
      </c>
      <c r="I31" s="79"/>
      <c r="J31" s="79"/>
      <c r="K31" s="80"/>
      <c r="L31" s="51"/>
    </row>
    <row r="32" spans="2:12" ht="16.5" x14ac:dyDescent="0.3">
      <c r="B32" s="52" t="s">
        <v>1238</v>
      </c>
      <c r="C32" s="53"/>
      <c r="D32" s="53"/>
      <c r="E32" s="53"/>
      <c r="F32" s="53"/>
      <c r="G32" s="55"/>
      <c r="H32" s="78">
        <f>SUMIF('2017 Muniinfo'!$A$3:$A$567,$B$2,'2017 Muniinfo'!$Z$3:$Z$567)</f>
        <v>110250</v>
      </c>
      <c r="I32" s="79"/>
      <c r="J32" s="79"/>
      <c r="K32" s="80"/>
      <c r="L32" s="51"/>
    </row>
    <row r="33" spans="2:12" ht="16.5" x14ac:dyDescent="0.3">
      <c r="B33" s="52" t="s">
        <v>1226</v>
      </c>
      <c r="C33" s="53"/>
      <c r="D33" s="53"/>
      <c r="E33" s="53"/>
      <c r="F33" s="53"/>
      <c r="G33" s="55"/>
      <c r="H33" s="78">
        <f>SUMIF('2017 Muniinfo'!$A$3:$A$567,$B$2,'2017 Muniinfo'!$AA$3:$AA$567)</f>
        <v>2806.3291999999997</v>
      </c>
      <c r="I33" s="79"/>
      <c r="J33" s="79"/>
      <c r="K33" s="80"/>
      <c r="L33" s="51"/>
    </row>
    <row r="34" spans="2:12" ht="17.25" thickBot="1" x14ac:dyDescent="0.35">
      <c r="B34" s="72" t="s">
        <v>1227</v>
      </c>
      <c r="C34" s="73"/>
      <c r="D34" s="73"/>
      <c r="E34" s="73"/>
      <c r="F34" s="73"/>
      <c r="G34" s="74"/>
      <c r="H34" s="84">
        <f>SUM(H31:K33)</f>
        <v>143122.7892</v>
      </c>
      <c r="I34" s="85"/>
      <c r="J34" s="85"/>
      <c r="K34" s="86"/>
      <c r="L34" s="51"/>
    </row>
    <row r="35" spans="2:12" ht="16.5" x14ac:dyDescent="0.3">
      <c r="B35" s="75" t="s">
        <v>1228</v>
      </c>
      <c r="C35" s="76"/>
      <c r="D35" s="76"/>
      <c r="E35" s="76"/>
      <c r="F35" s="76"/>
      <c r="G35" s="77"/>
      <c r="H35" s="87">
        <f>SUMIF('2017 Muniinfo'!$A$3:$A$567,$B$2,'2017 Muniinfo'!$AC$3:$AC$567)</f>
        <v>0</v>
      </c>
      <c r="I35" s="88"/>
      <c r="J35" s="88"/>
      <c r="K35" s="89"/>
      <c r="L35" s="51"/>
    </row>
    <row r="36" spans="2:12" ht="16.5" x14ac:dyDescent="0.3">
      <c r="B36" s="52" t="s">
        <v>1229</v>
      </c>
      <c r="C36" s="53"/>
      <c r="D36" s="53"/>
      <c r="E36" s="53"/>
      <c r="F36" s="53"/>
      <c r="G36" s="55"/>
      <c r="H36" s="78">
        <f>SUM(H34:K35)</f>
        <v>143122.7892</v>
      </c>
      <c r="I36" s="79"/>
      <c r="J36" s="79"/>
      <c r="K36" s="80"/>
      <c r="L36" s="51"/>
    </row>
    <row r="37" spans="2:12" ht="16.5" x14ac:dyDescent="0.3">
      <c r="B37" s="53"/>
      <c r="C37" s="59"/>
      <c r="D37" s="59"/>
      <c r="E37" s="59"/>
      <c r="F37" s="59"/>
      <c r="G37" s="59"/>
      <c r="H37" s="62"/>
      <c r="I37" s="62"/>
      <c r="J37" s="62"/>
      <c r="K37" s="62"/>
      <c r="L37" s="51"/>
    </row>
    <row r="38" spans="2:12" ht="16.5" x14ac:dyDescent="0.3">
      <c r="B38" s="52" t="s">
        <v>1230</v>
      </c>
      <c r="C38" s="53"/>
      <c r="D38" s="53"/>
      <c r="E38" s="53"/>
      <c r="F38" s="53"/>
      <c r="G38" s="55"/>
      <c r="H38" s="78">
        <f>SUMIF('2017 Muniinfo'!$A$3:$A$567,$B$2,'2017 Muniinfo'!$AE$3:$AE$567)</f>
        <v>0</v>
      </c>
      <c r="I38" s="79"/>
      <c r="J38" s="79"/>
      <c r="K38" s="80"/>
      <c r="L38" s="51"/>
    </row>
    <row r="39" spans="2:12" ht="16.5" x14ac:dyDescent="0.3">
      <c r="B39" s="53"/>
      <c r="C39" s="59"/>
      <c r="D39" s="59"/>
      <c r="E39" s="59"/>
      <c r="F39" s="59"/>
      <c r="G39" s="59"/>
      <c r="H39" s="62"/>
      <c r="I39" s="62"/>
      <c r="J39" s="62"/>
      <c r="K39" s="62"/>
      <c r="L39" s="51"/>
    </row>
    <row r="40" spans="2:12" ht="16.5" x14ac:dyDescent="0.3">
      <c r="B40" s="52" t="s">
        <v>1231</v>
      </c>
      <c r="C40" s="53"/>
      <c r="D40" s="53"/>
      <c r="E40" s="53"/>
      <c r="F40" s="53"/>
      <c r="G40" s="55"/>
      <c r="H40" s="78"/>
      <c r="I40" s="79"/>
      <c r="J40" s="79"/>
      <c r="K40" s="80"/>
      <c r="L40" s="51"/>
    </row>
    <row r="41" spans="2:12" ht="16.5" x14ac:dyDescent="0.3">
      <c r="B41" s="52">
        <v>2014</v>
      </c>
      <c r="C41" s="53"/>
      <c r="D41" s="53"/>
      <c r="E41" s="53"/>
      <c r="F41" s="53"/>
      <c r="G41" s="55"/>
      <c r="H41" s="78">
        <f>SUMIF('2017 Muniinfo'!$A$3:$A$567,$B$2,'2017 Muniinfo'!$AI$3:$AI$567)</f>
        <v>1999678536</v>
      </c>
      <c r="I41" s="79"/>
      <c r="J41" s="79"/>
      <c r="K41" s="80"/>
      <c r="L41" s="51"/>
    </row>
    <row r="42" spans="2:12" ht="16.5" x14ac:dyDescent="0.3">
      <c r="B42" s="52">
        <v>2015</v>
      </c>
      <c r="C42" s="53"/>
      <c r="D42" s="53"/>
      <c r="E42" s="53"/>
      <c r="F42" s="53"/>
      <c r="G42" s="55"/>
      <c r="H42" s="78">
        <f>SUMIF('2017 Muniinfo'!$A$3:$A$567,$B$2,'2017 Muniinfo'!$AJ$3:$AJ$567)</f>
        <v>2076708282</v>
      </c>
      <c r="I42" s="79"/>
      <c r="J42" s="79"/>
      <c r="K42" s="80"/>
      <c r="L42" s="51"/>
    </row>
    <row r="43" spans="2:12" ht="16.5" x14ac:dyDescent="0.3">
      <c r="B43" s="52">
        <v>2016</v>
      </c>
      <c r="C43" s="53"/>
      <c r="D43" s="53"/>
      <c r="E43" s="53"/>
      <c r="F43" s="53"/>
      <c r="G43" s="55"/>
      <c r="H43" s="78">
        <f>SUMIF('2017 Muniinfo'!$A$3:$A$567,$B$2,'2017 Muniinfo'!$AK$3:$AK$567)</f>
        <v>2074801409</v>
      </c>
      <c r="I43" s="79"/>
      <c r="J43" s="79"/>
      <c r="K43" s="80"/>
      <c r="L43" s="51"/>
    </row>
    <row r="44" spans="2:12" ht="16.5" x14ac:dyDescent="0.3">
      <c r="B44" s="52" t="s">
        <v>1232</v>
      </c>
      <c r="C44" s="53"/>
      <c r="D44" s="53"/>
      <c r="E44" s="53"/>
      <c r="F44" s="53"/>
      <c r="G44" s="55"/>
      <c r="H44" s="78">
        <f>AVERAGE(H41:K43)</f>
        <v>2050396075.6666667</v>
      </c>
      <c r="I44" s="79"/>
      <c r="J44" s="79"/>
      <c r="K44" s="80"/>
      <c r="L44" s="51"/>
    </row>
    <row r="45" spans="2:12" ht="16.5" x14ac:dyDescent="0.3">
      <c r="B45" s="53"/>
      <c r="C45" s="59"/>
      <c r="D45" s="59"/>
      <c r="E45" s="59"/>
      <c r="F45" s="59"/>
      <c r="G45" s="59"/>
      <c r="H45" s="62"/>
      <c r="I45" s="62"/>
      <c r="J45" s="62"/>
      <c r="K45" s="62"/>
      <c r="L45" s="51"/>
    </row>
    <row r="46" spans="2:12" ht="16.5" x14ac:dyDescent="0.3">
      <c r="B46" s="52" t="s">
        <v>1239</v>
      </c>
      <c r="C46" s="53"/>
      <c r="D46" s="53"/>
      <c r="E46" s="53"/>
      <c r="F46" s="53"/>
      <c r="G46" s="55"/>
      <c r="H46" s="78">
        <f>SUMIF('2017 Muniinfo'!$A$3:$A$567,$B$2,'2017 Muniinfo'!$AM$3:$AM$567)</f>
        <v>691599.77806619706</v>
      </c>
      <c r="I46" s="79"/>
      <c r="J46" s="79"/>
      <c r="K46" s="80"/>
      <c r="L46" s="51"/>
    </row>
    <row r="47" spans="2:12" x14ac:dyDescent="0.25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2:12" ht="15" customHeight="1" x14ac:dyDescent="0.25">
      <c r="B48" s="83" t="s">
        <v>1233</v>
      </c>
      <c r="C48" s="83"/>
      <c r="D48" s="83"/>
      <c r="E48" s="83"/>
      <c r="F48" s="83"/>
      <c r="G48" s="83"/>
      <c r="H48" s="83"/>
      <c r="I48" s="83"/>
      <c r="J48" s="83"/>
      <c r="K48" s="83"/>
      <c r="L48" s="69"/>
    </row>
    <row r="49" spans="2:12" x14ac:dyDescent="0.25"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69"/>
    </row>
    <row r="50" spans="2:12" hidden="1" x14ac:dyDescent="0.25"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2:12" hidden="1" x14ac:dyDescent="0.25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2:12" hidden="1" x14ac:dyDescent="0.25"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</sheetData>
  <sheetProtection password="CAF9" sheet="1" objects="1" scenarios="1"/>
  <mergeCells count="34">
    <mergeCell ref="H14:K14"/>
    <mergeCell ref="H9:K9"/>
    <mergeCell ref="H10:K10"/>
    <mergeCell ref="H11:K11"/>
    <mergeCell ref="H12:K12"/>
    <mergeCell ref="H13:K13"/>
    <mergeCell ref="H29:K29"/>
    <mergeCell ref="H15:K15"/>
    <mergeCell ref="H17:K17"/>
    <mergeCell ref="H18:K18"/>
    <mergeCell ref="H19:K19"/>
    <mergeCell ref="H20:K20"/>
    <mergeCell ref="H22:K22"/>
    <mergeCell ref="H23:K23"/>
    <mergeCell ref="H24:K24"/>
    <mergeCell ref="H25:K25"/>
    <mergeCell ref="H27:K27"/>
    <mergeCell ref="H28:K28"/>
    <mergeCell ref="H46:K46"/>
    <mergeCell ref="C2:J2"/>
    <mergeCell ref="C3:J3"/>
    <mergeCell ref="B48:K49"/>
    <mergeCell ref="H38:K38"/>
    <mergeCell ref="H40:K40"/>
    <mergeCell ref="H41:K41"/>
    <mergeCell ref="H42:K42"/>
    <mergeCell ref="H43:K43"/>
    <mergeCell ref="H44:K44"/>
    <mergeCell ref="H31:K31"/>
    <mergeCell ref="H32:K32"/>
    <mergeCell ref="H33:K33"/>
    <mergeCell ref="H34:K34"/>
    <mergeCell ref="H35:K35"/>
    <mergeCell ref="H36:K36"/>
  </mergeCells>
  <pageMargins left="0.7" right="0.7" top="0.75" bottom="0.75" header="0.3" footer="0.3"/>
  <pageSetup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923925</xdr:colOff>
                    <xdr:row>4</xdr:row>
                    <xdr:rowOff>9525</xdr:rowOff>
                  </from>
                  <to>
                    <xdr:col>7</xdr:col>
                    <xdr:colOff>19050</xdr:colOff>
                    <xdr:row>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43"/>
  <sheetViews>
    <sheetView workbookViewId="0">
      <pane xSplit="3" ySplit="1" topLeftCell="D2" activePane="bottomRight" state="frozen"/>
      <selection pane="topRight" activeCell="E1" sqref="E1"/>
      <selection pane="bottomLeft" activeCell="A3" sqref="A3"/>
      <selection pane="bottomRight" activeCell="D10" sqref="D10"/>
    </sheetView>
  </sheetViews>
  <sheetFormatPr defaultRowHeight="15" x14ac:dyDescent="0.25"/>
  <cols>
    <col min="1" max="1" width="10.85546875" bestFit="1" customWidth="1"/>
    <col min="2" max="2" width="30.140625" bestFit="1" customWidth="1"/>
    <col min="3" max="3" width="9.28515625" bestFit="1" customWidth="1"/>
    <col min="4" max="4" width="12.42578125" bestFit="1" customWidth="1"/>
    <col min="5" max="5" width="11.85546875" customWidth="1"/>
    <col min="6" max="6" width="7.7109375" style="40" customWidth="1"/>
    <col min="7" max="7" width="17.28515625" style="41" customWidth="1"/>
    <col min="8" max="8" width="15.85546875" customWidth="1"/>
    <col min="9" max="9" width="19.5703125" customWidth="1"/>
    <col min="10" max="10" width="16" bestFit="1" customWidth="1"/>
    <col min="11" max="11" width="17.140625" customWidth="1"/>
    <col min="12" max="12" width="15.5703125" bestFit="1" customWidth="1"/>
    <col min="13" max="13" width="20.28515625" customWidth="1"/>
    <col min="14" max="14" width="15.5703125" bestFit="1" customWidth="1"/>
    <col min="15" max="15" width="13.5703125" bestFit="1" customWidth="1"/>
    <col min="16" max="16" width="14.5703125" customWidth="1"/>
    <col min="17" max="17" width="17.42578125" customWidth="1"/>
    <col min="18" max="18" width="18" bestFit="1" customWidth="1"/>
    <col min="19" max="19" width="13" customWidth="1"/>
    <col min="20" max="20" width="15.42578125" customWidth="1"/>
    <col min="21" max="21" width="13.5703125" bestFit="1" customWidth="1"/>
    <col min="22" max="22" width="14.85546875" customWidth="1"/>
    <col min="23" max="23" width="17.28515625" style="42" customWidth="1"/>
    <col min="24" max="24" width="13.28515625" style="42" bestFit="1" customWidth="1"/>
    <col min="25" max="25" width="15.42578125" bestFit="1" customWidth="1"/>
    <col min="26" max="26" width="14.42578125" bestFit="1" customWidth="1"/>
    <col min="27" max="28" width="15.42578125" bestFit="1" customWidth="1"/>
    <col min="29" max="30" width="15.140625" bestFit="1" customWidth="1"/>
    <col min="31" max="31" width="17.28515625" customWidth="1"/>
    <col min="32" max="32" width="19.28515625" customWidth="1"/>
    <col min="33" max="33" width="18.42578125" customWidth="1"/>
    <col min="34" max="34" width="17.42578125" customWidth="1"/>
    <col min="35" max="35" width="19.42578125" customWidth="1"/>
    <col min="36" max="37" width="18.5703125" customWidth="1"/>
    <col min="38" max="38" width="20.140625" customWidth="1"/>
    <col min="39" max="39" width="13.7109375" customWidth="1"/>
  </cols>
  <sheetData>
    <row r="1" spans="1:40" s="17" customFormat="1" ht="12.75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8" t="s">
        <v>19</v>
      </c>
      <c r="U1" s="6" t="s">
        <v>20</v>
      </c>
      <c r="V1" s="6" t="s">
        <v>21</v>
      </c>
      <c r="W1" s="6" t="s">
        <v>22</v>
      </c>
      <c r="X1" s="9" t="s">
        <v>23</v>
      </c>
      <c r="Y1" s="6" t="s">
        <v>24</v>
      </c>
      <c r="Z1" s="6" t="s">
        <v>25</v>
      </c>
      <c r="AA1" s="10" t="s">
        <v>26</v>
      </c>
      <c r="AB1" s="6" t="s">
        <v>27</v>
      </c>
      <c r="AC1" s="11" t="s">
        <v>28</v>
      </c>
      <c r="AD1" s="11" t="s">
        <v>29</v>
      </c>
      <c r="AE1" s="6" t="s">
        <v>30</v>
      </c>
      <c r="AF1" s="12" t="s">
        <v>31</v>
      </c>
      <c r="AG1" s="13" t="s">
        <v>32</v>
      </c>
      <c r="AH1" s="13" t="s">
        <v>33</v>
      </c>
      <c r="AI1" s="14" t="s">
        <v>34</v>
      </c>
      <c r="AJ1" s="14" t="s">
        <v>35</v>
      </c>
      <c r="AK1" s="14" t="s">
        <v>1205</v>
      </c>
      <c r="AL1" s="15" t="s">
        <v>36</v>
      </c>
      <c r="AM1" s="16" t="s">
        <v>37</v>
      </c>
    </row>
    <row r="2" spans="1:40" s="36" customFormat="1" ht="42.75" x14ac:dyDescent="0.2">
      <c r="A2" s="18" t="s">
        <v>38</v>
      </c>
      <c r="B2" s="19" t="s">
        <v>1</v>
      </c>
      <c r="C2" s="20" t="s">
        <v>2</v>
      </c>
      <c r="D2" s="21" t="s">
        <v>39</v>
      </c>
      <c r="E2" s="21" t="s">
        <v>40</v>
      </c>
      <c r="F2" s="22" t="s">
        <v>5</v>
      </c>
      <c r="G2" s="23" t="s">
        <v>1204</v>
      </c>
      <c r="H2" s="24" t="s">
        <v>41</v>
      </c>
      <c r="I2" s="25" t="s">
        <v>42</v>
      </c>
      <c r="J2" s="26" t="s">
        <v>43</v>
      </c>
      <c r="K2" s="25" t="s">
        <v>44</v>
      </c>
      <c r="L2" s="25" t="s">
        <v>45</v>
      </c>
      <c r="M2" s="25" t="s">
        <v>46</v>
      </c>
      <c r="N2" s="25" t="s">
        <v>47</v>
      </c>
      <c r="O2" s="26" t="s">
        <v>48</v>
      </c>
      <c r="P2" s="25" t="s">
        <v>49</v>
      </c>
      <c r="Q2" s="25" t="s">
        <v>50</v>
      </c>
      <c r="R2" s="25" t="s">
        <v>51</v>
      </c>
      <c r="S2" s="21" t="s">
        <v>52</v>
      </c>
      <c r="T2" s="21" t="s">
        <v>53</v>
      </c>
      <c r="U2" s="21" t="s">
        <v>54</v>
      </c>
      <c r="V2" s="21" t="s">
        <v>55</v>
      </c>
      <c r="W2" s="25" t="s">
        <v>56</v>
      </c>
      <c r="X2" s="27" t="s">
        <v>57</v>
      </c>
      <c r="Y2" s="26" t="s">
        <v>58</v>
      </c>
      <c r="Z2" s="25" t="s">
        <v>59</v>
      </c>
      <c r="AA2" s="28" t="s">
        <v>60</v>
      </c>
      <c r="AB2" s="26" t="s">
        <v>61</v>
      </c>
      <c r="AC2" s="29" t="s">
        <v>62</v>
      </c>
      <c r="AD2" s="29" t="s">
        <v>63</v>
      </c>
      <c r="AE2" s="26" t="s">
        <v>30</v>
      </c>
      <c r="AF2" s="30" t="s">
        <v>64</v>
      </c>
      <c r="AG2" s="31" t="s">
        <v>65</v>
      </c>
      <c r="AH2" s="32" t="s">
        <v>66</v>
      </c>
      <c r="AI2" s="33" t="s">
        <v>34</v>
      </c>
      <c r="AJ2" s="33" t="s">
        <v>35</v>
      </c>
      <c r="AK2" s="33" t="s">
        <v>1205</v>
      </c>
      <c r="AL2" s="34" t="s">
        <v>36</v>
      </c>
      <c r="AM2" s="35" t="s">
        <v>1206</v>
      </c>
    </row>
    <row r="3" spans="1:40" s="37" customFormat="1" ht="16.5" x14ac:dyDescent="0.3">
      <c r="A3" s="37" t="s">
        <v>67</v>
      </c>
      <c r="B3" s="37" t="s">
        <v>68</v>
      </c>
      <c r="C3" s="37" t="s">
        <v>69</v>
      </c>
      <c r="D3" s="43">
        <v>1</v>
      </c>
      <c r="E3" s="43" t="s">
        <v>1202</v>
      </c>
      <c r="F3" s="44" t="s">
        <v>1201</v>
      </c>
      <c r="G3" s="45">
        <v>709592700</v>
      </c>
      <c r="H3" s="46">
        <v>3.1760000000000002</v>
      </c>
      <c r="I3" s="45">
        <v>772029138</v>
      </c>
      <c r="J3" s="45">
        <v>3547147.63</v>
      </c>
      <c r="K3" s="45">
        <v>3524402.79</v>
      </c>
      <c r="L3" s="45">
        <v>0</v>
      </c>
      <c r="M3" s="45">
        <v>3524402.79</v>
      </c>
      <c r="N3" s="45">
        <v>0</v>
      </c>
      <c r="O3" s="45">
        <v>162048.79999999999</v>
      </c>
      <c r="P3" s="45">
        <v>12682.77</v>
      </c>
      <c r="Q3" s="45">
        <v>11505729</v>
      </c>
      <c r="R3" s="45">
        <v>0</v>
      </c>
      <c r="S3" s="45">
        <v>0</v>
      </c>
      <c r="T3" s="45">
        <v>7070298.7599999998</v>
      </c>
      <c r="U3" s="45">
        <v>0</v>
      </c>
      <c r="V3" s="45">
        <v>258676.11</v>
      </c>
      <c r="W3" s="45">
        <v>22533838.239999998</v>
      </c>
      <c r="X3" s="47">
        <v>3.1756017557677804E-2</v>
      </c>
      <c r="Y3" s="45">
        <v>12102.78</v>
      </c>
      <c r="Z3" s="45">
        <v>87750</v>
      </c>
      <c r="AA3" s="45">
        <v>1997.0555999999999</v>
      </c>
      <c r="AB3" s="45">
        <v>101849.83560000001</v>
      </c>
      <c r="AC3" s="45">
        <v>-500</v>
      </c>
      <c r="AD3" s="45">
        <v>101349.83560000001</v>
      </c>
      <c r="AE3" s="45">
        <v>0</v>
      </c>
      <c r="AF3" s="47">
        <v>3699134.36</v>
      </c>
      <c r="AG3" s="47">
        <v>11505729</v>
      </c>
      <c r="AH3" s="47">
        <v>7328974.8700000001</v>
      </c>
      <c r="AI3" s="45">
        <v>770404934</v>
      </c>
      <c r="AJ3" s="45">
        <v>775165363</v>
      </c>
      <c r="AK3" s="45">
        <v>747805564</v>
      </c>
      <c r="AL3" s="49">
        <v>764458620.33333337</v>
      </c>
      <c r="AM3" s="45">
        <v>249268.27206481202</v>
      </c>
      <c r="AN3" s="48"/>
    </row>
    <row r="4" spans="1:40" s="37" customFormat="1" ht="16.5" x14ac:dyDescent="0.3">
      <c r="A4" s="37" t="s">
        <v>70</v>
      </c>
      <c r="B4" s="37" t="s">
        <v>71</v>
      </c>
      <c r="C4" s="37" t="s">
        <v>69</v>
      </c>
      <c r="D4" s="43">
        <v>2</v>
      </c>
      <c r="E4" s="43" t="s">
        <v>1202</v>
      </c>
      <c r="F4" s="44" t="s">
        <v>1201</v>
      </c>
      <c r="G4" s="45">
        <v>6515881304</v>
      </c>
      <c r="H4" s="46">
        <v>3.86</v>
      </c>
      <c r="I4" s="45">
        <v>7498023144</v>
      </c>
      <c r="J4" s="45">
        <v>34450247.68</v>
      </c>
      <c r="K4" s="45">
        <v>24915662.770000003</v>
      </c>
      <c r="L4" s="45">
        <v>0</v>
      </c>
      <c r="M4" s="45">
        <v>24915662.770000003</v>
      </c>
      <c r="N4" s="45">
        <v>0</v>
      </c>
      <c r="O4" s="45">
        <v>0</v>
      </c>
      <c r="P4" s="45">
        <v>0</v>
      </c>
      <c r="Q4" s="45">
        <v>100077234</v>
      </c>
      <c r="R4" s="45">
        <v>0</v>
      </c>
      <c r="S4" s="45">
        <v>0</v>
      </c>
      <c r="T4" s="45">
        <v>123637277.47</v>
      </c>
      <c r="U4" s="45">
        <v>0</v>
      </c>
      <c r="V4" s="45">
        <v>2800581.64</v>
      </c>
      <c r="W4" s="45">
        <v>251416325.60999998</v>
      </c>
      <c r="X4" s="47">
        <v>3.8585160453377093E-2</v>
      </c>
      <c r="Y4" s="45">
        <v>33250</v>
      </c>
      <c r="Z4" s="45">
        <v>90000</v>
      </c>
      <c r="AA4" s="45">
        <v>2465</v>
      </c>
      <c r="AB4" s="45">
        <v>125715</v>
      </c>
      <c r="AC4" s="45">
        <v>0</v>
      </c>
      <c r="AD4" s="45">
        <v>125715</v>
      </c>
      <c r="AE4" s="45">
        <v>0</v>
      </c>
      <c r="AF4" s="47">
        <v>24915662.770000003</v>
      </c>
      <c r="AG4" s="47">
        <v>100077234</v>
      </c>
      <c r="AH4" s="47">
        <v>126437859.11</v>
      </c>
      <c r="AI4" s="45">
        <v>11260548841</v>
      </c>
      <c r="AJ4" s="45">
        <v>8394725454</v>
      </c>
      <c r="AK4" s="45">
        <v>6430020387</v>
      </c>
      <c r="AL4" s="50">
        <v>8695098227.333334</v>
      </c>
      <c r="AM4" s="45">
        <v>2145380.8716169829</v>
      </c>
    </row>
    <row r="5" spans="1:40" s="37" customFormat="1" ht="16.5" x14ac:dyDescent="0.3">
      <c r="A5" s="37" t="s">
        <v>72</v>
      </c>
      <c r="B5" s="37" t="s">
        <v>73</v>
      </c>
      <c r="C5" s="37" t="s">
        <v>69</v>
      </c>
      <c r="D5" s="43">
        <v>3</v>
      </c>
      <c r="E5" s="43" t="s">
        <v>1200</v>
      </c>
      <c r="F5" s="44" t="s">
        <v>1201</v>
      </c>
      <c r="G5" s="45">
        <v>3234529700</v>
      </c>
      <c r="H5" s="46">
        <v>1.764</v>
      </c>
      <c r="I5" s="45">
        <v>3428868698</v>
      </c>
      <c r="J5" s="45">
        <v>15754202.630000001</v>
      </c>
      <c r="K5" s="45">
        <v>15659645.370000001</v>
      </c>
      <c r="L5" s="45">
        <v>0</v>
      </c>
      <c r="M5" s="45">
        <v>15659645.370000001</v>
      </c>
      <c r="N5" s="45">
        <v>1122226.08</v>
      </c>
      <c r="O5" s="45">
        <v>719255.8</v>
      </c>
      <c r="P5" s="45">
        <v>56311.48</v>
      </c>
      <c r="Q5" s="45">
        <v>15888114</v>
      </c>
      <c r="R5" s="45">
        <v>0</v>
      </c>
      <c r="S5" s="45">
        <v>966222.5</v>
      </c>
      <c r="T5" s="45">
        <v>22617731.98</v>
      </c>
      <c r="U5" s="45">
        <v>0</v>
      </c>
      <c r="V5" s="45">
        <v>0</v>
      </c>
      <c r="W5" s="45">
        <v>57029507.24000001</v>
      </c>
      <c r="X5" s="47">
        <v>1.7631468104930374E-2</v>
      </c>
      <c r="Y5" s="45">
        <v>14311.06</v>
      </c>
      <c r="Z5" s="45">
        <v>101250</v>
      </c>
      <c r="AA5" s="45">
        <v>2311.2212</v>
      </c>
      <c r="AB5" s="45">
        <v>117872.2812</v>
      </c>
      <c r="AC5" s="45">
        <v>0</v>
      </c>
      <c r="AD5" s="45">
        <v>117872.2812</v>
      </c>
      <c r="AE5" s="45">
        <v>0</v>
      </c>
      <c r="AF5" s="47">
        <v>17557438.730000004</v>
      </c>
      <c r="AG5" s="47">
        <v>16854336.5</v>
      </c>
      <c r="AH5" s="47">
        <v>22617731.98</v>
      </c>
      <c r="AI5" s="45">
        <v>3500509702</v>
      </c>
      <c r="AJ5" s="45">
        <v>3423794236</v>
      </c>
      <c r="AK5" s="45">
        <v>3304586943</v>
      </c>
      <c r="AL5" s="50">
        <v>3409630293.6666665</v>
      </c>
      <c r="AM5" s="45">
        <v>1101527.8794710189</v>
      </c>
    </row>
    <row r="6" spans="1:40" s="37" customFormat="1" ht="16.5" x14ac:dyDescent="0.3">
      <c r="A6" s="37" t="s">
        <v>74</v>
      </c>
      <c r="B6" s="37" t="s">
        <v>75</v>
      </c>
      <c r="C6" s="37" t="s">
        <v>69</v>
      </c>
      <c r="D6" s="43">
        <v>1</v>
      </c>
      <c r="E6" s="43" t="s">
        <v>1202</v>
      </c>
      <c r="F6" s="44" t="s">
        <v>1201</v>
      </c>
      <c r="G6" s="45">
        <v>295252863</v>
      </c>
      <c r="H6" s="46">
        <v>2.8620000000000001</v>
      </c>
      <c r="I6" s="45">
        <v>262818342</v>
      </c>
      <c r="J6" s="45">
        <v>1207539.21</v>
      </c>
      <c r="K6" s="45">
        <v>1200049.19</v>
      </c>
      <c r="L6" s="45">
        <v>0</v>
      </c>
      <c r="M6" s="45">
        <v>1200049.19</v>
      </c>
      <c r="N6" s="45">
        <v>86017.35</v>
      </c>
      <c r="O6" s="45">
        <v>55136.92</v>
      </c>
      <c r="P6" s="45">
        <v>4312.34</v>
      </c>
      <c r="Q6" s="45">
        <v>0</v>
      </c>
      <c r="R6" s="45">
        <v>4215862</v>
      </c>
      <c r="S6" s="45">
        <v>0</v>
      </c>
      <c r="T6" s="45">
        <v>2888502.35</v>
      </c>
      <c r="U6" s="45">
        <v>0</v>
      </c>
      <c r="V6" s="45">
        <v>0</v>
      </c>
      <c r="W6" s="45">
        <v>8449880.1400000006</v>
      </c>
      <c r="X6" s="47">
        <v>2.8619130240237503E-2</v>
      </c>
      <c r="Y6" s="45">
        <v>16050.37</v>
      </c>
      <c r="Z6" s="45">
        <v>30000</v>
      </c>
      <c r="AA6" s="45">
        <v>921.00740000000008</v>
      </c>
      <c r="AB6" s="45">
        <v>46971.377400000005</v>
      </c>
      <c r="AC6" s="45">
        <v>0</v>
      </c>
      <c r="AD6" s="45">
        <v>46971.377400000005</v>
      </c>
      <c r="AE6" s="45">
        <v>0</v>
      </c>
      <c r="AF6" s="47">
        <v>1345515.8</v>
      </c>
      <c r="AG6" s="47">
        <v>4215862</v>
      </c>
      <c r="AH6" s="47">
        <v>2888502.35</v>
      </c>
      <c r="AI6" s="45">
        <v>268204196</v>
      </c>
      <c r="AJ6" s="45">
        <v>263218172</v>
      </c>
      <c r="AK6" s="45">
        <v>271663127</v>
      </c>
      <c r="AL6" s="50">
        <v>267695165</v>
      </c>
      <c r="AM6" s="45">
        <v>90910.572422669997</v>
      </c>
    </row>
    <row r="7" spans="1:40" s="37" customFormat="1" ht="16.5" x14ac:dyDescent="0.3">
      <c r="A7" s="37" t="s">
        <v>76</v>
      </c>
      <c r="B7" s="37" t="s">
        <v>77</v>
      </c>
      <c r="C7" s="37" t="s">
        <v>69</v>
      </c>
      <c r="D7" s="43">
        <v>2</v>
      </c>
      <c r="E7" s="43" t="s">
        <v>1202</v>
      </c>
      <c r="F7" s="44" t="s">
        <v>1201</v>
      </c>
      <c r="G7" s="45">
        <v>647882087</v>
      </c>
      <c r="H7" s="46">
        <v>2.37</v>
      </c>
      <c r="I7" s="45">
        <v>611356419</v>
      </c>
      <c r="J7" s="45">
        <v>2808924.39</v>
      </c>
      <c r="K7" s="45">
        <v>2797325.31</v>
      </c>
      <c r="L7" s="45">
        <v>0</v>
      </c>
      <c r="M7" s="45">
        <v>2797325.31</v>
      </c>
      <c r="N7" s="45">
        <v>200484.07</v>
      </c>
      <c r="O7" s="45">
        <v>128423.21</v>
      </c>
      <c r="P7" s="45">
        <v>10056.07</v>
      </c>
      <c r="Q7" s="45">
        <v>0</v>
      </c>
      <c r="R7" s="45">
        <v>9658858</v>
      </c>
      <c r="S7" s="45">
        <v>0</v>
      </c>
      <c r="T7" s="45">
        <v>2554576.1</v>
      </c>
      <c r="U7" s="45">
        <v>0</v>
      </c>
      <c r="V7" s="45">
        <v>0</v>
      </c>
      <c r="W7" s="45">
        <v>15349722.76</v>
      </c>
      <c r="X7" s="47">
        <v>2.3692154896698046E-2</v>
      </c>
      <c r="Y7" s="45">
        <v>28250</v>
      </c>
      <c r="Z7" s="45">
        <v>52000</v>
      </c>
      <c r="AA7" s="45">
        <v>1605</v>
      </c>
      <c r="AB7" s="45">
        <v>81855</v>
      </c>
      <c r="AC7" s="45">
        <v>0</v>
      </c>
      <c r="AD7" s="45">
        <v>81855</v>
      </c>
      <c r="AE7" s="45">
        <v>0</v>
      </c>
      <c r="AF7" s="47">
        <v>3136288.6599999997</v>
      </c>
      <c r="AG7" s="47">
        <v>9658858</v>
      </c>
      <c r="AH7" s="47">
        <v>2554576.1</v>
      </c>
      <c r="AI7" s="45">
        <v>605448465</v>
      </c>
      <c r="AJ7" s="45">
        <v>611154280</v>
      </c>
      <c r="AK7" s="45">
        <v>590089375</v>
      </c>
      <c r="AL7" s="50">
        <v>602230706.66666663</v>
      </c>
      <c r="AM7" s="45">
        <v>196979.29035384601</v>
      </c>
    </row>
    <row r="8" spans="1:40" s="37" customFormat="1" ht="16.5" x14ac:dyDescent="0.3">
      <c r="A8" s="37" t="s">
        <v>78</v>
      </c>
      <c r="B8" s="37" t="s">
        <v>79</v>
      </c>
      <c r="C8" s="37" t="s">
        <v>69</v>
      </c>
      <c r="D8" s="43">
        <v>3</v>
      </c>
      <c r="E8" s="43" t="s">
        <v>1202</v>
      </c>
      <c r="F8" s="44" t="s">
        <v>1201</v>
      </c>
      <c r="G8" s="45">
        <v>50621500</v>
      </c>
      <c r="H8" s="46">
        <v>1.82</v>
      </c>
      <c r="I8" s="45">
        <v>50595411</v>
      </c>
      <c r="J8" s="45">
        <v>232464.53</v>
      </c>
      <c r="K8" s="45">
        <v>232225.12</v>
      </c>
      <c r="L8" s="45">
        <v>0</v>
      </c>
      <c r="M8" s="45">
        <v>232225.12</v>
      </c>
      <c r="N8" s="45">
        <v>16639.23</v>
      </c>
      <c r="O8" s="45">
        <v>10647.15</v>
      </c>
      <c r="P8" s="45">
        <v>836.56</v>
      </c>
      <c r="Q8" s="45">
        <v>510842</v>
      </c>
      <c r="R8" s="45">
        <v>0</v>
      </c>
      <c r="S8" s="45">
        <v>0</v>
      </c>
      <c r="T8" s="45">
        <v>149677</v>
      </c>
      <c r="U8" s="45">
        <v>0</v>
      </c>
      <c r="V8" s="45">
        <v>0</v>
      </c>
      <c r="W8" s="45">
        <v>920867.06</v>
      </c>
      <c r="X8" s="47">
        <v>1.8191224282172597E-2</v>
      </c>
      <c r="Y8" s="45">
        <v>500</v>
      </c>
      <c r="Z8" s="45">
        <v>5000</v>
      </c>
      <c r="AA8" s="45">
        <v>110</v>
      </c>
      <c r="AB8" s="45">
        <v>5610</v>
      </c>
      <c r="AC8" s="45">
        <v>0</v>
      </c>
      <c r="AD8" s="45">
        <v>5610</v>
      </c>
      <c r="AE8" s="45">
        <v>0</v>
      </c>
      <c r="AF8" s="47">
        <v>260348.06</v>
      </c>
      <c r="AG8" s="47">
        <v>510842</v>
      </c>
      <c r="AH8" s="47">
        <v>149677</v>
      </c>
      <c r="AI8" s="45">
        <v>51717953</v>
      </c>
      <c r="AJ8" s="45">
        <v>50450752</v>
      </c>
      <c r="AK8" s="45">
        <v>53090194</v>
      </c>
      <c r="AL8" s="50">
        <v>51752966.333333336</v>
      </c>
      <c r="AM8" s="45">
        <v>17696.713636601999</v>
      </c>
    </row>
    <row r="9" spans="1:40" s="37" customFormat="1" ht="16.5" x14ac:dyDescent="0.3">
      <c r="A9" s="37" t="s">
        <v>80</v>
      </c>
      <c r="B9" s="37" t="s">
        <v>81</v>
      </c>
      <c r="C9" s="37" t="s">
        <v>69</v>
      </c>
      <c r="D9" s="43">
        <v>1</v>
      </c>
      <c r="E9" s="43" t="s">
        <v>1202</v>
      </c>
      <c r="F9" s="44" t="s">
        <v>1201</v>
      </c>
      <c r="G9" s="45">
        <v>223833300</v>
      </c>
      <c r="H9" s="46">
        <v>4.5330000000000004</v>
      </c>
      <c r="I9" s="45">
        <v>234977750</v>
      </c>
      <c r="J9" s="45">
        <v>1079623.46</v>
      </c>
      <c r="K9" s="45">
        <v>1071755</v>
      </c>
      <c r="L9" s="45">
        <v>0</v>
      </c>
      <c r="M9" s="45">
        <v>1071755</v>
      </c>
      <c r="N9" s="45">
        <v>76857.91</v>
      </c>
      <c r="O9" s="45">
        <v>49313.279999999999</v>
      </c>
      <c r="P9" s="45">
        <v>3852.01</v>
      </c>
      <c r="Q9" s="45">
        <v>3234420</v>
      </c>
      <c r="R9" s="45">
        <v>1474254</v>
      </c>
      <c r="S9" s="45">
        <v>0</v>
      </c>
      <c r="T9" s="45">
        <v>4235739</v>
      </c>
      <c r="U9" s="45">
        <v>0</v>
      </c>
      <c r="V9" s="45">
        <v>0</v>
      </c>
      <c r="W9" s="45">
        <v>10146191.199999999</v>
      </c>
      <c r="X9" s="47">
        <v>4.5329230279855588E-2</v>
      </c>
      <c r="Y9" s="45">
        <v>8082.19</v>
      </c>
      <c r="Z9" s="45">
        <v>29000</v>
      </c>
      <c r="AA9" s="45">
        <v>741.64380000000006</v>
      </c>
      <c r="AB9" s="45">
        <v>37823.8338</v>
      </c>
      <c r="AC9" s="45">
        <v>0</v>
      </c>
      <c r="AD9" s="45">
        <v>37823.8338</v>
      </c>
      <c r="AE9" s="45">
        <v>0</v>
      </c>
      <c r="AF9" s="47">
        <v>1201778.2</v>
      </c>
      <c r="AG9" s="47">
        <v>4708674</v>
      </c>
      <c r="AH9" s="47">
        <v>4235739</v>
      </c>
      <c r="AI9" s="45">
        <v>209745422</v>
      </c>
      <c r="AJ9" s="45">
        <v>233511153</v>
      </c>
      <c r="AK9" s="45">
        <v>233744048</v>
      </c>
      <c r="AL9" s="50">
        <v>225666874.33333334</v>
      </c>
      <c r="AM9" s="45">
        <v>77914.604751984007</v>
      </c>
    </row>
    <row r="10" spans="1:40" s="37" customFormat="1" ht="16.5" x14ac:dyDescent="0.3">
      <c r="A10" s="37" t="s">
        <v>82</v>
      </c>
      <c r="B10" s="37" t="s">
        <v>83</v>
      </c>
      <c r="C10" s="37" t="s">
        <v>69</v>
      </c>
      <c r="D10" s="43">
        <v>2</v>
      </c>
      <c r="E10" s="43" t="s">
        <v>1200</v>
      </c>
      <c r="F10" s="44" t="s">
        <v>1201</v>
      </c>
      <c r="G10" s="45">
        <v>4089051162</v>
      </c>
      <c r="H10" s="46">
        <v>3.0070000000000001</v>
      </c>
      <c r="I10" s="45">
        <v>4204228483</v>
      </c>
      <c r="J10" s="45">
        <v>19316653.170000002</v>
      </c>
      <c r="K10" s="45">
        <v>19022141.5</v>
      </c>
      <c r="L10" s="45">
        <v>0</v>
      </c>
      <c r="M10" s="45">
        <v>19022141.5</v>
      </c>
      <c r="N10" s="45">
        <v>1358748.38</v>
      </c>
      <c r="O10" s="45">
        <v>869658.34</v>
      </c>
      <c r="P10" s="45">
        <v>66088.789999999994</v>
      </c>
      <c r="Q10" s="45">
        <v>78686577</v>
      </c>
      <c r="R10" s="45">
        <v>0</v>
      </c>
      <c r="S10" s="45">
        <v>0</v>
      </c>
      <c r="T10" s="45">
        <v>22096097</v>
      </c>
      <c r="U10" s="45">
        <v>817810</v>
      </c>
      <c r="V10" s="45">
        <v>0</v>
      </c>
      <c r="W10" s="45">
        <v>122917121.02999999</v>
      </c>
      <c r="X10" s="47">
        <v>3.006005945151341E-2</v>
      </c>
      <c r="Y10" s="45">
        <v>61608.34</v>
      </c>
      <c r="Z10" s="45">
        <v>263000</v>
      </c>
      <c r="AA10" s="45">
        <v>6492.1667999999991</v>
      </c>
      <c r="AB10" s="45">
        <v>331100.50679999997</v>
      </c>
      <c r="AC10" s="45">
        <v>0</v>
      </c>
      <c r="AD10" s="45">
        <v>331100.50679999997</v>
      </c>
      <c r="AE10" s="45">
        <v>0</v>
      </c>
      <c r="AF10" s="47">
        <v>21316637.009999998</v>
      </c>
      <c r="AG10" s="47">
        <v>78686577</v>
      </c>
      <c r="AH10" s="47">
        <v>22913907</v>
      </c>
      <c r="AI10" s="45">
        <v>4153080786</v>
      </c>
      <c r="AJ10" s="45">
        <v>4165177338</v>
      </c>
      <c r="AK10" s="45">
        <v>4096181992</v>
      </c>
      <c r="AL10" s="50">
        <v>4138146705.3333335</v>
      </c>
      <c r="AM10" s="45">
        <v>1368204.1831277821</v>
      </c>
    </row>
    <row r="11" spans="1:40" s="37" customFormat="1" ht="16.5" x14ac:dyDescent="0.3">
      <c r="A11" s="37" t="s">
        <v>84</v>
      </c>
      <c r="B11" s="37" t="s">
        <v>85</v>
      </c>
      <c r="C11" s="37" t="s">
        <v>69</v>
      </c>
      <c r="D11" s="43">
        <v>3</v>
      </c>
      <c r="E11" s="43" t="s">
        <v>1202</v>
      </c>
      <c r="F11" s="44" t="s">
        <v>1201</v>
      </c>
      <c r="G11" s="45">
        <v>154996339</v>
      </c>
      <c r="H11" s="46">
        <v>2.395</v>
      </c>
      <c r="I11" s="45">
        <v>167876529</v>
      </c>
      <c r="J11" s="45">
        <v>771321.71</v>
      </c>
      <c r="K11" s="45">
        <v>771185.7</v>
      </c>
      <c r="L11" s="45">
        <v>0</v>
      </c>
      <c r="M11" s="45">
        <v>771185.7</v>
      </c>
      <c r="N11" s="45">
        <v>55252.68</v>
      </c>
      <c r="O11" s="45">
        <v>35344.629999999997</v>
      </c>
      <c r="P11" s="45">
        <v>2777.47</v>
      </c>
      <c r="Q11" s="45">
        <v>2369139</v>
      </c>
      <c r="R11" s="45">
        <v>0</v>
      </c>
      <c r="S11" s="45">
        <v>0</v>
      </c>
      <c r="T11" s="45">
        <v>477522.8</v>
      </c>
      <c r="U11" s="45">
        <v>0</v>
      </c>
      <c r="V11" s="45">
        <v>0</v>
      </c>
      <c r="W11" s="45">
        <v>3711222.3</v>
      </c>
      <c r="X11" s="47">
        <v>2.3943935217721497E-2</v>
      </c>
      <c r="Y11" s="45">
        <v>4471.24</v>
      </c>
      <c r="Z11" s="45">
        <v>16750</v>
      </c>
      <c r="AA11" s="45">
        <v>424.42479999999995</v>
      </c>
      <c r="AB11" s="45">
        <v>21645.664799999999</v>
      </c>
      <c r="AC11" s="45">
        <v>-250</v>
      </c>
      <c r="AD11" s="45">
        <v>21395.664799999999</v>
      </c>
      <c r="AE11" s="45">
        <v>0</v>
      </c>
      <c r="AF11" s="47">
        <v>864560.48</v>
      </c>
      <c r="AG11" s="47">
        <v>2369139</v>
      </c>
      <c r="AH11" s="47">
        <v>477522.8</v>
      </c>
      <c r="AI11" s="45">
        <v>163238075</v>
      </c>
      <c r="AJ11" s="45">
        <v>166626595</v>
      </c>
      <c r="AK11" s="45">
        <v>160035814</v>
      </c>
      <c r="AL11" s="50">
        <v>163300161.33333334</v>
      </c>
      <c r="AM11" s="45">
        <v>53473.797526148999</v>
      </c>
    </row>
    <row r="12" spans="1:40" s="37" customFormat="1" ht="16.5" x14ac:dyDescent="0.3">
      <c r="A12" s="37" t="s">
        <v>86</v>
      </c>
      <c r="B12" s="37" t="s">
        <v>87</v>
      </c>
      <c r="C12" s="37" t="s">
        <v>69</v>
      </c>
      <c r="D12" s="43">
        <v>1</v>
      </c>
      <c r="E12" s="43" t="s">
        <v>1202</v>
      </c>
      <c r="F12" s="44" t="s">
        <v>1201</v>
      </c>
      <c r="G12" s="45">
        <v>107539899</v>
      </c>
      <c r="H12" s="46">
        <v>3.1240000000000001</v>
      </c>
      <c r="I12" s="45">
        <v>167632760</v>
      </c>
      <c r="J12" s="45">
        <v>770201.69</v>
      </c>
      <c r="K12" s="45">
        <v>769944.28999999992</v>
      </c>
      <c r="L12" s="45">
        <v>0</v>
      </c>
      <c r="M12" s="45">
        <v>769944.28999999992</v>
      </c>
      <c r="N12" s="45">
        <v>55164.95</v>
      </c>
      <c r="O12" s="45">
        <v>35291.199999999997</v>
      </c>
      <c r="P12" s="45">
        <v>2772.92</v>
      </c>
      <c r="Q12" s="45">
        <v>1842888</v>
      </c>
      <c r="R12" s="45">
        <v>0</v>
      </c>
      <c r="S12" s="45">
        <v>0</v>
      </c>
      <c r="T12" s="45">
        <v>652911.27</v>
      </c>
      <c r="U12" s="45">
        <v>0</v>
      </c>
      <c r="V12" s="45">
        <v>0</v>
      </c>
      <c r="W12" s="45">
        <v>3358972.63</v>
      </c>
      <c r="X12" s="47">
        <v>3.1234664168691473E-2</v>
      </c>
      <c r="Y12" s="45">
        <v>5000</v>
      </c>
      <c r="Z12" s="45">
        <v>14750</v>
      </c>
      <c r="AA12" s="45">
        <v>395</v>
      </c>
      <c r="AB12" s="45">
        <v>20145</v>
      </c>
      <c r="AC12" s="45">
        <v>0</v>
      </c>
      <c r="AD12" s="45">
        <v>20145</v>
      </c>
      <c r="AE12" s="45">
        <v>0</v>
      </c>
      <c r="AF12" s="47">
        <v>863173.35999999987</v>
      </c>
      <c r="AG12" s="47">
        <v>1842888</v>
      </c>
      <c r="AH12" s="47">
        <v>652911.27</v>
      </c>
      <c r="AI12" s="45">
        <v>167752139</v>
      </c>
      <c r="AJ12" s="45">
        <v>167454558</v>
      </c>
      <c r="AK12" s="45">
        <v>172782614</v>
      </c>
      <c r="AL12" s="50">
        <v>169329770.33333334</v>
      </c>
      <c r="AM12" s="45">
        <v>57594.147072462001</v>
      </c>
    </row>
    <row r="13" spans="1:40" s="37" customFormat="1" ht="16.5" x14ac:dyDescent="0.3">
      <c r="A13" s="37" t="s">
        <v>88</v>
      </c>
      <c r="B13" s="37" t="s">
        <v>89</v>
      </c>
      <c r="C13" s="37" t="s">
        <v>69</v>
      </c>
      <c r="D13" s="43">
        <v>2</v>
      </c>
      <c r="E13" s="43" t="s">
        <v>1200</v>
      </c>
      <c r="F13" s="44" t="s">
        <v>1201</v>
      </c>
      <c r="G13" s="45">
        <v>2698246200</v>
      </c>
      <c r="H13" s="46">
        <v>3.056</v>
      </c>
      <c r="I13" s="45">
        <v>2919289618</v>
      </c>
      <c r="J13" s="45">
        <v>13412902.1</v>
      </c>
      <c r="K13" s="45">
        <v>13303751.52</v>
      </c>
      <c r="L13" s="45">
        <v>0</v>
      </c>
      <c r="M13" s="45">
        <v>13303751.52</v>
      </c>
      <c r="N13" s="45">
        <v>951113.86</v>
      </c>
      <c r="O13" s="45">
        <v>609030.81999999995</v>
      </c>
      <c r="P13" s="45">
        <v>46950.59</v>
      </c>
      <c r="Q13" s="45">
        <v>31456759</v>
      </c>
      <c r="R13" s="45">
        <v>18174976</v>
      </c>
      <c r="S13" s="45">
        <v>0</v>
      </c>
      <c r="T13" s="45">
        <v>17906905.760000002</v>
      </c>
      <c r="U13" s="45">
        <v>0</v>
      </c>
      <c r="V13" s="45">
        <v>0</v>
      </c>
      <c r="W13" s="45">
        <v>82449487.569999993</v>
      </c>
      <c r="X13" s="47">
        <v>3.0556695519482244E-2</v>
      </c>
      <c r="Y13" s="45">
        <v>58000</v>
      </c>
      <c r="Z13" s="45">
        <v>274750</v>
      </c>
      <c r="AA13" s="45">
        <v>6655</v>
      </c>
      <c r="AB13" s="45">
        <v>339405</v>
      </c>
      <c r="AC13" s="45">
        <v>0</v>
      </c>
      <c r="AD13" s="45">
        <v>339405</v>
      </c>
      <c r="AE13" s="45">
        <v>0</v>
      </c>
      <c r="AF13" s="47">
        <v>14910846.789999999</v>
      </c>
      <c r="AG13" s="47">
        <v>49631735</v>
      </c>
      <c r="AH13" s="47">
        <v>17906905.760000002</v>
      </c>
      <c r="AI13" s="45">
        <v>2991282320</v>
      </c>
      <c r="AJ13" s="45">
        <v>2922276577</v>
      </c>
      <c r="AK13" s="45">
        <v>2770557757</v>
      </c>
      <c r="AL13" s="50">
        <v>2894705551.3333335</v>
      </c>
      <c r="AM13" s="45">
        <v>923518.32881408103</v>
      </c>
    </row>
    <row r="14" spans="1:40" s="37" customFormat="1" ht="16.5" x14ac:dyDescent="0.3">
      <c r="A14" s="37" t="s">
        <v>90</v>
      </c>
      <c r="B14" s="37" t="s">
        <v>91</v>
      </c>
      <c r="C14" s="37" t="s">
        <v>69</v>
      </c>
      <c r="D14" s="43">
        <v>3</v>
      </c>
      <c r="E14" s="43" t="s">
        <v>1200</v>
      </c>
      <c r="F14" s="44" t="s">
        <v>1201</v>
      </c>
      <c r="G14" s="45">
        <v>2096725699</v>
      </c>
      <c r="H14" s="46">
        <v>2.9790000000000001</v>
      </c>
      <c r="I14" s="45">
        <v>2260493092</v>
      </c>
      <c r="J14" s="45">
        <v>10386010.470000001</v>
      </c>
      <c r="K14" s="45">
        <v>10378144.57</v>
      </c>
      <c r="L14" s="45">
        <v>0</v>
      </c>
      <c r="M14" s="45">
        <v>10378144.57</v>
      </c>
      <c r="N14" s="45">
        <v>743593.05</v>
      </c>
      <c r="O14" s="45">
        <v>475773.48</v>
      </c>
      <c r="P14" s="45">
        <v>37373.730000000003</v>
      </c>
      <c r="Q14" s="45">
        <v>20543460</v>
      </c>
      <c r="R14" s="45">
        <v>12434661</v>
      </c>
      <c r="S14" s="45">
        <v>0</v>
      </c>
      <c r="T14" s="45">
        <v>17837044.850000001</v>
      </c>
      <c r="U14" s="45">
        <v>0</v>
      </c>
      <c r="V14" s="45">
        <v>0</v>
      </c>
      <c r="W14" s="45">
        <v>62450050.700000003</v>
      </c>
      <c r="X14" s="47">
        <v>2.9784559196171709E-2</v>
      </c>
      <c r="Y14" s="45">
        <v>41250</v>
      </c>
      <c r="Z14" s="45">
        <v>147750</v>
      </c>
      <c r="AA14" s="45">
        <v>3780</v>
      </c>
      <c r="AB14" s="45">
        <v>192780</v>
      </c>
      <c r="AC14" s="45">
        <v>0</v>
      </c>
      <c r="AD14" s="45">
        <v>192780</v>
      </c>
      <c r="AE14" s="45">
        <v>0</v>
      </c>
      <c r="AF14" s="47">
        <v>11634884.830000002</v>
      </c>
      <c r="AG14" s="47">
        <v>32978121</v>
      </c>
      <c r="AH14" s="47">
        <v>17837044.850000001</v>
      </c>
      <c r="AI14" s="45">
        <v>2293427778</v>
      </c>
      <c r="AJ14" s="45">
        <v>2243298931</v>
      </c>
      <c r="AK14" s="45">
        <v>2138581915</v>
      </c>
      <c r="AL14" s="50">
        <v>2225102874.6666665</v>
      </c>
      <c r="AM14" s="45">
        <v>715018.50164745003</v>
      </c>
    </row>
    <row r="15" spans="1:40" s="37" customFormat="1" ht="16.5" x14ac:dyDescent="0.3">
      <c r="A15" s="37" t="s">
        <v>92</v>
      </c>
      <c r="B15" s="37" t="s">
        <v>93</v>
      </c>
      <c r="C15" s="37" t="s">
        <v>69</v>
      </c>
      <c r="D15" s="43">
        <v>1</v>
      </c>
      <c r="E15" s="43" t="s">
        <v>1202</v>
      </c>
      <c r="F15" s="44" t="s">
        <v>1201</v>
      </c>
      <c r="G15" s="45">
        <v>1357131700</v>
      </c>
      <c r="H15" s="46">
        <v>2.5609999999999999</v>
      </c>
      <c r="I15" s="45">
        <v>1345322069</v>
      </c>
      <c r="J15" s="45">
        <v>6181186.3700000001</v>
      </c>
      <c r="K15" s="45">
        <v>6090081.8499999996</v>
      </c>
      <c r="L15" s="45">
        <v>0</v>
      </c>
      <c r="M15" s="45">
        <v>6090081.8499999996</v>
      </c>
      <c r="N15" s="45">
        <v>434909.43</v>
      </c>
      <c r="O15" s="45">
        <v>278271.49</v>
      </c>
      <c r="P15" s="45">
        <v>21073.74</v>
      </c>
      <c r="Q15" s="45">
        <v>19056242</v>
      </c>
      <c r="R15" s="45">
        <v>0</v>
      </c>
      <c r="S15" s="45">
        <v>0</v>
      </c>
      <c r="T15" s="45">
        <v>8872804.3499999996</v>
      </c>
      <c r="U15" s="45">
        <v>0</v>
      </c>
      <c r="V15" s="45">
        <v>0</v>
      </c>
      <c r="W15" s="45">
        <v>34753382.859999999</v>
      </c>
      <c r="X15" s="47">
        <v>2.5607966316017819E-2</v>
      </c>
      <c r="Y15" s="45">
        <v>46537.91</v>
      </c>
      <c r="Z15" s="45">
        <v>98500</v>
      </c>
      <c r="AA15" s="45">
        <v>2900.7582000000002</v>
      </c>
      <c r="AB15" s="45">
        <v>147938.66820000001</v>
      </c>
      <c r="AC15" s="45">
        <v>-500</v>
      </c>
      <c r="AD15" s="45">
        <v>147438.66820000001</v>
      </c>
      <c r="AE15" s="45">
        <v>0</v>
      </c>
      <c r="AF15" s="47">
        <v>6824336.5099999998</v>
      </c>
      <c r="AG15" s="47">
        <v>19056242</v>
      </c>
      <c r="AH15" s="47">
        <v>8872804.3499999996</v>
      </c>
      <c r="AI15" s="45">
        <v>1315215979</v>
      </c>
      <c r="AJ15" s="45">
        <v>1335616438</v>
      </c>
      <c r="AK15" s="45">
        <v>1351724801</v>
      </c>
      <c r="AL15" s="50">
        <v>1334185739.3333333</v>
      </c>
      <c r="AM15" s="45">
        <v>450574.48309173301</v>
      </c>
    </row>
    <row r="16" spans="1:40" s="37" customFormat="1" ht="16.5" x14ac:dyDescent="0.3">
      <c r="A16" s="37" t="s">
        <v>94</v>
      </c>
      <c r="B16" s="37" t="s">
        <v>95</v>
      </c>
      <c r="C16" s="37" t="s">
        <v>69</v>
      </c>
      <c r="D16" s="43">
        <v>2</v>
      </c>
      <c r="E16" s="43" t="s">
        <v>1200</v>
      </c>
      <c r="F16" s="44" t="s">
        <v>1201</v>
      </c>
      <c r="G16" s="45">
        <v>978750200</v>
      </c>
      <c r="H16" s="46">
        <v>3.222</v>
      </c>
      <c r="I16" s="45">
        <v>959996164</v>
      </c>
      <c r="J16" s="45">
        <v>4410776.68</v>
      </c>
      <c r="K16" s="45">
        <v>4324127.419999999</v>
      </c>
      <c r="L16" s="45">
        <v>0</v>
      </c>
      <c r="M16" s="45">
        <v>4324127.419999999</v>
      </c>
      <c r="N16" s="45">
        <v>0</v>
      </c>
      <c r="O16" s="45">
        <v>198057.03</v>
      </c>
      <c r="P16" s="45">
        <v>15086.37</v>
      </c>
      <c r="Q16" s="45">
        <v>11367976</v>
      </c>
      <c r="R16" s="45">
        <v>6317665</v>
      </c>
      <c r="S16" s="45">
        <v>489506</v>
      </c>
      <c r="T16" s="45">
        <v>8496114</v>
      </c>
      <c r="U16" s="45">
        <v>0</v>
      </c>
      <c r="V16" s="45">
        <v>321955</v>
      </c>
      <c r="W16" s="45">
        <v>31530486.82</v>
      </c>
      <c r="X16" s="47">
        <v>3.2215050193604045E-2</v>
      </c>
      <c r="Y16" s="45">
        <v>8182.19</v>
      </c>
      <c r="Z16" s="45">
        <v>63000</v>
      </c>
      <c r="AA16" s="45">
        <v>1423.6438000000001</v>
      </c>
      <c r="AB16" s="45">
        <v>72605.833800000008</v>
      </c>
      <c r="AC16" s="45">
        <v>0</v>
      </c>
      <c r="AD16" s="45">
        <v>72605.833800000008</v>
      </c>
      <c r="AE16" s="45">
        <v>0</v>
      </c>
      <c r="AF16" s="47">
        <v>4537270.8199999994</v>
      </c>
      <c r="AG16" s="47">
        <v>18175147</v>
      </c>
      <c r="AH16" s="47">
        <v>8818069</v>
      </c>
      <c r="AI16" s="45">
        <v>1019633515</v>
      </c>
      <c r="AJ16" s="45">
        <v>965865609</v>
      </c>
      <c r="AK16" s="45">
        <v>933209573</v>
      </c>
      <c r="AL16" s="50">
        <v>972902899</v>
      </c>
      <c r="AM16" s="45">
        <v>311069.546596809</v>
      </c>
    </row>
    <row r="17" spans="1:39" s="37" customFormat="1" ht="16.5" x14ac:dyDescent="0.3">
      <c r="A17" s="37" t="s">
        <v>96</v>
      </c>
      <c r="B17" s="37" t="s">
        <v>97</v>
      </c>
      <c r="C17" s="37" t="s">
        <v>69</v>
      </c>
      <c r="D17" s="43">
        <v>3</v>
      </c>
      <c r="E17" s="43" t="s">
        <v>1200</v>
      </c>
      <c r="F17" s="44" t="s">
        <v>1201</v>
      </c>
      <c r="G17" s="45">
        <v>1816213600</v>
      </c>
      <c r="H17" s="46">
        <v>0.92600000000000005</v>
      </c>
      <c r="I17" s="45">
        <v>1898948231</v>
      </c>
      <c r="J17" s="45">
        <v>8724864.6300000008</v>
      </c>
      <c r="K17" s="45">
        <v>8694538.870000001</v>
      </c>
      <c r="L17" s="45">
        <v>0</v>
      </c>
      <c r="M17" s="45">
        <v>8694538.870000001</v>
      </c>
      <c r="N17" s="45">
        <v>623009.31999999995</v>
      </c>
      <c r="O17" s="45">
        <v>398944.28</v>
      </c>
      <c r="P17" s="45">
        <v>31262.91</v>
      </c>
      <c r="Q17" s="45">
        <v>1035064</v>
      </c>
      <c r="R17" s="45">
        <v>0</v>
      </c>
      <c r="S17" s="45">
        <v>0</v>
      </c>
      <c r="T17" s="45">
        <v>6017352.6299999999</v>
      </c>
      <c r="U17" s="45">
        <v>0</v>
      </c>
      <c r="V17" s="45">
        <v>0</v>
      </c>
      <c r="W17" s="45">
        <v>16800172.030000001</v>
      </c>
      <c r="X17" s="47">
        <v>9.2501080434592067E-3</v>
      </c>
      <c r="Y17" s="45">
        <v>1000</v>
      </c>
      <c r="Z17" s="45">
        <v>14250</v>
      </c>
      <c r="AA17" s="45">
        <v>305</v>
      </c>
      <c r="AB17" s="45">
        <v>15555</v>
      </c>
      <c r="AC17" s="45">
        <v>-250</v>
      </c>
      <c r="AD17" s="45">
        <v>15305</v>
      </c>
      <c r="AE17" s="45">
        <v>0</v>
      </c>
      <c r="AF17" s="47">
        <v>9747755.3800000008</v>
      </c>
      <c r="AG17" s="47">
        <v>1035064</v>
      </c>
      <c r="AH17" s="47">
        <v>6017352.6299999999</v>
      </c>
      <c r="AI17" s="45">
        <v>1874292596</v>
      </c>
      <c r="AJ17" s="45">
        <v>1886244147</v>
      </c>
      <c r="AK17" s="45">
        <v>1876059911</v>
      </c>
      <c r="AL17" s="50">
        <v>1878865551.3333333</v>
      </c>
      <c r="AM17" s="45">
        <v>625352.67831336299</v>
      </c>
    </row>
    <row r="18" spans="1:39" s="37" customFormat="1" ht="16.5" x14ac:dyDescent="0.3">
      <c r="A18" s="37" t="s">
        <v>98</v>
      </c>
      <c r="B18" s="37" t="s">
        <v>99</v>
      </c>
      <c r="C18" s="37" t="s">
        <v>69</v>
      </c>
      <c r="D18" s="43">
        <v>1</v>
      </c>
      <c r="E18" s="43" t="s">
        <v>1202</v>
      </c>
      <c r="F18" s="44" t="s">
        <v>1201</v>
      </c>
      <c r="G18" s="45">
        <v>3599386298</v>
      </c>
      <c r="H18" s="46">
        <v>1.512</v>
      </c>
      <c r="I18" s="45">
        <v>3936494682</v>
      </c>
      <c r="J18" s="45">
        <v>18086529.5</v>
      </c>
      <c r="K18" s="45">
        <v>18068521.710000001</v>
      </c>
      <c r="L18" s="45">
        <v>0</v>
      </c>
      <c r="M18" s="45">
        <v>18068521.710000001</v>
      </c>
      <c r="N18" s="45">
        <v>0</v>
      </c>
      <c r="O18" s="45">
        <v>828403.07</v>
      </c>
      <c r="P18" s="45">
        <v>65069.16</v>
      </c>
      <c r="Q18" s="45">
        <v>10511408</v>
      </c>
      <c r="R18" s="45">
        <v>0</v>
      </c>
      <c r="S18" s="45">
        <v>1543000</v>
      </c>
      <c r="T18" s="45">
        <v>22085726.449999999</v>
      </c>
      <c r="U18" s="45">
        <v>0</v>
      </c>
      <c r="V18" s="45">
        <v>1296679</v>
      </c>
      <c r="W18" s="45">
        <v>54398807.420000002</v>
      </c>
      <c r="X18" s="47">
        <v>1.5113356254711175E-2</v>
      </c>
      <c r="Y18" s="45">
        <v>8125</v>
      </c>
      <c r="Z18" s="45">
        <v>74250</v>
      </c>
      <c r="AA18" s="45">
        <v>1647.5</v>
      </c>
      <c r="AB18" s="45">
        <v>84022.5</v>
      </c>
      <c r="AC18" s="45">
        <v>-1000</v>
      </c>
      <c r="AD18" s="45">
        <v>83022.5</v>
      </c>
      <c r="AE18" s="45">
        <v>0</v>
      </c>
      <c r="AF18" s="47">
        <v>18961993.940000001</v>
      </c>
      <c r="AG18" s="47">
        <v>12054408</v>
      </c>
      <c r="AH18" s="47">
        <v>23382405.449999999</v>
      </c>
      <c r="AI18" s="45">
        <v>3858122880</v>
      </c>
      <c r="AJ18" s="45">
        <v>3889404130</v>
      </c>
      <c r="AK18" s="45">
        <v>3962527857</v>
      </c>
      <c r="AL18" s="50">
        <v>3903351622.3333335</v>
      </c>
      <c r="AM18" s="45">
        <v>1321047.4639512149</v>
      </c>
    </row>
    <row r="19" spans="1:39" s="37" customFormat="1" ht="16.5" x14ac:dyDescent="0.3">
      <c r="A19" s="37" t="s">
        <v>100</v>
      </c>
      <c r="B19" s="37" t="s">
        <v>101</v>
      </c>
      <c r="C19" s="37" t="s">
        <v>69</v>
      </c>
      <c r="D19" s="43">
        <v>2</v>
      </c>
      <c r="E19" s="43" t="s">
        <v>1200</v>
      </c>
      <c r="F19" s="44" t="s">
        <v>1201</v>
      </c>
      <c r="G19" s="45">
        <v>292081400</v>
      </c>
      <c r="H19" s="46">
        <v>4.4169999999999998</v>
      </c>
      <c r="I19" s="45">
        <v>507503746</v>
      </c>
      <c r="J19" s="45">
        <v>2331765.2400000002</v>
      </c>
      <c r="K19" s="45">
        <v>2329616.3300000005</v>
      </c>
      <c r="L19" s="45">
        <v>0</v>
      </c>
      <c r="M19" s="45">
        <v>2329616.3300000005</v>
      </c>
      <c r="N19" s="45">
        <v>166920.26999999999</v>
      </c>
      <c r="O19" s="45">
        <v>106805.51</v>
      </c>
      <c r="P19" s="45">
        <v>8389.52</v>
      </c>
      <c r="Q19" s="45">
        <v>3891744</v>
      </c>
      <c r="R19" s="45">
        <v>2836141</v>
      </c>
      <c r="S19" s="45">
        <v>0</v>
      </c>
      <c r="T19" s="45">
        <v>3560910.02</v>
      </c>
      <c r="U19" s="45">
        <v>0</v>
      </c>
      <c r="V19" s="45">
        <v>0</v>
      </c>
      <c r="W19" s="45">
        <v>12900526.65</v>
      </c>
      <c r="X19" s="47">
        <v>4.4167573320314131E-2</v>
      </c>
      <c r="Y19" s="45">
        <v>18875</v>
      </c>
      <c r="Z19" s="45">
        <v>50750</v>
      </c>
      <c r="AA19" s="45">
        <v>1392.5</v>
      </c>
      <c r="AB19" s="45">
        <v>71017.5</v>
      </c>
      <c r="AC19" s="45">
        <v>-750</v>
      </c>
      <c r="AD19" s="45">
        <v>70267.5</v>
      </c>
      <c r="AE19" s="45">
        <v>0</v>
      </c>
      <c r="AF19" s="47">
        <v>2611731.6300000004</v>
      </c>
      <c r="AG19" s="47">
        <v>6727885</v>
      </c>
      <c r="AH19" s="47">
        <v>3560910.02</v>
      </c>
      <c r="AI19" s="45">
        <v>475194607</v>
      </c>
      <c r="AJ19" s="45">
        <v>506824090</v>
      </c>
      <c r="AK19" s="45">
        <v>481426405</v>
      </c>
      <c r="AL19" s="50">
        <v>487815034</v>
      </c>
      <c r="AM19" s="45">
        <v>160475.307857865</v>
      </c>
    </row>
    <row r="20" spans="1:39" s="37" customFormat="1" ht="16.5" x14ac:dyDescent="0.3">
      <c r="A20" s="37" t="s">
        <v>102</v>
      </c>
      <c r="B20" s="37" t="s">
        <v>103</v>
      </c>
      <c r="C20" s="37" t="s">
        <v>69</v>
      </c>
      <c r="D20" s="43">
        <v>3</v>
      </c>
      <c r="E20" s="43" t="s">
        <v>1200</v>
      </c>
      <c r="F20" s="44" t="s">
        <v>1201</v>
      </c>
      <c r="G20" s="45">
        <v>921913460</v>
      </c>
      <c r="H20" s="46">
        <v>3.1080000000000001</v>
      </c>
      <c r="I20" s="45">
        <v>903806992</v>
      </c>
      <c r="J20" s="45">
        <v>4152611.18</v>
      </c>
      <c r="K20" s="45">
        <v>4100953.5600000005</v>
      </c>
      <c r="L20" s="45">
        <v>0</v>
      </c>
      <c r="M20" s="45">
        <v>4100953.5600000005</v>
      </c>
      <c r="N20" s="45">
        <v>0</v>
      </c>
      <c r="O20" s="45">
        <v>188745.52</v>
      </c>
      <c r="P20" s="45">
        <v>14704.64</v>
      </c>
      <c r="Q20" s="45">
        <v>9698959</v>
      </c>
      <c r="R20" s="45">
        <v>6095680</v>
      </c>
      <c r="S20" s="45">
        <v>0</v>
      </c>
      <c r="T20" s="45">
        <v>8241046.2000000002</v>
      </c>
      <c r="U20" s="45">
        <v>0</v>
      </c>
      <c r="V20" s="45">
        <v>304404.28000000003</v>
      </c>
      <c r="W20" s="45">
        <v>28644493.199999999</v>
      </c>
      <c r="X20" s="47">
        <v>3.1070696375340913E-2</v>
      </c>
      <c r="Y20" s="45">
        <v>20250</v>
      </c>
      <c r="Z20" s="45">
        <v>90750</v>
      </c>
      <c r="AA20" s="45">
        <v>2220</v>
      </c>
      <c r="AB20" s="45">
        <v>113220</v>
      </c>
      <c r="AC20" s="45">
        <v>-1000</v>
      </c>
      <c r="AD20" s="45">
        <v>112220</v>
      </c>
      <c r="AE20" s="45">
        <v>0</v>
      </c>
      <c r="AF20" s="47">
        <v>4304403.72</v>
      </c>
      <c r="AG20" s="47">
        <v>15794639</v>
      </c>
      <c r="AH20" s="47">
        <v>8545450.4800000004</v>
      </c>
      <c r="AI20" s="45">
        <v>971354327</v>
      </c>
      <c r="AJ20" s="45">
        <v>912019793</v>
      </c>
      <c r="AK20" s="45">
        <v>922743930</v>
      </c>
      <c r="AL20" s="50">
        <v>935372683.33333337</v>
      </c>
      <c r="AM20" s="45">
        <v>307581.00241869001</v>
      </c>
    </row>
    <row r="21" spans="1:39" s="37" customFormat="1" ht="16.5" x14ac:dyDescent="0.3">
      <c r="A21" s="37" t="s">
        <v>104</v>
      </c>
      <c r="B21" s="37" t="s">
        <v>105</v>
      </c>
      <c r="C21" s="37" t="s">
        <v>69</v>
      </c>
      <c r="D21" s="43">
        <v>1</v>
      </c>
      <c r="E21" s="43" t="s">
        <v>1202</v>
      </c>
      <c r="F21" s="44" t="s">
        <v>1201</v>
      </c>
      <c r="G21" s="45">
        <v>879715134</v>
      </c>
      <c r="H21" s="46">
        <v>3.9950000000000001</v>
      </c>
      <c r="I21" s="45">
        <v>830424971</v>
      </c>
      <c r="J21" s="45">
        <v>3815451.8</v>
      </c>
      <c r="K21" s="45">
        <v>3745717.3699999996</v>
      </c>
      <c r="L21" s="45">
        <v>0</v>
      </c>
      <c r="M21" s="45">
        <v>3745717.3699999996</v>
      </c>
      <c r="N21" s="45">
        <v>268425.06</v>
      </c>
      <c r="O21" s="45">
        <v>172393.31</v>
      </c>
      <c r="P21" s="45">
        <v>13252.97</v>
      </c>
      <c r="Q21" s="45">
        <v>9297825</v>
      </c>
      <c r="R21" s="45">
        <v>0</v>
      </c>
      <c r="S21" s="45">
        <v>0</v>
      </c>
      <c r="T21" s="45">
        <v>21642961</v>
      </c>
      <c r="U21" s="45">
        <v>0</v>
      </c>
      <c r="V21" s="45">
        <v>0</v>
      </c>
      <c r="W21" s="45">
        <v>35140574.710000001</v>
      </c>
      <c r="X21" s="47">
        <v>3.9945402041929631E-2</v>
      </c>
      <c r="Y21" s="45">
        <v>36875</v>
      </c>
      <c r="Z21" s="45">
        <v>55750</v>
      </c>
      <c r="AA21" s="45">
        <v>1852.5</v>
      </c>
      <c r="AB21" s="45">
        <v>94477.5</v>
      </c>
      <c r="AC21" s="45">
        <v>0</v>
      </c>
      <c r="AD21" s="45">
        <v>94477.5</v>
      </c>
      <c r="AE21" s="45">
        <v>0</v>
      </c>
      <c r="AF21" s="47">
        <v>4199788.71</v>
      </c>
      <c r="AG21" s="47">
        <v>9297825</v>
      </c>
      <c r="AH21" s="47">
        <v>21642961</v>
      </c>
      <c r="AI21" s="45">
        <v>862827275</v>
      </c>
      <c r="AJ21" s="45">
        <v>828848303</v>
      </c>
      <c r="AK21" s="45">
        <v>773651113</v>
      </c>
      <c r="AL21" s="50">
        <v>821775563.66666663</v>
      </c>
      <c r="AM21" s="45">
        <v>261518.42081465101</v>
      </c>
    </row>
    <row r="22" spans="1:39" s="37" customFormat="1" ht="16.5" x14ac:dyDescent="0.3">
      <c r="A22" s="37" t="s">
        <v>106</v>
      </c>
      <c r="B22" s="37" t="s">
        <v>107</v>
      </c>
      <c r="C22" s="37" t="s">
        <v>69</v>
      </c>
      <c r="D22" s="43">
        <v>2</v>
      </c>
      <c r="E22" s="43" t="s">
        <v>1200</v>
      </c>
      <c r="F22" s="44" t="s">
        <v>1201</v>
      </c>
      <c r="G22" s="45">
        <v>78129800</v>
      </c>
      <c r="H22" s="46">
        <v>3.7170000000000001</v>
      </c>
      <c r="I22" s="45">
        <v>131145641</v>
      </c>
      <c r="J22" s="45">
        <v>602558.80000000005</v>
      </c>
      <c r="K22" s="45">
        <v>601849.25</v>
      </c>
      <c r="L22" s="45">
        <v>0</v>
      </c>
      <c r="M22" s="45">
        <v>601849.25</v>
      </c>
      <c r="N22" s="45">
        <v>43124.76</v>
      </c>
      <c r="O22" s="45">
        <v>27595.040000000001</v>
      </c>
      <c r="P22" s="45">
        <v>2167.4699999999998</v>
      </c>
      <c r="Q22" s="45">
        <v>1705464</v>
      </c>
      <c r="R22" s="45">
        <v>0</v>
      </c>
      <c r="S22" s="45">
        <v>0</v>
      </c>
      <c r="T22" s="45">
        <v>507964</v>
      </c>
      <c r="U22" s="45">
        <v>15627</v>
      </c>
      <c r="V22" s="45">
        <v>0</v>
      </c>
      <c r="W22" s="45">
        <v>2903791.52</v>
      </c>
      <c r="X22" s="47">
        <v>3.7166247961725234E-2</v>
      </c>
      <c r="Y22" s="45">
        <v>1250</v>
      </c>
      <c r="Z22" s="45">
        <v>12750</v>
      </c>
      <c r="AA22" s="45">
        <v>280</v>
      </c>
      <c r="AB22" s="45">
        <v>14280</v>
      </c>
      <c r="AC22" s="45">
        <v>0</v>
      </c>
      <c r="AD22" s="45">
        <v>14280</v>
      </c>
      <c r="AE22" s="45">
        <v>0</v>
      </c>
      <c r="AF22" s="47">
        <v>674736.52</v>
      </c>
      <c r="AG22" s="47">
        <v>1705464</v>
      </c>
      <c r="AH22" s="47">
        <v>523591</v>
      </c>
      <c r="AI22" s="45">
        <v>131778955</v>
      </c>
      <c r="AJ22" s="45">
        <v>130412730</v>
      </c>
      <c r="AK22" s="45">
        <v>123427804</v>
      </c>
      <c r="AL22" s="50">
        <v>128539829.66666667</v>
      </c>
      <c r="AM22" s="45">
        <v>41142.560190732002</v>
      </c>
    </row>
    <row r="23" spans="1:39" s="37" customFormat="1" ht="16.5" x14ac:dyDescent="0.3">
      <c r="A23" s="37" t="s">
        <v>108</v>
      </c>
      <c r="B23" s="37" t="s">
        <v>109</v>
      </c>
      <c r="C23" s="37" t="s">
        <v>69</v>
      </c>
      <c r="D23" s="43">
        <v>3</v>
      </c>
      <c r="E23" s="43" t="s">
        <v>1200</v>
      </c>
      <c r="F23" s="44" t="s">
        <v>1201</v>
      </c>
      <c r="G23" s="45">
        <v>1172378100</v>
      </c>
      <c r="H23" s="46">
        <v>2.823</v>
      </c>
      <c r="I23" s="45">
        <v>1138167808</v>
      </c>
      <c r="J23" s="45">
        <v>5229400.09</v>
      </c>
      <c r="K23" s="45">
        <v>5195797.6899999995</v>
      </c>
      <c r="L23" s="45">
        <v>0</v>
      </c>
      <c r="M23" s="45">
        <v>5195797.6899999995</v>
      </c>
      <c r="N23" s="45">
        <v>372143.41</v>
      </c>
      <c r="O23" s="45">
        <v>238379.46</v>
      </c>
      <c r="P23" s="45">
        <v>18560.18</v>
      </c>
      <c r="Q23" s="45">
        <v>9660263</v>
      </c>
      <c r="R23" s="45">
        <v>6972425</v>
      </c>
      <c r="S23" s="45">
        <v>0</v>
      </c>
      <c r="T23" s="45">
        <v>10628278.01</v>
      </c>
      <c r="U23" s="45">
        <v>0</v>
      </c>
      <c r="V23" s="45">
        <v>0</v>
      </c>
      <c r="W23" s="45">
        <v>33085846.739999998</v>
      </c>
      <c r="X23" s="47">
        <v>2.8221140210653882E-2</v>
      </c>
      <c r="Y23" s="45">
        <v>23750</v>
      </c>
      <c r="Z23" s="45">
        <v>79000</v>
      </c>
      <c r="AA23" s="45">
        <v>2055</v>
      </c>
      <c r="AB23" s="45">
        <v>104805</v>
      </c>
      <c r="AC23" s="45">
        <v>0</v>
      </c>
      <c r="AD23" s="45">
        <v>104805</v>
      </c>
      <c r="AE23" s="45">
        <v>0</v>
      </c>
      <c r="AF23" s="47">
        <v>5824880.7399999993</v>
      </c>
      <c r="AG23" s="47">
        <v>16632688</v>
      </c>
      <c r="AH23" s="47">
        <v>10628278.01</v>
      </c>
      <c r="AI23" s="45">
        <v>1176489258</v>
      </c>
      <c r="AJ23" s="45">
        <v>1140736419</v>
      </c>
      <c r="AK23" s="45">
        <v>1124475446</v>
      </c>
      <c r="AL23" s="50">
        <v>1147233707.6666667</v>
      </c>
      <c r="AM23" s="45">
        <v>374824.77384151798</v>
      </c>
    </row>
    <row r="24" spans="1:39" s="37" customFormat="1" ht="16.5" x14ac:dyDescent="0.3">
      <c r="A24" s="37" t="s">
        <v>110</v>
      </c>
      <c r="B24" s="37" t="s">
        <v>111</v>
      </c>
      <c r="C24" s="37" t="s">
        <v>69</v>
      </c>
      <c r="D24" s="43">
        <v>1</v>
      </c>
      <c r="E24" s="43" t="s">
        <v>1202</v>
      </c>
      <c r="F24" s="44" t="s">
        <v>1201</v>
      </c>
      <c r="G24" s="45">
        <v>2362000750</v>
      </c>
      <c r="H24" s="46">
        <v>2.1859999999999999</v>
      </c>
      <c r="I24" s="45">
        <v>2247956344</v>
      </c>
      <c r="J24" s="45">
        <v>10328409.41</v>
      </c>
      <c r="K24" s="45">
        <v>10121551.68</v>
      </c>
      <c r="L24" s="45">
        <v>0</v>
      </c>
      <c r="M24" s="45">
        <v>10121551.68</v>
      </c>
      <c r="N24" s="45">
        <v>725724</v>
      </c>
      <c r="O24" s="45">
        <v>467529.82</v>
      </c>
      <c r="P24" s="45">
        <v>36118.74</v>
      </c>
      <c r="Q24" s="45">
        <v>17819977</v>
      </c>
      <c r="R24" s="45">
        <v>0</v>
      </c>
      <c r="S24" s="45">
        <v>1411070</v>
      </c>
      <c r="T24" s="45">
        <v>21049632</v>
      </c>
      <c r="U24" s="45">
        <v>0</v>
      </c>
      <c r="V24" s="45">
        <v>0</v>
      </c>
      <c r="W24" s="45">
        <v>51631603.260000005</v>
      </c>
      <c r="X24" s="47">
        <v>2.1859266242824017E-2</v>
      </c>
      <c r="Y24" s="45">
        <v>17375</v>
      </c>
      <c r="Z24" s="45">
        <v>67500</v>
      </c>
      <c r="AA24" s="45">
        <v>1697.5</v>
      </c>
      <c r="AB24" s="45">
        <v>86572.5</v>
      </c>
      <c r="AC24" s="45">
        <v>0</v>
      </c>
      <c r="AD24" s="45">
        <v>86572.5</v>
      </c>
      <c r="AE24" s="45">
        <v>0</v>
      </c>
      <c r="AF24" s="47">
        <v>11350924.24</v>
      </c>
      <c r="AG24" s="47">
        <v>19231047</v>
      </c>
      <c r="AH24" s="47">
        <v>21049632</v>
      </c>
      <c r="AI24" s="45">
        <v>2364849048</v>
      </c>
      <c r="AJ24" s="45">
        <v>2280364462</v>
      </c>
      <c r="AK24" s="45">
        <v>2173553649</v>
      </c>
      <c r="AL24" s="50">
        <v>2272922386.3333335</v>
      </c>
      <c r="AM24" s="45">
        <v>724517.158482117</v>
      </c>
    </row>
    <row r="25" spans="1:39" s="37" customFormat="1" ht="16.5" x14ac:dyDescent="0.3">
      <c r="A25" s="37" t="s">
        <v>112</v>
      </c>
      <c r="B25" s="37" t="s">
        <v>113</v>
      </c>
      <c r="C25" s="37" t="s">
        <v>69</v>
      </c>
      <c r="D25" s="43">
        <v>2</v>
      </c>
      <c r="E25" s="43" t="s">
        <v>1200</v>
      </c>
      <c r="F25" s="44" t="s">
        <v>1201</v>
      </c>
      <c r="G25" s="45">
        <v>161722470</v>
      </c>
      <c r="H25" s="46">
        <v>2.3690000000000002</v>
      </c>
      <c r="I25" s="45">
        <v>178305724</v>
      </c>
      <c r="J25" s="45">
        <v>819239.45</v>
      </c>
      <c r="K25" s="45">
        <v>815291.94</v>
      </c>
      <c r="L25" s="45">
        <v>0</v>
      </c>
      <c r="M25" s="45">
        <v>815291.94</v>
      </c>
      <c r="N25" s="45">
        <v>58435.89</v>
      </c>
      <c r="O25" s="45">
        <v>37440.839999999997</v>
      </c>
      <c r="P25" s="45">
        <v>2933.38</v>
      </c>
      <c r="Q25" s="45">
        <v>2231457</v>
      </c>
      <c r="R25" s="45">
        <v>0</v>
      </c>
      <c r="S25" s="45">
        <v>0</v>
      </c>
      <c r="T25" s="45">
        <v>668245.46</v>
      </c>
      <c r="U25" s="45">
        <v>16950</v>
      </c>
      <c r="V25" s="45">
        <v>0</v>
      </c>
      <c r="W25" s="45">
        <v>3830754.5199999996</v>
      </c>
      <c r="X25" s="47">
        <v>2.3687212543810392E-2</v>
      </c>
      <c r="Y25" s="45">
        <v>2500</v>
      </c>
      <c r="Z25" s="45">
        <v>12750</v>
      </c>
      <c r="AA25" s="45">
        <v>305</v>
      </c>
      <c r="AB25" s="45">
        <v>15555</v>
      </c>
      <c r="AC25" s="45">
        <v>0</v>
      </c>
      <c r="AD25" s="45">
        <v>15555</v>
      </c>
      <c r="AE25" s="45">
        <v>0</v>
      </c>
      <c r="AF25" s="47">
        <v>914102.04999999993</v>
      </c>
      <c r="AG25" s="47">
        <v>2231457</v>
      </c>
      <c r="AH25" s="47">
        <v>685195.46</v>
      </c>
      <c r="AI25" s="45">
        <v>161328727</v>
      </c>
      <c r="AJ25" s="45">
        <v>177208870</v>
      </c>
      <c r="AK25" s="45">
        <v>183209337</v>
      </c>
      <c r="AL25" s="50">
        <v>173915644.66666666</v>
      </c>
      <c r="AM25" s="45">
        <v>61211.374455231002</v>
      </c>
    </row>
    <row r="26" spans="1:39" s="37" customFormat="1" ht="16.5" x14ac:dyDescent="0.3">
      <c r="A26" s="37" t="s">
        <v>114</v>
      </c>
      <c r="B26" s="37" t="s">
        <v>115</v>
      </c>
      <c r="C26" s="37" t="s">
        <v>116</v>
      </c>
      <c r="D26" s="43">
        <v>3</v>
      </c>
      <c r="E26" s="43" t="s">
        <v>1200</v>
      </c>
      <c r="F26" s="44" t="s">
        <v>1201</v>
      </c>
      <c r="G26" s="45">
        <v>1668424800</v>
      </c>
      <c r="H26" s="46">
        <v>2.2909999999999999</v>
      </c>
      <c r="I26" s="45">
        <v>1701093830</v>
      </c>
      <c r="J26" s="45">
        <v>4141779.54</v>
      </c>
      <c r="K26" s="45">
        <v>4125756.94</v>
      </c>
      <c r="L26" s="45">
        <v>0</v>
      </c>
      <c r="M26" s="45">
        <v>4125756.94</v>
      </c>
      <c r="N26" s="45">
        <v>0</v>
      </c>
      <c r="O26" s="45">
        <v>0</v>
      </c>
      <c r="P26" s="45">
        <v>42527.35</v>
      </c>
      <c r="Q26" s="45">
        <v>15801509</v>
      </c>
      <c r="R26" s="45">
        <v>8867816</v>
      </c>
      <c r="S26" s="45">
        <v>0</v>
      </c>
      <c r="T26" s="45">
        <v>8723210</v>
      </c>
      <c r="U26" s="45">
        <v>83421</v>
      </c>
      <c r="V26" s="45">
        <v>564798</v>
      </c>
      <c r="W26" s="45">
        <v>38209038.289999999</v>
      </c>
      <c r="X26" s="47">
        <v>2.2901264887695269E-2</v>
      </c>
      <c r="Y26" s="45">
        <v>1750</v>
      </c>
      <c r="Z26" s="45">
        <v>33750</v>
      </c>
      <c r="AA26" s="45">
        <v>710</v>
      </c>
      <c r="AB26" s="45">
        <v>36210</v>
      </c>
      <c r="AC26" s="45">
        <v>0</v>
      </c>
      <c r="AD26" s="45">
        <v>36210</v>
      </c>
      <c r="AE26" s="45">
        <v>0</v>
      </c>
      <c r="AF26" s="47">
        <v>4168284.29</v>
      </c>
      <c r="AG26" s="47">
        <v>24669325</v>
      </c>
      <c r="AH26" s="47">
        <v>9371429</v>
      </c>
      <c r="AI26" s="45">
        <v>1685670025</v>
      </c>
      <c r="AJ26" s="45">
        <v>1694296538</v>
      </c>
      <c r="AK26" s="45">
        <v>1740921215</v>
      </c>
      <c r="AL26" s="50">
        <v>1706962592.6666667</v>
      </c>
      <c r="AM26" s="45">
        <v>580339.82465959503</v>
      </c>
    </row>
    <row r="27" spans="1:39" s="37" customFormat="1" ht="16.5" x14ac:dyDescent="0.3">
      <c r="A27" s="37" t="s">
        <v>117</v>
      </c>
      <c r="B27" s="37" t="s">
        <v>118</v>
      </c>
      <c r="C27" s="37" t="s">
        <v>116</v>
      </c>
      <c r="D27" s="43">
        <v>1</v>
      </c>
      <c r="E27" s="43" t="s">
        <v>1202</v>
      </c>
      <c r="F27" s="44" t="s">
        <v>1201</v>
      </c>
      <c r="G27" s="45">
        <v>1964490500</v>
      </c>
      <c r="H27" s="46">
        <v>0.76800000000000002</v>
      </c>
      <c r="I27" s="45">
        <v>2314924451</v>
      </c>
      <c r="J27" s="45">
        <v>5636318.5599999996</v>
      </c>
      <c r="K27" s="45">
        <v>5631894.7799999993</v>
      </c>
      <c r="L27" s="45">
        <v>0</v>
      </c>
      <c r="M27" s="45">
        <v>5631894.7799999993</v>
      </c>
      <c r="N27" s="45">
        <v>0</v>
      </c>
      <c r="O27" s="45">
        <v>0</v>
      </c>
      <c r="P27" s="45">
        <v>57873.11</v>
      </c>
      <c r="Q27" s="45">
        <v>6084841</v>
      </c>
      <c r="R27" s="45">
        <v>0</v>
      </c>
      <c r="S27" s="45">
        <v>0</v>
      </c>
      <c r="T27" s="45">
        <v>3205876</v>
      </c>
      <c r="U27" s="45">
        <v>98225</v>
      </c>
      <c r="V27" s="45">
        <v>0</v>
      </c>
      <c r="W27" s="45">
        <v>15078709.890000001</v>
      </c>
      <c r="X27" s="47">
        <v>7.6756339060942268E-3</v>
      </c>
      <c r="Y27" s="45">
        <v>0</v>
      </c>
      <c r="Z27" s="45">
        <v>5750</v>
      </c>
      <c r="AA27" s="45">
        <v>115</v>
      </c>
      <c r="AB27" s="45">
        <v>5865</v>
      </c>
      <c r="AC27" s="45">
        <v>0</v>
      </c>
      <c r="AD27" s="45">
        <v>5865</v>
      </c>
      <c r="AE27" s="45">
        <v>0</v>
      </c>
      <c r="AF27" s="47">
        <v>5689767.8899999997</v>
      </c>
      <c r="AG27" s="47">
        <v>6084841</v>
      </c>
      <c r="AH27" s="47">
        <v>3304101</v>
      </c>
      <c r="AI27" s="45">
        <v>2444644594</v>
      </c>
      <c r="AJ27" s="45">
        <v>2304066745</v>
      </c>
      <c r="AK27" s="45">
        <v>2437030765</v>
      </c>
      <c r="AL27" s="50">
        <v>2395247368</v>
      </c>
      <c r="AM27" s="45">
        <v>812342.77598974505</v>
      </c>
    </row>
    <row r="28" spans="1:39" s="37" customFormat="1" ht="16.5" x14ac:dyDescent="0.3">
      <c r="A28" s="37" t="s">
        <v>119</v>
      </c>
      <c r="B28" s="37" t="s">
        <v>120</v>
      </c>
      <c r="C28" s="37" t="s">
        <v>116</v>
      </c>
      <c r="D28" s="43">
        <v>2</v>
      </c>
      <c r="E28" s="43" t="s">
        <v>1202</v>
      </c>
      <c r="F28" s="44" t="s">
        <v>1201</v>
      </c>
      <c r="G28" s="45">
        <v>2639600740</v>
      </c>
      <c r="H28" s="46">
        <v>3.1709999999999998</v>
      </c>
      <c r="I28" s="45">
        <v>2714961138</v>
      </c>
      <c r="J28" s="45">
        <v>6610317.5999999996</v>
      </c>
      <c r="K28" s="45">
        <v>6589981.0899999999</v>
      </c>
      <c r="L28" s="45">
        <v>0</v>
      </c>
      <c r="M28" s="45">
        <v>6589981.0899999999</v>
      </c>
      <c r="N28" s="45">
        <v>0</v>
      </c>
      <c r="O28" s="45">
        <v>0</v>
      </c>
      <c r="P28" s="45">
        <v>67874.03</v>
      </c>
      <c r="Q28" s="45">
        <v>47436611</v>
      </c>
      <c r="R28" s="45">
        <v>0</v>
      </c>
      <c r="S28" s="45">
        <v>0</v>
      </c>
      <c r="T28" s="45">
        <v>28688687</v>
      </c>
      <c r="U28" s="45">
        <v>0</v>
      </c>
      <c r="V28" s="45">
        <v>900161</v>
      </c>
      <c r="W28" s="45">
        <v>83683314.120000005</v>
      </c>
      <c r="X28" s="47">
        <v>3.1703019646827348E-2</v>
      </c>
      <c r="Y28" s="45">
        <v>18250</v>
      </c>
      <c r="Z28" s="45">
        <v>136500</v>
      </c>
      <c r="AA28" s="45">
        <v>3095</v>
      </c>
      <c r="AB28" s="45">
        <v>157845</v>
      </c>
      <c r="AC28" s="45">
        <v>-5000</v>
      </c>
      <c r="AD28" s="45">
        <v>152845</v>
      </c>
      <c r="AE28" s="45">
        <v>0</v>
      </c>
      <c r="AF28" s="47">
        <v>6657855.1200000001</v>
      </c>
      <c r="AG28" s="47">
        <v>47436611</v>
      </c>
      <c r="AH28" s="47">
        <v>29588848</v>
      </c>
      <c r="AI28" s="45">
        <v>2678290624</v>
      </c>
      <c r="AJ28" s="45">
        <v>2700385886</v>
      </c>
      <c r="AK28" s="45">
        <v>2748336526</v>
      </c>
      <c r="AL28" s="50">
        <v>2709004345.3333335</v>
      </c>
      <c r="AM28" s="45">
        <v>916144.03918837802</v>
      </c>
    </row>
    <row r="29" spans="1:39" s="37" customFormat="1" ht="16.5" x14ac:dyDescent="0.3">
      <c r="A29" s="37" t="s">
        <v>121</v>
      </c>
      <c r="B29" s="37" t="s">
        <v>122</v>
      </c>
      <c r="C29" s="37" t="s">
        <v>116</v>
      </c>
      <c r="D29" s="43">
        <v>3</v>
      </c>
      <c r="E29" s="43" t="s">
        <v>1202</v>
      </c>
      <c r="F29" s="44" t="s">
        <v>1201</v>
      </c>
      <c r="G29" s="45">
        <v>643656400</v>
      </c>
      <c r="H29" s="46">
        <v>3.7729999999999997</v>
      </c>
      <c r="I29" s="45">
        <v>718635164</v>
      </c>
      <c r="J29" s="45">
        <v>1749714.43</v>
      </c>
      <c r="K29" s="45">
        <v>1747747.5</v>
      </c>
      <c r="L29" s="45">
        <v>0</v>
      </c>
      <c r="M29" s="45">
        <v>1747747.5</v>
      </c>
      <c r="N29" s="45">
        <v>0</v>
      </c>
      <c r="O29" s="45">
        <v>0</v>
      </c>
      <c r="P29" s="45">
        <v>17965.88</v>
      </c>
      <c r="Q29" s="45">
        <v>14811628</v>
      </c>
      <c r="R29" s="45">
        <v>0</v>
      </c>
      <c r="S29" s="45">
        <v>0</v>
      </c>
      <c r="T29" s="45">
        <v>7466906.0199999996</v>
      </c>
      <c r="U29" s="45">
        <v>0</v>
      </c>
      <c r="V29" s="45">
        <v>236869.97</v>
      </c>
      <c r="W29" s="45">
        <v>24281117.369999997</v>
      </c>
      <c r="X29" s="47">
        <v>3.7723725531199563E-2</v>
      </c>
      <c r="Y29" s="45">
        <v>9628.08</v>
      </c>
      <c r="Z29" s="45">
        <v>45250</v>
      </c>
      <c r="AA29" s="45">
        <v>1097.5616</v>
      </c>
      <c r="AB29" s="45">
        <v>55975.641600000003</v>
      </c>
      <c r="AC29" s="45">
        <v>0</v>
      </c>
      <c r="AD29" s="45">
        <v>55975.641600000003</v>
      </c>
      <c r="AE29" s="45">
        <v>0</v>
      </c>
      <c r="AF29" s="47">
        <v>1765713.38</v>
      </c>
      <c r="AG29" s="47">
        <v>14811628</v>
      </c>
      <c r="AH29" s="47">
        <v>7703775.9899999993</v>
      </c>
      <c r="AI29" s="45">
        <v>703053649</v>
      </c>
      <c r="AJ29" s="45">
        <v>710610626</v>
      </c>
      <c r="AK29" s="45">
        <v>723046956</v>
      </c>
      <c r="AL29" s="50">
        <v>712237077</v>
      </c>
      <c r="AM29" s="45">
        <v>241015.41098434801</v>
      </c>
    </row>
    <row r="30" spans="1:39" s="37" customFormat="1" ht="16.5" x14ac:dyDescent="0.3">
      <c r="A30" s="37" t="s">
        <v>123</v>
      </c>
      <c r="B30" s="37" t="s">
        <v>124</v>
      </c>
      <c r="C30" s="37" t="s">
        <v>116</v>
      </c>
      <c r="D30" s="43">
        <v>1</v>
      </c>
      <c r="E30" s="43" t="s">
        <v>1202</v>
      </c>
      <c r="F30" s="44" t="s">
        <v>1201</v>
      </c>
      <c r="G30" s="45">
        <v>1981422279</v>
      </c>
      <c r="H30" s="46">
        <v>2.1259999999999999</v>
      </c>
      <c r="I30" s="45">
        <v>2187721816</v>
      </c>
      <c r="J30" s="45">
        <v>5326608.8499999996</v>
      </c>
      <c r="K30" s="45">
        <v>5109481.5599999996</v>
      </c>
      <c r="L30" s="45">
        <v>0</v>
      </c>
      <c r="M30" s="45">
        <v>5109481.5599999996</v>
      </c>
      <c r="N30" s="45">
        <v>0</v>
      </c>
      <c r="O30" s="45">
        <v>0</v>
      </c>
      <c r="P30" s="45">
        <v>54693.05</v>
      </c>
      <c r="Q30" s="45">
        <v>11805004</v>
      </c>
      <c r="R30" s="45">
        <v>7200310</v>
      </c>
      <c r="S30" s="45">
        <v>0</v>
      </c>
      <c r="T30" s="45">
        <v>17220467.850000001</v>
      </c>
      <c r="U30" s="45">
        <v>0</v>
      </c>
      <c r="V30" s="45">
        <v>732701.7</v>
      </c>
      <c r="W30" s="45">
        <v>42122658.160000004</v>
      </c>
      <c r="X30" s="47">
        <v>2.1258799099230279E-2</v>
      </c>
      <c r="Y30" s="45">
        <v>11500</v>
      </c>
      <c r="Z30" s="45">
        <v>50000</v>
      </c>
      <c r="AA30" s="45">
        <v>1230</v>
      </c>
      <c r="AB30" s="45">
        <v>62730</v>
      </c>
      <c r="AC30" s="45">
        <v>0</v>
      </c>
      <c r="AD30" s="45">
        <v>62730</v>
      </c>
      <c r="AE30" s="45">
        <v>0</v>
      </c>
      <c r="AF30" s="47">
        <v>5164174.6099999994</v>
      </c>
      <c r="AG30" s="47">
        <v>19005314</v>
      </c>
      <c r="AH30" s="47">
        <v>17953169.550000001</v>
      </c>
      <c r="AI30" s="45">
        <v>2053521359</v>
      </c>
      <c r="AJ30" s="45">
        <v>2194353450</v>
      </c>
      <c r="AK30" s="45">
        <v>2288763255</v>
      </c>
      <c r="AL30" s="50">
        <v>2178879354.6666665</v>
      </c>
      <c r="AM30" s="45">
        <v>764078.01225455699</v>
      </c>
    </row>
    <row r="31" spans="1:39" s="37" customFormat="1" ht="16.5" x14ac:dyDescent="0.3">
      <c r="A31" s="37" t="s">
        <v>125</v>
      </c>
      <c r="B31" s="37" t="s">
        <v>126</v>
      </c>
      <c r="C31" s="37" t="s">
        <v>116</v>
      </c>
      <c r="D31" s="43">
        <v>2</v>
      </c>
      <c r="E31" s="43" t="s">
        <v>1200</v>
      </c>
      <c r="F31" s="44" t="s">
        <v>1201</v>
      </c>
      <c r="G31" s="45">
        <v>2761817249</v>
      </c>
      <c r="H31" s="46">
        <v>2.3449999999999998</v>
      </c>
      <c r="I31" s="45">
        <v>2987769028</v>
      </c>
      <c r="J31" s="45">
        <v>7274543.2400000002</v>
      </c>
      <c r="K31" s="45">
        <v>7223084.9700000007</v>
      </c>
      <c r="L31" s="45">
        <v>0</v>
      </c>
      <c r="M31" s="45">
        <v>7223084.9700000007</v>
      </c>
      <c r="N31" s="45">
        <v>0</v>
      </c>
      <c r="O31" s="45">
        <v>0</v>
      </c>
      <c r="P31" s="45">
        <v>74694.23</v>
      </c>
      <c r="Q31" s="45">
        <v>31764375</v>
      </c>
      <c r="R31" s="45">
        <v>0</v>
      </c>
      <c r="S31" s="45">
        <v>0</v>
      </c>
      <c r="T31" s="45">
        <v>24702397</v>
      </c>
      <c r="U31" s="45">
        <v>0</v>
      </c>
      <c r="V31" s="45">
        <v>987656</v>
      </c>
      <c r="W31" s="45">
        <v>64752207.200000003</v>
      </c>
      <c r="X31" s="47">
        <v>2.3445507563342762E-2</v>
      </c>
      <c r="Y31" s="45">
        <v>20750</v>
      </c>
      <c r="Z31" s="45">
        <v>68250</v>
      </c>
      <c r="AA31" s="45">
        <v>1780</v>
      </c>
      <c r="AB31" s="45">
        <v>90780</v>
      </c>
      <c r="AC31" s="45">
        <v>0</v>
      </c>
      <c r="AD31" s="45">
        <v>90780</v>
      </c>
      <c r="AE31" s="45">
        <v>0</v>
      </c>
      <c r="AF31" s="47">
        <v>7297779.2000000011</v>
      </c>
      <c r="AG31" s="47">
        <v>31764375</v>
      </c>
      <c r="AH31" s="47">
        <v>25690053</v>
      </c>
      <c r="AI31" s="45">
        <v>2892159654</v>
      </c>
      <c r="AJ31" s="45">
        <v>2957549331</v>
      </c>
      <c r="AK31" s="45">
        <v>3053727313</v>
      </c>
      <c r="AL31" s="50">
        <v>2967812099.3333335</v>
      </c>
      <c r="AM31" s="45">
        <v>1019850.867481446</v>
      </c>
    </row>
    <row r="32" spans="1:39" s="37" customFormat="1" ht="16.5" x14ac:dyDescent="0.3">
      <c r="A32" s="37" t="s">
        <v>127</v>
      </c>
      <c r="B32" s="37" t="s">
        <v>128</v>
      </c>
      <c r="C32" s="37" t="s">
        <v>116</v>
      </c>
      <c r="D32" s="43">
        <v>3</v>
      </c>
      <c r="E32" s="43" t="s">
        <v>1200</v>
      </c>
      <c r="F32" s="44" t="s">
        <v>1201</v>
      </c>
      <c r="G32" s="45">
        <v>2077953200</v>
      </c>
      <c r="H32" s="46">
        <v>2.2389999999999999</v>
      </c>
      <c r="I32" s="45">
        <v>2129915670</v>
      </c>
      <c r="J32" s="45">
        <v>5185863.93</v>
      </c>
      <c r="K32" s="45">
        <v>5169698.5999999996</v>
      </c>
      <c r="L32" s="45">
        <v>0</v>
      </c>
      <c r="M32" s="45">
        <v>5169698.5999999996</v>
      </c>
      <c r="N32" s="45">
        <v>0</v>
      </c>
      <c r="O32" s="45">
        <v>0</v>
      </c>
      <c r="P32" s="45">
        <v>53247.89</v>
      </c>
      <c r="Q32" s="45">
        <v>18178118</v>
      </c>
      <c r="R32" s="45">
        <v>11489131</v>
      </c>
      <c r="S32" s="45">
        <v>0</v>
      </c>
      <c r="T32" s="45">
        <v>10716943</v>
      </c>
      <c r="U32" s="45">
        <v>207795</v>
      </c>
      <c r="V32" s="45">
        <v>704752</v>
      </c>
      <c r="W32" s="45">
        <v>46519685.489999995</v>
      </c>
      <c r="X32" s="47">
        <v>2.238726333682587E-2</v>
      </c>
      <c r="Y32" s="45">
        <v>4775.3500000000004</v>
      </c>
      <c r="Z32" s="45">
        <v>43000</v>
      </c>
      <c r="AA32" s="45">
        <v>955.50699999999995</v>
      </c>
      <c r="AB32" s="45">
        <v>48730.856999999996</v>
      </c>
      <c r="AC32" s="45">
        <v>0</v>
      </c>
      <c r="AD32" s="45">
        <v>48730.856999999996</v>
      </c>
      <c r="AE32" s="45">
        <v>0</v>
      </c>
      <c r="AF32" s="47">
        <v>5222946.4899999993</v>
      </c>
      <c r="AG32" s="47">
        <v>29667249</v>
      </c>
      <c r="AH32" s="47">
        <v>11629490</v>
      </c>
      <c r="AI32" s="45">
        <v>2094458996</v>
      </c>
      <c r="AJ32" s="45">
        <v>2114158961</v>
      </c>
      <c r="AK32" s="45">
        <v>2125246190</v>
      </c>
      <c r="AL32" s="50">
        <v>2111288049</v>
      </c>
      <c r="AM32" s="45">
        <v>708448.02155127004</v>
      </c>
    </row>
    <row r="33" spans="1:39" s="37" customFormat="1" ht="16.5" x14ac:dyDescent="0.3">
      <c r="A33" s="37" t="s">
        <v>129</v>
      </c>
      <c r="B33" s="37" t="s">
        <v>130</v>
      </c>
      <c r="C33" s="37" t="s">
        <v>116</v>
      </c>
      <c r="D33" s="43">
        <v>1</v>
      </c>
      <c r="E33" s="43" t="s">
        <v>1202</v>
      </c>
      <c r="F33" s="44" t="s">
        <v>1201</v>
      </c>
      <c r="G33" s="45">
        <v>1778300300</v>
      </c>
      <c r="H33" s="46">
        <v>2.641</v>
      </c>
      <c r="I33" s="45">
        <v>2145106430</v>
      </c>
      <c r="J33" s="45">
        <v>5222850.01</v>
      </c>
      <c r="K33" s="45">
        <v>5189440.58</v>
      </c>
      <c r="L33" s="45">
        <v>0</v>
      </c>
      <c r="M33" s="45">
        <v>5189440.58</v>
      </c>
      <c r="N33" s="45">
        <v>0</v>
      </c>
      <c r="O33" s="45">
        <v>0</v>
      </c>
      <c r="P33" s="45">
        <v>53627.66</v>
      </c>
      <c r="Q33" s="45">
        <v>26897333</v>
      </c>
      <c r="R33" s="45">
        <v>0</v>
      </c>
      <c r="S33" s="45">
        <v>0</v>
      </c>
      <c r="T33" s="45">
        <v>13921700</v>
      </c>
      <c r="U33" s="45">
        <v>177830</v>
      </c>
      <c r="V33" s="45">
        <v>713748</v>
      </c>
      <c r="W33" s="45">
        <v>46953679.240000002</v>
      </c>
      <c r="X33" s="47">
        <v>2.640368403469313E-2</v>
      </c>
      <c r="Y33" s="45">
        <v>3766.44</v>
      </c>
      <c r="Z33" s="45">
        <v>52750</v>
      </c>
      <c r="AA33" s="45">
        <v>1130.3288</v>
      </c>
      <c r="AB33" s="45">
        <v>57646.768800000005</v>
      </c>
      <c r="AC33" s="45">
        <v>0</v>
      </c>
      <c r="AD33" s="45">
        <v>57646.768800000005</v>
      </c>
      <c r="AE33" s="45">
        <v>0</v>
      </c>
      <c r="AF33" s="47">
        <v>5243068.24</v>
      </c>
      <c r="AG33" s="47">
        <v>26897333</v>
      </c>
      <c r="AH33" s="47">
        <v>14813278</v>
      </c>
      <c r="AI33" s="45">
        <v>2077849831</v>
      </c>
      <c r="AJ33" s="45">
        <v>2140837268</v>
      </c>
      <c r="AK33" s="45">
        <v>2201411612</v>
      </c>
      <c r="AL33" s="50">
        <v>2140032903.6666667</v>
      </c>
      <c r="AM33" s="45">
        <v>733803.13686279603</v>
      </c>
    </row>
    <row r="34" spans="1:39" s="37" customFormat="1" ht="16.5" x14ac:dyDescent="0.3">
      <c r="A34" s="37" t="s">
        <v>131</v>
      </c>
      <c r="B34" s="37" t="s">
        <v>132</v>
      </c>
      <c r="C34" s="37" t="s">
        <v>116</v>
      </c>
      <c r="D34" s="43">
        <v>2</v>
      </c>
      <c r="E34" s="43" t="s">
        <v>1200</v>
      </c>
      <c r="F34" s="44" t="s">
        <v>1201</v>
      </c>
      <c r="G34" s="45">
        <v>1291947820</v>
      </c>
      <c r="H34" s="46">
        <v>2.4449999999999998</v>
      </c>
      <c r="I34" s="45">
        <v>1516882756</v>
      </c>
      <c r="J34" s="45">
        <v>3693267.15</v>
      </c>
      <c r="K34" s="45">
        <v>3685124.4699999997</v>
      </c>
      <c r="L34" s="45">
        <v>0</v>
      </c>
      <c r="M34" s="45">
        <v>3685124.4699999997</v>
      </c>
      <c r="N34" s="45">
        <v>0</v>
      </c>
      <c r="O34" s="45">
        <v>0</v>
      </c>
      <c r="P34" s="45">
        <v>37922.07</v>
      </c>
      <c r="Q34" s="45">
        <v>13119719</v>
      </c>
      <c r="R34" s="45">
        <v>7422667</v>
      </c>
      <c r="S34" s="45">
        <v>0</v>
      </c>
      <c r="T34" s="45">
        <v>6755430</v>
      </c>
      <c r="U34" s="45">
        <v>64600</v>
      </c>
      <c r="V34" s="45">
        <v>499229</v>
      </c>
      <c r="W34" s="45">
        <v>31584691.539999999</v>
      </c>
      <c r="X34" s="47">
        <v>2.4447343035882051E-2</v>
      </c>
      <c r="Y34" s="45">
        <v>2000</v>
      </c>
      <c r="Z34" s="45">
        <v>21750</v>
      </c>
      <c r="AA34" s="45">
        <v>475</v>
      </c>
      <c r="AB34" s="45">
        <v>24225</v>
      </c>
      <c r="AC34" s="45">
        <v>0</v>
      </c>
      <c r="AD34" s="45">
        <v>24225</v>
      </c>
      <c r="AE34" s="45">
        <v>0</v>
      </c>
      <c r="AF34" s="47">
        <v>3723046.5399999996</v>
      </c>
      <c r="AG34" s="47">
        <v>20542386</v>
      </c>
      <c r="AH34" s="47">
        <v>7319259</v>
      </c>
      <c r="AI34" s="45">
        <v>1489954364</v>
      </c>
      <c r="AJ34" s="45">
        <v>1497603216</v>
      </c>
      <c r="AK34" s="45">
        <v>1554027186</v>
      </c>
      <c r="AL34" s="50">
        <v>1513861588.6666667</v>
      </c>
      <c r="AM34" s="45">
        <v>518036.88396259799</v>
      </c>
    </row>
    <row r="35" spans="1:39" s="37" customFormat="1" ht="16.5" x14ac:dyDescent="0.3">
      <c r="A35" s="37" t="s">
        <v>133</v>
      </c>
      <c r="B35" s="37" t="s">
        <v>134</v>
      </c>
      <c r="C35" s="37" t="s">
        <v>116</v>
      </c>
      <c r="D35" s="43">
        <v>3</v>
      </c>
      <c r="E35" s="43" t="s">
        <v>1200</v>
      </c>
      <c r="F35" s="44" t="s">
        <v>1201</v>
      </c>
      <c r="G35" s="45">
        <v>1689058529</v>
      </c>
      <c r="H35" s="46">
        <v>3.4430000000000001</v>
      </c>
      <c r="I35" s="45">
        <v>1890027952</v>
      </c>
      <c r="J35" s="45">
        <v>4601791.4800000004</v>
      </c>
      <c r="K35" s="45">
        <v>4582497.3000000007</v>
      </c>
      <c r="L35" s="45">
        <v>0</v>
      </c>
      <c r="M35" s="45">
        <v>4582497.3000000007</v>
      </c>
      <c r="N35" s="45">
        <v>0</v>
      </c>
      <c r="O35" s="45">
        <v>0</v>
      </c>
      <c r="P35" s="45">
        <v>47250.7</v>
      </c>
      <c r="Q35" s="45">
        <v>35590897</v>
      </c>
      <c r="R35" s="45">
        <v>0</v>
      </c>
      <c r="S35" s="45">
        <v>0</v>
      </c>
      <c r="T35" s="45">
        <v>17297097</v>
      </c>
      <c r="U35" s="45">
        <v>0</v>
      </c>
      <c r="V35" s="45">
        <v>629654</v>
      </c>
      <c r="W35" s="45">
        <v>58147396</v>
      </c>
      <c r="X35" s="47">
        <v>3.442592130565536E-2</v>
      </c>
      <c r="Y35" s="45">
        <v>12750</v>
      </c>
      <c r="Z35" s="45">
        <v>138250</v>
      </c>
      <c r="AA35" s="45">
        <v>3020</v>
      </c>
      <c r="AB35" s="45">
        <v>154020</v>
      </c>
      <c r="AC35" s="45">
        <v>0</v>
      </c>
      <c r="AD35" s="45">
        <v>154020</v>
      </c>
      <c r="AE35" s="45">
        <v>0</v>
      </c>
      <c r="AF35" s="47">
        <v>4629748.0000000009</v>
      </c>
      <c r="AG35" s="47">
        <v>35590897</v>
      </c>
      <c r="AH35" s="47">
        <v>17926751</v>
      </c>
      <c r="AI35" s="45">
        <v>1819882529</v>
      </c>
      <c r="AJ35" s="45">
        <v>1888964055</v>
      </c>
      <c r="AK35" s="45">
        <v>1970206975</v>
      </c>
      <c r="AL35" s="50">
        <v>1893017853</v>
      </c>
      <c r="AM35" s="45">
        <v>656735.03126431198</v>
      </c>
    </row>
    <row r="36" spans="1:39" s="37" customFormat="1" ht="16.5" x14ac:dyDescent="0.3">
      <c r="A36" s="37" t="s">
        <v>135</v>
      </c>
      <c r="B36" s="37" t="s">
        <v>136</v>
      </c>
      <c r="C36" s="37" t="s">
        <v>116</v>
      </c>
      <c r="D36" s="43">
        <v>1</v>
      </c>
      <c r="E36" s="43" t="s">
        <v>1202</v>
      </c>
      <c r="F36" s="44" t="s">
        <v>1201</v>
      </c>
      <c r="G36" s="45">
        <v>2062368699</v>
      </c>
      <c r="H36" s="46">
        <v>2.8289999999999997</v>
      </c>
      <c r="I36" s="45">
        <v>2105355467</v>
      </c>
      <c r="J36" s="45">
        <v>5126065.38</v>
      </c>
      <c r="K36" s="45">
        <v>5085809.75</v>
      </c>
      <c r="L36" s="45">
        <v>0</v>
      </c>
      <c r="M36" s="45">
        <v>5085809.75</v>
      </c>
      <c r="N36" s="45">
        <v>0</v>
      </c>
      <c r="O36" s="45">
        <v>0</v>
      </c>
      <c r="P36" s="45">
        <v>52633.89</v>
      </c>
      <c r="Q36" s="45">
        <v>34724466</v>
      </c>
      <c r="R36" s="45">
        <v>0</v>
      </c>
      <c r="S36" s="45">
        <v>0</v>
      </c>
      <c r="T36" s="45">
        <v>17774777</v>
      </c>
      <c r="U36" s="45">
        <v>0</v>
      </c>
      <c r="V36" s="45">
        <v>692843</v>
      </c>
      <c r="W36" s="45">
        <v>58330529.640000001</v>
      </c>
      <c r="X36" s="47">
        <v>2.8283269460151944E-2</v>
      </c>
      <c r="Y36" s="45">
        <v>23750</v>
      </c>
      <c r="Z36" s="45">
        <v>105500</v>
      </c>
      <c r="AA36" s="45">
        <v>2585</v>
      </c>
      <c r="AB36" s="45">
        <v>131835</v>
      </c>
      <c r="AC36" s="45">
        <v>0</v>
      </c>
      <c r="AD36" s="45">
        <v>131835</v>
      </c>
      <c r="AE36" s="45">
        <v>0</v>
      </c>
      <c r="AF36" s="47">
        <v>5138443.6399999997</v>
      </c>
      <c r="AG36" s="47">
        <v>34724466</v>
      </c>
      <c r="AH36" s="47">
        <v>18467620</v>
      </c>
      <c r="AI36" s="45">
        <v>2082226124</v>
      </c>
      <c r="AJ36" s="45">
        <v>2078530401</v>
      </c>
      <c r="AK36" s="45">
        <v>2091863881</v>
      </c>
      <c r="AL36" s="50">
        <v>2084206802</v>
      </c>
      <c r="AM36" s="45">
        <v>697287.29604534002</v>
      </c>
    </row>
    <row r="37" spans="1:39" s="37" customFormat="1" ht="16.5" x14ac:dyDescent="0.3">
      <c r="A37" s="37" t="s">
        <v>137</v>
      </c>
      <c r="B37" s="37" t="s">
        <v>138</v>
      </c>
      <c r="C37" s="37" t="s">
        <v>116</v>
      </c>
      <c r="D37" s="43">
        <v>2</v>
      </c>
      <c r="E37" s="43" t="s">
        <v>1202</v>
      </c>
      <c r="F37" s="44" t="s">
        <v>1201</v>
      </c>
      <c r="G37" s="45">
        <v>1893227849</v>
      </c>
      <c r="H37" s="46">
        <v>1.9449999999999998</v>
      </c>
      <c r="I37" s="45">
        <v>2449372901</v>
      </c>
      <c r="J37" s="45">
        <v>5963670.1900000004</v>
      </c>
      <c r="K37" s="45">
        <v>5852392.1800000006</v>
      </c>
      <c r="L37" s="45">
        <v>0</v>
      </c>
      <c r="M37" s="45">
        <v>5852392.1800000006</v>
      </c>
      <c r="N37" s="45">
        <v>0</v>
      </c>
      <c r="O37" s="45">
        <v>0</v>
      </c>
      <c r="P37" s="45">
        <v>61234.32</v>
      </c>
      <c r="Q37" s="45">
        <v>14811214</v>
      </c>
      <c r="R37" s="45">
        <v>5356643</v>
      </c>
      <c r="S37" s="45">
        <v>0</v>
      </c>
      <c r="T37" s="45">
        <v>10070425.029999999</v>
      </c>
      <c r="U37" s="45">
        <v>0</v>
      </c>
      <c r="V37" s="45">
        <v>658797.26</v>
      </c>
      <c r="W37" s="45">
        <v>36810705.789999999</v>
      </c>
      <c r="X37" s="47">
        <v>1.944335744344948E-2</v>
      </c>
      <c r="Y37" s="45">
        <v>10947.95</v>
      </c>
      <c r="Z37" s="45">
        <v>36500</v>
      </c>
      <c r="AA37" s="45">
        <v>948.95899999999995</v>
      </c>
      <c r="AB37" s="45">
        <v>48396.909</v>
      </c>
      <c r="AC37" s="45">
        <v>0</v>
      </c>
      <c r="AD37" s="45">
        <v>48396.909</v>
      </c>
      <c r="AE37" s="45">
        <v>0</v>
      </c>
      <c r="AF37" s="47">
        <v>5913626.5000000009</v>
      </c>
      <c r="AG37" s="47">
        <v>20167857</v>
      </c>
      <c r="AH37" s="47">
        <v>10729222.289999999</v>
      </c>
      <c r="AI37" s="45">
        <v>2155941300</v>
      </c>
      <c r="AJ37" s="45">
        <v>1972706102</v>
      </c>
      <c r="AK37" s="45">
        <v>2105512595</v>
      </c>
      <c r="AL37" s="50">
        <v>2078053332.3333333</v>
      </c>
      <c r="AM37" s="45">
        <v>703224.14477515197</v>
      </c>
    </row>
    <row r="38" spans="1:39" s="37" customFormat="1" ht="16.5" x14ac:dyDescent="0.3">
      <c r="A38" s="37" t="s">
        <v>139</v>
      </c>
      <c r="B38" s="37" t="s">
        <v>140</v>
      </c>
      <c r="C38" s="37" t="s">
        <v>116</v>
      </c>
      <c r="D38" s="43">
        <v>3</v>
      </c>
      <c r="E38" s="43" t="s">
        <v>1200</v>
      </c>
      <c r="F38" s="44" t="s">
        <v>1201</v>
      </c>
      <c r="G38" s="45">
        <v>2813841394</v>
      </c>
      <c r="H38" s="46">
        <v>1.7789999999999999</v>
      </c>
      <c r="I38" s="45">
        <v>3352389394</v>
      </c>
      <c r="J38" s="45">
        <v>8162311.54</v>
      </c>
      <c r="K38" s="45">
        <v>8101854.8600000003</v>
      </c>
      <c r="L38" s="45">
        <v>0</v>
      </c>
      <c r="M38" s="45">
        <v>8101854.8600000003</v>
      </c>
      <c r="N38" s="45">
        <v>0</v>
      </c>
      <c r="O38" s="45">
        <v>0</v>
      </c>
      <c r="P38" s="45">
        <v>83809.73</v>
      </c>
      <c r="Q38" s="45">
        <v>20307739</v>
      </c>
      <c r="R38" s="45">
        <v>0</v>
      </c>
      <c r="S38" s="45">
        <v>0</v>
      </c>
      <c r="T38" s="45">
        <v>20471509.09</v>
      </c>
      <c r="U38" s="45">
        <v>0</v>
      </c>
      <c r="V38" s="45">
        <v>1065265</v>
      </c>
      <c r="W38" s="45">
        <v>50030177.68</v>
      </c>
      <c r="X38" s="47">
        <v>1.778002761160603E-2</v>
      </c>
      <c r="Y38" s="45">
        <v>2750</v>
      </c>
      <c r="Z38" s="45">
        <v>13750</v>
      </c>
      <c r="AA38" s="45">
        <v>330</v>
      </c>
      <c r="AB38" s="45">
        <v>16830</v>
      </c>
      <c r="AC38" s="45">
        <v>0</v>
      </c>
      <c r="AD38" s="45">
        <v>16830</v>
      </c>
      <c r="AE38" s="45">
        <v>0</v>
      </c>
      <c r="AF38" s="47">
        <v>8185664.5900000008</v>
      </c>
      <c r="AG38" s="47">
        <v>20307739</v>
      </c>
      <c r="AH38" s="47">
        <v>21536774.09</v>
      </c>
      <c r="AI38" s="45">
        <v>2970615918</v>
      </c>
      <c r="AJ38" s="45">
        <v>3194198696</v>
      </c>
      <c r="AK38" s="45">
        <v>3431266227</v>
      </c>
      <c r="AL38" s="50">
        <v>3198693613.6666665</v>
      </c>
      <c r="AM38" s="45">
        <v>1144279.462719393</v>
      </c>
    </row>
    <row r="39" spans="1:39" s="37" customFormat="1" ht="16.5" x14ac:dyDescent="0.3">
      <c r="A39" s="37" t="s">
        <v>141</v>
      </c>
      <c r="B39" s="37" t="s">
        <v>142</v>
      </c>
      <c r="C39" s="37" t="s">
        <v>116</v>
      </c>
      <c r="D39" s="43">
        <v>1</v>
      </c>
      <c r="E39" s="43" t="s">
        <v>1202</v>
      </c>
      <c r="F39" s="44" t="s">
        <v>1201</v>
      </c>
      <c r="G39" s="45">
        <v>1202207291</v>
      </c>
      <c r="H39" s="46">
        <v>2.6040000000000001</v>
      </c>
      <c r="I39" s="45">
        <v>1259476713</v>
      </c>
      <c r="J39" s="45">
        <v>3066541.53</v>
      </c>
      <c r="K39" s="45">
        <v>3058592.6399999997</v>
      </c>
      <c r="L39" s="45">
        <v>0</v>
      </c>
      <c r="M39" s="45">
        <v>3058592.6399999997</v>
      </c>
      <c r="N39" s="45">
        <v>0</v>
      </c>
      <c r="O39" s="45">
        <v>0</v>
      </c>
      <c r="P39" s="45">
        <v>31486.92</v>
      </c>
      <c r="Q39" s="45">
        <v>18881630</v>
      </c>
      <c r="R39" s="45">
        <v>0</v>
      </c>
      <c r="S39" s="45">
        <v>0</v>
      </c>
      <c r="T39" s="45">
        <v>8909633</v>
      </c>
      <c r="U39" s="45">
        <v>0</v>
      </c>
      <c r="V39" s="45">
        <v>418040</v>
      </c>
      <c r="W39" s="45">
        <v>31299382.559999999</v>
      </c>
      <c r="X39" s="47">
        <v>2.6034929911267688E-2</v>
      </c>
      <c r="Y39" s="45">
        <v>5365.07</v>
      </c>
      <c r="Z39" s="45">
        <v>61750</v>
      </c>
      <c r="AA39" s="45">
        <v>1342.3014000000001</v>
      </c>
      <c r="AB39" s="45">
        <v>68457.371400000004</v>
      </c>
      <c r="AC39" s="45">
        <v>0</v>
      </c>
      <c r="AD39" s="45">
        <v>68457.371400000004</v>
      </c>
      <c r="AE39" s="45">
        <v>0</v>
      </c>
      <c r="AF39" s="47">
        <v>3090079.5599999996</v>
      </c>
      <c r="AG39" s="47">
        <v>18881630</v>
      </c>
      <c r="AH39" s="47">
        <v>9327673</v>
      </c>
      <c r="AI39" s="45">
        <v>1228235638</v>
      </c>
      <c r="AJ39" s="45">
        <v>1253302812</v>
      </c>
      <c r="AK39" s="45">
        <v>1263971278</v>
      </c>
      <c r="AL39" s="50">
        <v>1248503242.6666667</v>
      </c>
      <c r="AM39" s="45">
        <v>421590.86807537702</v>
      </c>
    </row>
    <row r="40" spans="1:39" s="37" customFormat="1" ht="16.5" x14ac:dyDescent="0.3">
      <c r="A40" s="37" t="s">
        <v>143</v>
      </c>
      <c r="B40" s="37" t="s">
        <v>144</v>
      </c>
      <c r="C40" s="37" t="s">
        <v>116</v>
      </c>
      <c r="D40" s="43">
        <v>2</v>
      </c>
      <c r="E40" s="43" t="s">
        <v>1202</v>
      </c>
      <c r="F40" s="44" t="s">
        <v>1201</v>
      </c>
      <c r="G40" s="45">
        <v>4378630700</v>
      </c>
      <c r="H40" s="46">
        <v>2.5569999999999999</v>
      </c>
      <c r="I40" s="45">
        <v>4790712545</v>
      </c>
      <c r="J40" s="45">
        <v>11664303.779999999</v>
      </c>
      <c r="K40" s="45">
        <v>11611915.859999999</v>
      </c>
      <c r="L40" s="45">
        <v>0</v>
      </c>
      <c r="M40" s="45">
        <v>11611915.859999999</v>
      </c>
      <c r="N40" s="45">
        <v>0</v>
      </c>
      <c r="O40" s="45">
        <v>0</v>
      </c>
      <c r="P40" s="45">
        <v>119767.81</v>
      </c>
      <c r="Q40" s="45">
        <v>52231855</v>
      </c>
      <c r="R40" s="45">
        <v>0</v>
      </c>
      <c r="S40" s="45">
        <v>0</v>
      </c>
      <c r="T40" s="45">
        <v>46402765</v>
      </c>
      <c r="U40" s="45">
        <v>0</v>
      </c>
      <c r="V40" s="45">
        <v>1566805</v>
      </c>
      <c r="W40" s="45">
        <v>111933108.67</v>
      </c>
      <c r="X40" s="47">
        <v>2.5563496065105468E-2</v>
      </c>
      <c r="Y40" s="45">
        <v>10802.06</v>
      </c>
      <c r="Z40" s="45">
        <v>62750</v>
      </c>
      <c r="AA40" s="45">
        <v>1471.0411999999999</v>
      </c>
      <c r="AB40" s="45">
        <v>75023.101200000005</v>
      </c>
      <c r="AC40" s="45">
        <v>0</v>
      </c>
      <c r="AD40" s="45">
        <v>75023.101200000005</v>
      </c>
      <c r="AE40" s="45">
        <v>0</v>
      </c>
      <c r="AF40" s="47">
        <v>11731683.67</v>
      </c>
      <c r="AG40" s="47">
        <v>52231855</v>
      </c>
      <c r="AH40" s="47">
        <v>47969570</v>
      </c>
      <c r="AI40" s="45">
        <v>4668235256</v>
      </c>
      <c r="AJ40" s="45">
        <v>4693646294</v>
      </c>
      <c r="AK40" s="45">
        <v>4807455643</v>
      </c>
      <c r="AL40" s="50">
        <v>4723112397.666667</v>
      </c>
      <c r="AM40" s="45">
        <v>1602483.6451814191</v>
      </c>
    </row>
    <row r="41" spans="1:39" s="37" customFormat="1" ht="16.5" x14ac:dyDescent="0.3">
      <c r="A41" s="37" t="s">
        <v>145</v>
      </c>
      <c r="B41" s="37" t="s">
        <v>146</v>
      </c>
      <c r="C41" s="37" t="s">
        <v>116</v>
      </c>
      <c r="D41" s="43">
        <v>3</v>
      </c>
      <c r="E41" s="43" t="s">
        <v>1202</v>
      </c>
      <c r="F41" s="44" t="s">
        <v>1201</v>
      </c>
      <c r="G41" s="45">
        <v>3371532490</v>
      </c>
      <c r="H41" s="46">
        <v>0.97899999999999998</v>
      </c>
      <c r="I41" s="45">
        <v>3254751471</v>
      </c>
      <c r="J41" s="45">
        <v>7924585.2300000004</v>
      </c>
      <c r="K41" s="45">
        <v>7817671.8300000001</v>
      </c>
      <c r="L41" s="45">
        <v>0</v>
      </c>
      <c r="M41" s="45">
        <v>7817671.8300000001</v>
      </c>
      <c r="N41" s="45">
        <v>0</v>
      </c>
      <c r="O41" s="45">
        <v>0</v>
      </c>
      <c r="P41" s="45">
        <v>81368.789999999994</v>
      </c>
      <c r="Q41" s="45">
        <v>12686593</v>
      </c>
      <c r="R41" s="45">
        <v>0</v>
      </c>
      <c r="S41" s="45">
        <v>0</v>
      </c>
      <c r="T41" s="45">
        <v>12416067.49</v>
      </c>
      <c r="U41" s="45">
        <v>0</v>
      </c>
      <c r="V41" s="45">
        <v>0</v>
      </c>
      <c r="W41" s="45">
        <v>33001701.109999999</v>
      </c>
      <c r="X41" s="47">
        <v>9.7883384508034212E-3</v>
      </c>
      <c r="Y41" s="45">
        <v>3250</v>
      </c>
      <c r="Z41" s="45">
        <v>28750</v>
      </c>
      <c r="AA41" s="45">
        <v>640</v>
      </c>
      <c r="AB41" s="45">
        <v>32640</v>
      </c>
      <c r="AC41" s="45">
        <v>0</v>
      </c>
      <c r="AD41" s="45">
        <v>32640</v>
      </c>
      <c r="AE41" s="45">
        <v>0</v>
      </c>
      <c r="AF41" s="47">
        <v>7899040.6200000001</v>
      </c>
      <c r="AG41" s="47">
        <v>12686593</v>
      </c>
      <c r="AH41" s="47">
        <v>12416067.49</v>
      </c>
      <c r="AI41" s="45">
        <v>3189178629</v>
      </c>
      <c r="AJ41" s="45">
        <v>3219890780</v>
      </c>
      <c r="AK41" s="45">
        <v>3262840643</v>
      </c>
      <c r="AL41" s="50">
        <v>3223970017.3333335</v>
      </c>
      <c r="AM41" s="45">
        <v>1088060.5896049889</v>
      </c>
    </row>
    <row r="42" spans="1:39" s="37" customFormat="1" ht="16.5" x14ac:dyDescent="0.3">
      <c r="A42" s="37" t="s">
        <v>147</v>
      </c>
      <c r="B42" s="37" t="s">
        <v>148</v>
      </c>
      <c r="C42" s="37" t="s">
        <v>116</v>
      </c>
      <c r="D42" s="43">
        <v>1</v>
      </c>
      <c r="E42" s="43" t="s">
        <v>1202</v>
      </c>
      <c r="F42" s="44" t="s">
        <v>1201</v>
      </c>
      <c r="G42" s="45">
        <v>4183946407</v>
      </c>
      <c r="H42" s="46">
        <v>3.137</v>
      </c>
      <c r="I42" s="45">
        <v>4641094795</v>
      </c>
      <c r="J42" s="45">
        <v>11300018.33</v>
      </c>
      <c r="K42" s="45">
        <v>11269803.550000001</v>
      </c>
      <c r="L42" s="45">
        <v>0</v>
      </c>
      <c r="M42" s="45">
        <v>11269803.550000001</v>
      </c>
      <c r="N42" s="45">
        <v>0</v>
      </c>
      <c r="O42" s="45">
        <v>0</v>
      </c>
      <c r="P42" s="45">
        <v>116027.37</v>
      </c>
      <c r="Q42" s="45">
        <v>82220363</v>
      </c>
      <c r="R42" s="45">
        <v>0</v>
      </c>
      <c r="S42" s="45">
        <v>0</v>
      </c>
      <c r="T42" s="45">
        <v>35893816.350000001</v>
      </c>
      <c r="U42" s="45">
        <v>209197</v>
      </c>
      <c r="V42" s="45">
        <v>1531914</v>
      </c>
      <c r="W42" s="45">
        <v>131241121.27000001</v>
      </c>
      <c r="X42" s="47">
        <v>3.1367782591676018E-2</v>
      </c>
      <c r="Y42" s="45">
        <v>40856.629999999997</v>
      </c>
      <c r="Z42" s="45">
        <v>227500</v>
      </c>
      <c r="AA42" s="45">
        <v>5367.1325999999999</v>
      </c>
      <c r="AB42" s="45">
        <v>273723.76260000002</v>
      </c>
      <c r="AC42" s="45">
        <v>0</v>
      </c>
      <c r="AD42" s="45">
        <v>273723.76260000002</v>
      </c>
      <c r="AE42" s="45">
        <v>0</v>
      </c>
      <c r="AF42" s="47">
        <v>11385830.92</v>
      </c>
      <c r="AG42" s="47">
        <v>82220363</v>
      </c>
      <c r="AH42" s="47">
        <v>37634927.350000001</v>
      </c>
      <c r="AI42" s="45">
        <v>4469782289</v>
      </c>
      <c r="AJ42" s="45">
        <v>4595747105</v>
      </c>
      <c r="AK42" s="45">
        <v>4729759778</v>
      </c>
      <c r="AL42" s="50">
        <v>4598429724</v>
      </c>
      <c r="AM42" s="45">
        <v>1576585.3184131051</v>
      </c>
    </row>
    <row r="43" spans="1:39" s="37" customFormat="1" ht="16.5" x14ac:dyDescent="0.3">
      <c r="A43" s="37" t="s">
        <v>149</v>
      </c>
      <c r="B43" s="37" t="s">
        <v>150</v>
      </c>
      <c r="C43" s="37" t="s">
        <v>116</v>
      </c>
      <c r="D43" s="43">
        <v>2</v>
      </c>
      <c r="E43" s="43" t="s">
        <v>1200</v>
      </c>
      <c r="F43" s="44" t="s">
        <v>1201</v>
      </c>
      <c r="G43" s="45">
        <v>1037224673</v>
      </c>
      <c r="H43" s="46">
        <v>3.081</v>
      </c>
      <c r="I43" s="45">
        <v>1185504045</v>
      </c>
      <c r="J43" s="45">
        <v>2886434.78</v>
      </c>
      <c r="K43" s="45">
        <v>2870757.25</v>
      </c>
      <c r="L43" s="45">
        <v>0</v>
      </c>
      <c r="M43" s="45">
        <v>2870757.25</v>
      </c>
      <c r="N43" s="45">
        <v>0</v>
      </c>
      <c r="O43" s="45">
        <v>0</v>
      </c>
      <c r="P43" s="45">
        <v>29637.599999999999</v>
      </c>
      <c r="Q43" s="45">
        <v>14408688</v>
      </c>
      <c r="R43" s="45">
        <v>0</v>
      </c>
      <c r="S43" s="45">
        <v>0</v>
      </c>
      <c r="T43" s="45">
        <v>14243940</v>
      </c>
      <c r="U43" s="45">
        <v>0</v>
      </c>
      <c r="V43" s="45">
        <v>393948</v>
      </c>
      <c r="W43" s="45">
        <v>31946970.850000001</v>
      </c>
      <c r="X43" s="47">
        <v>3.0800434738597855E-2</v>
      </c>
      <c r="Y43" s="45">
        <v>35497.26</v>
      </c>
      <c r="Z43" s="45">
        <v>26000</v>
      </c>
      <c r="AA43" s="45">
        <v>1229.9452000000001</v>
      </c>
      <c r="AB43" s="45">
        <v>62727.205200000004</v>
      </c>
      <c r="AC43" s="45">
        <v>0</v>
      </c>
      <c r="AD43" s="45">
        <v>62727.205200000004</v>
      </c>
      <c r="AE43" s="45">
        <v>0</v>
      </c>
      <c r="AF43" s="47">
        <v>2900394.85</v>
      </c>
      <c r="AG43" s="47">
        <v>14408688</v>
      </c>
      <c r="AH43" s="47">
        <v>14637888</v>
      </c>
      <c r="AI43" s="45">
        <v>1111156875</v>
      </c>
      <c r="AJ43" s="45">
        <v>1180631337</v>
      </c>
      <c r="AK43" s="45">
        <v>1315164325</v>
      </c>
      <c r="AL43" s="50">
        <v>1202317512.3333333</v>
      </c>
      <c r="AM43" s="45">
        <v>438767.07556581899</v>
      </c>
    </row>
    <row r="44" spans="1:39" s="37" customFormat="1" ht="16.5" x14ac:dyDescent="0.3">
      <c r="A44" s="37" t="s">
        <v>151</v>
      </c>
      <c r="B44" s="37" t="s">
        <v>152</v>
      </c>
      <c r="C44" s="37" t="s">
        <v>116</v>
      </c>
      <c r="D44" s="43">
        <v>3</v>
      </c>
      <c r="E44" s="43" t="s">
        <v>1200</v>
      </c>
      <c r="F44" s="44" t="s">
        <v>1201</v>
      </c>
      <c r="G44" s="45">
        <v>6264814508</v>
      </c>
      <c r="H44" s="46">
        <v>2.254</v>
      </c>
      <c r="I44" s="45">
        <v>6809624613</v>
      </c>
      <c r="J44" s="45">
        <v>16579899</v>
      </c>
      <c r="K44" s="45">
        <v>16291551</v>
      </c>
      <c r="L44" s="45">
        <v>0</v>
      </c>
      <c r="M44" s="45">
        <v>16291551</v>
      </c>
      <c r="N44" s="45">
        <v>0</v>
      </c>
      <c r="O44" s="45">
        <v>0</v>
      </c>
      <c r="P44" s="45">
        <v>170240.62</v>
      </c>
      <c r="Q44" s="45">
        <v>61398764</v>
      </c>
      <c r="R44" s="45">
        <v>0</v>
      </c>
      <c r="S44" s="45">
        <v>0</v>
      </c>
      <c r="T44" s="45">
        <v>61071601.869999997</v>
      </c>
      <c r="U44" s="45">
        <v>0</v>
      </c>
      <c r="V44" s="45">
        <v>2227291</v>
      </c>
      <c r="W44" s="45">
        <v>141159448.49000001</v>
      </c>
      <c r="X44" s="47">
        <v>2.2532103434146883E-2</v>
      </c>
      <c r="Y44" s="45">
        <v>29750</v>
      </c>
      <c r="Z44" s="45">
        <v>129250</v>
      </c>
      <c r="AA44" s="45">
        <v>3180</v>
      </c>
      <c r="AB44" s="45">
        <v>162180</v>
      </c>
      <c r="AC44" s="45">
        <v>0</v>
      </c>
      <c r="AD44" s="45">
        <v>162180</v>
      </c>
      <c r="AE44" s="45">
        <v>0</v>
      </c>
      <c r="AF44" s="47">
        <v>16461791.619999999</v>
      </c>
      <c r="AG44" s="47">
        <v>61398764</v>
      </c>
      <c r="AH44" s="47">
        <v>63298892.869999997</v>
      </c>
      <c r="AI44" s="45">
        <v>6641696390</v>
      </c>
      <c r="AJ44" s="45">
        <v>6674749913</v>
      </c>
      <c r="AK44" s="45">
        <v>6444691235</v>
      </c>
      <c r="AL44" s="50">
        <v>6587045846</v>
      </c>
      <c r="AM44" s="45">
        <v>2150782.856881659</v>
      </c>
    </row>
    <row r="45" spans="1:39" s="37" customFormat="1" ht="16.5" x14ac:dyDescent="0.3">
      <c r="A45" s="37" t="s">
        <v>153</v>
      </c>
      <c r="B45" s="37" t="s">
        <v>154</v>
      </c>
      <c r="C45" s="37" t="s">
        <v>116</v>
      </c>
      <c r="D45" s="43">
        <v>1</v>
      </c>
      <c r="E45" s="43" t="s">
        <v>1202</v>
      </c>
      <c r="F45" s="44" t="s">
        <v>1201</v>
      </c>
      <c r="G45" s="45">
        <v>4120057000</v>
      </c>
      <c r="H45" s="46">
        <v>1.6409999999999998</v>
      </c>
      <c r="I45" s="45">
        <v>4482738039</v>
      </c>
      <c r="J45" s="45">
        <v>10914455.369999999</v>
      </c>
      <c r="K45" s="45">
        <v>10888831.83</v>
      </c>
      <c r="L45" s="45">
        <v>0</v>
      </c>
      <c r="M45" s="45">
        <v>10888831.83</v>
      </c>
      <c r="N45" s="45">
        <v>0</v>
      </c>
      <c r="O45" s="45">
        <v>0</v>
      </c>
      <c r="P45" s="45">
        <v>112068.45</v>
      </c>
      <c r="Q45" s="45">
        <v>25739848</v>
      </c>
      <c r="R45" s="45">
        <v>19235201</v>
      </c>
      <c r="S45" s="45">
        <v>0</v>
      </c>
      <c r="T45" s="45">
        <v>10109652</v>
      </c>
      <c r="U45" s="45">
        <v>0</v>
      </c>
      <c r="V45" s="45">
        <v>1493406</v>
      </c>
      <c r="W45" s="45">
        <v>67579007.280000001</v>
      </c>
      <c r="X45" s="47">
        <v>1.6402444742876131E-2</v>
      </c>
      <c r="Y45" s="45">
        <v>3000</v>
      </c>
      <c r="Z45" s="45">
        <v>50250</v>
      </c>
      <c r="AA45" s="45">
        <v>1065</v>
      </c>
      <c r="AB45" s="45">
        <v>54315</v>
      </c>
      <c r="AC45" s="45">
        <v>0</v>
      </c>
      <c r="AD45" s="45">
        <v>54315</v>
      </c>
      <c r="AE45" s="45">
        <v>0</v>
      </c>
      <c r="AF45" s="47">
        <v>11000900.279999999</v>
      </c>
      <c r="AG45" s="47">
        <v>44975049</v>
      </c>
      <c r="AH45" s="47">
        <v>11603058</v>
      </c>
      <c r="AI45" s="45">
        <v>4342182615</v>
      </c>
      <c r="AJ45" s="45">
        <v>4480221280</v>
      </c>
      <c r="AK45" s="45">
        <v>4389577030</v>
      </c>
      <c r="AL45" s="50">
        <v>4403993641.666667</v>
      </c>
      <c r="AM45" s="45">
        <v>1463190.88014099</v>
      </c>
    </row>
    <row r="46" spans="1:39" s="37" customFormat="1" ht="16.5" x14ac:dyDescent="0.3">
      <c r="A46" s="37" t="s">
        <v>155</v>
      </c>
      <c r="B46" s="37" t="s">
        <v>156</v>
      </c>
      <c r="C46" s="37" t="s">
        <v>116</v>
      </c>
      <c r="D46" s="43">
        <v>2</v>
      </c>
      <c r="E46" s="43" t="s">
        <v>1202</v>
      </c>
      <c r="F46" s="44" t="s">
        <v>1201</v>
      </c>
      <c r="G46" s="45">
        <v>2082797200</v>
      </c>
      <c r="H46" s="46">
        <v>2.7079999999999997</v>
      </c>
      <c r="I46" s="45">
        <v>2172246166</v>
      </c>
      <c r="J46" s="45">
        <v>5288929.1399999997</v>
      </c>
      <c r="K46" s="45">
        <v>5314501.68</v>
      </c>
      <c r="L46" s="45">
        <v>0</v>
      </c>
      <c r="M46" s="45">
        <v>5314501.68</v>
      </c>
      <c r="N46" s="45">
        <v>0</v>
      </c>
      <c r="O46" s="45">
        <v>0</v>
      </c>
      <c r="P46" s="45">
        <v>54306.15</v>
      </c>
      <c r="Q46" s="45">
        <v>26824107</v>
      </c>
      <c r="R46" s="45">
        <v>0</v>
      </c>
      <c r="S46" s="45">
        <v>0</v>
      </c>
      <c r="T46" s="45">
        <v>23474166</v>
      </c>
      <c r="U46" s="45">
        <v>0</v>
      </c>
      <c r="V46" s="45">
        <v>714586</v>
      </c>
      <c r="W46" s="45">
        <v>56381666.829999998</v>
      </c>
      <c r="X46" s="47">
        <v>2.7070166423308038E-2</v>
      </c>
      <c r="Y46" s="45">
        <v>49500</v>
      </c>
      <c r="Z46" s="45">
        <v>87000</v>
      </c>
      <c r="AA46" s="45">
        <v>2730</v>
      </c>
      <c r="AB46" s="45">
        <v>139230</v>
      </c>
      <c r="AC46" s="45">
        <v>0</v>
      </c>
      <c r="AD46" s="45">
        <v>139230</v>
      </c>
      <c r="AE46" s="45">
        <v>0</v>
      </c>
      <c r="AF46" s="47">
        <v>5368807.8300000001</v>
      </c>
      <c r="AG46" s="47">
        <v>26824107</v>
      </c>
      <c r="AH46" s="47">
        <v>24188752</v>
      </c>
      <c r="AI46" s="45">
        <v>2116339387</v>
      </c>
      <c r="AJ46" s="45">
        <v>2143761502</v>
      </c>
      <c r="AK46" s="45">
        <v>2230214370</v>
      </c>
      <c r="AL46" s="50">
        <v>2163438419.6666665</v>
      </c>
      <c r="AM46" s="45">
        <v>743404.04659520998</v>
      </c>
    </row>
    <row r="47" spans="1:39" s="37" customFormat="1" ht="16.5" x14ac:dyDescent="0.3">
      <c r="A47" s="37" t="s">
        <v>157</v>
      </c>
      <c r="B47" s="37" t="s">
        <v>158</v>
      </c>
      <c r="C47" s="37" t="s">
        <v>116</v>
      </c>
      <c r="D47" s="43">
        <v>3</v>
      </c>
      <c r="E47" s="43" t="s">
        <v>1200</v>
      </c>
      <c r="F47" s="44" t="s">
        <v>1201</v>
      </c>
      <c r="G47" s="45">
        <v>2324879638</v>
      </c>
      <c r="H47" s="46">
        <v>2.79</v>
      </c>
      <c r="I47" s="45">
        <v>2532591324</v>
      </c>
      <c r="J47" s="45">
        <v>6166288.2699999996</v>
      </c>
      <c r="K47" s="45">
        <v>6140620.9399999995</v>
      </c>
      <c r="L47" s="45">
        <v>0</v>
      </c>
      <c r="M47" s="45">
        <v>6140620.9399999995</v>
      </c>
      <c r="N47" s="45">
        <v>0</v>
      </c>
      <c r="O47" s="45">
        <v>0</v>
      </c>
      <c r="P47" s="45">
        <v>63314.78</v>
      </c>
      <c r="Q47" s="45">
        <v>44307807</v>
      </c>
      <c r="R47" s="45">
        <v>0</v>
      </c>
      <c r="S47" s="45">
        <v>0</v>
      </c>
      <c r="T47" s="45">
        <v>13500892</v>
      </c>
      <c r="U47" s="45">
        <v>0</v>
      </c>
      <c r="V47" s="45">
        <v>838719</v>
      </c>
      <c r="W47" s="45">
        <v>64851353.719999999</v>
      </c>
      <c r="X47" s="47">
        <v>2.7894499422683662E-2</v>
      </c>
      <c r="Y47" s="45">
        <v>5340.42</v>
      </c>
      <c r="Z47" s="45">
        <v>68000</v>
      </c>
      <c r="AA47" s="45">
        <v>1466.8083999999999</v>
      </c>
      <c r="AB47" s="45">
        <v>74807.228399999993</v>
      </c>
      <c r="AC47" s="45">
        <v>0</v>
      </c>
      <c r="AD47" s="45">
        <v>74807.228399999993</v>
      </c>
      <c r="AE47" s="45">
        <v>0</v>
      </c>
      <c r="AF47" s="47">
        <v>6203935.7199999997</v>
      </c>
      <c r="AG47" s="47">
        <v>44307807</v>
      </c>
      <c r="AH47" s="47">
        <v>14339611</v>
      </c>
      <c r="AI47" s="45">
        <v>2458511459</v>
      </c>
      <c r="AJ47" s="45">
        <v>2516157906</v>
      </c>
      <c r="AK47" s="45">
        <v>2511481798</v>
      </c>
      <c r="AL47" s="50">
        <v>2495383721</v>
      </c>
      <c r="AM47" s="45">
        <v>837160.07483908802</v>
      </c>
    </row>
    <row r="48" spans="1:39" s="37" customFormat="1" ht="16.5" x14ac:dyDescent="0.3">
      <c r="A48" s="37" t="s">
        <v>159</v>
      </c>
      <c r="B48" s="37" t="s">
        <v>160</v>
      </c>
      <c r="C48" s="37" t="s">
        <v>116</v>
      </c>
      <c r="D48" s="43">
        <v>1</v>
      </c>
      <c r="E48" s="43" t="s">
        <v>1202</v>
      </c>
      <c r="F48" s="44" t="s">
        <v>1201</v>
      </c>
      <c r="G48" s="45">
        <v>5162209100</v>
      </c>
      <c r="H48" s="46">
        <v>3.3779999999999997</v>
      </c>
      <c r="I48" s="45">
        <v>5547236820</v>
      </c>
      <c r="J48" s="45">
        <v>13506269.65</v>
      </c>
      <c r="K48" s="45">
        <v>12610460.290000001</v>
      </c>
      <c r="L48" s="45">
        <v>0</v>
      </c>
      <c r="M48" s="45">
        <v>12610460.290000001</v>
      </c>
      <c r="N48" s="45">
        <v>0</v>
      </c>
      <c r="O48" s="45">
        <v>0</v>
      </c>
      <c r="P48" s="45">
        <v>138680.92000000001</v>
      </c>
      <c r="Q48" s="45">
        <v>76953101</v>
      </c>
      <c r="R48" s="45">
        <v>0</v>
      </c>
      <c r="S48" s="45">
        <v>0</v>
      </c>
      <c r="T48" s="45">
        <v>82661673</v>
      </c>
      <c r="U48" s="45">
        <v>0</v>
      </c>
      <c r="V48" s="45">
        <v>1979628</v>
      </c>
      <c r="W48" s="45">
        <v>174343543.21000001</v>
      </c>
      <c r="X48" s="47">
        <v>3.3773049450863971E-2</v>
      </c>
      <c r="Y48" s="45">
        <v>31419.22</v>
      </c>
      <c r="Z48" s="45">
        <v>102750</v>
      </c>
      <c r="AA48" s="45">
        <v>2683.3843999999999</v>
      </c>
      <c r="AB48" s="45">
        <v>136852.60440000001</v>
      </c>
      <c r="AC48" s="45">
        <v>0</v>
      </c>
      <c r="AD48" s="45">
        <v>136852.60440000001</v>
      </c>
      <c r="AE48" s="45">
        <v>0</v>
      </c>
      <c r="AF48" s="47">
        <v>12749141.210000001</v>
      </c>
      <c r="AG48" s="47">
        <v>76953101</v>
      </c>
      <c r="AH48" s="47">
        <v>84641301</v>
      </c>
      <c r="AI48" s="45">
        <v>5537500516</v>
      </c>
      <c r="AJ48" s="45">
        <v>5938890642</v>
      </c>
      <c r="AK48" s="45">
        <v>5586201818</v>
      </c>
      <c r="AL48" s="50">
        <v>5687530992</v>
      </c>
      <c r="AM48" s="45">
        <v>1862065.410599394</v>
      </c>
    </row>
    <row r="49" spans="1:39" s="37" customFormat="1" ht="16.5" x14ac:dyDescent="0.3">
      <c r="A49" s="37" t="s">
        <v>161</v>
      </c>
      <c r="B49" s="37" t="s">
        <v>162</v>
      </c>
      <c r="C49" s="37" t="s">
        <v>116</v>
      </c>
      <c r="D49" s="43">
        <v>2</v>
      </c>
      <c r="E49" s="43" t="s">
        <v>1200</v>
      </c>
      <c r="F49" s="44" t="s">
        <v>1201</v>
      </c>
      <c r="G49" s="45">
        <v>895869000</v>
      </c>
      <c r="H49" s="46">
        <v>2.722</v>
      </c>
      <c r="I49" s="45">
        <v>977108511</v>
      </c>
      <c r="J49" s="45">
        <v>2379038.69</v>
      </c>
      <c r="K49" s="45">
        <v>2373413.73</v>
      </c>
      <c r="L49" s="45">
        <v>0</v>
      </c>
      <c r="M49" s="45">
        <v>2373413.73</v>
      </c>
      <c r="N49" s="45">
        <v>0</v>
      </c>
      <c r="O49" s="45">
        <v>0</v>
      </c>
      <c r="P49" s="45">
        <v>24427.71</v>
      </c>
      <c r="Q49" s="45">
        <v>11599055</v>
      </c>
      <c r="R49" s="45">
        <v>5289585</v>
      </c>
      <c r="S49" s="45">
        <v>0</v>
      </c>
      <c r="T49" s="45">
        <v>4679419</v>
      </c>
      <c r="U49" s="45">
        <v>89587</v>
      </c>
      <c r="V49" s="45">
        <v>325314</v>
      </c>
      <c r="W49" s="45">
        <v>24380801.439999998</v>
      </c>
      <c r="X49" s="47">
        <v>2.7214694827033859E-2</v>
      </c>
      <c r="Y49" s="45">
        <v>2000</v>
      </c>
      <c r="Z49" s="45">
        <v>39750</v>
      </c>
      <c r="AA49" s="45">
        <v>835</v>
      </c>
      <c r="AB49" s="45">
        <v>42585</v>
      </c>
      <c r="AC49" s="45">
        <v>0</v>
      </c>
      <c r="AD49" s="45">
        <v>42585</v>
      </c>
      <c r="AE49" s="45">
        <v>0</v>
      </c>
      <c r="AF49" s="47">
        <v>2397841.44</v>
      </c>
      <c r="AG49" s="47">
        <v>16888640</v>
      </c>
      <c r="AH49" s="47">
        <v>5094320</v>
      </c>
      <c r="AI49" s="45">
        <v>957954784</v>
      </c>
      <c r="AJ49" s="45">
        <v>975944075</v>
      </c>
      <c r="AK49" s="45">
        <v>995188847</v>
      </c>
      <c r="AL49" s="50">
        <v>976362568.66666663</v>
      </c>
      <c r="AM49" s="45">
        <v>331729.28393705102</v>
      </c>
    </row>
    <row r="50" spans="1:39" s="37" customFormat="1" ht="16.5" x14ac:dyDescent="0.3">
      <c r="A50" s="37" t="s">
        <v>163</v>
      </c>
      <c r="B50" s="37" t="s">
        <v>164</v>
      </c>
      <c r="C50" s="37" t="s">
        <v>116</v>
      </c>
      <c r="D50" s="43">
        <v>3</v>
      </c>
      <c r="E50" s="43" t="s">
        <v>1200</v>
      </c>
      <c r="F50" s="44" t="s">
        <v>1201</v>
      </c>
      <c r="G50" s="45">
        <v>1561099137</v>
      </c>
      <c r="H50" s="46">
        <v>3.0349999999999997</v>
      </c>
      <c r="I50" s="45">
        <v>1788301616</v>
      </c>
      <c r="J50" s="45">
        <v>4354110.82</v>
      </c>
      <c r="K50" s="45">
        <v>4351242.4300000006</v>
      </c>
      <c r="L50" s="45">
        <v>0</v>
      </c>
      <c r="M50" s="45">
        <v>4351242.4300000006</v>
      </c>
      <c r="N50" s="45">
        <v>0</v>
      </c>
      <c r="O50" s="45">
        <v>0</v>
      </c>
      <c r="P50" s="45">
        <v>44707.54</v>
      </c>
      <c r="Q50" s="45">
        <v>28107365</v>
      </c>
      <c r="R50" s="45">
        <v>0</v>
      </c>
      <c r="S50" s="45">
        <v>0</v>
      </c>
      <c r="T50" s="45">
        <v>14275719.58</v>
      </c>
      <c r="U50" s="45">
        <v>0</v>
      </c>
      <c r="V50" s="45">
        <v>591290.42000000004</v>
      </c>
      <c r="W50" s="45">
        <v>47370324.969999999</v>
      </c>
      <c r="X50" s="47">
        <v>3.034421315550314E-2</v>
      </c>
      <c r="Y50" s="45">
        <v>10047.780000000001</v>
      </c>
      <c r="Z50" s="45">
        <v>81000</v>
      </c>
      <c r="AA50" s="45">
        <v>1820.9556</v>
      </c>
      <c r="AB50" s="45">
        <v>92868.7356</v>
      </c>
      <c r="AC50" s="45">
        <v>0</v>
      </c>
      <c r="AD50" s="45">
        <v>92868.7356</v>
      </c>
      <c r="AE50" s="45">
        <v>0</v>
      </c>
      <c r="AF50" s="47">
        <v>4395949.9700000007</v>
      </c>
      <c r="AG50" s="47">
        <v>28107365</v>
      </c>
      <c r="AH50" s="47">
        <v>14867010</v>
      </c>
      <c r="AI50" s="45">
        <v>1759402042</v>
      </c>
      <c r="AJ50" s="45">
        <v>1772856196</v>
      </c>
      <c r="AK50" s="45">
        <v>1842988895</v>
      </c>
      <c r="AL50" s="50">
        <v>1791749044.3333333</v>
      </c>
      <c r="AM50" s="45">
        <v>614665.36266735604</v>
      </c>
    </row>
    <row r="51" spans="1:39" s="37" customFormat="1" ht="16.5" x14ac:dyDescent="0.3">
      <c r="A51" s="37" t="s">
        <v>165</v>
      </c>
      <c r="B51" s="37" t="s">
        <v>166</v>
      </c>
      <c r="C51" s="37" t="s">
        <v>116</v>
      </c>
      <c r="D51" s="43">
        <v>1</v>
      </c>
      <c r="E51" s="43" t="s">
        <v>1202</v>
      </c>
      <c r="F51" s="44" t="s">
        <v>1201</v>
      </c>
      <c r="G51" s="45">
        <v>792336833</v>
      </c>
      <c r="H51" s="46">
        <v>2.9099999999999997</v>
      </c>
      <c r="I51" s="45">
        <v>938535971</v>
      </c>
      <c r="J51" s="45">
        <v>2285123.2599999998</v>
      </c>
      <c r="K51" s="45">
        <v>2220942.8699999996</v>
      </c>
      <c r="L51" s="45">
        <v>0</v>
      </c>
      <c r="M51" s="45">
        <v>2220942.8699999996</v>
      </c>
      <c r="N51" s="45">
        <v>0</v>
      </c>
      <c r="O51" s="45">
        <v>0</v>
      </c>
      <c r="P51" s="45">
        <v>23463.4</v>
      </c>
      <c r="Q51" s="45">
        <v>9096778</v>
      </c>
      <c r="R51" s="45">
        <v>5713452</v>
      </c>
      <c r="S51" s="45">
        <v>0</v>
      </c>
      <c r="T51" s="45">
        <v>5685654</v>
      </c>
      <c r="U51" s="45">
        <v>0</v>
      </c>
      <c r="V51" s="45">
        <v>312029</v>
      </c>
      <c r="W51" s="45">
        <v>23052319.27</v>
      </c>
      <c r="X51" s="47">
        <v>2.9094090177175947E-2</v>
      </c>
      <c r="Y51" s="45">
        <v>549.32000000000005</v>
      </c>
      <c r="Z51" s="45">
        <v>19500</v>
      </c>
      <c r="AA51" s="45">
        <v>400.9864</v>
      </c>
      <c r="AB51" s="45">
        <v>20450.306400000001</v>
      </c>
      <c r="AC51" s="45">
        <v>0</v>
      </c>
      <c r="AD51" s="45">
        <v>20450.306400000001</v>
      </c>
      <c r="AE51" s="45">
        <v>0</v>
      </c>
      <c r="AF51" s="47">
        <v>2244406.2699999996</v>
      </c>
      <c r="AG51" s="47">
        <v>14810230</v>
      </c>
      <c r="AH51" s="47">
        <v>5997683</v>
      </c>
      <c r="AI51" s="45">
        <v>948861467</v>
      </c>
      <c r="AJ51" s="45">
        <v>935515327</v>
      </c>
      <c r="AK51" s="45">
        <v>913634664</v>
      </c>
      <c r="AL51" s="50">
        <v>932670486</v>
      </c>
      <c r="AM51" s="45">
        <v>304738.26092810102</v>
      </c>
    </row>
    <row r="52" spans="1:39" s="37" customFormat="1" ht="16.5" x14ac:dyDescent="0.3">
      <c r="A52" s="37" t="s">
        <v>167</v>
      </c>
      <c r="B52" s="37" t="s">
        <v>168</v>
      </c>
      <c r="C52" s="37" t="s">
        <v>116</v>
      </c>
      <c r="D52" s="43">
        <v>2</v>
      </c>
      <c r="E52" s="43" t="s">
        <v>1200</v>
      </c>
      <c r="F52" s="44" t="s">
        <v>1201</v>
      </c>
      <c r="G52" s="45">
        <v>1678068447</v>
      </c>
      <c r="H52" s="46">
        <v>2.714</v>
      </c>
      <c r="I52" s="45">
        <v>1797317792</v>
      </c>
      <c r="J52" s="45">
        <v>4376063.17</v>
      </c>
      <c r="K52" s="45">
        <v>4371583.1100000003</v>
      </c>
      <c r="L52" s="45">
        <v>0</v>
      </c>
      <c r="M52" s="45">
        <v>4371583.1100000003</v>
      </c>
      <c r="N52" s="45">
        <v>0</v>
      </c>
      <c r="O52" s="45">
        <v>0</v>
      </c>
      <c r="P52" s="45">
        <v>44932.94</v>
      </c>
      <c r="Q52" s="45">
        <v>20369366</v>
      </c>
      <c r="R52" s="45">
        <v>11436234</v>
      </c>
      <c r="S52" s="45">
        <v>0</v>
      </c>
      <c r="T52" s="45">
        <v>8708075</v>
      </c>
      <c r="U52" s="45">
        <v>0</v>
      </c>
      <c r="V52" s="45">
        <v>597047</v>
      </c>
      <c r="W52" s="45">
        <v>45527238.049999997</v>
      </c>
      <c r="X52" s="47">
        <v>2.7130739590147359E-2</v>
      </c>
      <c r="Y52" s="45">
        <v>5238.3599999999997</v>
      </c>
      <c r="Z52" s="45">
        <v>75750</v>
      </c>
      <c r="AA52" s="45">
        <v>1619.7672</v>
      </c>
      <c r="AB52" s="45">
        <v>82608.127200000003</v>
      </c>
      <c r="AC52" s="45">
        <v>-1069.8599999999999</v>
      </c>
      <c r="AD52" s="45">
        <v>81538.267200000002</v>
      </c>
      <c r="AE52" s="45">
        <v>0</v>
      </c>
      <c r="AF52" s="47">
        <v>4416516.0500000007</v>
      </c>
      <c r="AG52" s="47">
        <v>31805600</v>
      </c>
      <c r="AH52" s="47">
        <v>9305122</v>
      </c>
      <c r="AI52" s="45">
        <v>1768339867</v>
      </c>
      <c r="AJ52" s="45">
        <v>1785683704</v>
      </c>
      <c r="AK52" s="45">
        <v>1807032094</v>
      </c>
      <c r="AL52" s="50">
        <v>1787018555</v>
      </c>
      <c r="AM52" s="45">
        <v>604290.40937565302</v>
      </c>
    </row>
    <row r="53" spans="1:39" s="37" customFormat="1" ht="16.5" x14ac:dyDescent="0.3">
      <c r="A53" s="37" t="s">
        <v>169</v>
      </c>
      <c r="B53" s="37" t="s">
        <v>170</v>
      </c>
      <c r="C53" s="37" t="s">
        <v>116</v>
      </c>
      <c r="D53" s="43">
        <v>3</v>
      </c>
      <c r="E53" s="43" t="s">
        <v>1200</v>
      </c>
      <c r="F53" s="44" t="s">
        <v>1201</v>
      </c>
      <c r="G53" s="45">
        <v>1151155200</v>
      </c>
      <c r="H53" s="46">
        <v>2.0589999999999997</v>
      </c>
      <c r="I53" s="45">
        <v>1304349231</v>
      </c>
      <c r="J53" s="45">
        <v>3175795.99</v>
      </c>
      <c r="K53" s="45">
        <v>3172146.12</v>
      </c>
      <c r="L53" s="45">
        <v>0</v>
      </c>
      <c r="M53" s="45">
        <v>3172146.12</v>
      </c>
      <c r="N53" s="45">
        <v>0</v>
      </c>
      <c r="O53" s="45">
        <v>0</v>
      </c>
      <c r="P53" s="45">
        <v>32608.73</v>
      </c>
      <c r="Q53" s="45">
        <v>13509775</v>
      </c>
      <c r="R53" s="45">
        <v>0</v>
      </c>
      <c r="S53" s="45">
        <v>0</v>
      </c>
      <c r="T53" s="45">
        <v>6550108.5</v>
      </c>
      <c r="U53" s="45">
        <v>0</v>
      </c>
      <c r="V53" s="45">
        <v>433478.18</v>
      </c>
      <c r="W53" s="45">
        <v>23698116.530000001</v>
      </c>
      <c r="X53" s="47">
        <v>2.0586378387553651E-2</v>
      </c>
      <c r="Y53" s="45">
        <v>750</v>
      </c>
      <c r="Z53" s="45">
        <v>27250</v>
      </c>
      <c r="AA53" s="45">
        <v>560</v>
      </c>
      <c r="AB53" s="45">
        <v>28560</v>
      </c>
      <c r="AC53" s="45">
        <v>0</v>
      </c>
      <c r="AD53" s="45">
        <v>28560</v>
      </c>
      <c r="AE53" s="45">
        <v>0</v>
      </c>
      <c r="AF53" s="47">
        <v>3204754.85</v>
      </c>
      <c r="AG53" s="47">
        <v>13509775</v>
      </c>
      <c r="AH53" s="47">
        <v>6983586.6799999997</v>
      </c>
      <c r="AI53" s="45">
        <v>1254277316</v>
      </c>
      <c r="AJ53" s="45">
        <v>1300435732</v>
      </c>
      <c r="AK53" s="45">
        <v>1313354364</v>
      </c>
      <c r="AL53" s="50">
        <v>1289355804</v>
      </c>
      <c r="AM53" s="45">
        <v>437784.38354851201</v>
      </c>
    </row>
    <row r="54" spans="1:39" s="37" customFormat="1" ht="16.5" x14ac:dyDescent="0.3">
      <c r="A54" s="37" t="s">
        <v>171</v>
      </c>
      <c r="B54" s="37" t="s">
        <v>172</v>
      </c>
      <c r="C54" s="37" t="s">
        <v>116</v>
      </c>
      <c r="D54" s="43">
        <v>1</v>
      </c>
      <c r="E54" s="43" t="s">
        <v>1202</v>
      </c>
      <c r="F54" s="44" t="s">
        <v>1201</v>
      </c>
      <c r="G54" s="45">
        <v>1221934632</v>
      </c>
      <c r="H54" s="46">
        <v>2.7849999999999997</v>
      </c>
      <c r="I54" s="45">
        <v>1352790640</v>
      </c>
      <c r="J54" s="45">
        <v>3293739.88</v>
      </c>
      <c r="K54" s="45">
        <v>3286845.92</v>
      </c>
      <c r="L54" s="45">
        <v>0</v>
      </c>
      <c r="M54" s="45">
        <v>3286845.92</v>
      </c>
      <c r="N54" s="45">
        <v>0</v>
      </c>
      <c r="O54" s="45">
        <v>0</v>
      </c>
      <c r="P54" s="45">
        <v>33819.769999999997</v>
      </c>
      <c r="Q54" s="45">
        <v>19793748</v>
      </c>
      <c r="R54" s="45">
        <v>0</v>
      </c>
      <c r="S54" s="45">
        <v>0</v>
      </c>
      <c r="T54" s="45">
        <v>10462973.220000001</v>
      </c>
      <c r="U54" s="45">
        <v>0</v>
      </c>
      <c r="V54" s="45">
        <v>450630</v>
      </c>
      <c r="W54" s="45">
        <v>34028016.910000004</v>
      </c>
      <c r="X54" s="47">
        <v>2.7847657328694164E-2</v>
      </c>
      <c r="Y54" s="45">
        <v>3750</v>
      </c>
      <c r="Z54" s="45">
        <v>37500</v>
      </c>
      <c r="AA54" s="45">
        <v>825</v>
      </c>
      <c r="AB54" s="45">
        <v>42075</v>
      </c>
      <c r="AC54" s="45">
        <v>0</v>
      </c>
      <c r="AD54" s="45">
        <v>42075</v>
      </c>
      <c r="AE54" s="45">
        <v>0</v>
      </c>
      <c r="AF54" s="47">
        <v>3320665.69</v>
      </c>
      <c r="AG54" s="47">
        <v>19793748</v>
      </c>
      <c r="AH54" s="47">
        <v>10913603.220000001</v>
      </c>
      <c r="AI54" s="45">
        <v>1289832471</v>
      </c>
      <c r="AJ54" s="45">
        <v>1351050415</v>
      </c>
      <c r="AK54" s="45">
        <v>1371440476</v>
      </c>
      <c r="AL54" s="50">
        <v>1337441120.6666667</v>
      </c>
      <c r="AM54" s="45">
        <v>457414.37858516403</v>
      </c>
    </row>
    <row r="55" spans="1:39" s="37" customFormat="1" ht="16.5" x14ac:dyDescent="0.3">
      <c r="A55" s="37" t="s">
        <v>173</v>
      </c>
      <c r="B55" s="37" t="s">
        <v>174</v>
      </c>
      <c r="C55" s="37" t="s">
        <v>116</v>
      </c>
      <c r="D55" s="43">
        <v>2</v>
      </c>
      <c r="E55" s="43" t="s">
        <v>1202</v>
      </c>
      <c r="F55" s="44" t="s">
        <v>1201</v>
      </c>
      <c r="G55" s="45">
        <v>986739330</v>
      </c>
      <c r="H55" s="46">
        <v>3.3519999999999999</v>
      </c>
      <c r="I55" s="45">
        <v>1009849035</v>
      </c>
      <c r="J55" s="45">
        <v>2458754.48</v>
      </c>
      <c r="K55" s="45">
        <v>2446720.77</v>
      </c>
      <c r="L55" s="45">
        <v>0</v>
      </c>
      <c r="M55" s="45">
        <v>2446720.77</v>
      </c>
      <c r="N55" s="45">
        <v>0</v>
      </c>
      <c r="O55" s="45">
        <v>0</v>
      </c>
      <c r="P55" s="45">
        <v>25246.23</v>
      </c>
      <c r="Q55" s="45">
        <v>18512051</v>
      </c>
      <c r="R55" s="45">
        <v>0</v>
      </c>
      <c r="S55" s="45">
        <v>0</v>
      </c>
      <c r="T55" s="45">
        <v>11743655</v>
      </c>
      <c r="U55" s="45">
        <v>0</v>
      </c>
      <c r="V55" s="45">
        <v>341442</v>
      </c>
      <c r="W55" s="45">
        <v>33069115</v>
      </c>
      <c r="X55" s="47">
        <v>3.3513526819692087E-2</v>
      </c>
      <c r="Y55" s="45">
        <v>15500</v>
      </c>
      <c r="Z55" s="45">
        <v>44000</v>
      </c>
      <c r="AA55" s="45">
        <v>1190</v>
      </c>
      <c r="AB55" s="45">
        <v>60690</v>
      </c>
      <c r="AC55" s="45">
        <v>0</v>
      </c>
      <c r="AD55" s="45">
        <v>60690</v>
      </c>
      <c r="AE55" s="45">
        <v>0</v>
      </c>
      <c r="AF55" s="47">
        <v>2471967</v>
      </c>
      <c r="AG55" s="47">
        <v>18512051</v>
      </c>
      <c r="AH55" s="47">
        <v>12085097</v>
      </c>
      <c r="AI55" s="45">
        <v>1087141567</v>
      </c>
      <c r="AJ55" s="45">
        <v>1024229127</v>
      </c>
      <c r="AK55" s="45">
        <v>1019362331</v>
      </c>
      <c r="AL55" s="50">
        <v>1043577675</v>
      </c>
      <c r="AM55" s="45">
        <v>339819.947179713</v>
      </c>
    </row>
    <row r="56" spans="1:39" s="37" customFormat="1" ht="16.5" x14ac:dyDescent="0.3">
      <c r="A56" s="37" t="s">
        <v>175</v>
      </c>
      <c r="B56" s="37" t="s">
        <v>176</v>
      </c>
      <c r="C56" s="37" t="s">
        <v>116</v>
      </c>
      <c r="D56" s="43">
        <v>3</v>
      </c>
      <c r="E56" s="43" t="s">
        <v>1202</v>
      </c>
      <c r="F56" s="44" t="s">
        <v>1201</v>
      </c>
      <c r="G56" s="45">
        <v>1932485260</v>
      </c>
      <c r="H56" s="46">
        <v>3.242</v>
      </c>
      <c r="I56" s="45">
        <v>2131950153</v>
      </c>
      <c r="J56" s="45">
        <v>5190817.4400000004</v>
      </c>
      <c r="K56" s="45">
        <v>5183507.1800000006</v>
      </c>
      <c r="L56" s="45">
        <v>0</v>
      </c>
      <c r="M56" s="45">
        <v>5183507.1800000006</v>
      </c>
      <c r="N56" s="45">
        <v>0</v>
      </c>
      <c r="O56" s="45">
        <v>0</v>
      </c>
      <c r="P56" s="45">
        <v>53298.75</v>
      </c>
      <c r="Q56" s="45">
        <v>39034770</v>
      </c>
      <c r="R56" s="45">
        <v>0</v>
      </c>
      <c r="S56" s="45">
        <v>0</v>
      </c>
      <c r="T56" s="45">
        <v>17659069.289999999</v>
      </c>
      <c r="U56" s="45">
        <v>0</v>
      </c>
      <c r="V56" s="45">
        <v>707227.53</v>
      </c>
      <c r="W56" s="45">
        <v>62637872.75</v>
      </c>
      <c r="X56" s="47">
        <v>3.2413117991906444E-2</v>
      </c>
      <c r="Y56" s="45">
        <v>44151.22</v>
      </c>
      <c r="Z56" s="45">
        <v>100000</v>
      </c>
      <c r="AA56" s="45">
        <v>2883.0244000000002</v>
      </c>
      <c r="AB56" s="45">
        <v>147034.2444</v>
      </c>
      <c r="AC56" s="45">
        <v>0</v>
      </c>
      <c r="AD56" s="45">
        <v>147034.2444</v>
      </c>
      <c r="AE56" s="45">
        <v>0</v>
      </c>
      <c r="AF56" s="47">
        <v>5236805.9300000006</v>
      </c>
      <c r="AG56" s="47">
        <v>39034770</v>
      </c>
      <c r="AH56" s="47">
        <v>18366296.82</v>
      </c>
      <c r="AI56" s="45">
        <v>2059542182</v>
      </c>
      <c r="AJ56" s="45">
        <v>2121590829</v>
      </c>
      <c r="AK56" s="45">
        <v>2062320277</v>
      </c>
      <c r="AL56" s="50">
        <v>2081151096</v>
      </c>
      <c r="AM56" s="45">
        <v>687469.791529521</v>
      </c>
    </row>
    <row r="57" spans="1:39" s="37" customFormat="1" ht="16.5" x14ac:dyDescent="0.3">
      <c r="A57" s="37" t="s">
        <v>177</v>
      </c>
      <c r="B57" s="37" t="s">
        <v>178</v>
      </c>
      <c r="C57" s="37" t="s">
        <v>116</v>
      </c>
      <c r="D57" s="43">
        <v>1</v>
      </c>
      <c r="E57" s="43" t="s">
        <v>1202</v>
      </c>
      <c r="F57" s="44" t="s">
        <v>1201</v>
      </c>
      <c r="G57" s="45">
        <v>2684516508</v>
      </c>
      <c r="H57" s="46">
        <v>2.8359999999999999</v>
      </c>
      <c r="I57" s="45">
        <v>2806717871</v>
      </c>
      <c r="J57" s="45">
        <v>6833724.54</v>
      </c>
      <c r="K57" s="45">
        <v>6425350.1699999999</v>
      </c>
      <c r="L57" s="45">
        <v>0</v>
      </c>
      <c r="M57" s="45">
        <v>6425350.1699999999</v>
      </c>
      <c r="N57" s="45">
        <v>0</v>
      </c>
      <c r="O57" s="45">
        <v>0</v>
      </c>
      <c r="P57" s="45">
        <v>70167.95</v>
      </c>
      <c r="Q57" s="45">
        <v>36019490</v>
      </c>
      <c r="R57" s="45">
        <v>0</v>
      </c>
      <c r="S57" s="45">
        <v>0</v>
      </c>
      <c r="T57" s="45">
        <v>32689463.690000001</v>
      </c>
      <c r="U57" s="45">
        <v>0</v>
      </c>
      <c r="V57" s="45">
        <v>921778.56</v>
      </c>
      <c r="W57" s="45">
        <v>76126250.370000005</v>
      </c>
      <c r="X57" s="47">
        <v>2.8357527377142134E-2</v>
      </c>
      <c r="Y57" s="45">
        <v>24477.040000000001</v>
      </c>
      <c r="Z57" s="45">
        <v>136750</v>
      </c>
      <c r="AA57" s="45">
        <v>3224.5408000000002</v>
      </c>
      <c r="AB57" s="45">
        <v>164451.58080000003</v>
      </c>
      <c r="AC57" s="45">
        <v>0</v>
      </c>
      <c r="AD57" s="45">
        <v>164451.58080000003</v>
      </c>
      <c r="AE57" s="45">
        <v>0</v>
      </c>
      <c r="AF57" s="47">
        <v>6495518.1200000001</v>
      </c>
      <c r="AG57" s="47">
        <v>36019490</v>
      </c>
      <c r="AH57" s="47">
        <v>33611242.25</v>
      </c>
      <c r="AI57" s="45">
        <v>2619248449</v>
      </c>
      <c r="AJ57" s="45">
        <v>2761374002</v>
      </c>
      <c r="AK57" s="45">
        <v>3149793772</v>
      </c>
      <c r="AL57" s="50">
        <v>2843472074.3333335</v>
      </c>
      <c r="AM57" s="45">
        <v>1051277.54205474</v>
      </c>
    </row>
    <row r="58" spans="1:39" s="37" customFormat="1" ht="16.5" x14ac:dyDescent="0.3">
      <c r="A58" s="37" t="s">
        <v>179</v>
      </c>
      <c r="B58" s="37" t="s">
        <v>180</v>
      </c>
      <c r="C58" s="37" t="s">
        <v>116</v>
      </c>
      <c r="D58" s="43">
        <v>2</v>
      </c>
      <c r="E58" s="43" t="s">
        <v>1200</v>
      </c>
      <c r="F58" s="44" t="s">
        <v>1201</v>
      </c>
      <c r="G58" s="45">
        <v>5691438030</v>
      </c>
      <c r="H58" s="46">
        <v>1.7469999999999999</v>
      </c>
      <c r="I58" s="45">
        <v>5923219890</v>
      </c>
      <c r="J58" s="45">
        <v>14421703.560000001</v>
      </c>
      <c r="K58" s="45">
        <v>14365779.450000001</v>
      </c>
      <c r="L58" s="45">
        <v>0</v>
      </c>
      <c r="M58" s="45">
        <v>14365779.450000001</v>
      </c>
      <c r="N58" s="45">
        <v>0</v>
      </c>
      <c r="O58" s="45">
        <v>0</v>
      </c>
      <c r="P58" s="45">
        <v>148080.5</v>
      </c>
      <c r="Q58" s="45">
        <v>60379034</v>
      </c>
      <c r="R58" s="45">
        <v>0</v>
      </c>
      <c r="S58" s="45">
        <v>0</v>
      </c>
      <c r="T58" s="45">
        <v>21957162.879999999</v>
      </c>
      <c r="U58" s="45">
        <v>569143.80000000005</v>
      </c>
      <c r="V58" s="45">
        <v>1963768.91</v>
      </c>
      <c r="W58" s="45">
        <v>99382969.539999992</v>
      </c>
      <c r="X58" s="47">
        <v>1.7461838118265516E-2</v>
      </c>
      <c r="Y58" s="45">
        <v>24793.15</v>
      </c>
      <c r="Z58" s="45">
        <v>138000</v>
      </c>
      <c r="AA58" s="45">
        <v>3255.8629999999998</v>
      </c>
      <c r="AB58" s="45">
        <v>166049.01300000001</v>
      </c>
      <c r="AC58" s="45">
        <v>-250</v>
      </c>
      <c r="AD58" s="45">
        <v>165799.01300000001</v>
      </c>
      <c r="AE58" s="45">
        <v>0</v>
      </c>
      <c r="AF58" s="47">
        <v>14513859.950000001</v>
      </c>
      <c r="AG58" s="47">
        <v>60379034</v>
      </c>
      <c r="AH58" s="47">
        <v>24490075.59</v>
      </c>
      <c r="AI58" s="45">
        <v>5946416980</v>
      </c>
      <c r="AJ58" s="45">
        <v>5886572492</v>
      </c>
      <c r="AK58" s="45">
        <v>6007462286</v>
      </c>
      <c r="AL58" s="50">
        <v>5946817252.666667</v>
      </c>
      <c r="AM58" s="45">
        <v>2004076.834587828</v>
      </c>
    </row>
    <row r="59" spans="1:39" s="37" customFormat="1" ht="16.5" x14ac:dyDescent="0.3">
      <c r="A59" s="37" t="s">
        <v>181</v>
      </c>
      <c r="B59" s="37" t="s">
        <v>182</v>
      </c>
      <c r="C59" s="37" t="s">
        <v>116</v>
      </c>
      <c r="D59" s="43">
        <v>3</v>
      </c>
      <c r="E59" s="43" t="s">
        <v>1200</v>
      </c>
      <c r="F59" s="44" t="s">
        <v>1201</v>
      </c>
      <c r="G59" s="45">
        <v>1161522790</v>
      </c>
      <c r="H59" s="46">
        <v>2.9019999999999997</v>
      </c>
      <c r="I59" s="45">
        <v>1300816824</v>
      </c>
      <c r="J59" s="45">
        <v>3167195.37</v>
      </c>
      <c r="K59" s="45">
        <v>3154233.45</v>
      </c>
      <c r="L59" s="45">
        <v>0</v>
      </c>
      <c r="M59" s="45">
        <v>3154233.45</v>
      </c>
      <c r="N59" s="45">
        <v>0</v>
      </c>
      <c r="O59" s="45">
        <v>0</v>
      </c>
      <c r="P59" s="45">
        <v>32520.42</v>
      </c>
      <c r="Q59" s="45">
        <v>18238018</v>
      </c>
      <c r="R59" s="45">
        <v>0</v>
      </c>
      <c r="S59" s="45">
        <v>0</v>
      </c>
      <c r="T59" s="45">
        <v>11849944</v>
      </c>
      <c r="U59" s="45">
        <v>0</v>
      </c>
      <c r="V59" s="45">
        <v>430764</v>
      </c>
      <c r="W59" s="45">
        <v>33705479.870000005</v>
      </c>
      <c r="X59" s="47">
        <v>2.9018354319160628E-2</v>
      </c>
      <c r="Y59" s="45">
        <v>7500</v>
      </c>
      <c r="Z59" s="45">
        <v>59750</v>
      </c>
      <c r="AA59" s="45">
        <v>1345</v>
      </c>
      <c r="AB59" s="45">
        <v>68595</v>
      </c>
      <c r="AC59" s="45">
        <v>0</v>
      </c>
      <c r="AD59" s="45">
        <v>68595</v>
      </c>
      <c r="AE59" s="45">
        <v>0</v>
      </c>
      <c r="AF59" s="47">
        <v>3186753.87</v>
      </c>
      <c r="AG59" s="47">
        <v>18238018</v>
      </c>
      <c r="AH59" s="47">
        <v>12280708</v>
      </c>
      <c r="AI59" s="45">
        <v>1262821638</v>
      </c>
      <c r="AJ59" s="45">
        <v>1292202185</v>
      </c>
      <c r="AK59" s="45">
        <v>1344405950</v>
      </c>
      <c r="AL59" s="50">
        <v>1299809924.3333333</v>
      </c>
      <c r="AM59" s="45">
        <v>448165.03183451999</v>
      </c>
    </row>
    <row r="60" spans="1:39" s="37" customFormat="1" ht="16.5" x14ac:dyDescent="0.3">
      <c r="A60" s="37" t="s">
        <v>183</v>
      </c>
      <c r="B60" s="37" t="s">
        <v>184</v>
      </c>
      <c r="C60" s="37" t="s">
        <v>116</v>
      </c>
      <c r="D60" s="43">
        <v>1</v>
      </c>
      <c r="E60" s="43" t="s">
        <v>1202</v>
      </c>
      <c r="F60" s="44" t="s">
        <v>1201</v>
      </c>
      <c r="G60" s="45">
        <v>1065306100</v>
      </c>
      <c r="H60" s="46">
        <v>2.8649999999999998</v>
      </c>
      <c r="I60" s="45">
        <v>1198693915</v>
      </c>
      <c r="J60" s="45">
        <v>2918549.14</v>
      </c>
      <c r="K60" s="45">
        <v>2916263.75</v>
      </c>
      <c r="L60" s="45">
        <v>0</v>
      </c>
      <c r="M60" s="45">
        <v>2916263.75</v>
      </c>
      <c r="N60" s="45">
        <v>0</v>
      </c>
      <c r="O60" s="45">
        <v>0</v>
      </c>
      <c r="P60" s="45">
        <v>29967.35</v>
      </c>
      <c r="Q60" s="45">
        <v>19990599</v>
      </c>
      <c r="R60" s="45">
        <v>0</v>
      </c>
      <c r="S60" s="45">
        <v>0</v>
      </c>
      <c r="T60" s="45">
        <v>7075201.29</v>
      </c>
      <c r="U60" s="45">
        <v>106530.61</v>
      </c>
      <c r="V60" s="45">
        <v>394456.2</v>
      </c>
      <c r="W60" s="45">
        <v>30513018.199999999</v>
      </c>
      <c r="X60" s="47">
        <v>2.8642488952236356E-2</v>
      </c>
      <c r="Y60" s="45">
        <v>5466.43</v>
      </c>
      <c r="Z60" s="45">
        <v>48750</v>
      </c>
      <c r="AA60" s="45">
        <v>1084.3286000000001</v>
      </c>
      <c r="AB60" s="45">
        <v>55300.758600000001</v>
      </c>
      <c r="AC60" s="45">
        <v>-750</v>
      </c>
      <c r="AD60" s="45">
        <v>54550.758600000001</v>
      </c>
      <c r="AE60" s="45">
        <v>0</v>
      </c>
      <c r="AF60" s="47">
        <v>2946231.1</v>
      </c>
      <c r="AG60" s="47">
        <v>19990599</v>
      </c>
      <c r="AH60" s="47">
        <v>7576188.1000000006</v>
      </c>
      <c r="AI60" s="45">
        <v>1151607247</v>
      </c>
      <c r="AJ60" s="45">
        <v>1183369793</v>
      </c>
      <c r="AK60" s="45">
        <v>1228726759</v>
      </c>
      <c r="AL60" s="50">
        <v>1187901266.3333333</v>
      </c>
      <c r="AM60" s="45">
        <v>409575.17675774702</v>
      </c>
    </row>
    <row r="61" spans="1:39" s="37" customFormat="1" ht="16.5" x14ac:dyDescent="0.3">
      <c r="A61" s="37" t="s">
        <v>185</v>
      </c>
      <c r="B61" s="37" t="s">
        <v>186</v>
      </c>
      <c r="C61" s="37" t="s">
        <v>116</v>
      </c>
      <c r="D61" s="43">
        <v>2</v>
      </c>
      <c r="E61" s="43" t="s">
        <v>1200</v>
      </c>
      <c r="F61" s="44" t="s">
        <v>1201</v>
      </c>
      <c r="G61" s="45">
        <v>2037265475</v>
      </c>
      <c r="H61" s="46">
        <v>2.2599999999999998</v>
      </c>
      <c r="I61" s="45">
        <v>2174786652</v>
      </c>
      <c r="J61" s="45">
        <v>5295114.6500000004</v>
      </c>
      <c r="K61" s="45">
        <v>5276295.24</v>
      </c>
      <c r="L61" s="45">
        <v>0</v>
      </c>
      <c r="M61" s="45">
        <v>5276295.24</v>
      </c>
      <c r="N61" s="45">
        <v>0</v>
      </c>
      <c r="O61" s="45">
        <v>0</v>
      </c>
      <c r="P61" s="45">
        <v>54369.67</v>
      </c>
      <c r="Q61" s="45">
        <v>15838446</v>
      </c>
      <c r="R61" s="45">
        <v>12827679</v>
      </c>
      <c r="S61" s="45">
        <v>0</v>
      </c>
      <c r="T61" s="45">
        <v>11199138</v>
      </c>
      <c r="U61" s="45">
        <v>101863</v>
      </c>
      <c r="V61" s="45">
        <v>729004</v>
      </c>
      <c r="W61" s="45">
        <v>46026794.909999996</v>
      </c>
      <c r="X61" s="47">
        <v>2.2592438479329749E-2</v>
      </c>
      <c r="Y61" s="45">
        <v>2250</v>
      </c>
      <c r="Z61" s="45">
        <v>45750</v>
      </c>
      <c r="AA61" s="45">
        <v>960</v>
      </c>
      <c r="AB61" s="45">
        <v>48960</v>
      </c>
      <c r="AC61" s="45">
        <v>0</v>
      </c>
      <c r="AD61" s="45">
        <v>48960</v>
      </c>
      <c r="AE61" s="45">
        <v>0</v>
      </c>
      <c r="AF61" s="47">
        <v>5330664.91</v>
      </c>
      <c r="AG61" s="47">
        <v>28666125</v>
      </c>
      <c r="AH61" s="47">
        <v>12030005</v>
      </c>
      <c r="AI61" s="45">
        <v>2200320215</v>
      </c>
      <c r="AJ61" s="45">
        <v>2184500053</v>
      </c>
      <c r="AK61" s="45">
        <v>2286033367</v>
      </c>
      <c r="AL61" s="50">
        <v>2223617878.3333335</v>
      </c>
      <c r="AM61" s="45">
        <v>762832.75116648595</v>
      </c>
    </row>
    <row r="62" spans="1:39" s="37" customFormat="1" ht="16.5" x14ac:dyDescent="0.3">
      <c r="A62" s="37" t="s">
        <v>187</v>
      </c>
      <c r="B62" s="37" t="s">
        <v>188</v>
      </c>
      <c r="C62" s="37" t="s">
        <v>116</v>
      </c>
      <c r="D62" s="43">
        <v>3</v>
      </c>
      <c r="E62" s="43" t="s">
        <v>1202</v>
      </c>
      <c r="F62" s="44" t="s">
        <v>1201</v>
      </c>
      <c r="G62" s="45">
        <v>710295696</v>
      </c>
      <c r="H62" s="46">
        <v>2.379</v>
      </c>
      <c r="I62" s="45">
        <v>805904045</v>
      </c>
      <c r="J62" s="45">
        <v>1962189.59</v>
      </c>
      <c r="K62" s="45">
        <v>1926018.22</v>
      </c>
      <c r="L62" s="45">
        <v>0</v>
      </c>
      <c r="M62" s="45">
        <v>1926018.22</v>
      </c>
      <c r="N62" s="45">
        <v>0</v>
      </c>
      <c r="O62" s="45">
        <v>0</v>
      </c>
      <c r="P62" s="45">
        <v>20147.55</v>
      </c>
      <c r="Q62" s="45">
        <v>7344749</v>
      </c>
      <c r="R62" s="45">
        <v>0</v>
      </c>
      <c r="S62" s="45">
        <v>0</v>
      </c>
      <c r="T62" s="45">
        <v>7606888</v>
      </c>
      <c r="U62" s="45">
        <v>0</v>
      </c>
      <c r="V62" s="45">
        <v>0</v>
      </c>
      <c r="W62" s="45">
        <v>16897802.77</v>
      </c>
      <c r="X62" s="47">
        <v>2.3789814390202921E-2</v>
      </c>
      <c r="Y62" s="45">
        <v>5313.24</v>
      </c>
      <c r="Z62" s="45">
        <v>16500</v>
      </c>
      <c r="AA62" s="45">
        <v>436.26479999999998</v>
      </c>
      <c r="AB62" s="45">
        <v>22249.504799999999</v>
      </c>
      <c r="AC62" s="45">
        <v>0</v>
      </c>
      <c r="AD62" s="45">
        <v>22249.504799999999</v>
      </c>
      <c r="AE62" s="45">
        <v>0</v>
      </c>
      <c r="AF62" s="47">
        <v>1946165.77</v>
      </c>
      <c r="AG62" s="47">
        <v>7344749</v>
      </c>
      <c r="AH62" s="47">
        <v>7606888</v>
      </c>
      <c r="AI62" s="45">
        <v>843507808</v>
      </c>
      <c r="AJ62" s="45">
        <v>888560223</v>
      </c>
      <c r="AK62" s="45">
        <v>829179682</v>
      </c>
      <c r="AL62" s="50">
        <v>853749237.66666663</v>
      </c>
      <c r="AM62" s="45">
        <v>276731.41593497398</v>
      </c>
    </row>
    <row r="63" spans="1:39" s="37" customFormat="1" ht="16.5" x14ac:dyDescent="0.3">
      <c r="A63" s="37" t="s">
        <v>189</v>
      </c>
      <c r="B63" s="37" t="s">
        <v>190</v>
      </c>
      <c r="C63" s="37" t="s">
        <v>116</v>
      </c>
      <c r="D63" s="43">
        <v>1</v>
      </c>
      <c r="E63" s="43" t="s">
        <v>1202</v>
      </c>
      <c r="F63" s="44" t="s">
        <v>1201</v>
      </c>
      <c r="G63" s="45">
        <v>1579347551</v>
      </c>
      <c r="H63" s="46">
        <v>3.3220000000000001</v>
      </c>
      <c r="I63" s="45">
        <v>1835425401</v>
      </c>
      <c r="J63" s="45">
        <v>4468846.5999999996</v>
      </c>
      <c r="K63" s="45">
        <v>4461814.2399999993</v>
      </c>
      <c r="L63" s="45">
        <v>0</v>
      </c>
      <c r="M63" s="45">
        <v>4461814.2399999993</v>
      </c>
      <c r="N63" s="45">
        <v>0</v>
      </c>
      <c r="O63" s="45">
        <v>0</v>
      </c>
      <c r="P63" s="45">
        <v>45885.64</v>
      </c>
      <c r="Q63" s="45">
        <v>31524204</v>
      </c>
      <c r="R63" s="45">
        <v>0</v>
      </c>
      <c r="S63" s="45">
        <v>0</v>
      </c>
      <c r="T63" s="45">
        <v>15736432</v>
      </c>
      <c r="U63" s="45">
        <v>78967</v>
      </c>
      <c r="V63" s="45">
        <v>607509</v>
      </c>
      <c r="W63" s="45">
        <v>52454811.879999995</v>
      </c>
      <c r="X63" s="47">
        <v>3.3212963066164274E-2</v>
      </c>
      <c r="Y63" s="45">
        <v>15742.47</v>
      </c>
      <c r="Z63" s="45">
        <v>90500</v>
      </c>
      <c r="AA63" s="45">
        <v>2124.8494000000001</v>
      </c>
      <c r="AB63" s="45">
        <v>108367.31940000001</v>
      </c>
      <c r="AC63" s="45">
        <v>0</v>
      </c>
      <c r="AD63" s="45">
        <v>108367.31940000001</v>
      </c>
      <c r="AE63" s="45">
        <v>0</v>
      </c>
      <c r="AF63" s="47">
        <v>4507699.879999999</v>
      </c>
      <c r="AG63" s="47">
        <v>31524204</v>
      </c>
      <c r="AH63" s="47">
        <v>16422908</v>
      </c>
      <c r="AI63" s="45">
        <v>1776333484</v>
      </c>
      <c r="AJ63" s="45">
        <v>1821502205</v>
      </c>
      <c r="AK63" s="45">
        <v>1825114940</v>
      </c>
      <c r="AL63" s="50">
        <v>1807650209.6666667</v>
      </c>
      <c r="AM63" s="45">
        <v>608700.42163230304</v>
      </c>
    </row>
    <row r="64" spans="1:39" s="37" customFormat="1" ht="16.5" x14ac:dyDescent="0.3">
      <c r="A64" s="37" t="s">
        <v>191</v>
      </c>
      <c r="B64" s="37" t="s">
        <v>192</v>
      </c>
      <c r="C64" s="37" t="s">
        <v>116</v>
      </c>
      <c r="D64" s="43">
        <v>2</v>
      </c>
      <c r="E64" s="43" t="s">
        <v>1202</v>
      </c>
      <c r="F64" s="44" t="s">
        <v>1201</v>
      </c>
      <c r="G64" s="45">
        <v>1477285538</v>
      </c>
      <c r="H64" s="46">
        <v>3.0989999999999998</v>
      </c>
      <c r="I64" s="45">
        <v>1547776978</v>
      </c>
      <c r="J64" s="45">
        <v>3768487.61</v>
      </c>
      <c r="K64" s="45">
        <v>3751225.8699999996</v>
      </c>
      <c r="L64" s="45">
        <v>0</v>
      </c>
      <c r="M64" s="45">
        <v>3751225.8699999996</v>
      </c>
      <c r="N64" s="45">
        <v>0</v>
      </c>
      <c r="O64" s="45">
        <v>0</v>
      </c>
      <c r="P64" s="45">
        <v>38694.42</v>
      </c>
      <c r="Q64" s="45">
        <v>24174720</v>
      </c>
      <c r="R64" s="45">
        <v>0</v>
      </c>
      <c r="S64" s="45">
        <v>0</v>
      </c>
      <c r="T64" s="45">
        <v>17287656</v>
      </c>
      <c r="U64" s="45">
        <v>0</v>
      </c>
      <c r="V64" s="45">
        <v>514163</v>
      </c>
      <c r="W64" s="45">
        <v>45766459.289999999</v>
      </c>
      <c r="X64" s="47">
        <v>3.0980103786814435E-2</v>
      </c>
      <c r="Y64" s="45">
        <v>11946.87</v>
      </c>
      <c r="Z64" s="45">
        <v>87000</v>
      </c>
      <c r="AA64" s="45">
        <v>1978.9374</v>
      </c>
      <c r="AB64" s="45">
        <v>100925.80739999999</v>
      </c>
      <c r="AC64" s="45">
        <v>0</v>
      </c>
      <c r="AD64" s="45">
        <v>100925.80739999999</v>
      </c>
      <c r="AE64" s="45">
        <v>0</v>
      </c>
      <c r="AF64" s="47">
        <v>3789920.2899999996</v>
      </c>
      <c r="AG64" s="47">
        <v>24174720</v>
      </c>
      <c r="AH64" s="47">
        <v>17801819</v>
      </c>
      <c r="AI64" s="45">
        <v>1479070755</v>
      </c>
      <c r="AJ64" s="45">
        <v>1540386397</v>
      </c>
      <c r="AK64" s="45">
        <v>1558666323</v>
      </c>
      <c r="AL64" s="50">
        <v>1526041158.3333333</v>
      </c>
      <c r="AM64" s="45">
        <v>520224.20844193798</v>
      </c>
    </row>
    <row r="65" spans="1:39" s="37" customFormat="1" ht="16.5" x14ac:dyDescent="0.3">
      <c r="A65" s="37" t="s">
        <v>193</v>
      </c>
      <c r="B65" s="37" t="s">
        <v>194</v>
      </c>
      <c r="C65" s="37" t="s">
        <v>116</v>
      </c>
      <c r="D65" s="43">
        <v>3</v>
      </c>
      <c r="E65" s="43" t="s">
        <v>1200</v>
      </c>
      <c r="F65" s="44" t="s">
        <v>1201</v>
      </c>
      <c r="G65" s="45">
        <v>855679703</v>
      </c>
      <c r="H65" s="46">
        <v>2.6759999999999997</v>
      </c>
      <c r="I65" s="45">
        <v>947649798</v>
      </c>
      <c r="J65" s="45">
        <v>2307313.37</v>
      </c>
      <c r="K65" s="45">
        <v>2293718.87</v>
      </c>
      <c r="L65" s="45">
        <v>0</v>
      </c>
      <c r="M65" s="45">
        <v>2293718.87</v>
      </c>
      <c r="N65" s="45">
        <v>0</v>
      </c>
      <c r="O65" s="45">
        <v>0</v>
      </c>
      <c r="P65" s="45">
        <v>23691.24</v>
      </c>
      <c r="Q65" s="45">
        <v>9060202</v>
      </c>
      <c r="R65" s="45">
        <v>5443928</v>
      </c>
      <c r="S65" s="45">
        <v>0</v>
      </c>
      <c r="T65" s="45">
        <v>5760000</v>
      </c>
      <c r="U65" s="45">
        <v>0</v>
      </c>
      <c r="V65" s="45">
        <v>312693</v>
      </c>
      <c r="W65" s="45">
        <v>22894233.109999999</v>
      </c>
      <c r="X65" s="47">
        <v>2.6755610808265249E-2</v>
      </c>
      <c r="Y65" s="45">
        <v>8000</v>
      </c>
      <c r="Z65" s="45">
        <v>36750</v>
      </c>
      <c r="AA65" s="45">
        <v>895</v>
      </c>
      <c r="AB65" s="45">
        <v>45645</v>
      </c>
      <c r="AC65" s="45">
        <v>0</v>
      </c>
      <c r="AD65" s="45">
        <v>45645</v>
      </c>
      <c r="AE65" s="45">
        <v>0</v>
      </c>
      <c r="AF65" s="47">
        <v>2317410.1100000003</v>
      </c>
      <c r="AG65" s="47">
        <v>14504130</v>
      </c>
      <c r="AH65" s="47">
        <v>6072693</v>
      </c>
      <c r="AI65" s="45">
        <v>901223245</v>
      </c>
      <c r="AJ65" s="45">
        <v>937170400</v>
      </c>
      <c r="AK65" s="45">
        <v>927586435</v>
      </c>
      <c r="AL65" s="50">
        <v>921993360</v>
      </c>
      <c r="AM65" s="45">
        <v>309498.10316825402</v>
      </c>
    </row>
    <row r="66" spans="1:39" s="37" customFormat="1" ht="16.5" x14ac:dyDescent="0.3">
      <c r="A66" s="37" t="s">
        <v>195</v>
      </c>
      <c r="B66" s="37" t="s">
        <v>196</v>
      </c>
      <c r="C66" s="37" t="s">
        <v>116</v>
      </c>
      <c r="D66" s="43">
        <v>1</v>
      </c>
      <c r="E66" s="43" t="s">
        <v>1202</v>
      </c>
      <c r="F66" s="44" t="s">
        <v>1201</v>
      </c>
      <c r="G66" s="45">
        <v>1185408900</v>
      </c>
      <c r="H66" s="46">
        <v>2.3740000000000001</v>
      </c>
      <c r="I66" s="45">
        <v>1291038163</v>
      </c>
      <c r="J66" s="45">
        <v>3143386.54</v>
      </c>
      <c r="K66" s="45">
        <v>3140222.21</v>
      </c>
      <c r="L66" s="45">
        <v>0</v>
      </c>
      <c r="M66" s="45">
        <v>3140222.21</v>
      </c>
      <c r="N66" s="45">
        <v>0</v>
      </c>
      <c r="O66" s="45">
        <v>0</v>
      </c>
      <c r="P66" s="45">
        <v>32275.95</v>
      </c>
      <c r="Q66" s="45">
        <v>9718523</v>
      </c>
      <c r="R66" s="45">
        <v>7152626</v>
      </c>
      <c r="S66" s="45">
        <v>0</v>
      </c>
      <c r="T66" s="45">
        <v>7976140</v>
      </c>
      <c r="U66" s="45">
        <v>118540</v>
      </c>
      <c r="V66" s="45">
        <v>0</v>
      </c>
      <c r="W66" s="45">
        <v>28138327.16</v>
      </c>
      <c r="X66" s="47">
        <v>2.3737232916000547E-2</v>
      </c>
      <c r="Y66" s="45">
        <v>5782.11</v>
      </c>
      <c r="Z66" s="45">
        <v>40250</v>
      </c>
      <c r="AA66" s="45">
        <v>920.6422</v>
      </c>
      <c r="AB66" s="45">
        <v>46952.752200000003</v>
      </c>
      <c r="AC66" s="45">
        <v>0</v>
      </c>
      <c r="AD66" s="45">
        <v>46952.752200000003</v>
      </c>
      <c r="AE66" s="45">
        <v>0</v>
      </c>
      <c r="AF66" s="47">
        <v>3172498.16</v>
      </c>
      <c r="AG66" s="47">
        <v>16871149</v>
      </c>
      <c r="AH66" s="47">
        <v>8094680</v>
      </c>
      <c r="AI66" s="45">
        <v>1236626154</v>
      </c>
      <c r="AJ66" s="45">
        <v>1282914584</v>
      </c>
      <c r="AK66" s="45">
        <v>1297656158</v>
      </c>
      <c r="AL66" s="50">
        <v>1272398965.3333333</v>
      </c>
      <c r="AM66" s="45">
        <v>432551.62011461402</v>
      </c>
    </row>
    <row r="67" spans="1:39" s="37" customFormat="1" ht="16.5" x14ac:dyDescent="0.3">
      <c r="A67" s="37" t="s">
        <v>197</v>
      </c>
      <c r="B67" s="37" t="s">
        <v>198</v>
      </c>
      <c r="C67" s="37" t="s">
        <v>116</v>
      </c>
      <c r="D67" s="43">
        <v>2</v>
      </c>
      <c r="E67" s="43" t="s">
        <v>1200</v>
      </c>
      <c r="F67" s="44" t="s">
        <v>1201</v>
      </c>
      <c r="G67" s="45">
        <v>2174755100</v>
      </c>
      <c r="H67" s="46">
        <v>2.7199999999999998</v>
      </c>
      <c r="I67" s="45">
        <v>2368709018</v>
      </c>
      <c r="J67" s="45">
        <v>5767271.8399999999</v>
      </c>
      <c r="K67" s="45">
        <v>5739615.4199999999</v>
      </c>
      <c r="L67" s="45">
        <v>0</v>
      </c>
      <c r="M67" s="45">
        <v>5739615.4199999999</v>
      </c>
      <c r="N67" s="45">
        <v>0</v>
      </c>
      <c r="O67" s="45">
        <v>0</v>
      </c>
      <c r="P67" s="45">
        <v>59217.73</v>
      </c>
      <c r="Q67" s="45">
        <v>27568679</v>
      </c>
      <c r="R67" s="45">
        <v>11009129</v>
      </c>
      <c r="S67" s="45">
        <v>0</v>
      </c>
      <c r="T67" s="45">
        <v>13756031</v>
      </c>
      <c r="U67" s="45">
        <v>217475</v>
      </c>
      <c r="V67" s="45">
        <v>786889</v>
      </c>
      <c r="W67" s="45">
        <v>59137036.149999999</v>
      </c>
      <c r="X67" s="47">
        <v>2.7192503721453508E-2</v>
      </c>
      <c r="Y67" s="45">
        <v>9793.7999999999993</v>
      </c>
      <c r="Z67" s="45">
        <v>88000</v>
      </c>
      <c r="AA67" s="45">
        <v>1955.8760000000002</v>
      </c>
      <c r="AB67" s="45">
        <v>99749.676000000007</v>
      </c>
      <c r="AC67" s="45">
        <v>0</v>
      </c>
      <c r="AD67" s="45">
        <v>99749.676000000007</v>
      </c>
      <c r="AE67" s="45">
        <v>0</v>
      </c>
      <c r="AF67" s="47">
        <v>5798833.1500000004</v>
      </c>
      <c r="AG67" s="47">
        <v>38577808</v>
      </c>
      <c r="AH67" s="47">
        <v>14760395</v>
      </c>
      <c r="AI67" s="45">
        <v>2338115294</v>
      </c>
      <c r="AJ67" s="45">
        <v>2360669782</v>
      </c>
      <c r="AK67" s="45">
        <v>2405702544</v>
      </c>
      <c r="AL67" s="50">
        <v>2368162540</v>
      </c>
      <c r="AM67" s="45">
        <v>801900.04609915195</v>
      </c>
    </row>
    <row r="68" spans="1:39" s="37" customFormat="1" ht="16.5" x14ac:dyDescent="0.3">
      <c r="A68" s="37" t="s">
        <v>199</v>
      </c>
      <c r="B68" s="37" t="s">
        <v>200</v>
      </c>
      <c r="C68" s="37" t="s">
        <v>116</v>
      </c>
      <c r="D68" s="43">
        <v>3</v>
      </c>
      <c r="E68" s="43" t="s">
        <v>1200</v>
      </c>
      <c r="F68" s="44" t="s">
        <v>1201</v>
      </c>
      <c r="G68" s="45">
        <v>1731471128</v>
      </c>
      <c r="H68" s="46">
        <v>1.9529999999999998</v>
      </c>
      <c r="I68" s="45">
        <v>1721634054</v>
      </c>
      <c r="J68" s="45">
        <v>4191790.35</v>
      </c>
      <c r="K68" s="45">
        <v>4182937.87</v>
      </c>
      <c r="L68" s="45">
        <v>0</v>
      </c>
      <c r="M68" s="45">
        <v>4182937.87</v>
      </c>
      <c r="N68" s="45">
        <v>0</v>
      </c>
      <c r="O68" s="45">
        <v>0</v>
      </c>
      <c r="P68" s="45">
        <v>43040.85</v>
      </c>
      <c r="Q68" s="45">
        <v>14236864</v>
      </c>
      <c r="R68" s="45">
        <v>9865906</v>
      </c>
      <c r="S68" s="45">
        <v>0</v>
      </c>
      <c r="T68" s="45">
        <v>5309369</v>
      </c>
      <c r="U68" s="45">
        <v>173147</v>
      </c>
      <c r="V68" s="45">
        <v>0</v>
      </c>
      <c r="W68" s="45">
        <v>33811264.719999999</v>
      </c>
      <c r="X68" s="47">
        <v>1.9527478208114828E-2</v>
      </c>
      <c r="Y68" s="45">
        <v>2879.94</v>
      </c>
      <c r="Z68" s="45">
        <v>33750</v>
      </c>
      <c r="AA68" s="45">
        <v>732.5988000000001</v>
      </c>
      <c r="AB68" s="45">
        <v>37362.538800000002</v>
      </c>
      <c r="AC68" s="45">
        <v>0</v>
      </c>
      <c r="AD68" s="45">
        <v>37362.538800000002</v>
      </c>
      <c r="AE68" s="45">
        <v>0</v>
      </c>
      <c r="AF68" s="47">
        <v>4225978.72</v>
      </c>
      <c r="AG68" s="47">
        <v>24102770</v>
      </c>
      <c r="AH68" s="47">
        <v>5482516</v>
      </c>
      <c r="AI68" s="45">
        <v>1725803593</v>
      </c>
      <c r="AJ68" s="45">
        <v>1712620419</v>
      </c>
      <c r="AK68" s="45">
        <v>1760604396</v>
      </c>
      <c r="AL68" s="50">
        <v>1733009469.3333333</v>
      </c>
      <c r="AM68" s="45">
        <v>587250.58741549205</v>
      </c>
    </row>
    <row r="69" spans="1:39" s="37" customFormat="1" ht="16.5" x14ac:dyDescent="0.3">
      <c r="A69" s="37" t="s">
        <v>201</v>
      </c>
      <c r="B69" s="37" t="s">
        <v>202</v>
      </c>
      <c r="C69" s="37" t="s">
        <v>116</v>
      </c>
      <c r="D69" s="43">
        <v>1</v>
      </c>
      <c r="E69" s="43" t="s">
        <v>1202</v>
      </c>
      <c r="F69" s="44" t="s">
        <v>1201</v>
      </c>
      <c r="G69" s="45">
        <v>1448964099</v>
      </c>
      <c r="H69" s="46">
        <v>2.976</v>
      </c>
      <c r="I69" s="45">
        <v>1717435009</v>
      </c>
      <c r="J69" s="45">
        <v>4181566.62</v>
      </c>
      <c r="K69" s="45">
        <v>4164758.73</v>
      </c>
      <c r="L69" s="45">
        <v>0</v>
      </c>
      <c r="M69" s="45">
        <v>4164758.73</v>
      </c>
      <c r="N69" s="45">
        <v>0</v>
      </c>
      <c r="O69" s="45">
        <v>0</v>
      </c>
      <c r="P69" s="45">
        <v>42935.88</v>
      </c>
      <c r="Q69" s="45">
        <v>11224709</v>
      </c>
      <c r="R69" s="45">
        <v>15554073</v>
      </c>
      <c r="S69" s="45">
        <v>0</v>
      </c>
      <c r="T69" s="45">
        <v>11561523.26</v>
      </c>
      <c r="U69" s="45">
        <v>0</v>
      </c>
      <c r="V69" s="45">
        <v>571347</v>
      </c>
      <c r="W69" s="45">
        <v>43119346.869999997</v>
      </c>
      <c r="X69" s="47">
        <v>2.9758740675327109E-2</v>
      </c>
      <c r="Y69" s="45">
        <v>3034.24</v>
      </c>
      <c r="Z69" s="45">
        <v>56250</v>
      </c>
      <c r="AA69" s="45">
        <v>1185.6848</v>
      </c>
      <c r="AB69" s="45">
        <v>60469.924800000001</v>
      </c>
      <c r="AC69" s="45">
        <v>-1000</v>
      </c>
      <c r="AD69" s="45">
        <v>59469.924800000001</v>
      </c>
      <c r="AE69" s="45">
        <v>0</v>
      </c>
      <c r="AF69" s="47">
        <v>4207694.6100000003</v>
      </c>
      <c r="AG69" s="47">
        <v>26778782</v>
      </c>
      <c r="AH69" s="47">
        <v>12132870.26</v>
      </c>
      <c r="AI69" s="45">
        <v>1641340177</v>
      </c>
      <c r="AJ69" s="45">
        <v>1712688092</v>
      </c>
      <c r="AK69" s="45">
        <v>1724793876</v>
      </c>
      <c r="AL69" s="50">
        <v>1692940715</v>
      </c>
      <c r="AM69" s="45">
        <v>575378.91628717503</v>
      </c>
    </row>
    <row r="70" spans="1:39" s="37" customFormat="1" ht="16.5" x14ac:dyDescent="0.3">
      <c r="A70" s="37" t="s">
        <v>203</v>
      </c>
      <c r="B70" s="37" t="s">
        <v>204</v>
      </c>
      <c r="C70" s="37" t="s">
        <v>116</v>
      </c>
      <c r="D70" s="43">
        <v>2</v>
      </c>
      <c r="E70" s="43" t="s">
        <v>1200</v>
      </c>
      <c r="F70" s="44" t="s">
        <v>1201</v>
      </c>
      <c r="G70" s="45">
        <v>2335297565</v>
      </c>
      <c r="H70" s="46">
        <v>1.9009999999999998</v>
      </c>
      <c r="I70" s="45">
        <v>2602994707</v>
      </c>
      <c r="J70" s="45">
        <v>6337704.6200000001</v>
      </c>
      <c r="K70" s="45">
        <v>6204830.4900000002</v>
      </c>
      <c r="L70" s="45">
        <v>0</v>
      </c>
      <c r="M70" s="45">
        <v>6204830.4900000002</v>
      </c>
      <c r="N70" s="45">
        <v>0</v>
      </c>
      <c r="O70" s="45">
        <v>0</v>
      </c>
      <c r="P70" s="45">
        <v>65074.87</v>
      </c>
      <c r="Q70" s="45">
        <v>22290110</v>
      </c>
      <c r="R70" s="45">
        <v>0</v>
      </c>
      <c r="S70" s="45">
        <v>0</v>
      </c>
      <c r="T70" s="45">
        <v>14961386</v>
      </c>
      <c r="U70" s="45">
        <v>0</v>
      </c>
      <c r="V70" s="45">
        <v>856581</v>
      </c>
      <c r="W70" s="45">
        <v>44377982.359999999</v>
      </c>
      <c r="X70" s="47">
        <v>1.900313819750846E-2</v>
      </c>
      <c r="Y70" s="45">
        <v>13831.51</v>
      </c>
      <c r="Z70" s="45">
        <v>34250</v>
      </c>
      <c r="AA70" s="45">
        <v>961.63020000000006</v>
      </c>
      <c r="AB70" s="45">
        <v>49043.140200000002</v>
      </c>
      <c r="AC70" s="45">
        <v>0</v>
      </c>
      <c r="AD70" s="45">
        <v>49043.140200000002</v>
      </c>
      <c r="AE70" s="45">
        <v>0</v>
      </c>
      <c r="AF70" s="47">
        <v>6269905.3600000003</v>
      </c>
      <c r="AG70" s="47">
        <v>22290110</v>
      </c>
      <c r="AH70" s="47">
        <v>15817967</v>
      </c>
      <c r="AI70" s="45">
        <v>2458062710</v>
      </c>
      <c r="AJ70" s="45">
        <v>2569019887</v>
      </c>
      <c r="AK70" s="45">
        <v>2794594802</v>
      </c>
      <c r="AL70" s="50">
        <v>2607225799.6666665</v>
      </c>
      <c r="AM70" s="45">
        <v>931761.691237377</v>
      </c>
    </row>
    <row r="71" spans="1:39" s="37" customFormat="1" ht="16.5" x14ac:dyDescent="0.3">
      <c r="A71" s="37" t="s">
        <v>205</v>
      </c>
      <c r="B71" s="37" t="s">
        <v>206</v>
      </c>
      <c r="C71" s="37" t="s">
        <v>116</v>
      </c>
      <c r="D71" s="43">
        <v>3</v>
      </c>
      <c r="E71" s="43" t="s">
        <v>1200</v>
      </c>
      <c r="F71" s="44" t="s">
        <v>1201</v>
      </c>
      <c r="G71" s="45">
        <v>8008020477</v>
      </c>
      <c r="H71" s="46">
        <v>1.7519999999999998</v>
      </c>
      <c r="I71" s="45">
        <v>8810817359</v>
      </c>
      <c r="J71" s="45">
        <v>21452351.670000002</v>
      </c>
      <c r="K71" s="45">
        <v>21229398.030000001</v>
      </c>
      <c r="L71" s="45">
        <v>0</v>
      </c>
      <c r="M71" s="45">
        <v>21229398.030000001</v>
      </c>
      <c r="N71" s="45">
        <v>0</v>
      </c>
      <c r="O71" s="45">
        <v>0</v>
      </c>
      <c r="P71" s="45">
        <v>220270.43</v>
      </c>
      <c r="Q71" s="45">
        <v>76393153</v>
      </c>
      <c r="R71" s="45">
        <v>0</v>
      </c>
      <c r="S71" s="45">
        <v>0</v>
      </c>
      <c r="T71" s="45">
        <v>39546167.299999997</v>
      </c>
      <c r="U71" s="45">
        <v>0</v>
      </c>
      <c r="V71" s="45">
        <v>2906622.6</v>
      </c>
      <c r="W71" s="45">
        <v>140295611.35999998</v>
      </c>
      <c r="X71" s="47">
        <v>1.7519387189748815E-2</v>
      </c>
      <c r="Y71" s="45">
        <v>28500</v>
      </c>
      <c r="Z71" s="45">
        <v>200250</v>
      </c>
      <c r="AA71" s="45">
        <v>4575</v>
      </c>
      <c r="AB71" s="45">
        <v>233325</v>
      </c>
      <c r="AC71" s="45">
        <v>0</v>
      </c>
      <c r="AD71" s="45">
        <v>233325</v>
      </c>
      <c r="AE71" s="45">
        <v>0</v>
      </c>
      <c r="AF71" s="47">
        <v>21449668.460000001</v>
      </c>
      <c r="AG71" s="47">
        <v>76393153</v>
      </c>
      <c r="AH71" s="47">
        <v>42452789.899999999</v>
      </c>
      <c r="AI71" s="45">
        <v>8671062470</v>
      </c>
      <c r="AJ71" s="45">
        <v>8714641234</v>
      </c>
      <c r="AK71" s="45">
        <v>9645494573</v>
      </c>
      <c r="AL71" s="50">
        <v>9010399425.666666</v>
      </c>
      <c r="AM71" s="45">
        <v>3216879.517450599</v>
      </c>
    </row>
    <row r="72" spans="1:39" s="37" customFormat="1" ht="16.5" x14ac:dyDescent="0.3">
      <c r="A72" s="37" t="s">
        <v>207</v>
      </c>
      <c r="B72" s="37" t="s">
        <v>208</v>
      </c>
      <c r="C72" s="37" t="s">
        <v>116</v>
      </c>
      <c r="D72" s="43">
        <v>1</v>
      </c>
      <c r="E72" s="43" t="s">
        <v>1202</v>
      </c>
      <c r="F72" s="44" t="s">
        <v>1201</v>
      </c>
      <c r="G72" s="45">
        <v>1586288695</v>
      </c>
      <c r="H72" s="46">
        <v>2.6080000000000001</v>
      </c>
      <c r="I72" s="45">
        <v>1848227389</v>
      </c>
      <c r="J72" s="45">
        <v>4500016.55</v>
      </c>
      <c r="K72" s="45">
        <v>4493397.41</v>
      </c>
      <c r="L72" s="45">
        <v>0</v>
      </c>
      <c r="M72" s="45">
        <v>4493397.41</v>
      </c>
      <c r="N72" s="45">
        <v>0</v>
      </c>
      <c r="O72" s="45">
        <v>0</v>
      </c>
      <c r="P72" s="45">
        <v>46205.68</v>
      </c>
      <c r="Q72" s="45">
        <v>27600648</v>
      </c>
      <c r="R72" s="45">
        <v>0</v>
      </c>
      <c r="S72" s="45" t="s">
        <v>1207</v>
      </c>
      <c r="T72" s="45">
        <v>8598015</v>
      </c>
      <c r="U72" s="45">
        <v>0</v>
      </c>
      <c r="V72" s="45">
        <v>522315</v>
      </c>
      <c r="W72" s="45">
        <v>41360581.090000004</v>
      </c>
      <c r="X72" s="47">
        <v>2.6073804358796117E-2</v>
      </c>
      <c r="Y72" s="45">
        <v>7043.15</v>
      </c>
      <c r="Z72" s="45">
        <v>74000</v>
      </c>
      <c r="AA72" s="45">
        <v>1620.8629999999998</v>
      </c>
      <c r="AB72" s="45">
        <v>82664.012999999992</v>
      </c>
      <c r="AC72" s="45">
        <v>0</v>
      </c>
      <c r="AD72" s="45">
        <v>82664.012999999992</v>
      </c>
      <c r="AE72" s="45">
        <v>0</v>
      </c>
      <c r="AF72" s="47">
        <v>4539603.09</v>
      </c>
      <c r="AG72" s="47">
        <v>27600648</v>
      </c>
      <c r="AH72" s="47">
        <v>9120330</v>
      </c>
      <c r="AI72" s="45">
        <v>1764985233</v>
      </c>
      <c r="AJ72" s="45">
        <v>1865490406</v>
      </c>
      <c r="AK72" s="45">
        <v>1841430580</v>
      </c>
      <c r="AL72" s="50">
        <v>1823968739.6666667</v>
      </c>
      <c r="AM72" s="45">
        <v>614266.04406667501</v>
      </c>
    </row>
    <row r="73" spans="1:39" s="37" customFormat="1" ht="16.5" x14ac:dyDescent="0.3">
      <c r="A73" s="37" t="s">
        <v>209</v>
      </c>
      <c r="B73" s="37" t="s">
        <v>210</v>
      </c>
      <c r="C73" s="37" t="s">
        <v>116</v>
      </c>
      <c r="D73" s="43">
        <v>2</v>
      </c>
      <c r="E73" s="43" t="s">
        <v>1200</v>
      </c>
      <c r="F73" s="44" t="s">
        <v>1201</v>
      </c>
      <c r="G73" s="45">
        <v>3476219500</v>
      </c>
      <c r="H73" s="46">
        <v>2.2869999999999999</v>
      </c>
      <c r="I73" s="45">
        <v>3454523605</v>
      </c>
      <c r="J73" s="45">
        <v>8410985.2899999991</v>
      </c>
      <c r="K73" s="45">
        <v>8391453.4899999984</v>
      </c>
      <c r="L73" s="45">
        <v>0</v>
      </c>
      <c r="M73" s="45">
        <v>8391453.4899999984</v>
      </c>
      <c r="N73" s="45">
        <v>0</v>
      </c>
      <c r="O73" s="45">
        <v>0</v>
      </c>
      <c r="P73" s="45">
        <v>86363.09</v>
      </c>
      <c r="Q73" s="45">
        <v>53567600</v>
      </c>
      <c r="R73" s="45">
        <v>0</v>
      </c>
      <c r="S73" s="45">
        <v>0</v>
      </c>
      <c r="T73" s="45">
        <v>16293596</v>
      </c>
      <c r="U73" s="45">
        <v>0</v>
      </c>
      <c r="V73" s="45">
        <v>1131584.3700000001</v>
      </c>
      <c r="W73" s="45">
        <v>79470596.950000003</v>
      </c>
      <c r="X73" s="47">
        <v>2.2861213726578546E-2</v>
      </c>
      <c r="Y73" s="45">
        <v>6146.58</v>
      </c>
      <c r="Z73" s="45">
        <v>75250</v>
      </c>
      <c r="AA73" s="45">
        <v>1627.9316000000001</v>
      </c>
      <c r="AB73" s="45">
        <v>83024.511599999998</v>
      </c>
      <c r="AC73" s="45">
        <v>0</v>
      </c>
      <c r="AD73" s="45">
        <v>83024.511599999998</v>
      </c>
      <c r="AE73" s="45">
        <v>0</v>
      </c>
      <c r="AF73" s="47">
        <v>8477816.5799999982</v>
      </c>
      <c r="AG73" s="47">
        <v>53567600</v>
      </c>
      <c r="AH73" s="47">
        <v>17425180.370000001</v>
      </c>
      <c r="AI73" s="45">
        <v>3311941272</v>
      </c>
      <c r="AJ73" s="45">
        <v>3394672734</v>
      </c>
      <c r="AK73" s="45">
        <v>3521701621</v>
      </c>
      <c r="AL73" s="50">
        <v>3409438542.3333335</v>
      </c>
      <c r="AM73" s="45">
        <v>1173999.3663327929</v>
      </c>
    </row>
    <row r="74" spans="1:39" s="37" customFormat="1" ht="16.5" x14ac:dyDescent="0.3">
      <c r="A74" s="37" t="s">
        <v>211</v>
      </c>
      <c r="B74" s="37" t="s">
        <v>212</v>
      </c>
      <c r="C74" s="37" t="s">
        <v>116</v>
      </c>
      <c r="D74" s="43">
        <v>3</v>
      </c>
      <c r="E74" s="43" t="s">
        <v>1200</v>
      </c>
      <c r="F74" s="44" t="s">
        <v>1201</v>
      </c>
      <c r="G74" s="45">
        <v>1542703508</v>
      </c>
      <c r="H74" s="46">
        <v>2.238</v>
      </c>
      <c r="I74" s="45">
        <v>1715664315</v>
      </c>
      <c r="J74" s="45">
        <v>4177255.38</v>
      </c>
      <c r="K74" s="45">
        <v>4159968.56</v>
      </c>
      <c r="L74" s="45">
        <v>0</v>
      </c>
      <c r="M74" s="45">
        <v>4159968.56</v>
      </c>
      <c r="N74" s="45">
        <v>0</v>
      </c>
      <c r="O74" s="45">
        <v>0</v>
      </c>
      <c r="P74" s="45">
        <v>42891.61</v>
      </c>
      <c r="Q74" s="45">
        <v>20200894</v>
      </c>
      <c r="R74" s="45">
        <v>0</v>
      </c>
      <c r="S74" s="45">
        <v>0</v>
      </c>
      <c r="T74" s="45">
        <v>9545990</v>
      </c>
      <c r="U74" s="45">
        <v>0</v>
      </c>
      <c r="V74" s="45">
        <v>568628</v>
      </c>
      <c r="W74" s="45">
        <v>34518372.170000002</v>
      </c>
      <c r="X74" s="47">
        <v>2.237524708474313E-2</v>
      </c>
      <c r="Y74" s="45">
        <v>10500</v>
      </c>
      <c r="Z74" s="45">
        <v>37000</v>
      </c>
      <c r="AA74" s="45">
        <v>950</v>
      </c>
      <c r="AB74" s="45">
        <v>48450</v>
      </c>
      <c r="AC74" s="45">
        <v>0</v>
      </c>
      <c r="AD74" s="45">
        <v>48450</v>
      </c>
      <c r="AE74" s="45">
        <v>0</v>
      </c>
      <c r="AF74" s="47">
        <v>4202860.17</v>
      </c>
      <c r="AG74" s="47">
        <v>20200894</v>
      </c>
      <c r="AH74" s="47">
        <v>10114618</v>
      </c>
      <c r="AI74" s="45">
        <v>1770654629</v>
      </c>
      <c r="AJ74" s="45">
        <v>1704912717</v>
      </c>
      <c r="AK74" s="45">
        <v>1828498517</v>
      </c>
      <c r="AL74" s="50">
        <v>1768021954.3333333</v>
      </c>
      <c r="AM74" s="45">
        <v>609864.365135025</v>
      </c>
    </row>
    <row r="75" spans="1:39" s="37" customFormat="1" ht="16.5" x14ac:dyDescent="0.3">
      <c r="A75" s="37" t="s">
        <v>213</v>
      </c>
      <c r="B75" s="37" t="s">
        <v>214</v>
      </c>
      <c r="C75" s="37" t="s">
        <v>116</v>
      </c>
      <c r="D75" s="43">
        <v>1</v>
      </c>
      <c r="E75" s="43" t="s">
        <v>1202</v>
      </c>
      <c r="F75" s="44" t="s">
        <v>1201</v>
      </c>
      <c r="G75" s="45">
        <v>1191709320</v>
      </c>
      <c r="H75" s="46">
        <v>3.6240000000000001</v>
      </c>
      <c r="I75" s="45">
        <v>1224582795</v>
      </c>
      <c r="J75" s="45">
        <v>2981582.72</v>
      </c>
      <c r="K75" s="45">
        <v>2931750.3800000004</v>
      </c>
      <c r="L75" s="45">
        <v>0</v>
      </c>
      <c r="M75" s="45">
        <v>2931750.3800000004</v>
      </c>
      <c r="N75" s="45">
        <v>0</v>
      </c>
      <c r="O75" s="45">
        <v>0</v>
      </c>
      <c r="P75" s="45">
        <v>30614.57</v>
      </c>
      <c r="Q75" s="45">
        <v>25130586</v>
      </c>
      <c r="R75" s="45">
        <v>0</v>
      </c>
      <c r="S75" s="45">
        <v>0</v>
      </c>
      <c r="T75" s="45">
        <v>14684869</v>
      </c>
      <c r="U75" s="45">
        <v>0</v>
      </c>
      <c r="V75" s="45">
        <v>408070</v>
      </c>
      <c r="W75" s="45">
        <v>43185889.950000003</v>
      </c>
      <c r="X75" s="47">
        <v>3.6238610561508407E-2</v>
      </c>
      <c r="Y75" s="45">
        <v>11250</v>
      </c>
      <c r="Z75" s="45">
        <v>61000</v>
      </c>
      <c r="AA75" s="45">
        <v>1445</v>
      </c>
      <c r="AB75" s="45">
        <v>73695</v>
      </c>
      <c r="AC75" s="45">
        <v>0</v>
      </c>
      <c r="AD75" s="45">
        <v>73695</v>
      </c>
      <c r="AE75" s="45">
        <v>0</v>
      </c>
      <c r="AF75" s="47">
        <v>2962364.95</v>
      </c>
      <c r="AG75" s="47">
        <v>25130586</v>
      </c>
      <c r="AH75" s="47">
        <v>15092939</v>
      </c>
      <c r="AI75" s="45">
        <v>1283430240</v>
      </c>
      <c r="AJ75" s="45">
        <v>1224210100</v>
      </c>
      <c r="AK75" s="45">
        <v>1308420422</v>
      </c>
      <c r="AL75" s="50">
        <v>1272020254</v>
      </c>
      <c r="AM75" s="45">
        <v>436139.70452652598</v>
      </c>
    </row>
    <row r="76" spans="1:39" s="37" customFormat="1" ht="16.5" x14ac:dyDescent="0.3">
      <c r="A76" s="37" t="s">
        <v>215</v>
      </c>
      <c r="B76" s="37" t="s">
        <v>216</v>
      </c>
      <c r="C76" s="37" t="s">
        <v>116</v>
      </c>
      <c r="D76" s="43">
        <v>2</v>
      </c>
      <c r="E76" s="43" t="s">
        <v>1202</v>
      </c>
      <c r="F76" s="44" t="s">
        <v>1201</v>
      </c>
      <c r="G76" s="45">
        <v>5774358900</v>
      </c>
      <c r="H76" s="46">
        <v>2.476</v>
      </c>
      <c r="I76" s="45">
        <v>6404608448</v>
      </c>
      <c r="J76" s="45">
        <v>15593776.050000001</v>
      </c>
      <c r="K76" s="45">
        <v>15525471.49</v>
      </c>
      <c r="L76" s="45">
        <v>0</v>
      </c>
      <c r="M76" s="45">
        <v>15525471.49</v>
      </c>
      <c r="N76" s="45">
        <v>0</v>
      </c>
      <c r="O76" s="45">
        <v>0</v>
      </c>
      <c r="P76" s="45">
        <v>160115.21</v>
      </c>
      <c r="Q76" s="45">
        <v>93030172</v>
      </c>
      <c r="R76" s="45">
        <v>0</v>
      </c>
      <c r="S76" s="45">
        <v>0</v>
      </c>
      <c r="T76" s="45">
        <v>31839932</v>
      </c>
      <c r="U76" s="45">
        <v>284000</v>
      </c>
      <c r="V76" s="45">
        <v>2122098</v>
      </c>
      <c r="W76" s="45">
        <v>142961788.69999999</v>
      </c>
      <c r="X76" s="47">
        <v>2.4758036550170094E-2</v>
      </c>
      <c r="Y76" s="45">
        <v>9935.42</v>
      </c>
      <c r="Z76" s="45">
        <v>101000</v>
      </c>
      <c r="AA76" s="45">
        <v>2218.7084</v>
      </c>
      <c r="AB76" s="45">
        <v>113154.1284</v>
      </c>
      <c r="AC76" s="45">
        <v>-250</v>
      </c>
      <c r="AD76" s="45">
        <v>112904.1284</v>
      </c>
      <c r="AE76" s="45">
        <v>0</v>
      </c>
      <c r="AF76" s="47">
        <v>15685586.700000001</v>
      </c>
      <c r="AG76" s="47">
        <v>93030172</v>
      </c>
      <c r="AH76" s="47">
        <v>34246030</v>
      </c>
      <c r="AI76" s="45">
        <v>6195324076</v>
      </c>
      <c r="AJ76" s="45">
        <v>6366296723</v>
      </c>
      <c r="AK76" s="45">
        <v>6434543013</v>
      </c>
      <c r="AL76" s="50">
        <v>6332054604</v>
      </c>
      <c r="AM76" s="45">
        <v>2144845.5261523291</v>
      </c>
    </row>
    <row r="77" spans="1:39" s="37" customFormat="1" ht="16.5" x14ac:dyDescent="0.3">
      <c r="A77" s="37" t="s">
        <v>217</v>
      </c>
      <c r="B77" s="37" t="s">
        <v>218</v>
      </c>
      <c r="C77" s="37" t="s">
        <v>116</v>
      </c>
      <c r="D77" s="43">
        <v>3</v>
      </c>
      <c r="E77" s="43" t="s">
        <v>1200</v>
      </c>
      <c r="F77" s="44" t="s">
        <v>1201</v>
      </c>
      <c r="G77" s="45">
        <v>1452389603</v>
      </c>
      <c r="H77" s="46">
        <v>3.286</v>
      </c>
      <c r="I77" s="45">
        <v>1687677142</v>
      </c>
      <c r="J77" s="45">
        <v>4109112.93</v>
      </c>
      <c r="K77" s="45">
        <v>4098539.9000000004</v>
      </c>
      <c r="L77" s="45">
        <v>0</v>
      </c>
      <c r="M77" s="45">
        <v>4098539.9000000004</v>
      </c>
      <c r="N77" s="45">
        <v>0</v>
      </c>
      <c r="O77" s="45">
        <v>0</v>
      </c>
      <c r="P77" s="45">
        <v>42191.93</v>
      </c>
      <c r="Q77" s="45">
        <v>15923313</v>
      </c>
      <c r="R77" s="45">
        <v>14860744</v>
      </c>
      <c r="S77" s="45">
        <v>0</v>
      </c>
      <c r="T77" s="45">
        <v>12094127</v>
      </c>
      <c r="U77" s="45">
        <v>145238.96</v>
      </c>
      <c r="V77" s="45">
        <v>557781</v>
      </c>
      <c r="W77" s="45">
        <v>47721935.789999999</v>
      </c>
      <c r="X77" s="47">
        <v>3.2857530576800749E-2</v>
      </c>
      <c r="Y77" s="45">
        <v>8250</v>
      </c>
      <c r="Z77" s="45">
        <v>79750</v>
      </c>
      <c r="AA77" s="45">
        <v>1760</v>
      </c>
      <c r="AB77" s="45">
        <v>89760</v>
      </c>
      <c r="AC77" s="45">
        <v>0</v>
      </c>
      <c r="AD77" s="45">
        <v>89760</v>
      </c>
      <c r="AE77" s="45">
        <v>0</v>
      </c>
      <c r="AF77" s="47">
        <v>4140731.8300000005</v>
      </c>
      <c r="AG77" s="47">
        <v>30784057</v>
      </c>
      <c r="AH77" s="47">
        <v>12797146.960000001</v>
      </c>
      <c r="AI77" s="45">
        <v>1635739388</v>
      </c>
      <c r="AJ77" s="45">
        <v>1668832887</v>
      </c>
      <c r="AK77" s="45">
        <v>1695534433</v>
      </c>
      <c r="AL77" s="50">
        <v>1666702236</v>
      </c>
      <c r="AM77" s="45">
        <v>566758.34557442099</v>
      </c>
    </row>
    <row r="78" spans="1:39" s="37" customFormat="1" ht="16.5" x14ac:dyDescent="0.3">
      <c r="A78" s="37" t="s">
        <v>219</v>
      </c>
      <c r="B78" s="37" t="s">
        <v>220</v>
      </c>
      <c r="C78" s="37" t="s">
        <v>116</v>
      </c>
      <c r="D78" s="43">
        <v>1</v>
      </c>
      <c r="E78" s="43" t="s">
        <v>1202</v>
      </c>
      <c r="F78" s="44" t="s">
        <v>1201</v>
      </c>
      <c r="G78" s="45">
        <v>2074396995</v>
      </c>
      <c r="H78" s="46">
        <v>2.4169999999999998</v>
      </c>
      <c r="I78" s="45">
        <v>2013198179</v>
      </c>
      <c r="J78" s="45">
        <v>4901683.1900000004</v>
      </c>
      <c r="K78" s="45">
        <v>4891987.1400000006</v>
      </c>
      <c r="L78" s="45">
        <v>0</v>
      </c>
      <c r="M78" s="45">
        <v>4891987.1400000006</v>
      </c>
      <c r="N78" s="45">
        <v>0</v>
      </c>
      <c r="O78" s="45">
        <v>0</v>
      </c>
      <c r="P78" s="45">
        <v>50329.95</v>
      </c>
      <c r="Q78" s="45">
        <v>21748324</v>
      </c>
      <c r="R78" s="45">
        <v>12067861</v>
      </c>
      <c r="S78" s="45">
        <v>0</v>
      </c>
      <c r="T78" s="45">
        <v>10503463</v>
      </c>
      <c r="U78" s="45">
        <v>207440</v>
      </c>
      <c r="V78" s="45">
        <v>668079</v>
      </c>
      <c r="W78" s="45">
        <v>50137484.090000004</v>
      </c>
      <c r="X78" s="47">
        <v>2.4169666756579545E-2</v>
      </c>
      <c r="Y78" s="45">
        <v>4619.17</v>
      </c>
      <c r="Z78" s="45">
        <v>75000</v>
      </c>
      <c r="AA78" s="45">
        <v>1592.3833999999999</v>
      </c>
      <c r="AB78" s="45">
        <v>81211.553400000004</v>
      </c>
      <c r="AC78" s="45">
        <v>0</v>
      </c>
      <c r="AD78" s="45">
        <v>81211.553400000004</v>
      </c>
      <c r="AE78" s="45">
        <v>0</v>
      </c>
      <c r="AF78" s="47">
        <v>4942317.0900000008</v>
      </c>
      <c r="AG78" s="47">
        <v>33816185</v>
      </c>
      <c r="AH78" s="47">
        <v>11378982</v>
      </c>
      <c r="AI78" s="45">
        <v>1947122650</v>
      </c>
      <c r="AJ78" s="45">
        <v>2002886110</v>
      </c>
      <c r="AK78" s="45">
        <v>2046651101</v>
      </c>
      <c r="AL78" s="50">
        <v>1998886620.3333333</v>
      </c>
      <c r="AM78" s="45">
        <v>682664.38266826805</v>
      </c>
    </row>
    <row r="79" spans="1:39" s="37" customFormat="1" ht="16.5" x14ac:dyDescent="0.3">
      <c r="A79" s="37" t="s">
        <v>221</v>
      </c>
      <c r="B79" s="37" t="s">
        <v>222</v>
      </c>
      <c r="C79" s="37" t="s">
        <v>116</v>
      </c>
      <c r="D79" s="43">
        <v>2</v>
      </c>
      <c r="E79" s="43" t="s">
        <v>1200</v>
      </c>
      <c r="F79" s="44" t="s">
        <v>1201</v>
      </c>
      <c r="G79" s="45">
        <v>959189200</v>
      </c>
      <c r="H79" s="46">
        <v>2.37</v>
      </c>
      <c r="I79" s="45">
        <v>955253797</v>
      </c>
      <c r="J79" s="45">
        <v>2325827.39</v>
      </c>
      <c r="K79" s="45">
        <v>2229549.4700000002</v>
      </c>
      <c r="L79" s="45">
        <v>0</v>
      </c>
      <c r="M79" s="45">
        <v>2229549.4700000002</v>
      </c>
      <c r="N79" s="45">
        <v>0</v>
      </c>
      <c r="O79" s="45">
        <v>0</v>
      </c>
      <c r="P79" s="45">
        <v>23881.34</v>
      </c>
      <c r="Q79" s="45">
        <v>11334339</v>
      </c>
      <c r="R79" s="45">
        <v>0</v>
      </c>
      <c r="S79" s="45">
        <v>0</v>
      </c>
      <c r="T79" s="45">
        <v>9143947.5399999991</v>
      </c>
      <c r="U79" s="45">
        <v>0</v>
      </c>
      <c r="V79" s="45">
        <v>0</v>
      </c>
      <c r="W79" s="45">
        <v>22731717.350000001</v>
      </c>
      <c r="X79" s="47">
        <v>2.3698887925343616E-2</v>
      </c>
      <c r="Y79" s="45">
        <v>12220.56</v>
      </c>
      <c r="Z79" s="45">
        <v>45750</v>
      </c>
      <c r="AA79" s="45">
        <v>1159.4112</v>
      </c>
      <c r="AB79" s="45">
        <v>59129.9712</v>
      </c>
      <c r="AC79" s="45">
        <v>0</v>
      </c>
      <c r="AD79" s="45">
        <v>59129.9712</v>
      </c>
      <c r="AE79" s="45">
        <v>0</v>
      </c>
      <c r="AF79" s="47">
        <v>2253430.81</v>
      </c>
      <c r="AG79" s="47">
        <v>11334339</v>
      </c>
      <c r="AH79" s="47">
        <v>9143947.5399999991</v>
      </c>
      <c r="AI79" s="45">
        <v>954162242</v>
      </c>
      <c r="AJ79" s="45">
        <v>942526728</v>
      </c>
      <c r="AK79" s="45">
        <v>947909082</v>
      </c>
      <c r="AL79" s="50">
        <v>948199350.66666663</v>
      </c>
      <c r="AM79" s="45">
        <v>315969.37803030602</v>
      </c>
    </row>
    <row r="80" spans="1:39" s="37" customFormat="1" ht="16.5" x14ac:dyDescent="0.3">
      <c r="A80" s="37" t="s">
        <v>223</v>
      </c>
      <c r="B80" s="37" t="s">
        <v>224</v>
      </c>
      <c r="C80" s="37" t="s">
        <v>116</v>
      </c>
      <c r="D80" s="43">
        <v>3</v>
      </c>
      <c r="E80" s="43" t="s">
        <v>1200</v>
      </c>
      <c r="F80" s="44" t="s">
        <v>1201</v>
      </c>
      <c r="G80" s="45">
        <v>221656342</v>
      </c>
      <c r="H80" s="46">
        <v>0.95599999999999996</v>
      </c>
      <c r="I80" s="45">
        <v>207183882</v>
      </c>
      <c r="J80" s="45">
        <v>504445.99</v>
      </c>
      <c r="K80" s="45">
        <v>503631.72</v>
      </c>
      <c r="L80" s="45">
        <v>0</v>
      </c>
      <c r="M80" s="45">
        <v>503631.72</v>
      </c>
      <c r="N80" s="45">
        <v>0</v>
      </c>
      <c r="O80" s="45">
        <v>0</v>
      </c>
      <c r="P80" s="45">
        <v>5179.6000000000004</v>
      </c>
      <c r="Q80" s="45">
        <v>769181</v>
      </c>
      <c r="R80" s="45">
        <v>0</v>
      </c>
      <c r="S80" s="45">
        <v>0</v>
      </c>
      <c r="T80" s="45">
        <v>840233</v>
      </c>
      <c r="U80" s="45">
        <v>0</v>
      </c>
      <c r="V80" s="45">
        <v>0</v>
      </c>
      <c r="W80" s="45">
        <v>2118225.3199999998</v>
      </c>
      <c r="X80" s="47">
        <v>9.5563488095459035E-3</v>
      </c>
      <c r="Y80" s="45">
        <v>0</v>
      </c>
      <c r="Z80" s="45">
        <v>1750</v>
      </c>
      <c r="AA80" s="45">
        <v>35</v>
      </c>
      <c r="AB80" s="45">
        <v>1785</v>
      </c>
      <c r="AC80" s="45">
        <v>0</v>
      </c>
      <c r="AD80" s="45">
        <v>1785</v>
      </c>
      <c r="AE80" s="45">
        <v>0</v>
      </c>
      <c r="AF80" s="47">
        <v>508811.31999999995</v>
      </c>
      <c r="AG80" s="47">
        <v>769181</v>
      </c>
      <c r="AH80" s="47">
        <v>840233</v>
      </c>
      <c r="AI80" s="45">
        <v>203689220</v>
      </c>
      <c r="AJ80" s="45">
        <v>197391854</v>
      </c>
      <c r="AK80" s="45">
        <v>178812796</v>
      </c>
      <c r="AL80" s="50">
        <v>193297956.66666666</v>
      </c>
      <c r="AM80" s="45">
        <v>59604.205729068002</v>
      </c>
    </row>
    <row r="81" spans="1:39" s="37" customFormat="1" ht="16.5" x14ac:dyDescent="0.3">
      <c r="A81" s="37" t="s">
        <v>225</v>
      </c>
      <c r="B81" s="37" t="s">
        <v>226</v>
      </c>
      <c r="C81" s="37" t="s">
        <v>116</v>
      </c>
      <c r="D81" s="43">
        <v>1</v>
      </c>
      <c r="E81" s="43" t="s">
        <v>1202</v>
      </c>
      <c r="F81" s="44" t="s">
        <v>1201</v>
      </c>
      <c r="G81" s="45">
        <v>2720012392</v>
      </c>
      <c r="H81" s="46">
        <v>2.6040000000000001</v>
      </c>
      <c r="I81" s="45">
        <v>2773864109</v>
      </c>
      <c r="J81" s="45">
        <v>6753733.04</v>
      </c>
      <c r="K81" s="45">
        <v>6715253.4400000004</v>
      </c>
      <c r="L81" s="45">
        <v>0</v>
      </c>
      <c r="M81" s="45">
        <v>6715253.4400000004</v>
      </c>
      <c r="N81" s="45">
        <v>0</v>
      </c>
      <c r="O81" s="45">
        <v>0</v>
      </c>
      <c r="P81" s="45">
        <v>69346.600000000006</v>
      </c>
      <c r="Q81" s="45">
        <v>40102077</v>
      </c>
      <c r="R81" s="45">
        <v>0</v>
      </c>
      <c r="S81" s="45">
        <v>0</v>
      </c>
      <c r="T81" s="45">
        <v>22997511.579999998</v>
      </c>
      <c r="U81" s="45">
        <v>0</v>
      </c>
      <c r="V81" s="45">
        <v>924818.22</v>
      </c>
      <c r="W81" s="45">
        <v>70809006.840000004</v>
      </c>
      <c r="X81" s="47">
        <v>2.6032604501457727E-2</v>
      </c>
      <c r="Y81" s="45">
        <v>10811.78</v>
      </c>
      <c r="Z81" s="45">
        <v>115750</v>
      </c>
      <c r="AA81" s="45">
        <v>2531.2356</v>
      </c>
      <c r="AB81" s="45">
        <v>129093.0156</v>
      </c>
      <c r="AC81" s="45">
        <v>0</v>
      </c>
      <c r="AD81" s="45">
        <v>129093.0156</v>
      </c>
      <c r="AE81" s="45">
        <v>0</v>
      </c>
      <c r="AF81" s="47">
        <v>6784600.04</v>
      </c>
      <c r="AG81" s="47">
        <v>40102077</v>
      </c>
      <c r="AH81" s="47">
        <v>23922329.799999997</v>
      </c>
      <c r="AI81" s="45">
        <v>2593957891</v>
      </c>
      <c r="AJ81" s="45">
        <v>2763618665</v>
      </c>
      <c r="AK81" s="45">
        <v>2870762268</v>
      </c>
      <c r="AL81" s="50">
        <v>2742779608</v>
      </c>
      <c r="AM81" s="45">
        <v>960735.85926318006</v>
      </c>
    </row>
    <row r="82" spans="1:39" s="37" customFormat="1" ht="16.5" x14ac:dyDescent="0.3">
      <c r="A82" s="37" t="s">
        <v>227</v>
      </c>
      <c r="B82" s="37" t="s">
        <v>228</v>
      </c>
      <c r="C82" s="37" t="s">
        <v>116</v>
      </c>
      <c r="D82" s="43">
        <v>2</v>
      </c>
      <c r="E82" s="43" t="s">
        <v>1202</v>
      </c>
      <c r="F82" s="44" t="s">
        <v>1201</v>
      </c>
      <c r="G82" s="45">
        <v>1891976708</v>
      </c>
      <c r="H82" s="46">
        <v>2.8649999999999998</v>
      </c>
      <c r="I82" s="45">
        <v>2383260542</v>
      </c>
      <c r="J82" s="45">
        <v>5802701.5199999996</v>
      </c>
      <c r="K82" s="45">
        <v>5675320.0299999993</v>
      </c>
      <c r="L82" s="45">
        <v>0</v>
      </c>
      <c r="M82" s="45">
        <v>5675320.0299999993</v>
      </c>
      <c r="N82" s="45">
        <v>0</v>
      </c>
      <c r="O82" s="45">
        <v>0</v>
      </c>
      <c r="P82" s="45">
        <v>59581.51</v>
      </c>
      <c r="Q82" s="45">
        <v>30923938</v>
      </c>
      <c r="R82" s="45">
        <v>0</v>
      </c>
      <c r="S82" s="45">
        <v>0</v>
      </c>
      <c r="T82" s="45">
        <v>16739050.060000001</v>
      </c>
      <c r="U82" s="45">
        <v>0</v>
      </c>
      <c r="V82" s="45">
        <v>800072</v>
      </c>
      <c r="W82" s="45">
        <v>54197961.600000001</v>
      </c>
      <c r="X82" s="47">
        <v>2.8646209739702569E-2</v>
      </c>
      <c r="Y82" s="45">
        <v>28500</v>
      </c>
      <c r="Z82" s="45">
        <v>127000</v>
      </c>
      <c r="AA82" s="45">
        <v>3110</v>
      </c>
      <c r="AB82" s="45">
        <v>158610</v>
      </c>
      <c r="AC82" s="45">
        <v>0</v>
      </c>
      <c r="AD82" s="45">
        <v>158610</v>
      </c>
      <c r="AE82" s="45">
        <v>0</v>
      </c>
      <c r="AF82" s="47">
        <v>5734901.5399999991</v>
      </c>
      <c r="AG82" s="47">
        <v>30923938</v>
      </c>
      <c r="AH82" s="47">
        <v>17539122.060000002</v>
      </c>
      <c r="AI82" s="45">
        <v>2228925829</v>
      </c>
      <c r="AJ82" s="45">
        <v>2400218561</v>
      </c>
      <c r="AK82" s="45">
        <v>2298319616</v>
      </c>
      <c r="AL82" s="50">
        <v>2309154668.6666665</v>
      </c>
      <c r="AM82" s="45">
        <v>766105.77256012801</v>
      </c>
    </row>
    <row r="83" spans="1:39" s="37" customFormat="1" ht="16.5" x14ac:dyDescent="0.3">
      <c r="A83" s="37" t="s">
        <v>229</v>
      </c>
      <c r="B83" s="37" t="s">
        <v>230</v>
      </c>
      <c r="C83" s="37" t="s">
        <v>116</v>
      </c>
      <c r="D83" s="43">
        <v>3</v>
      </c>
      <c r="E83" s="43" t="s">
        <v>1200</v>
      </c>
      <c r="F83" s="44" t="s">
        <v>1201</v>
      </c>
      <c r="G83" s="45">
        <v>2279245500</v>
      </c>
      <c r="H83" s="46">
        <v>1.0189999999999999</v>
      </c>
      <c r="I83" s="45">
        <v>2557770266</v>
      </c>
      <c r="J83" s="45">
        <v>6227593.3099999996</v>
      </c>
      <c r="K83" s="45">
        <v>6182588.46</v>
      </c>
      <c r="L83" s="45">
        <v>0</v>
      </c>
      <c r="M83" s="45">
        <v>6182588.46</v>
      </c>
      <c r="N83" s="45">
        <v>0</v>
      </c>
      <c r="O83" s="45">
        <v>0</v>
      </c>
      <c r="P83" s="45">
        <v>63944.26</v>
      </c>
      <c r="Q83" s="45">
        <v>8228169</v>
      </c>
      <c r="R83" s="45">
        <v>0</v>
      </c>
      <c r="S83" s="45">
        <v>0</v>
      </c>
      <c r="T83" s="45">
        <v>8740100.1799999997</v>
      </c>
      <c r="U83" s="45">
        <v>0</v>
      </c>
      <c r="V83" s="45">
        <v>0</v>
      </c>
      <c r="W83" s="45">
        <v>23214801.899999999</v>
      </c>
      <c r="X83" s="47">
        <v>1.01853011884854E-2</v>
      </c>
      <c r="Y83" s="45">
        <v>0</v>
      </c>
      <c r="Z83" s="45">
        <v>15500</v>
      </c>
      <c r="AA83" s="45">
        <v>310</v>
      </c>
      <c r="AB83" s="45">
        <v>15810</v>
      </c>
      <c r="AC83" s="45">
        <v>0</v>
      </c>
      <c r="AD83" s="45">
        <v>15810</v>
      </c>
      <c r="AE83" s="45">
        <v>0</v>
      </c>
      <c r="AF83" s="47">
        <v>6246532.7199999997</v>
      </c>
      <c r="AG83" s="47">
        <v>8228169</v>
      </c>
      <c r="AH83" s="47">
        <v>8740100.1799999997</v>
      </c>
      <c r="AI83" s="45">
        <v>2502579175</v>
      </c>
      <c r="AJ83" s="45">
        <v>2560864580</v>
      </c>
      <c r="AK83" s="45">
        <v>2497803288</v>
      </c>
      <c r="AL83" s="50">
        <v>2520415681</v>
      </c>
      <c r="AM83" s="45">
        <v>832600.263398904</v>
      </c>
    </row>
    <row r="84" spans="1:39" s="37" customFormat="1" ht="16.5" x14ac:dyDescent="0.3">
      <c r="A84" s="37" t="s">
        <v>231</v>
      </c>
      <c r="B84" s="37" t="s">
        <v>232</v>
      </c>
      <c r="C84" s="37" t="s">
        <v>116</v>
      </c>
      <c r="D84" s="43">
        <v>1</v>
      </c>
      <c r="E84" s="43" t="s">
        <v>1202</v>
      </c>
      <c r="F84" s="44" t="s">
        <v>1201</v>
      </c>
      <c r="G84" s="45">
        <v>589960200</v>
      </c>
      <c r="H84" s="46">
        <v>2.7639999999999998</v>
      </c>
      <c r="I84" s="45">
        <v>607881710</v>
      </c>
      <c r="J84" s="45">
        <v>1480054.76</v>
      </c>
      <c r="K84" s="45">
        <v>1439302.1</v>
      </c>
      <c r="L84" s="45">
        <v>0</v>
      </c>
      <c r="M84" s="45">
        <v>1439302.1</v>
      </c>
      <c r="N84" s="45">
        <v>0</v>
      </c>
      <c r="O84" s="45">
        <v>0</v>
      </c>
      <c r="P84" s="45">
        <v>15197.04</v>
      </c>
      <c r="Q84" s="45">
        <v>7764959</v>
      </c>
      <c r="R84" s="45">
        <v>0</v>
      </c>
      <c r="S84" s="45">
        <v>0</v>
      </c>
      <c r="T84" s="45">
        <v>7084463</v>
      </c>
      <c r="U84" s="45">
        <v>0</v>
      </c>
      <c r="V84" s="45">
        <v>0</v>
      </c>
      <c r="W84" s="45">
        <v>16303921.140000001</v>
      </c>
      <c r="X84" s="47">
        <v>2.7635628878015839E-2</v>
      </c>
      <c r="Y84" s="45">
        <v>4250</v>
      </c>
      <c r="Z84" s="45">
        <v>14750</v>
      </c>
      <c r="AA84" s="45">
        <v>380</v>
      </c>
      <c r="AB84" s="45">
        <v>19380</v>
      </c>
      <c r="AC84" s="45">
        <v>0</v>
      </c>
      <c r="AD84" s="45">
        <v>19380</v>
      </c>
      <c r="AE84" s="45">
        <v>0</v>
      </c>
      <c r="AF84" s="47">
        <v>1454499.1400000001</v>
      </c>
      <c r="AG84" s="47">
        <v>7764959</v>
      </c>
      <c r="AH84" s="47">
        <v>7084463</v>
      </c>
      <c r="AI84" s="45">
        <v>626808302</v>
      </c>
      <c r="AJ84" s="45">
        <v>603492728</v>
      </c>
      <c r="AK84" s="45">
        <v>701569985</v>
      </c>
      <c r="AL84" s="50">
        <v>643957005</v>
      </c>
      <c r="AM84" s="45">
        <v>233859.76114000499</v>
      </c>
    </row>
    <row r="85" spans="1:39" s="37" customFormat="1" ht="16.5" x14ac:dyDescent="0.3">
      <c r="A85" s="37" t="s">
        <v>233</v>
      </c>
      <c r="B85" s="37" t="s">
        <v>234</v>
      </c>
      <c r="C85" s="37" t="s">
        <v>116</v>
      </c>
      <c r="D85" s="43">
        <v>2</v>
      </c>
      <c r="E85" s="43" t="s">
        <v>1202</v>
      </c>
      <c r="F85" s="44" t="s">
        <v>1201</v>
      </c>
      <c r="G85" s="45">
        <v>5017874773</v>
      </c>
      <c r="H85" s="46">
        <v>3.0960000000000001</v>
      </c>
      <c r="I85" s="45">
        <v>5298002372</v>
      </c>
      <c r="J85" s="45">
        <v>12899440.02</v>
      </c>
      <c r="K85" s="45">
        <v>12810834.139999999</v>
      </c>
      <c r="L85" s="45">
        <v>0</v>
      </c>
      <c r="M85" s="45">
        <v>12810834.139999999</v>
      </c>
      <c r="N85" s="45">
        <v>0</v>
      </c>
      <c r="O85" s="45">
        <v>0</v>
      </c>
      <c r="P85" s="45">
        <v>132450.06</v>
      </c>
      <c r="Q85" s="45">
        <v>87068117</v>
      </c>
      <c r="R85" s="45">
        <v>0</v>
      </c>
      <c r="S85" s="45">
        <v>0</v>
      </c>
      <c r="T85" s="45">
        <v>53056955.640000001</v>
      </c>
      <c r="U85" s="45">
        <v>501787.48</v>
      </c>
      <c r="V85" s="45">
        <v>1761710.11</v>
      </c>
      <c r="W85" s="45">
        <v>155331854.43000001</v>
      </c>
      <c r="X85" s="47">
        <v>3.0955705643712764E-2</v>
      </c>
      <c r="Y85" s="45">
        <v>22435.61</v>
      </c>
      <c r="Z85" s="45">
        <v>152000</v>
      </c>
      <c r="AA85" s="45">
        <v>3488.7121999999999</v>
      </c>
      <c r="AB85" s="45">
        <v>177924.3222</v>
      </c>
      <c r="AC85" s="45">
        <v>0</v>
      </c>
      <c r="AD85" s="45">
        <v>177924.3222</v>
      </c>
      <c r="AE85" s="45">
        <v>0</v>
      </c>
      <c r="AF85" s="47">
        <v>12943284.199999999</v>
      </c>
      <c r="AG85" s="47">
        <v>87068117</v>
      </c>
      <c r="AH85" s="47">
        <v>55320453.229999997</v>
      </c>
      <c r="AI85" s="45">
        <v>5147860165</v>
      </c>
      <c r="AJ85" s="45">
        <v>5280444211</v>
      </c>
      <c r="AK85" s="45">
        <v>5473205022</v>
      </c>
      <c r="AL85" s="50">
        <v>5300503132.666667</v>
      </c>
      <c r="AM85" s="45">
        <v>1825872.839125335</v>
      </c>
    </row>
    <row r="86" spans="1:39" s="37" customFormat="1" ht="16.5" x14ac:dyDescent="0.3">
      <c r="A86" s="37" t="s">
        <v>235</v>
      </c>
      <c r="B86" s="37" t="s">
        <v>236</v>
      </c>
      <c r="C86" s="37" t="s">
        <v>116</v>
      </c>
      <c r="D86" s="43">
        <v>3</v>
      </c>
      <c r="E86" s="43" t="s">
        <v>1200</v>
      </c>
      <c r="F86" s="44" t="s">
        <v>1201</v>
      </c>
      <c r="G86" s="45">
        <v>3920745000</v>
      </c>
      <c r="H86" s="46">
        <v>2.4729999999999999</v>
      </c>
      <c r="I86" s="45">
        <v>4442439710</v>
      </c>
      <c r="J86" s="45">
        <v>10816338.039999999</v>
      </c>
      <c r="K86" s="45">
        <v>10779630.069999998</v>
      </c>
      <c r="L86" s="45">
        <v>0</v>
      </c>
      <c r="M86" s="45">
        <v>10779630.069999998</v>
      </c>
      <c r="N86" s="45">
        <v>0</v>
      </c>
      <c r="O86" s="45">
        <v>0</v>
      </c>
      <c r="P86" s="45">
        <v>111060.99</v>
      </c>
      <c r="Q86" s="45">
        <v>62722401</v>
      </c>
      <c r="R86" s="45">
        <v>0</v>
      </c>
      <c r="S86" s="45">
        <v>0</v>
      </c>
      <c r="T86" s="45">
        <v>21485299</v>
      </c>
      <c r="U86" s="45">
        <v>392075</v>
      </c>
      <c r="V86" s="45">
        <v>1464083</v>
      </c>
      <c r="W86" s="45">
        <v>96954549.060000002</v>
      </c>
      <c r="X86" s="47">
        <v>2.4728603635278498E-2</v>
      </c>
      <c r="Y86" s="45">
        <v>6500</v>
      </c>
      <c r="Z86" s="45">
        <v>56250</v>
      </c>
      <c r="AA86" s="45">
        <v>1255</v>
      </c>
      <c r="AB86" s="45">
        <v>64005</v>
      </c>
      <c r="AC86" s="45">
        <v>-750</v>
      </c>
      <c r="AD86" s="45">
        <v>63255</v>
      </c>
      <c r="AE86" s="45">
        <v>0</v>
      </c>
      <c r="AF86" s="47">
        <v>10890691.059999999</v>
      </c>
      <c r="AG86" s="47">
        <v>62722401</v>
      </c>
      <c r="AH86" s="47">
        <v>23341457</v>
      </c>
      <c r="AI86" s="45">
        <v>4225661416</v>
      </c>
      <c r="AJ86" s="45">
        <v>4391332391</v>
      </c>
      <c r="AK86" s="45">
        <v>4513347531</v>
      </c>
      <c r="AL86" s="50">
        <v>4376780446</v>
      </c>
      <c r="AM86" s="45">
        <v>1504447.6725508231</v>
      </c>
    </row>
    <row r="87" spans="1:39" s="37" customFormat="1" ht="16.5" x14ac:dyDescent="0.3">
      <c r="A87" s="37" t="s">
        <v>237</v>
      </c>
      <c r="B87" s="37" t="s">
        <v>238</v>
      </c>
      <c r="C87" s="37" t="s">
        <v>116</v>
      </c>
      <c r="D87" s="43">
        <v>1</v>
      </c>
      <c r="E87" s="43" t="s">
        <v>1202</v>
      </c>
      <c r="F87" s="44" t="s">
        <v>1201</v>
      </c>
      <c r="G87" s="45">
        <v>430823200</v>
      </c>
      <c r="H87" s="46">
        <v>1.0859999999999999</v>
      </c>
      <c r="I87" s="45">
        <v>468880399</v>
      </c>
      <c r="J87" s="45">
        <v>1141617.95</v>
      </c>
      <c r="K87" s="45">
        <v>1140980.95</v>
      </c>
      <c r="L87" s="45">
        <v>0</v>
      </c>
      <c r="M87" s="45">
        <v>1140980.95</v>
      </c>
      <c r="N87" s="45">
        <v>0</v>
      </c>
      <c r="O87" s="45">
        <v>0</v>
      </c>
      <c r="P87" s="45">
        <v>11722.01</v>
      </c>
      <c r="Q87" s="45">
        <v>162832</v>
      </c>
      <c r="R87" s="45">
        <v>0</v>
      </c>
      <c r="S87" s="45">
        <v>0</v>
      </c>
      <c r="T87" s="45">
        <v>3360070.81</v>
      </c>
      <c r="U87" s="45">
        <v>0</v>
      </c>
      <c r="V87" s="45">
        <v>0</v>
      </c>
      <c r="W87" s="45">
        <v>4675605.7699999996</v>
      </c>
      <c r="X87" s="47">
        <v>1.0852725131794201E-2</v>
      </c>
      <c r="Y87" s="45">
        <v>0</v>
      </c>
      <c r="Z87" s="45">
        <v>0</v>
      </c>
      <c r="AA87" s="45">
        <v>0</v>
      </c>
      <c r="AB87" s="45">
        <v>0</v>
      </c>
      <c r="AC87" s="45">
        <v>0</v>
      </c>
      <c r="AD87" s="45">
        <v>0</v>
      </c>
      <c r="AE87" s="45">
        <v>0</v>
      </c>
      <c r="AF87" s="47">
        <v>1152702.96</v>
      </c>
      <c r="AG87" s="47">
        <v>162832</v>
      </c>
      <c r="AH87" s="47">
        <v>3360070.81</v>
      </c>
      <c r="AI87" s="45">
        <v>390959923</v>
      </c>
      <c r="AJ87" s="45">
        <v>400381282</v>
      </c>
      <c r="AK87" s="45">
        <v>407783351</v>
      </c>
      <c r="AL87" s="50">
        <v>399708185.33333331</v>
      </c>
      <c r="AM87" s="45">
        <v>136172.34749418299</v>
      </c>
    </row>
    <row r="88" spans="1:39" s="37" customFormat="1" ht="16.5" x14ac:dyDescent="0.3">
      <c r="A88" s="37" t="s">
        <v>239</v>
      </c>
      <c r="B88" s="37" t="s">
        <v>240</v>
      </c>
      <c r="C88" s="37" t="s">
        <v>116</v>
      </c>
      <c r="D88" s="43">
        <v>2</v>
      </c>
      <c r="E88" s="43" t="s">
        <v>1200</v>
      </c>
      <c r="F88" s="44" t="s">
        <v>1201</v>
      </c>
      <c r="G88" s="45">
        <v>2224571900</v>
      </c>
      <c r="H88" s="46">
        <v>2.2709999999999999</v>
      </c>
      <c r="I88" s="45">
        <v>2767210718</v>
      </c>
      <c r="J88" s="45">
        <v>6737533.54</v>
      </c>
      <c r="K88" s="45">
        <v>6724410.0599999996</v>
      </c>
      <c r="L88" s="45">
        <v>0</v>
      </c>
      <c r="M88" s="45">
        <v>6724410.0599999996</v>
      </c>
      <c r="N88" s="45">
        <v>0</v>
      </c>
      <c r="O88" s="45">
        <v>0</v>
      </c>
      <c r="P88" s="45">
        <v>69180.27</v>
      </c>
      <c r="Q88" s="45">
        <v>22014107</v>
      </c>
      <c r="R88" s="45">
        <v>13353097</v>
      </c>
      <c r="S88" s="45">
        <v>0</v>
      </c>
      <c r="T88" s="45">
        <v>7428186</v>
      </c>
      <c r="U88" s="45">
        <v>0</v>
      </c>
      <c r="V88" s="45">
        <v>916411</v>
      </c>
      <c r="W88" s="45">
        <v>50505391.329999998</v>
      </c>
      <c r="X88" s="47">
        <v>2.2703420523292592E-2</v>
      </c>
      <c r="Y88" s="45">
        <v>4250</v>
      </c>
      <c r="Z88" s="45">
        <v>30750</v>
      </c>
      <c r="AA88" s="45">
        <v>700</v>
      </c>
      <c r="AB88" s="45">
        <v>35700</v>
      </c>
      <c r="AC88" s="45">
        <v>0</v>
      </c>
      <c r="AD88" s="45">
        <v>35700</v>
      </c>
      <c r="AE88" s="45">
        <v>0</v>
      </c>
      <c r="AF88" s="47">
        <v>6793590.3299999991</v>
      </c>
      <c r="AG88" s="47">
        <v>35367204</v>
      </c>
      <c r="AH88" s="47">
        <v>8344597</v>
      </c>
      <c r="AI88" s="45">
        <v>2744068738</v>
      </c>
      <c r="AJ88" s="45">
        <v>2749134964</v>
      </c>
      <c r="AK88" s="45">
        <v>2792107318</v>
      </c>
      <c r="AL88" s="50">
        <v>2761770340</v>
      </c>
      <c r="AM88" s="45">
        <v>930734.84193089395</v>
      </c>
    </row>
    <row r="89" spans="1:39" s="37" customFormat="1" ht="16.5" x14ac:dyDescent="0.3">
      <c r="A89" s="37" t="s">
        <v>241</v>
      </c>
      <c r="B89" s="37" t="s">
        <v>242</v>
      </c>
      <c r="C89" s="37" t="s">
        <v>116</v>
      </c>
      <c r="D89" s="43">
        <v>3</v>
      </c>
      <c r="E89" s="43" t="s">
        <v>1200</v>
      </c>
      <c r="F89" s="44" t="s">
        <v>1201</v>
      </c>
      <c r="G89" s="45">
        <v>1574059700</v>
      </c>
      <c r="H89" s="46">
        <v>2.6019999999999999</v>
      </c>
      <c r="I89" s="45">
        <v>1543242913</v>
      </c>
      <c r="J89" s="45">
        <v>3757448.18</v>
      </c>
      <c r="K89" s="45">
        <v>3749281.58</v>
      </c>
      <c r="L89" s="45">
        <v>0</v>
      </c>
      <c r="M89" s="45">
        <v>3749281.58</v>
      </c>
      <c r="N89" s="45">
        <v>0</v>
      </c>
      <c r="O89" s="45">
        <v>0</v>
      </c>
      <c r="P89" s="45">
        <v>38581.07</v>
      </c>
      <c r="Q89" s="45">
        <v>28357374</v>
      </c>
      <c r="R89" s="45">
        <v>0</v>
      </c>
      <c r="S89" s="45">
        <v>0</v>
      </c>
      <c r="T89" s="45">
        <v>8217655</v>
      </c>
      <c r="U89" s="45">
        <v>78703</v>
      </c>
      <c r="V89" s="45">
        <v>509302</v>
      </c>
      <c r="W89" s="45">
        <v>40950896.649999999</v>
      </c>
      <c r="X89" s="47">
        <v>2.6016101327033529E-2</v>
      </c>
      <c r="Y89" s="45">
        <v>11679.47</v>
      </c>
      <c r="Z89" s="45">
        <v>92250</v>
      </c>
      <c r="AA89" s="45">
        <v>2078.5893999999998</v>
      </c>
      <c r="AB89" s="45">
        <v>106008.0594</v>
      </c>
      <c r="AC89" s="45">
        <v>0</v>
      </c>
      <c r="AD89" s="45">
        <v>106008.0594</v>
      </c>
      <c r="AE89" s="45">
        <v>0</v>
      </c>
      <c r="AF89" s="47">
        <v>3787862.65</v>
      </c>
      <c r="AG89" s="47">
        <v>28357374</v>
      </c>
      <c r="AH89" s="47">
        <v>8805660</v>
      </c>
      <c r="AI89" s="45">
        <v>1532830087</v>
      </c>
      <c r="AJ89" s="45">
        <v>1527807278</v>
      </c>
      <c r="AK89" s="45">
        <v>1573487654</v>
      </c>
      <c r="AL89" s="50">
        <v>1544708339.6666667</v>
      </c>
      <c r="AM89" s="45">
        <v>524528.69347078202</v>
      </c>
    </row>
    <row r="90" spans="1:39" s="37" customFormat="1" ht="16.5" x14ac:dyDescent="0.3">
      <c r="A90" s="37" t="s">
        <v>243</v>
      </c>
      <c r="B90" s="37" t="s">
        <v>244</v>
      </c>
      <c r="C90" s="37" t="s">
        <v>116</v>
      </c>
      <c r="D90" s="43">
        <v>1</v>
      </c>
      <c r="E90" s="43" t="s">
        <v>1202</v>
      </c>
      <c r="F90" s="44" t="s">
        <v>1201</v>
      </c>
      <c r="G90" s="45">
        <v>946602304</v>
      </c>
      <c r="H90" s="46">
        <v>2.8580000000000001</v>
      </c>
      <c r="I90" s="45">
        <v>970158817</v>
      </c>
      <c r="J90" s="45">
        <v>2362117.75</v>
      </c>
      <c r="K90" s="45">
        <v>2338895.31</v>
      </c>
      <c r="L90" s="45">
        <v>0</v>
      </c>
      <c r="M90" s="45">
        <v>2338895.31</v>
      </c>
      <c r="N90" s="45">
        <v>0</v>
      </c>
      <c r="O90" s="45">
        <v>0</v>
      </c>
      <c r="P90" s="45">
        <v>24253.97</v>
      </c>
      <c r="Q90" s="45">
        <v>16044883</v>
      </c>
      <c r="R90" s="45">
        <v>0</v>
      </c>
      <c r="S90" s="45">
        <v>0</v>
      </c>
      <c r="T90" s="45">
        <v>8319377</v>
      </c>
      <c r="U90" s="45">
        <v>0</v>
      </c>
      <c r="V90" s="45">
        <v>320718</v>
      </c>
      <c r="W90" s="45">
        <v>27048127.280000001</v>
      </c>
      <c r="X90" s="47">
        <v>2.8573908140413738E-2</v>
      </c>
      <c r="Y90" s="45">
        <v>23500</v>
      </c>
      <c r="Z90" s="45">
        <v>47000</v>
      </c>
      <c r="AA90" s="45">
        <v>1410</v>
      </c>
      <c r="AB90" s="45">
        <v>71910</v>
      </c>
      <c r="AC90" s="45">
        <v>0</v>
      </c>
      <c r="AD90" s="45">
        <v>71910</v>
      </c>
      <c r="AE90" s="45">
        <v>0</v>
      </c>
      <c r="AF90" s="47">
        <v>2363149.2800000003</v>
      </c>
      <c r="AG90" s="47">
        <v>16044883</v>
      </c>
      <c r="AH90" s="47">
        <v>8640095</v>
      </c>
      <c r="AI90" s="45">
        <v>961055527</v>
      </c>
      <c r="AJ90" s="45">
        <v>960424811</v>
      </c>
      <c r="AK90" s="45">
        <v>984283825</v>
      </c>
      <c r="AL90" s="50">
        <v>968588054.33333337</v>
      </c>
      <c r="AM90" s="45">
        <v>328624.747708257</v>
      </c>
    </row>
    <row r="91" spans="1:39" s="37" customFormat="1" ht="16.5" x14ac:dyDescent="0.3">
      <c r="A91" s="37" t="s">
        <v>245</v>
      </c>
      <c r="B91" s="37" t="s">
        <v>246</v>
      </c>
      <c r="C91" s="37" t="s">
        <v>116</v>
      </c>
      <c r="D91" s="43">
        <v>2</v>
      </c>
      <c r="E91" s="43" t="s">
        <v>1202</v>
      </c>
      <c r="F91" s="44" t="s">
        <v>1201</v>
      </c>
      <c r="G91" s="45">
        <v>1617651763</v>
      </c>
      <c r="H91" s="46">
        <v>2.3089999999999997</v>
      </c>
      <c r="I91" s="45">
        <v>1741972286</v>
      </c>
      <c r="J91" s="45">
        <v>4241309.3499999996</v>
      </c>
      <c r="K91" s="45">
        <v>4228298.1499999994</v>
      </c>
      <c r="L91" s="45">
        <v>0</v>
      </c>
      <c r="M91" s="45">
        <v>4228298.1499999994</v>
      </c>
      <c r="N91" s="45">
        <v>0</v>
      </c>
      <c r="O91" s="45">
        <v>0</v>
      </c>
      <c r="P91" s="45">
        <v>43549.31</v>
      </c>
      <c r="Q91" s="45">
        <v>0</v>
      </c>
      <c r="R91" s="45">
        <v>23726046</v>
      </c>
      <c r="S91" s="45">
        <v>0</v>
      </c>
      <c r="T91" s="45">
        <v>8763836</v>
      </c>
      <c r="U91" s="45">
        <v>0</v>
      </c>
      <c r="V91" s="45">
        <v>580641</v>
      </c>
      <c r="W91" s="45">
        <v>37342370.460000001</v>
      </c>
      <c r="X91" s="47">
        <v>2.3084307336176654E-2</v>
      </c>
      <c r="Y91" s="45">
        <v>9305.49</v>
      </c>
      <c r="Z91" s="45">
        <v>94500</v>
      </c>
      <c r="AA91" s="45">
        <v>2076.1098000000002</v>
      </c>
      <c r="AB91" s="45">
        <v>105881.59980000001</v>
      </c>
      <c r="AC91" s="45">
        <v>0</v>
      </c>
      <c r="AD91" s="45">
        <v>105881.59980000001</v>
      </c>
      <c r="AE91" s="45">
        <v>0</v>
      </c>
      <c r="AF91" s="47">
        <v>4271847.459999999</v>
      </c>
      <c r="AG91" s="47">
        <v>23726046</v>
      </c>
      <c r="AH91" s="47">
        <v>9344477</v>
      </c>
      <c r="AI91" s="45">
        <v>1707491522</v>
      </c>
      <c r="AJ91" s="45">
        <v>1740893349</v>
      </c>
      <c r="AK91" s="45">
        <v>1741548422</v>
      </c>
      <c r="AL91" s="50">
        <v>1729977764.3333333</v>
      </c>
      <c r="AM91" s="45">
        <v>580839.68082640495</v>
      </c>
    </row>
    <row r="92" spans="1:39" s="37" customFormat="1" ht="16.5" x14ac:dyDescent="0.3">
      <c r="A92" s="37" t="s">
        <v>247</v>
      </c>
      <c r="B92" s="37" t="s">
        <v>248</v>
      </c>
      <c r="C92" s="37" t="s">
        <v>116</v>
      </c>
      <c r="D92" s="43">
        <v>3</v>
      </c>
      <c r="E92" s="43" t="s">
        <v>1200</v>
      </c>
      <c r="F92" s="44" t="s">
        <v>1201</v>
      </c>
      <c r="G92" s="45">
        <v>1748751200</v>
      </c>
      <c r="H92" s="46">
        <v>2.6269999999999998</v>
      </c>
      <c r="I92" s="45">
        <v>1959278249</v>
      </c>
      <c r="J92" s="45">
        <v>4770400.33</v>
      </c>
      <c r="K92" s="45">
        <v>4753108.6900000004</v>
      </c>
      <c r="L92" s="45">
        <v>0</v>
      </c>
      <c r="M92" s="45">
        <v>4753108.6900000004</v>
      </c>
      <c r="N92" s="45">
        <v>0</v>
      </c>
      <c r="O92" s="45">
        <v>0</v>
      </c>
      <c r="P92" s="45">
        <v>48981.96</v>
      </c>
      <c r="Q92" s="45">
        <v>0</v>
      </c>
      <c r="R92" s="45">
        <v>26313133</v>
      </c>
      <c r="S92" s="45">
        <v>0</v>
      </c>
      <c r="T92" s="45">
        <v>14172810</v>
      </c>
      <c r="U92" s="45">
        <v>0</v>
      </c>
      <c r="V92" s="45">
        <v>648212</v>
      </c>
      <c r="W92" s="45">
        <v>45936245.649999999</v>
      </c>
      <c r="X92" s="47">
        <v>2.6268028093418893E-2</v>
      </c>
      <c r="Y92" s="45">
        <v>5571.24</v>
      </c>
      <c r="Z92" s="45">
        <v>65000</v>
      </c>
      <c r="AA92" s="45">
        <v>1411.4248000000002</v>
      </c>
      <c r="AB92" s="45">
        <v>71982.664800000013</v>
      </c>
      <c r="AC92" s="45">
        <v>0</v>
      </c>
      <c r="AD92" s="45">
        <v>71982.664800000013</v>
      </c>
      <c r="AE92" s="45">
        <v>0</v>
      </c>
      <c r="AF92" s="47">
        <v>4802090.6500000004</v>
      </c>
      <c r="AG92" s="47">
        <v>26313133</v>
      </c>
      <c r="AH92" s="47">
        <v>14821022</v>
      </c>
      <c r="AI92" s="45">
        <v>1881933117</v>
      </c>
      <c r="AJ92" s="45">
        <v>1944636496</v>
      </c>
      <c r="AK92" s="45">
        <v>1923607084</v>
      </c>
      <c r="AL92" s="50">
        <v>1916725565.6666667</v>
      </c>
      <c r="AM92" s="45">
        <v>641201.72013097198</v>
      </c>
    </row>
    <row r="93" spans="1:39" s="37" customFormat="1" ht="16.5" x14ac:dyDescent="0.3">
      <c r="A93" s="37" t="s">
        <v>249</v>
      </c>
      <c r="B93" s="37" t="s">
        <v>250</v>
      </c>
      <c r="C93" s="37" t="s">
        <v>116</v>
      </c>
      <c r="D93" s="43">
        <v>1</v>
      </c>
      <c r="E93" s="43" t="s">
        <v>1202</v>
      </c>
      <c r="F93" s="44" t="s">
        <v>1201</v>
      </c>
      <c r="G93" s="45">
        <v>1920311555</v>
      </c>
      <c r="H93" s="46">
        <v>2.1439999999999997</v>
      </c>
      <c r="I93" s="45">
        <v>1974665205</v>
      </c>
      <c r="J93" s="45">
        <v>4807864.09</v>
      </c>
      <c r="K93" s="45">
        <v>4803966.25</v>
      </c>
      <c r="L93" s="45">
        <v>0</v>
      </c>
      <c r="M93" s="45">
        <v>4803966.25</v>
      </c>
      <c r="N93" s="45">
        <v>0</v>
      </c>
      <c r="O93" s="45">
        <v>0</v>
      </c>
      <c r="P93" s="45">
        <v>49366.63</v>
      </c>
      <c r="Q93" s="45">
        <v>15126666</v>
      </c>
      <c r="R93" s="45">
        <v>11459851</v>
      </c>
      <c r="S93" s="45">
        <v>0</v>
      </c>
      <c r="T93" s="45">
        <v>9536238</v>
      </c>
      <c r="U93" s="45">
        <v>192031</v>
      </c>
      <c r="V93" s="45">
        <v>0</v>
      </c>
      <c r="W93" s="45">
        <v>41168118.879999995</v>
      </c>
      <c r="X93" s="47">
        <v>2.1438249836495931E-2</v>
      </c>
      <c r="Y93" s="45">
        <v>750</v>
      </c>
      <c r="Z93" s="45">
        <v>31750</v>
      </c>
      <c r="AA93" s="45">
        <v>650</v>
      </c>
      <c r="AB93" s="45">
        <v>33150</v>
      </c>
      <c r="AC93" s="45">
        <v>0</v>
      </c>
      <c r="AD93" s="45">
        <v>33150</v>
      </c>
      <c r="AE93" s="45">
        <v>0</v>
      </c>
      <c r="AF93" s="47">
        <v>4853332.88</v>
      </c>
      <c r="AG93" s="47">
        <v>26586517</v>
      </c>
      <c r="AH93" s="47">
        <v>9728269</v>
      </c>
      <c r="AI93" s="45">
        <v>2008432481</v>
      </c>
      <c r="AJ93" s="45">
        <v>2020252853</v>
      </c>
      <c r="AK93" s="45">
        <v>1933222289</v>
      </c>
      <c r="AL93" s="50">
        <v>1987302541</v>
      </c>
      <c r="AM93" s="45">
        <v>645000.70299865201</v>
      </c>
    </row>
    <row r="94" spans="1:39" s="37" customFormat="1" ht="16.5" x14ac:dyDescent="0.3">
      <c r="A94" s="37" t="s">
        <v>251</v>
      </c>
      <c r="B94" s="37" t="s">
        <v>252</v>
      </c>
      <c r="C94" s="37" t="s">
        <v>116</v>
      </c>
      <c r="D94" s="43">
        <v>2</v>
      </c>
      <c r="E94" s="43" t="s">
        <v>1200</v>
      </c>
      <c r="F94" s="44" t="s">
        <v>1201</v>
      </c>
      <c r="G94" s="45">
        <v>813870034</v>
      </c>
      <c r="H94" s="46">
        <v>3.8329999999999997</v>
      </c>
      <c r="I94" s="45">
        <v>1196009774</v>
      </c>
      <c r="J94" s="45">
        <v>2912013.86</v>
      </c>
      <c r="K94" s="45">
        <v>2894053.52</v>
      </c>
      <c r="L94" s="45">
        <v>0</v>
      </c>
      <c r="M94" s="45">
        <v>2894053.52</v>
      </c>
      <c r="N94" s="45">
        <v>0</v>
      </c>
      <c r="O94" s="45">
        <v>0</v>
      </c>
      <c r="P94" s="45">
        <v>29900.240000000002</v>
      </c>
      <c r="Q94" s="45">
        <v>16153776</v>
      </c>
      <c r="R94" s="45">
        <v>0</v>
      </c>
      <c r="S94" s="45">
        <v>0</v>
      </c>
      <c r="T94" s="45">
        <v>11726774</v>
      </c>
      <c r="U94" s="45">
        <v>0</v>
      </c>
      <c r="V94" s="45">
        <v>384620</v>
      </c>
      <c r="W94" s="45">
        <v>31189123.760000002</v>
      </c>
      <c r="X94" s="47">
        <v>3.8321995474771345E-2</v>
      </c>
      <c r="Y94" s="45">
        <v>10106.85</v>
      </c>
      <c r="Z94" s="45">
        <v>61750</v>
      </c>
      <c r="AA94" s="45">
        <v>1437.1370000000002</v>
      </c>
      <c r="AB94" s="45">
        <v>73293.987000000008</v>
      </c>
      <c r="AC94" s="45">
        <v>0</v>
      </c>
      <c r="AD94" s="45">
        <v>73293.987000000008</v>
      </c>
      <c r="AE94" s="45">
        <v>0</v>
      </c>
      <c r="AF94" s="47">
        <v>2923953.7600000002</v>
      </c>
      <c r="AG94" s="47">
        <v>16153776</v>
      </c>
      <c r="AH94" s="47">
        <v>12111394</v>
      </c>
      <c r="AI94" s="45">
        <v>1158303678</v>
      </c>
      <c r="AJ94" s="45">
        <v>1153257352</v>
      </c>
      <c r="AK94" s="45">
        <v>1171812748</v>
      </c>
      <c r="AL94" s="50">
        <v>1161124592.6666667</v>
      </c>
      <c r="AM94" s="45">
        <v>390814.52085175499</v>
      </c>
    </row>
    <row r="95" spans="1:39" s="37" customFormat="1" ht="16.5" x14ac:dyDescent="0.3">
      <c r="A95" s="37" t="s">
        <v>253</v>
      </c>
      <c r="B95" s="37" t="s">
        <v>254</v>
      </c>
      <c r="C95" s="37" t="s">
        <v>116</v>
      </c>
      <c r="D95" s="43">
        <v>3</v>
      </c>
      <c r="E95" s="43" t="s">
        <v>1200</v>
      </c>
      <c r="F95" s="44" t="s">
        <v>1201</v>
      </c>
      <c r="G95" s="45">
        <v>4645626700</v>
      </c>
      <c r="H95" s="46">
        <v>1.732</v>
      </c>
      <c r="I95" s="45">
        <v>4524284465</v>
      </c>
      <c r="J95" s="45">
        <v>11015615.27</v>
      </c>
      <c r="K95" s="45">
        <v>10974398.1</v>
      </c>
      <c r="L95" s="45">
        <v>0</v>
      </c>
      <c r="M95" s="45">
        <v>10974398.1</v>
      </c>
      <c r="N95" s="45">
        <v>0</v>
      </c>
      <c r="O95" s="45">
        <v>0</v>
      </c>
      <c r="P95" s="45">
        <v>113107.12</v>
      </c>
      <c r="Q95" s="45">
        <v>37293222</v>
      </c>
      <c r="R95" s="45">
        <v>18936687</v>
      </c>
      <c r="S95" s="45">
        <v>0</v>
      </c>
      <c r="T95" s="45">
        <v>11380643</v>
      </c>
      <c r="U95" s="45">
        <v>231045</v>
      </c>
      <c r="V95" s="45">
        <v>1498347</v>
      </c>
      <c r="W95" s="45">
        <v>80427449.219999999</v>
      </c>
      <c r="X95" s="47">
        <v>1.7312507959367462E-2</v>
      </c>
      <c r="Y95" s="45">
        <v>4368.49</v>
      </c>
      <c r="Z95" s="45">
        <v>109250</v>
      </c>
      <c r="AA95" s="45">
        <v>2272.3697999999999</v>
      </c>
      <c r="AB95" s="45">
        <v>115890.85980000001</v>
      </c>
      <c r="AC95" s="45">
        <v>-1500</v>
      </c>
      <c r="AD95" s="45">
        <v>114390.85980000001</v>
      </c>
      <c r="AE95" s="45">
        <v>0</v>
      </c>
      <c r="AF95" s="47">
        <v>11087505.219999999</v>
      </c>
      <c r="AG95" s="47">
        <v>56229909</v>
      </c>
      <c r="AH95" s="47">
        <v>13110035</v>
      </c>
      <c r="AI95" s="45">
        <v>4381465396</v>
      </c>
      <c r="AJ95" s="45">
        <v>4495046498</v>
      </c>
      <c r="AK95" s="45">
        <v>4595080811</v>
      </c>
      <c r="AL95" s="50">
        <v>4490530901.666667</v>
      </c>
      <c r="AM95" s="45">
        <v>1531692.0719730631</v>
      </c>
    </row>
    <row r="96" spans="1:39" s="37" customFormat="1" ht="16.5" x14ac:dyDescent="0.3">
      <c r="A96" s="37" t="s">
        <v>255</v>
      </c>
      <c r="B96" s="37" t="s">
        <v>256</v>
      </c>
      <c r="C96" s="37" t="s">
        <v>257</v>
      </c>
      <c r="D96" s="43">
        <v>1</v>
      </c>
      <c r="E96" s="43" t="s">
        <v>1202</v>
      </c>
      <c r="F96" s="44" t="s">
        <v>1201</v>
      </c>
      <c r="G96" s="45">
        <v>170483090</v>
      </c>
      <c r="H96" s="46">
        <v>2.1859999999999999</v>
      </c>
      <c r="I96" s="45">
        <v>190269922</v>
      </c>
      <c r="J96" s="45">
        <v>639261.67000000004</v>
      </c>
      <c r="K96" s="45">
        <v>659924.55000000005</v>
      </c>
      <c r="L96" s="45">
        <v>0</v>
      </c>
      <c r="M96" s="45">
        <v>659924.55000000005</v>
      </c>
      <c r="N96" s="45">
        <v>61422.26</v>
      </c>
      <c r="O96" s="45">
        <v>0</v>
      </c>
      <c r="P96" s="45">
        <v>78554.899999999994</v>
      </c>
      <c r="Q96" s="45">
        <v>1478596</v>
      </c>
      <c r="R96" s="45">
        <v>1181005</v>
      </c>
      <c r="S96" s="45">
        <v>0</v>
      </c>
      <c r="T96" s="45">
        <v>265766</v>
      </c>
      <c r="U96" s="45">
        <v>0</v>
      </c>
      <c r="V96" s="45">
        <v>0</v>
      </c>
      <c r="W96" s="45">
        <v>3725268.71</v>
      </c>
      <c r="X96" s="47">
        <v>2.1851250525785286E-2</v>
      </c>
      <c r="Y96" s="45">
        <v>3000</v>
      </c>
      <c r="Z96" s="45">
        <v>13250</v>
      </c>
      <c r="AA96" s="45">
        <v>325</v>
      </c>
      <c r="AB96" s="45">
        <v>16575</v>
      </c>
      <c r="AC96" s="45">
        <v>-1000</v>
      </c>
      <c r="AD96" s="45">
        <v>15575</v>
      </c>
      <c r="AE96" s="45">
        <v>0</v>
      </c>
      <c r="AF96" s="47">
        <v>799901.71000000008</v>
      </c>
      <c r="AG96" s="47">
        <v>2659601</v>
      </c>
      <c r="AH96" s="47">
        <v>265766</v>
      </c>
      <c r="AI96" s="45">
        <v>176556821</v>
      </c>
      <c r="AJ96" s="45">
        <v>176538001</v>
      </c>
      <c r="AK96" s="45">
        <v>174979986</v>
      </c>
      <c r="AL96" s="50">
        <v>176024936</v>
      </c>
      <c r="AM96" s="45">
        <v>58326.633673308002</v>
      </c>
    </row>
    <row r="97" spans="1:39" s="37" customFormat="1" ht="16.5" x14ac:dyDescent="0.3">
      <c r="A97" s="37" t="s">
        <v>258</v>
      </c>
      <c r="B97" s="37" t="s">
        <v>259</v>
      </c>
      <c r="C97" s="37" t="s">
        <v>257</v>
      </c>
      <c r="D97" s="43">
        <v>2</v>
      </c>
      <c r="E97" s="43" t="s">
        <v>1202</v>
      </c>
      <c r="F97" s="44" t="s">
        <v>1201</v>
      </c>
      <c r="G97" s="45">
        <v>120348300</v>
      </c>
      <c r="H97" s="46">
        <v>4.3010000000000002</v>
      </c>
      <c r="I97" s="45">
        <v>117741157</v>
      </c>
      <c r="J97" s="45">
        <v>395582.28</v>
      </c>
      <c r="K97" s="45">
        <v>395019.94</v>
      </c>
      <c r="L97" s="45">
        <v>0</v>
      </c>
      <c r="M97" s="45">
        <v>395019.94</v>
      </c>
      <c r="N97" s="45">
        <v>36743.46</v>
      </c>
      <c r="O97" s="45">
        <v>0</v>
      </c>
      <c r="P97" s="45">
        <v>47030.3</v>
      </c>
      <c r="Q97" s="45">
        <v>2925115</v>
      </c>
      <c r="R97" s="45">
        <v>0</v>
      </c>
      <c r="S97" s="45">
        <v>0</v>
      </c>
      <c r="T97" s="45">
        <v>1771590.04</v>
      </c>
      <c r="U97" s="45">
        <v>0</v>
      </c>
      <c r="V97" s="45">
        <v>0</v>
      </c>
      <c r="W97" s="45">
        <v>5175498.74</v>
      </c>
      <c r="X97" s="47">
        <v>4.3004336081191009E-2</v>
      </c>
      <c r="Y97" s="45">
        <v>2250</v>
      </c>
      <c r="Z97" s="45">
        <v>19000</v>
      </c>
      <c r="AA97" s="45">
        <v>425</v>
      </c>
      <c r="AB97" s="45">
        <v>21675</v>
      </c>
      <c r="AC97" s="45">
        <v>0</v>
      </c>
      <c r="AD97" s="45">
        <v>21675</v>
      </c>
      <c r="AE97" s="45">
        <v>0</v>
      </c>
      <c r="AF97" s="47">
        <v>478793.7</v>
      </c>
      <c r="AG97" s="47">
        <v>2925115</v>
      </c>
      <c r="AH97" s="47">
        <v>1771590.04</v>
      </c>
      <c r="AI97" s="45">
        <v>113816436</v>
      </c>
      <c r="AJ97" s="45">
        <v>116844161</v>
      </c>
      <c r="AK97" s="45">
        <v>124764877</v>
      </c>
      <c r="AL97" s="50">
        <v>118475158</v>
      </c>
      <c r="AM97" s="45">
        <v>41588.284078340999</v>
      </c>
    </row>
    <row r="98" spans="1:39" s="37" customFormat="1" ht="16.5" x14ac:dyDescent="0.3">
      <c r="A98" s="37" t="s">
        <v>260</v>
      </c>
      <c r="B98" s="37" t="s">
        <v>261</v>
      </c>
      <c r="C98" s="37" t="s">
        <v>257</v>
      </c>
      <c r="D98" s="43">
        <v>3</v>
      </c>
      <c r="E98" s="43" t="s">
        <v>1200</v>
      </c>
      <c r="F98" s="44" t="s">
        <v>1201</v>
      </c>
      <c r="G98" s="45">
        <v>331640423</v>
      </c>
      <c r="H98" s="46">
        <v>3.331</v>
      </c>
      <c r="I98" s="45">
        <v>339858515</v>
      </c>
      <c r="J98" s="45">
        <v>1141843.76</v>
      </c>
      <c r="K98" s="45">
        <v>1129964.27</v>
      </c>
      <c r="L98" s="45">
        <v>0</v>
      </c>
      <c r="M98" s="45">
        <v>1129964.27</v>
      </c>
      <c r="N98" s="45">
        <v>105107.48</v>
      </c>
      <c r="O98" s="45">
        <v>0</v>
      </c>
      <c r="P98" s="45">
        <v>135074.49</v>
      </c>
      <c r="Q98" s="45">
        <v>0</v>
      </c>
      <c r="R98" s="45">
        <v>6316987</v>
      </c>
      <c r="S98" s="45">
        <v>0</v>
      </c>
      <c r="T98" s="45">
        <v>3358992</v>
      </c>
      <c r="U98" s="45">
        <v>0</v>
      </c>
      <c r="V98" s="45">
        <v>0</v>
      </c>
      <c r="W98" s="45">
        <v>11046125.24</v>
      </c>
      <c r="X98" s="47">
        <v>3.330753573426723E-2</v>
      </c>
      <c r="Y98" s="45">
        <v>3750</v>
      </c>
      <c r="Z98" s="45">
        <v>21000</v>
      </c>
      <c r="AA98" s="45">
        <v>495</v>
      </c>
      <c r="AB98" s="45">
        <v>25245</v>
      </c>
      <c r="AC98" s="45">
        <v>0</v>
      </c>
      <c r="AD98" s="45">
        <v>25245</v>
      </c>
      <c r="AE98" s="45">
        <v>0</v>
      </c>
      <c r="AF98" s="47">
        <v>1370146.24</v>
      </c>
      <c r="AG98" s="47">
        <v>6316987</v>
      </c>
      <c r="AH98" s="47">
        <v>3358992</v>
      </c>
      <c r="AI98" s="45">
        <v>358763066</v>
      </c>
      <c r="AJ98" s="45">
        <v>338973042</v>
      </c>
      <c r="AK98" s="45">
        <v>345675470</v>
      </c>
      <c r="AL98" s="50">
        <v>347803859.33333331</v>
      </c>
      <c r="AM98" s="45">
        <v>115386.148947069</v>
      </c>
    </row>
    <row r="99" spans="1:39" s="37" customFormat="1" ht="16.5" x14ac:dyDescent="0.3">
      <c r="A99" s="37" t="s">
        <v>262</v>
      </c>
      <c r="B99" s="37" t="s">
        <v>263</v>
      </c>
      <c r="C99" s="37" t="s">
        <v>257</v>
      </c>
      <c r="D99" s="43">
        <v>1</v>
      </c>
      <c r="E99" s="43" t="s">
        <v>1202</v>
      </c>
      <c r="F99" s="44" t="s">
        <v>1201</v>
      </c>
      <c r="G99" s="45">
        <v>1160103244</v>
      </c>
      <c r="H99" s="46">
        <v>3.0579999999999998</v>
      </c>
      <c r="I99" s="45">
        <v>1296216501</v>
      </c>
      <c r="J99" s="45">
        <v>4354979.07</v>
      </c>
      <c r="K99" s="45">
        <v>4292270.58</v>
      </c>
      <c r="L99" s="45">
        <v>0</v>
      </c>
      <c r="M99" s="45">
        <v>4292270.58</v>
      </c>
      <c r="N99" s="45">
        <v>399214.44</v>
      </c>
      <c r="O99" s="45">
        <v>0</v>
      </c>
      <c r="P99" s="45">
        <v>513184.18</v>
      </c>
      <c r="Q99" s="45">
        <v>0</v>
      </c>
      <c r="R99" s="45">
        <v>23648092</v>
      </c>
      <c r="S99" s="45">
        <v>0</v>
      </c>
      <c r="T99" s="45">
        <v>6274510.0999999996</v>
      </c>
      <c r="U99" s="45">
        <v>348031</v>
      </c>
      <c r="V99" s="45">
        <v>0</v>
      </c>
      <c r="W99" s="45">
        <v>35475302.299999997</v>
      </c>
      <c r="X99" s="47">
        <v>3.0579435479968366E-2</v>
      </c>
      <c r="Y99" s="45">
        <v>8250</v>
      </c>
      <c r="Z99" s="45">
        <v>83250</v>
      </c>
      <c r="AA99" s="45">
        <v>1830</v>
      </c>
      <c r="AB99" s="45">
        <v>93330</v>
      </c>
      <c r="AC99" s="45">
        <v>0</v>
      </c>
      <c r="AD99" s="45">
        <v>93330</v>
      </c>
      <c r="AE99" s="45">
        <v>0</v>
      </c>
      <c r="AF99" s="47">
        <v>5204669.2</v>
      </c>
      <c r="AG99" s="47">
        <v>23648092</v>
      </c>
      <c r="AH99" s="47">
        <v>6622541.0999999996</v>
      </c>
      <c r="AI99" s="45">
        <v>1320020264</v>
      </c>
      <c r="AJ99" s="45">
        <v>1287993418</v>
      </c>
      <c r="AK99" s="45">
        <v>1334511318</v>
      </c>
      <c r="AL99" s="50">
        <v>1314175000</v>
      </c>
      <c r="AM99" s="45">
        <v>445908.45409110002</v>
      </c>
    </row>
    <row r="100" spans="1:39" s="37" customFormat="1" ht="16.5" x14ac:dyDescent="0.3">
      <c r="A100" s="37" t="s">
        <v>264</v>
      </c>
      <c r="B100" s="37" t="s">
        <v>265</v>
      </c>
      <c r="C100" s="37" t="s">
        <v>257</v>
      </c>
      <c r="D100" s="43">
        <v>2</v>
      </c>
      <c r="E100" s="43" t="s">
        <v>1200</v>
      </c>
      <c r="F100" s="44" t="s">
        <v>1201</v>
      </c>
      <c r="G100" s="45">
        <v>628160700</v>
      </c>
      <c r="H100" s="46">
        <v>3.496</v>
      </c>
      <c r="I100" s="45">
        <v>651053946</v>
      </c>
      <c r="J100" s="45">
        <v>2187386.37</v>
      </c>
      <c r="K100" s="45">
        <v>2178816.44</v>
      </c>
      <c r="L100" s="45">
        <v>0</v>
      </c>
      <c r="M100" s="45">
        <v>2178816.44</v>
      </c>
      <c r="N100" s="45">
        <v>202671.96</v>
      </c>
      <c r="O100" s="45">
        <v>0</v>
      </c>
      <c r="P100" s="45">
        <v>259651.08</v>
      </c>
      <c r="Q100" s="45">
        <v>11328344</v>
      </c>
      <c r="R100" s="45">
        <v>0</v>
      </c>
      <c r="S100" s="45">
        <v>0</v>
      </c>
      <c r="T100" s="45">
        <v>7984861.2000000002</v>
      </c>
      <c r="U100" s="45">
        <v>0</v>
      </c>
      <c r="V100" s="45">
        <v>0</v>
      </c>
      <c r="W100" s="45">
        <v>21954344.68</v>
      </c>
      <c r="X100" s="47">
        <v>3.4950204111782221E-2</v>
      </c>
      <c r="Y100" s="45">
        <v>26595.89</v>
      </c>
      <c r="Z100" s="45">
        <v>71250</v>
      </c>
      <c r="AA100" s="45">
        <v>1956.9177999999999</v>
      </c>
      <c r="AB100" s="45">
        <v>99802.807799999995</v>
      </c>
      <c r="AC100" s="45">
        <v>0</v>
      </c>
      <c r="AD100" s="45">
        <v>99802.807799999995</v>
      </c>
      <c r="AE100" s="45">
        <v>0</v>
      </c>
      <c r="AF100" s="47">
        <v>2641139.48</v>
      </c>
      <c r="AG100" s="47">
        <v>11328344</v>
      </c>
      <c r="AH100" s="47">
        <v>7984861.2000000002</v>
      </c>
      <c r="AI100" s="45">
        <v>657580615</v>
      </c>
      <c r="AJ100" s="45">
        <v>648488733</v>
      </c>
      <c r="AK100" s="45">
        <v>647121253</v>
      </c>
      <c r="AL100" s="50">
        <v>651063533.66666663</v>
      </c>
      <c r="AM100" s="45">
        <v>215706.901959549</v>
      </c>
    </row>
    <row r="101" spans="1:39" s="37" customFormat="1" ht="16.5" x14ac:dyDescent="0.3">
      <c r="A101" s="37" t="s">
        <v>266</v>
      </c>
      <c r="B101" s="37" t="s">
        <v>267</v>
      </c>
      <c r="C101" s="37" t="s">
        <v>257</v>
      </c>
      <c r="D101" s="43">
        <v>3</v>
      </c>
      <c r="E101" s="43" t="s">
        <v>1200</v>
      </c>
      <c r="F101" s="44" t="s">
        <v>1201</v>
      </c>
      <c r="G101" s="45">
        <v>2212207335</v>
      </c>
      <c r="H101" s="46">
        <v>2.915</v>
      </c>
      <c r="I101" s="45">
        <v>2521626938</v>
      </c>
      <c r="J101" s="45">
        <v>8472066.6199999992</v>
      </c>
      <c r="K101" s="45">
        <v>8320834.7299999995</v>
      </c>
      <c r="L101" s="45">
        <v>0</v>
      </c>
      <c r="M101" s="45">
        <v>8320834.7299999995</v>
      </c>
      <c r="N101" s="45">
        <v>774116</v>
      </c>
      <c r="O101" s="45">
        <v>0</v>
      </c>
      <c r="P101" s="45">
        <v>995359.54</v>
      </c>
      <c r="Q101" s="45">
        <v>43036371</v>
      </c>
      <c r="R101" s="45">
        <v>0</v>
      </c>
      <c r="S101" s="45">
        <v>0</v>
      </c>
      <c r="T101" s="45">
        <v>11344031</v>
      </c>
      <c r="U101" s="45">
        <v>0</v>
      </c>
      <c r="V101" s="45">
        <v>0</v>
      </c>
      <c r="W101" s="45">
        <v>64470712.269999996</v>
      </c>
      <c r="X101" s="47">
        <v>2.9143159978718719E-2</v>
      </c>
      <c r="Y101" s="45">
        <v>38000</v>
      </c>
      <c r="Z101" s="45">
        <v>144500</v>
      </c>
      <c r="AA101" s="45">
        <v>3650</v>
      </c>
      <c r="AB101" s="45">
        <v>186150</v>
      </c>
      <c r="AC101" s="45">
        <v>-750</v>
      </c>
      <c r="AD101" s="45">
        <v>185400</v>
      </c>
      <c r="AE101" s="45">
        <v>0</v>
      </c>
      <c r="AF101" s="47">
        <v>10090310.27</v>
      </c>
      <c r="AG101" s="47">
        <v>43036371</v>
      </c>
      <c r="AH101" s="47">
        <v>11344031</v>
      </c>
      <c r="AI101" s="45">
        <v>2296233674</v>
      </c>
      <c r="AJ101" s="45">
        <v>2478764411</v>
      </c>
      <c r="AK101" s="45">
        <v>2391741404</v>
      </c>
      <c r="AL101" s="50">
        <v>2388913163</v>
      </c>
      <c r="AM101" s="45">
        <v>797992.42934010597</v>
      </c>
    </row>
    <row r="102" spans="1:39" s="37" customFormat="1" ht="16.5" x14ac:dyDescent="0.3">
      <c r="A102" s="37" t="s">
        <v>268</v>
      </c>
      <c r="B102" s="37" t="s">
        <v>269</v>
      </c>
      <c r="C102" s="37" t="s">
        <v>257</v>
      </c>
      <c r="D102" s="43">
        <v>1</v>
      </c>
      <c r="E102" s="43" t="s">
        <v>1202</v>
      </c>
      <c r="F102" s="44" t="s">
        <v>1201</v>
      </c>
      <c r="G102" s="45">
        <v>747461210</v>
      </c>
      <c r="H102" s="46">
        <v>2.7039999999999997</v>
      </c>
      <c r="I102" s="45">
        <v>744392758</v>
      </c>
      <c r="J102" s="45">
        <v>2500982.58</v>
      </c>
      <c r="K102" s="45">
        <v>2498929.2400000002</v>
      </c>
      <c r="L102" s="45">
        <v>0</v>
      </c>
      <c r="M102" s="45">
        <v>2498929.2400000002</v>
      </c>
      <c r="N102" s="45">
        <v>232451.04</v>
      </c>
      <c r="O102" s="45">
        <v>0</v>
      </c>
      <c r="P102" s="45">
        <v>297516.24</v>
      </c>
      <c r="Q102" s="45">
        <v>10685317</v>
      </c>
      <c r="R102" s="45">
        <v>4524021</v>
      </c>
      <c r="S102" s="45">
        <v>0</v>
      </c>
      <c r="T102" s="45">
        <v>1969125.06</v>
      </c>
      <c r="U102" s="45">
        <v>0</v>
      </c>
      <c r="V102" s="45">
        <v>0</v>
      </c>
      <c r="W102" s="45">
        <v>20207359.579999998</v>
      </c>
      <c r="X102" s="47">
        <v>2.703465987218253E-2</v>
      </c>
      <c r="Y102" s="45">
        <v>2500</v>
      </c>
      <c r="Z102" s="45">
        <v>30750</v>
      </c>
      <c r="AA102" s="45">
        <v>665</v>
      </c>
      <c r="AB102" s="45">
        <v>33915</v>
      </c>
      <c r="AC102" s="45">
        <v>0</v>
      </c>
      <c r="AD102" s="45">
        <v>33915</v>
      </c>
      <c r="AE102" s="45">
        <v>0</v>
      </c>
      <c r="AF102" s="47">
        <v>3028896.5200000005</v>
      </c>
      <c r="AG102" s="47">
        <v>15209338</v>
      </c>
      <c r="AH102" s="47">
        <v>1969125.06</v>
      </c>
      <c r="AI102" s="45">
        <v>720521819</v>
      </c>
      <c r="AJ102" s="45">
        <v>725375169</v>
      </c>
      <c r="AK102" s="45">
        <v>758339295</v>
      </c>
      <c r="AL102" s="50">
        <v>734745427.66666663</v>
      </c>
      <c r="AM102" s="45">
        <v>253172.68182706501</v>
      </c>
    </row>
    <row r="103" spans="1:39" s="37" customFormat="1" ht="16.5" x14ac:dyDescent="0.3">
      <c r="A103" s="37" t="s">
        <v>270</v>
      </c>
      <c r="B103" s="37" t="s">
        <v>271</v>
      </c>
      <c r="C103" s="37" t="s">
        <v>257</v>
      </c>
      <c r="D103" s="43">
        <v>2</v>
      </c>
      <c r="E103" s="43" t="s">
        <v>1200</v>
      </c>
      <c r="F103" s="44" t="s">
        <v>1201</v>
      </c>
      <c r="G103" s="45">
        <v>1605551028</v>
      </c>
      <c r="H103" s="46">
        <v>3.2319999999999998</v>
      </c>
      <c r="I103" s="45">
        <v>1801221799</v>
      </c>
      <c r="J103" s="45">
        <v>6051676.7300000004</v>
      </c>
      <c r="K103" s="45">
        <v>6014348.5500000007</v>
      </c>
      <c r="L103" s="45">
        <v>0</v>
      </c>
      <c r="M103" s="45">
        <v>6014348.5500000007</v>
      </c>
      <c r="N103" s="45">
        <v>559534.80000000005</v>
      </c>
      <c r="O103" s="45">
        <v>0</v>
      </c>
      <c r="P103" s="45">
        <v>718435.75</v>
      </c>
      <c r="Q103" s="45">
        <v>34241505</v>
      </c>
      <c r="R103" s="45">
        <v>0</v>
      </c>
      <c r="S103" s="45">
        <v>0</v>
      </c>
      <c r="T103" s="45">
        <v>10072940</v>
      </c>
      <c r="U103" s="45">
        <v>272527.65999999997</v>
      </c>
      <c r="V103" s="45">
        <v>0</v>
      </c>
      <c r="W103" s="45">
        <v>51879291.759999998</v>
      </c>
      <c r="X103" s="47">
        <v>3.2312452768707638E-2</v>
      </c>
      <c r="Y103" s="45">
        <v>21124.76</v>
      </c>
      <c r="Z103" s="45">
        <v>186750</v>
      </c>
      <c r="AA103" s="45">
        <v>4157.4952000000003</v>
      </c>
      <c r="AB103" s="45">
        <v>212032.25520000001</v>
      </c>
      <c r="AC103" s="45">
        <v>-1000</v>
      </c>
      <c r="AD103" s="45">
        <v>211032.25520000001</v>
      </c>
      <c r="AE103" s="45">
        <v>0</v>
      </c>
      <c r="AF103" s="47">
        <v>7292319.1000000006</v>
      </c>
      <c r="AG103" s="47">
        <v>34241505</v>
      </c>
      <c r="AH103" s="47">
        <v>10345467.66</v>
      </c>
      <c r="AI103" s="45">
        <v>1734092348</v>
      </c>
      <c r="AJ103" s="45">
        <v>1776211489</v>
      </c>
      <c r="AK103" s="45">
        <v>1797604732</v>
      </c>
      <c r="AL103" s="50">
        <v>1769302856.3333333</v>
      </c>
      <c r="AM103" s="45">
        <v>600016.68664938002</v>
      </c>
    </row>
    <row r="104" spans="1:39" s="37" customFormat="1" ht="16.5" x14ac:dyDescent="0.3">
      <c r="A104" s="37" t="s">
        <v>272</v>
      </c>
      <c r="B104" s="37" t="s">
        <v>273</v>
      </c>
      <c r="C104" s="37" t="s">
        <v>257</v>
      </c>
      <c r="D104" s="43">
        <v>3</v>
      </c>
      <c r="E104" s="43" t="s">
        <v>1200</v>
      </c>
      <c r="F104" s="44" t="s">
        <v>1201</v>
      </c>
      <c r="G104" s="45">
        <v>393669194</v>
      </c>
      <c r="H104" s="46">
        <v>2.9870000000000001</v>
      </c>
      <c r="I104" s="45">
        <v>423670883</v>
      </c>
      <c r="J104" s="45">
        <v>1423433.38</v>
      </c>
      <c r="K104" s="45">
        <v>1419349.19</v>
      </c>
      <c r="L104" s="45">
        <v>0</v>
      </c>
      <c r="M104" s="45">
        <v>1419349.19</v>
      </c>
      <c r="N104" s="45">
        <v>132017.94</v>
      </c>
      <c r="O104" s="45">
        <v>0</v>
      </c>
      <c r="P104" s="45">
        <v>169081.32</v>
      </c>
      <c r="Q104" s="45">
        <v>6097312</v>
      </c>
      <c r="R104" s="45">
        <v>0</v>
      </c>
      <c r="S104" s="45">
        <v>0</v>
      </c>
      <c r="T104" s="45">
        <v>3859175</v>
      </c>
      <c r="U104" s="45">
        <v>78733.820000000007</v>
      </c>
      <c r="V104" s="45">
        <v>0</v>
      </c>
      <c r="W104" s="45">
        <v>11755669.27</v>
      </c>
      <c r="X104" s="47">
        <v>2.9861796272532312E-2</v>
      </c>
      <c r="Y104" s="45">
        <v>11250</v>
      </c>
      <c r="Z104" s="45">
        <v>49500</v>
      </c>
      <c r="AA104" s="45">
        <v>1215</v>
      </c>
      <c r="AB104" s="45">
        <v>61965</v>
      </c>
      <c r="AC104" s="45">
        <v>0</v>
      </c>
      <c r="AD104" s="45">
        <v>61965</v>
      </c>
      <c r="AE104" s="45">
        <v>0</v>
      </c>
      <c r="AF104" s="47">
        <v>1720448.45</v>
      </c>
      <c r="AG104" s="47">
        <v>6097312</v>
      </c>
      <c r="AH104" s="47">
        <v>3937908.82</v>
      </c>
      <c r="AI104" s="45">
        <v>417884242</v>
      </c>
      <c r="AJ104" s="45">
        <v>415710965</v>
      </c>
      <c r="AK104" s="45">
        <v>415350390</v>
      </c>
      <c r="AL104" s="50">
        <v>416315199</v>
      </c>
      <c r="AM104" s="45">
        <v>138450.022883172</v>
      </c>
    </row>
    <row r="105" spans="1:39" s="37" customFormat="1" ht="16.5" x14ac:dyDescent="0.3">
      <c r="A105" s="37" t="s">
        <v>274</v>
      </c>
      <c r="B105" s="37" t="s">
        <v>275</v>
      </c>
      <c r="C105" s="37" t="s">
        <v>257</v>
      </c>
      <c r="D105" s="43">
        <v>1</v>
      </c>
      <c r="E105" s="43" t="s">
        <v>1202</v>
      </c>
      <c r="F105" s="44" t="s">
        <v>1201</v>
      </c>
      <c r="G105" s="45">
        <v>1401551386</v>
      </c>
      <c r="H105" s="46">
        <v>3.5179999999999998</v>
      </c>
      <c r="I105" s="45">
        <v>1501077722</v>
      </c>
      <c r="J105" s="45">
        <v>5043264.04</v>
      </c>
      <c r="K105" s="45">
        <v>5043029.04</v>
      </c>
      <c r="L105" s="45">
        <v>0</v>
      </c>
      <c r="M105" s="45">
        <v>5043029.04</v>
      </c>
      <c r="N105" s="45">
        <v>469107.24</v>
      </c>
      <c r="O105" s="45">
        <v>0</v>
      </c>
      <c r="P105" s="45">
        <v>600403.59</v>
      </c>
      <c r="Q105" s="45">
        <v>32137856</v>
      </c>
      <c r="R105" s="45">
        <v>0</v>
      </c>
      <c r="S105" s="45">
        <v>0</v>
      </c>
      <c r="T105" s="45">
        <v>10721786.27</v>
      </c>
      <c r="U105" s="45">
        <v>325000</v>
      </c>
      <c r="V105" s="45">
        <v>0</v>
      </c>
      <c r="W105" s="45">
        <v>49297182.140000001</v>
      </c>
      <c r="X105" s="47">
        <v>3.5173296271850001E-2</v>
      </c>
      <c r="Y105" s="45">
        <v>14000</v>
      </c>
      <c r="Z105" s="45">
        <v>135500</v>
      </c>
      <c r="AA105" s="45">
        <v>2990</v>
      </c>
      <c r="AB105" s="45">
        <v>152490</v>
      </c>
      <c r="AC105" s="45">
        <v>0</v>
      </c>
      <c r="AD105" s="45">
        <v>152490</v>
      </c>
      <c r="AE105" s="45">
        <v>0</v>
      </c>
      <c r="AF105" s="47">
        <v>6112539.8700000001</v>
      </c>
      <c r="AG105" s="47">
        <v>32137856</v>
      </c>
      <c r="AH105" s="47">
        <v>11046786.27</v>
      </c>
      <c r="AI105" s="45">
        <v>1534861607</v>
      </c>
      <c r="AJ105" s="45">
        <v>1493223482</v>
      </c>
      <c r="AK105" s="45">
        <v>1470364343</v>
      </c>
      <c r="AL105" s="50">
        <v>1499483144</v>
      </c>
      <c r="AM105" s="45">
        <v>490120.98887852102</v>
      </c>
    </row>
    <row r="106" spans="1:39" s="37" customFormat="1" ht="16.5" x14ac:dyDescent="0.3">
      <c r="A106" s="37" t="s">
        <v>276</v>
      </c>
      <c r="B106" s="37" t="s">
        <v>277</v>
      </c>
      <c r="C106" s="37" t="s">
        <v>257</v>
      </c>
      <c r="D106" s="43">
        <v>2</v>
      </c>
      <c r="E106" s="43" t="s">
        <v>1200</v>
      </c>
      <c r="F106" s="44" t="s">
        <v>1201</v>
      </c>
      <c r="G106" s="45">
        <v>428795214</v>
      </c>
      <c r="H106" s="46">
        <v>2.9990000000000001</v>
      </c>
      <c r="I106" s="45">
        <v>454684509</v>
      </c>
      <c r="J106" s="45">
        <v>1527631.78</v>
      </c>
      <c r="K106" s="45">
        <v>1527059.79</v>
      </c>
      <c r="L106" s="45">
        <v>0</v>
      </c>
      <c r="M106" s="45">
        <v>1527059.79</v>
      </c>
      <c r="N106" s="45">
        <v>142047.76999999999</v>
      </c>
      <c r="O106" s="45">
        <v>0</v>
      </c>
      <c r="P106" s="45">
        <v>181805.96</v>
      </c>
      <c r="Q106" s="45">
        <v>5249440</v>
      </c>
      <c r="R106" s="45">
        <v>1884775</v>
      </c>
      <c r="S106" s="45">
        <v>0</v>
      </c>
      <c r="T106" s="45">
        <v>3649438.85</v>
      </c>
      <c r="U106" s="45">
        <v>222973.51</v>
      </c>
      <c r="V106" s="45">
        <v>0</v>
      </c>
      <c r="W106" s="45">
        <v>12857540.879999999</v>
      </c>
      <c r="X106" s="47">
        <v>2.9985271430758083E-2</v>
      </c>
      <c r="Y106" s="45">
        <v>3250</v>
      </c>
      <c r="Z106" s="45">
        <v>48000</v>
      </c>
      <c r="AA106" s="45">
        <v>1025</v>
      </c>
      <c r="AB106" s="45">
        <v>52275</v>
      </c>
      <c r="AC106" s="45">
        <v>0</v>
      </c>
      <c r="AD106" s="45">
        <v>52275</v>
      </c>
      <c r="AE106" s="45">
        <v>0</v>
      </c>
      <c r="AF106" s="47">
        <v>1850913.52</v>
      </c>
      <c r="AG106" s="47">
        <v>7134215</v>
      </c>
      <c r="AH106" s="47">
        <v>3872412.3600000003</v>
      </c>
      <c r="AI106" s="45">
        <v>465182975</v>
      </c>
      <c r="AJ106" s="45">
        <v>452791009</v>
      </c>
      <c r="AK106" s="45">
        <v>450345600</v>
      </c>
      <c r="AL106" s="50">
        <v>456106528</v>
      </c>
      <c r="AM106" s="45">
        <v>150272.22106096201</v>
      </c>
    </row>
    <row r="107" spans="1:39" s="37" customFormat="1" ht="16.5" x14ac:dyDescent="0.3">
      <c r="A107" s="37" t="s">
        <v>278</v>
      </c>
      <c r="B107" s="37" t="s">
        <v>279</v>
      </c>
      <c r="C107" s="37" t="s">
        <v>257</v>
      </c>
      <c r="D107" s="43">
        <v>3</v>
      </c>
      <c r="E107" s="43" t="s">
        <v>1200</v>
      </c>
      <c r="F107" s="44" t="s">
        <v>1201</v>
      </c>
      <c r="G107" s="45">
        <v>595543800</v>
      </c>
      <c r="H107" s="46">
        <v>2.7199999999999998</v>
      </c>
      <c r="I107" s="45">
        <v>535568359</v>
      </c>
      <c r="J107" s="45">
        <v>1799382.27</v>
      </c>
      <c r="K107" s="45">
        <v>1791075.02</v>
      </c>
      <c r="L107" s="45">
        <v>0</v>
      </c>
      <c r="M107" s="45">
        <v>1791075.02</v>
      </c>
      <c r="N107" s="45">
        <v>166597.47</v>
      </c>
      <c r="O107" s="45">
        <v>0</v>
      </c>
      <c r="P107" s="45">
        <v>213242.59</v>
      </c>
      <c r="Q107" s="45">
        <v>9382903</v>
      </c>
      <c r="R107" s="45">
        <v>0</v>
      </c>
      <c r="S107" s="45">
        <v>0</v>
      </c>
      <c r="T107" s="45">
        <v>4583382.5999999996</v>
      </c>
      <c r="U107" s="45">
        <v>59500</v>
      </c>
      <c r="V107" s="45">
        <v>0</v>
      </c>
      <c r="W107" s="45">
        <v>16196700.68</v>
      </c>
      <c r="X107" s="47">
        <v>2.7196489460556889E-2</v>
      </c>
      <c r="Y107" s="45">
        <v>19760.11</v>
      </c>
      <c r="Z107" s="45">
        <v>83250</v>
      </c>
      <c r="AA107" s="45">
        <v>2060.2022000000002</v>
      </c>
      <c r="AB107" s="45">
        <v>105070.3122</v>
      </c>
      <c r="AC107" s="45">
        <v>0</v>
      </c>
      <c r="AD107" s="45">
        <v>105070.3122</v>
      </c>
      <c r="AE107" s="45">
        <v>0</v>
      </c>
      <c r="AF107" s="47">
        <v>2170915.08</v>
      </c>
      <c r="AG107" s="47">
        <v>9382903</v>
      </c>
      <c r="AH107" s="47">
        <v>4642882.5999999996</v>
      </c>
      <c r="AI107" s="45">
        <v>583115554</v>
      </c>
      <c r="AJ107" s="45">
        <v>539564041</v>
      </c>
      <c r="AK107" s="45">
        <v>542192007</v>
      </c>
      <c r="AL107" s="50">
        <v>554957200.66666663</v>
      </c>
      <c r="AM107" s="45">
        <v>180730.52160263099</v>
      </c>
    </row>
    <row r="108" spans="1:39" s="37" customFormat="1" ht="16.5" x14ac:dyDescent="0.3">
      <c r="A108" s="37" t="s">
        <v>280</v>
      </c>
      <c r="B108" s="37" t="s">
        <v>281</v>
      </c>
      <c r="C108" s="37" t="s">
        <v>257</v>
      </c>
      <c r="D108" s="43">
        <v>1</v>
      </c>
      <c r="E108" s="43" t="s">
        <v>1202</v>
      </c>
      <c r="F108" s="44" t="s">
        <v>1201</v>
      </c>
      <c r="G108" s="45">
        <v>5217827831</v>
      </c>
      <c r="H108" s="46">
        <v>2.65</v>
      </c>
      <c r="I108" s="45">
        <v>5217975982</v>
      </c>
      <c r="J108" s="45">
        <v>17531157.940000001</v>
      </c>
      <c r="K108" s="45">
        <v>17450539.07</v>
      </c>
      <c r="L108" s="45">
        <v>0</v>
      </c>
      <c r="M108" s="45">
        <v>17450539.07</v>
      </c>
      <c r="N108" s="45">
        <v>1623071.86</v>
      </c>
      <c r="O108" s="45">
        <v>0</v>
      </c>
      <c r="P108" s="45">
        <v>2078502.04</v>
      </c>
      <c r="Q108" s="45">
        <v>59139428</v>
      </c>
      <c r="R108" s="45">
        <v>34706843</v>
      </c>
      <c r="S108" s="45">
        <v>0</v>
      </c>
      <c r="T108" s="45">
        <v>21692106.140000001</v>
      </c>
      <c r="U108" s="45">
        <v>1570251.04</v>
      </c>
      <c r="V108" s="45">
        <v>0</v>
      </c>
      <c r="W108" s="45">
        <v>138260741.15000001</v>
      </c>
      <c r="X108" s="47">
        <v>2.6497758383013232E-2</v>
      </c>
      <c r="Y108" s="45">
        <v>47752.06</v>
      </c>
      <c r="Z108" s="45">
        <v>255750</v>
      </c>
      <c r="AA108" s="45">
        <v>6070.0411999999997</v>
      </c>
      <c r="AB108" s="45">
        <v>309572.10119999998</v>
      </c>
      <c r="AC108" s="45">
        <v>0</v>
      </c>
      <c r="AD108" s="45">
        <v>309572.10119999998</v>
      </c>
      <c r="AE108" s="45">
        <v>0</v>
      </c>
      <c r="AF108" s="47">
        <v>21152112.969999999</v>
      </c>
      <c r="AG108" s="47">
        <v>93846271</v>
      </c>
      <c r="AH108" s="47">
        <v>23262357.18</v>
      </c>
      <c r="AI108" s="45">
        <v>5092734934</v>
      </c>
      <c r="AJ108" s="45">
        <v>5201824898</v>
      </c>
      <c r="AK108" s="45">
        <v>5227623649</v>
      </c>
      <c r="AL108" s="50">
        <v>5174061160.333333</v>
      </c>
      <c r="AM108" s="45">
        <v>1747986.9016780171</v>
      </c>
    </row>
    <row r="109" spans="1:39" s="37" customFormat="1" ht="16.5" x14ac:dyDescent="0.3">
      <c r="A109" s="37" t="s">
        <v>282</v>
      </c>
      <c r="B109" s="37" t="s">
        <v>283</v>
      </c>
      <c r="C109" s="37" t="s">
        <v>257</v>
      </c>
      <c r="D109" s="43">
        <v>2</v>
      </c>
      <c r="E109" s="43" t="s">
        <v>1202</v>
      </c>
      <c r="F109" s="44" t="s">
        <v>1201</v>
      </c>
      <c r="G109" s="45">
        <v>52769677</v>
      </c>
      <c r="H109" s="46">
        <v>2.637</v>
      </c>
      <c r="I109" s="45">
        <v>50544415</v>
      </c>
      <c r="J109" s="45">
        <v>169817.21</v>
      </c>
      <c r="K109" s="45">
        <v>169817.21</v>
      </c>
      <c r="L109" s="45">
        <v>0</v>
      </c>
      <c r="M109" s="45">
        <v>169817.21</v>
      </c>
      <c r="N109" s="45">
        <v>15796.56</v>
      </c>
      <c r="O109" s="45">
        <v>0</v>
      </c>
      <c r="P109" s="45">
        <v>20217.77</v>
      </c>
      <c r="Q109" s="45">
        <v>0</v>
      </c>
      <c r="R109" s="45">
        <v>885006</v>
      </c>
      <c r="S109" s="45">
        <v>0</v>
      </c>
      <c r="T109" s="45">
        <v>300312</v>
      </c>
      <c r="U109" s="45">
        <v>0</v>
      </c>
      <c r="V109" s="45">
        <v>0</v>
      </c>
      <c r="W109" s="45">
        <v>1391149.54</v>
      </c>
      <c r="X109" s="47">
        <v>2.6362669227632377E-2</v>
      </c>
      <c r="Y109" s="45">
        <v>500</v>
      </c>
      <c r="Z109" s="45">
        <v>3750</v>
      </c>
      <c r="AA109" s="45">
        <v>85</v>
      </c>
      <c r="AB109" s="45">
        <v>4335</v>
      </c>
      <c r="AC109" s="45">
        <v>0</v>
      </c>
      <c r="AD109" s="45">
        <v>4335</v>
      </c>
      <c r="AE109" s="45">
        <v>0</v>
      </c>
      <c r="AF109" s="47">
        <v>205831.53999999998</v>
      </c>
      <c r="AG109" s="47">
        <v>885006</v>
      </c>
      <c r="AH109" s="47">
        <v>300312</v>
      </c>
      <c r="AI109" s="45">
        <v>49161641</v>
      </c>
      <c r="AJ109" s="45">
        <v>48557773</v>
      </c>
      <c r="AK109" s="45">
        <v>51581156</v>
      </c>
      <c r="AL109" s="50">
        <v>49766856.666666664</v>
      </c>
      <c r="AM109" s="45">
        <v>17209.893790089001</v>
      </c>
    </row>
    <row r="110" spans="1:39" s="37" customFormat="1" ht="16.5" x14ac:dyDescent="0.3">
      <c r="A110" s="37" t="s">
        <v>284</v>
      </c>
      <c r="B110" s="37" t="s">
        <v>285</v>
      </c>
      <c r="C110" s="37" t="s">
        <v>257</v>
      </c>
      <c r="D110" s="43">
        <v>3</v>
      </c>
      <c r="E110" s="43" t="s">
        <v>1200</v>
      </c>
      <c r="F110" s="44" t="s">
        <v>1201</v>
      </c>
      <c r="G110" s="45">
        <v>1247451790</v>
      </c>
      <c r="H110" s="46">
        <v>2.319</v>
      </c>
      <c r="I110" s="45">
        <v>1196012460</v>
      </c>
      <c r="J110" s="45">
        <v>4018317.33</v>
      </c>
      <c r="K110" s="45">
        <v>4016981.61</v>
      </c>
      <c r="L110" s="45">
        <v>0</v>
      </c>
      <c r="M110" s="45">
        <v>4016981.61</v>
      </c>
      <c r="N110" s="45">
        <v>373661.21</v>
      </c>
      <c r="O110" s="45">
        <v>0</v>
      </c>
      <c r="P110" s="45">
        <v>478244.87</v>
      </c>
      <c r="Q110" s="45">
        <v>18456995</v>
      </c>
      <c r="R110" s="45">
        <v>0</v>
      </c>
      <c r="S110" s="45">
        <v>0</v>
      </c>
      <c r="T110" s="45">
        <v>5476446</v>
      </c>
      <c r="U110" s="45">
        <v>124745</v>
      </c>
      <c r="V110" s="45">
        <v>0</v>
      </c>
      <c r="W110" s="45">
        <v>28927073.690000001</v>
      </c>
      <c r="X110" s="47">
        <v>2.3188931165027227E-2</v>
      </c>
      <c r="Y110" s="45">
        <v>25165.759999999998</v>
      </c>
      <c r="Z110" s="45">
        <v>103500</v>
      </c>
      <c r="AA110" s="45">
        <v>2573.3152</v>
      </c>
      <c r="AB110" s="45">
        <v>131239.07519999999</v>
      </c>
      <c r="AC110" s="45">
        <v>0</v>
      </c>
      <c r="AD110" s="45">
        <v>131239.07519999999</v>
      </c>
      <c r="AE110" s="45">
        <v>0</v>
      </c>
      <c r="AF110" s="47">
        <v>4868887.6900000004</v>
      </c>
      <c r="AG110" s="47">
        <v>18456995</v>
      </c>
      <c r="AH110" s="47">
        <v>5601191</v>
      </c>
      <c r="AI110" s="45">
        <v>1157862173</v>
      </c>
      <c r="AJ110" s="45">
        <v>1186316675</v>
      </c>
      <c r="AK110" s="45">
        <v>1237940258</v>
      </c>
      <c r="AL110" s="50">
        <v>1194039702</v>
      </c>
      <c r="AM110" s="45">
        <v>413340.96932528401</v>
      </c>
    </row>
    <row r="111" spans="1:39" s="37" customFormat="1" ht="16.5" x14ac:dyDescent="0.3">
      <c r="A111" s="37" t="s">
        <v>286</v>
      </c>
      <c r="B111" s="37" t="s">
        <v>287</v>
      </c>
      <c r="C111" s="37" t="s">
        <v>257</v>
      </c>
      <c r="D111" s="43">
        <v>1</v>
      </c>
      <c r="E111" s="43" t="s">
        <v>1202</v>
      </c>
      <c r="F111" s="44" t="s">
        <v>1201</v>
      </c>
      <c r="G111" s="45">
        <v>761468346</v>
      </c>
      <c r="H111" s="46">
        <v>2.2999999999999998</v>
      </c>
      <c r="I111" s="45">
        <v>801527067</v>
      </c>
      <c r="J111" s="45">
        <v>2692940.26</v>
      </c>
      <c r="K111" s="45">
        <v>2691589.2199999997</v>
      </c>
      <c r="L111" s="45">
        <v>0</v>
      </c>
      <c r="M111" s="45">
        <v>2691589.2199999997</v>
      </c>
      <c r="N111" s="45">
        <v>250373.05</v>
      </c>
      <c r="O111" s="45">
        <v>0</v>
      </c>
      <c r="P111" s="45">
        <v>320495.09999999998</v>
      </c>
      <c r="Q111" s="45">
        <v>8239914</v>
      </c>
      <c r="R111" s="45">
        <v>3275397</v>
      </c>
      <c r="S111" s="45">
        <v>0</v>
      </c>
      <c r="T111" s="45">
        <v>2501423</v>
      </c>
      <c r="U111" s="45">
        <v>228440.5</v>
      </c>
      <c r="V111" s="45">
        <v>0</v>
      </c>
      <c r="W111" s="45">
        <v>17507631.869999997</v>
      </c>
      <c r="X111" s="47">
        <v>2.2991936515769491E-2</v>
      </c>
      <c r="Y111" s="45">
        <v>13473.48</v>
      </c>
      <c r="Z111" s="45">
        <v>64000</v>
      </c>
      <c r="AA111" s="45">
        <v>1549.4695999999999</v>
      </c>
      <c r="AB111" s="45">
        <v>79022.949599999993</v>
      </c>
      <c r="AC111" s="45">
        <v>0</v>
      </c>
      <c r="AD111" s="45">
        <v>79022.949599999993</v>
      </c>
      <c r="AE111" s="45">
        <v>0</v>
      </c>
      <c r="AF111" s="47">
        <v>3262457.3699999996</v>
      </c>
      <c r="AG111" s="47">
        <v>11515311</v>
      </c>
      <c r="AH111" s="47">
        <v>2729863.5</v>
      </c>
      <c r="AI111" s="45">
        <v>778817243</v>
      </c>
      <c r="AJ111" s="45">
        <v>797336447</v>
      </c>
      <c r="AK111" s="45">
        <v>806556227</v>
      </c>
      <c r="AL111" s="50">
        <v>794236639</v>
      </c>
      <c r="AM111" s="45">
        <v>269254.62174510898</v>
      </c>
    </row>
    <row r="112" spans="1:39" s="37" customFormat="1" ht="16.5" x14ac:dyDescent="0.3">
      <c r="A112" s="37" t="s">
        <v>288</v>
      </c>
      <c r="B112" s="37" t="s">
        <v>289</v>
      </c>
      <c r="C112" s="37" t="s">
        <v>257</v>
      </c>
      <c r="D112" s="43">
        <v>2</v>
      </c>
      <c r="E112" s="43" t="s">
        <v>1200</v>
      </c>
      <c r="F112" s="44" t="s">
        <v>1201</v>
      </c>
      <c r="G112" s="45">
        <v>1390079001</v>
      </c>
      <c r="H112" s="46">
        <v>2.2599999999999998</v>
      </c>
      <c r="I112" s="45">
        <v>1325005976</v>
      </c>
      <c r="J112" s="45">
        <v>4451704.8600000003</v>
      </c>
      <c r="K112" s="45">
        <v>4433637.6900000004</v>
      </c>
      <c r="L112" s="45">
        <v>0</v>
      </c>
      <c r="M112" s="45">
        <v>4433637.6900000004</v>
      </c>
      <c r="N112" s="45">
        <v>412404.51</v>
      </c>
      <c r="O112" s="45">
        <v>0</v>
      </c>
      <c r="P112" s="45">
        <v>527867.18000000005</v>
      </c>
      <c r="Q112" s="45">
        <v>14209132</v>
      </c>
      <c r="R112" s="45">
        <v>5830705</v>
      </c>
      <c r="S112" s="45">
        <v>0</v>
      </c>
      <c r="T112" s="45">
        <v>5860229.0199999996</v>
      </c>
      <c r="U112" s="45">
        <v>139007.9</v>
      </c>
      <c r="V112" s="45">
        <v>0</v>
      </c>
      <c r="W112" s="45">
        <v>31412983.299999997</v>
      </c>
      <c r="X112" s="47">
        <v>2.2597984199028986E-2</v>
      </c>
      <c r="Y112" s="45">
        <v>8399.36</v>
      </c>
      <c r="Z112" s="45">
        <v>83500</v>
      </c>
      <c r="AA112" s="45">
        <v>1837.9872</v>
      </c>
      <c r="AB112" s="45">
        <v>93737.347200000004</v>
      </c>
      <c r="AC112" s="45">
        <v>0</v>
      </c>
      <c r="AD112" s="45">
        <v>93737.347200000004</v>
      </c>
      <c r="AE112" s="45">
        <v>0</v>
      </c>
      <c r="AF112" s="47">
        <v>5373909.3799999999</v>
      </c>
      <c r="AG112" s="47">
        <v>20039837</v>
      </c>
      <c r="AH112" s="47">
        <v>5999236.9199999999</v>
      </c>
      <c r="AI112" s="45">
        <v>1347670168</v>
      </c>
      <c r="AJ112" s="45">
        <v>1320322839</v>
      </c>
      <c r="AK112" s="45">
        <v>1360023506</v>
      </c>
      <c r="AL112" s="50">
        <v>1342672171</v>
      </c>
      <c r="AM112" s="45">
        <v>453975.050691162</v>
      </c>
    </row>
    <row r="113" spans="1:39" s="37" customFormat="1" ht="16.5" x14ac:dyDescent="0.3">
      <c r="A113" s="37" t="s">
        <v>290</v>
      </c>
      <c r="B113" s="37" t="s">
        <v>291</v>
      </c>
      <c r="C113" s="37" t="s">
        <v>257</v>
      </c>
      <c r="D113" s="43">
        <v>3</v>
      </c>
      <c r="E113" s="43" t="s">
        <v>1200</v>
      </c>
      <c r="F113" s="44" t="s">
        <v>1201</v>
      </c>
      <c r="G113" s="45">
        <v>984624884</v>
      </c>
      <c r="H113" s="46">
        <v>3.1179999999999999</v>
      </c>
      <c r="I113" s="45">
        <v>1201640486</v>
      </c>
      <c r="J113" s="45">
        <v>4037226.16</v>
      </c>
      <c r="K113" s="45">
        <v>4034832.52</v>
      </c>
      <c r="L113" s="45">
        <v>0</v>
      </c>
      <c r="M113" s="45">
        <v>4034832.52</v>
      </c>
      <c r="N113" s="45">
        <v>375321.94</v>
      </c>
      <c r="O113" s="45">
        <v>0</v>
      </c>
      <c r="P113" s="45">
        <v>480372.49</v>
      </c>
      <c r="Q113" s="45">
        <v>10924839</v>
      </c>
      <c r="R113" s="45">
        <v>10238442</v>
      </c>
      <c r="S113" s="45">
        <v>0</v>
      </c>
      <c r="T113" s="45">
        <v>4644059.91</v>
      </c>
      <c r="U113" s="45">
        <v>0</v>
      </c>
      <c r="V113" s="45">
        <v>0</v>
      </c>
      <c r="W113" s="45">
        <v>30697867.859999999</v>
      </c>
      <c r="X113" s="47">
        <v>3.1177221253327576E-2</v>
      </c>
      <c r="Y113" s="45">
        <v>20659.169999999998</v>
      </c>
      <c r="Z113" s="45">
        <v>154250</v>
      </c>
      <c r="AA113" s="45">
        <v>3498.1833999999999</v>
      </c>
      <c r="AB113" s="45">
        <v>178407.35339999999</v>
      </c>
      <c r="AC113" s="45">
        <v>-3250</v>
      </c>
      <c r="AD113" s="45">
        <v>175157.35339999999</v>
      </c>
      <c r="AE113" s="45">
        <v>0</v>
      </c>
      <c r="AF113" s="47">
        <v>4890526.95</v>
      </c>
      <c r="AG113" s="47">
        <v>21163281</v>
      </c>
      <c r="AH113" s="47">
        <v>4644059.91</v>
      </c>
      <c r="AI113" s="45">
        <v>1126982679</v>
      </c>
      <c r="AJ113" s="45">
        <v>1161349268</v>
      </c>
      <c r="AK113" s="45">
        <v>1198537177</v>
      </c>
      <c r="AL113" s="50">
        <v>1162289708</v>
      </c>
      <c r="AM113" s="45">
        <v>399960.32037261303</v>
      </c>
    </row>
    <row r="114" spans="1:39" s="37" customFormat="1" ht="16.5" x14ac:dyDescent="0.3">
      <c r="A114" s="37" t="s">
        <v>292</v>
      </c>
      <c r="B114" s="37" t="s">
        <v>293</v>
      </c>
      <c r="C114" s="37" t="s">
        <v>257</v>
      </c>
      <c r="D114" s="43">
        <v>1</v>
      </c>
      <c r="E114" s="43" t="s">
        <v>1202</v>
      </c>
      <c r="F114" s="44" t="s">
        <v>1201</v>
      </c>
      <c r="G114" s="45">
        <v>1286500032</v>
      </c>
      <c r="H114" s="46">
        <v>3.3220000000000001</v>
      </c>
      <c r="I114" s="45">
        <v>1415073933</v>
      </c>
      <c r="J114" s="45">
        <v>4754311.7699999996</v>
      </c>
      <c r="K114" s="45">
        <v>4687318.01</v>
      </c>
      <c r="L114" s="45">
        <v>0</v>
      </c>
      <c r="M114" s="45">
        <v>4687318.01</v>
      </c>
      <c r="N114" s="45">
        <v>435958.33</v>
      </c>
      <c r="O114" s="45">
        <v>0</v>
      </c>
      <c r="P114" s="45">
        <v>560698.97</v>
      </c>
      <c r="Q114" s="45">
        <v>25968571</v>
      </c>
      <c r="R114" s="45">
        <v>0</v>
      </c>
      <c r="S114" s="45">
        <v>0</v>
      </c>
      <c r="T114" s="45">
        <v>11079484.560000001</v>
      </c>
      <c r="U114" s="45">
        <v>0</v>
      </c>
      <c r="V114" s="45">
        <v>0</v>
      </c>
      <c r="W114" s="45">
        <v>42732030.869999997</v>
      </c>
      <c r="X114" s="47">
        <v>3.3215724684878982E-2</v>
      </c>
      <c r="Y114" s="45">
        <v>34243.160000000003</v>
      </c>
      <c r="Z114" s="45">
        <v>133500</v>
      </c>
      <c r="AA114" s="45">
        <v>3354.8632000000002</v>
      </c>
      <c r="AB114" s="45">
        <v>171098.0232</v>
      </c>
      <c r="AC114" s="45">
        <v>0</v>
      </c>
      <c r="AD114" s="45">
        <v>171098.0232</v>
      </c>
      <c r="AE114" s="45">
        <v>0</v>
      </c>
      <c r="AF114" s="47">
        <v>5683975.3099999996</v>
      </c>
      <c r="AG114" s="47">
        <v>25968571</v>
      </c>
      <c r="AH114" s="47">
        <v>11079484.560000001</v>
      </c>
      <c r="AI114" s="45">
        <v>1425981798</v>
      </c>
      <c r="AJ114" s="45">
        <v>1416095896</v>
      </c>
      <c r="AK114" s="45">
        <v>1320954382</v>
      </c>
      <c r="AL114" s="50">
        <v>1387677358.6666667</v>
      </c>
      <c r="AM114" s="45">
        <v>441558.096441462</v>
      </c>
    </row>
    <row r="115" spans="1:39" s="37" customFormat="1" ht="16.5" x14ac:dyDescent="0.3">
      <c r="A115" s="37" t="s">
        <v>294</v>
      </c>
      <c r="B115" s="37" t="s">
        <v>295</v>
      </c>
      <c r="C115" s="37" t="s">
        <v>257</v>
      </c>
      <c r="D115" s="43">
        <v>2</v>
      </c>
      <c r="E115" s="43" t="s">
        <v>1200</v>
      </c>
      <c r="F115" s="44" t="s">
        <v>1201</v>
      </c>
      <c r="G115" s="45">
        <v>2985099633</v>
      </c>
      <c r="H115" s="46">
        <v>3.0920000000000001</v>
      </c>
      <c r="I115" s="45">
        <v>3278863014</v>
      </c>
      <c r="J115" s="45">
        <v>11016199.689999999</v>
      </c>
      <c r="K115" s="45">
        <v>10980359.129999999</v>
      </c>
      <c r="L115" s="45">
        <v>0</v>
      </c>
      <c r="M115" s="45">
        <v>10980359.129999999</v>
      </c>
      <c r="N115" s="45">
        <v>1021348.71</v>
      </c>
      <c r="O115" s="45">
        <v>0</v>
      </c>
      <c r="P115" s="45">
        <v>1308123.6499999999</v>
      </c>
      <c r="Q115" s="45">
        <v>43726288</v>
      </c>
      <c r="R115" s="45">
        <v>22072060</v>
      </c>
      <c r="S115" s="45">
        <v>0</v>
      </c>
      <c r="T115" s="45">
        <v>12267947</v>
      </c>
      <c r="U115" s="45">
        <v>895530</v>
      </c>
      <c r="V115" s="45">
        <v>0</v>
      </c>
      <c r="W115" s="45">
        <v>92271656.49000001</v>
      </c>
      <c r="X115" s="47">
        <v>3.0910745983130813E-2</v>
      </c>
      <c r="Y115" s="45">
        <v>6769.15</v>
      </c>
      <c r="Z115" s="45">
        <v>165250</v>
      </c>
      <c r="AA115" s="45">
        <v>3440.3829999999998</v>
      </c>
      <c r="AB115" s="45">
        <v>175459.533</v>
      </c>
      <c r="AC115" s="45">
        <v>0</v>
      </c>
      <c r="AD115" s="45">
        <v>175459.533</v>
      </c>
      <c r="AE115" s="45">
        <v>0</v>
      </c>
      <c r="AF115" s="47">
        <v>13309831.49</v>
      </c>
      <c r="AG115" s="47">
        <v>65798348</v>
      </c>
      <c r="AH115" s="47">
        <v>13163477</v>
      </c>
      <c r="AI115" s="45">
        <v>3118163091</v>
      </c>
      <c r="AJ115" s="45">
        <v>3256776205</v>
      </c>
      <c r="AK115" s="45">
        <v>3270745554</v>
      </c>
      <c r="AL115" s="50">
        <v>3215228283.3333335</v>
      </c>
      <c r="AM115" s="45">
        <v>1092064.2369346709</v>
      </c>
    </row>
    <row r="116" spans="1:39" s="37" customFormat="1" ht="16.5" x14ac:dyDescent="0.3">
      <c r="A116" s="37" t="s">
        <v>296</v>
      </c>
      <c r="B116" s="37" t="s">
        <v>297</v>
      </c>
      <c r="C116" s="37" t="s">
        <v>257</v>
      </c>
      <c r="D116" s="43">
        <v>3</v>
      </c>
      <c r="E116" s="43" t="s">
        <v>1200</v>
      </c>
      <c r="F116" s="44" t="s">
        <v>1201</v>
      </c>
      <c r="G116" s="45">
        <v>449787093</v>
      </c>
      <c r="H116" s="46">
        <v>3.0169999999999999</v>
      </c>
      <c r="I116" s="45">
        <v>450141350</v>
      </c>
      <c r="J116" s="45">
        <v>1512367.85</v>
      </c>
      <c r="K116" s="45">
        <v>1510556.54</v>
      </c>
      <c r="L116" s="45">
        <v>0</v>
      </c>
      <c r="M116" s="45">
        <v>1510556.54</v>
      </c>
      <c r="N116" s="45">
        <v>140509.12</v>
      </c>
      <c r="O116" s="45">
        <v>0</v>
      </c>
      <c r="P116" s="45">
        <v>179841.91</v>
      </c>
      <c r="Q116" s="45">
        <v>6249999</v>
      </c>
      <c r="R116" s="45">
        <v>2706125</v>
      </c>
      <c r="S116" s="45">
        <v>0</v>
      </c>
      <c r="T116" s="45">
        <v>2779297.57</v>
      </c>
      <c r="U116" s="45">
        <v>0</v>
      </c>
      <c r="V116" s="45">
        <v>0</v>
      </c>
      <c r="W116" s="45">
        <v>13566329.140000001</v>
      </c>
      <c r="X116" s="47">
        <v>3.016166837850992E-2</v>
      </c>
      <c r="Y116" s="45">
        <v>3661.14</v>
      </c>
      <c r="Z116" s="45">
        <v>37750</v>
      </c>
      <c r="AA116" s="45">
        <v>828.22280000000001</v>
      </c>
      <c r="AB116" s="45">
        <v>42239.362800000003</v>
      </c>
      <c r="AC116" s="45">
        <v>0</v>
      </c>
      <c r="AD116" s="45">
        <v>42239.362800000003</v>
      </c>
      <c r="AE116" s="45">
        <v>0</v>
      </c>
      <c r="AF116" s="47">
        <v>1830907.57</v>
      </c>
      <c r="AG116" s="47">
        <v>8956124</v>
      </c>
      <c r="AH116" s="47">
        <v>2779297.57</v>
      </c>
      <c r="AI116" s="45">
        <v>455983894</v>
      </c>
      <c r="AJ116" s="45">
        <v>449901370</v>
      </c>
      <c r="AK116" s="45">
        <v>453533300</v>
      </c>
      <c r="AL116" s="50">
        <v>453139521.33333331</v>
      </c>
      <c r="AM116" s="45">
        <v>151289.47971036899</v>
      </c>
    </row>
    <row r="117" spans="1:39" s="37" customFormat="1" ht="16.5" x14ac:dyDescent="0.3">
      <c r="A117" s="37" t="s">
        <v>298</v>
      </c>
      <c r="B117" s="37" t="s">
        <v>299</v>
      </c>
      <c r="C117" s="37" t="s">
        <v>257</v>
      </c>
      <c r="D117" s="43">
        <v>1</v>
      </c>
      <c r="E117" s="43" t="s">
        <v>1202</v>
      </c>
      <c r="F117" s="44" t="s">
        <v>1201</v>
      </c>
      <c r="G117" s="45">
        <v>4001990084</v>
      </c>
      <c r="H117" s="46">
        <v>2.4979999999999998</v>
      </c>
      <c r="I117" s="45">
        <v>4782077915</v>
      </c>
      <c r="J117" s="45">
        <v>16066644.140000001</v>
      </c>
      <c r="K117" s="45">
        <v>15999855.270000001</v>
      </c>
      <c r="L117" s="45">
        <v>0</v>
      </c>
      <c r="M117" s="45">
        <v>15999855.270000001</v>
      </c>
      <c r="N117" s="45">
        <v>0</v>
      </c>
      <c r="O117" s="45">
        <v>0</v>
      </c>
      <c r="P117" s="45">
        <v>1905397.19</v>
      </c>
      <c r="Q117" s="45">
        <v>65219958</v>
      </c>
      <c r="R117" s="45">
        <v>0</v>
      </c>
      <c r="S117" s="45">
        <v>0</v>
      </c>
      <c r="T117" s="45">
        <v>14849091</v>
      </c>
      <c r="U117" s="45">
        <v>400199</v>
      </c>
      <c r="V117" s="45">
        <v>1575011</v>
      </c>
      <c r="W117" s="45">
        <v>99949511.460000008</v>
      </c>
      <c r="X117" s="47">
        <v>2.4974952301755879E-2</v>
      </c>
      <c r="Y117" s="45">
        <v>12434.03</v>
      </c>
      <c r="Z117" s="45">
        <v>111500</v>
      </c>
      <c r="AA117" s="45">
        <v>2478.6806000000001</v>
      </c>
      <c r="AB117" s="45">
        <v>126412.71060000001</v>
      </c>
      <c r="AC117" s="45">
        <v>-1000</v>
      </c>
      <c r="AD117" s="45">
        <v>125412.71060000001</v>
      </c>
      <c r="AE117" s="45">
        <v>0</v>
      </c>
      <c r="AF117" s="47">
        <v>17905252.460000001</v>
      </c>
      <c r="AG117" s="47">
        <v>65219958</v>
      </c>
      <c r="AH117" s="47">
        <v>16824301</v>
      </c>
      <c r="AI117" s="45">
        <v>4621462242</v>
      </c>
      <c r="AJ117" s="45">
        <v>4725038416</v>
      </c>
      <c r="AK117" s="45">
        <v>4621769257</v>
      </c>
      <c r="AL117" s="50">
        <v>4656089971.666667</v>
      </c>
      <c r="AM117" s="45">
        <v>1540588.2397435531</v>
      </c>
    </row>
    <row r="118" spans="1:39" s="37" customFormat="1" ht="16.5" x14ac:dyDescent="0.3">
      <c r="A118" s="37" t="s">
        <v>300</v>
      </c>
      <c r="B118" s="37" t="s">
        <v>301</v>
      </c>
      <c r="C118" s="37" t="s">
        <v>257</v>
      </c>
      <c r="D118" s="43">
        <v>2</v>
      </c>
      <c r="E118" s="43" t="s">
        <v>1202</v>
      </c>
      <c r="F118" s="44" t="s">
        <v>1201</v>
      </c>
      <c r="G118" s="45">
        <v>644819746</v>
      </c>
      <c r="H118" s="46">
        <v>2.7010000000000001</v>
      </c>
      <c r="I118" s="45">
        <v>595356898</v>
      </c>
      <c r="J118" s="45">
        <v>2000257.54</v>
      </c>
      <c r="K118" s="45">
        <v>1994888.9000000001</v>
      </c>
      <c r="L118" s="45">
        <v>0</v>
      </c>
      <c r="M118" s="45">
        <v>1994888.9000000001</v>
      </c>
      <c r="N118" s="45">
        <v>185551.25</v>
      </c>
      <c r="O118" s="45">
        <v>0</v>
      </c>
      <c r="P118" s="45">
        <v>237508.12</v>
      </c>
      <c r="Q118" s="45">
        <v>7929557</v>
      </c>
      <c r="R118" s="45">
        <v>2335813</v>
      </c>
      <c r="S118" s="45">
        <v>0</v>
      </c>
      <c r="T118" s="45">
        <v>4732812</v>
      </c>
      <c r="U118" s="45">
        <v>0</v>
      </c>
      <c r="V118" s="45">
        <v>0</v>
      </c>
      <c r="W118" s="45">
        <v>17416130.27</v>
      </c>
      <c r="X118" s="47">
        <v>2.7009300472011288E-2</v>
      </c>
      <c r="Y118" s="45">
        <v>14000</v>
      </c>
      <c r="Z118" s="45">
        <v>77250</v>
      </c>
      <c r="AA118" s="45">
        <v>1825</v>
      </c>
      <c r="AB118" s="45">
        <v>93075</v>
      </c>
      <c r="AC118" s="45">
        <v>0</v>
      </c>
      <c r="AD118" s="45">
        <v>93075</v>
      </c>
      <c r="AE118" s="45">
        <v>0</v>
      </c>
      <c r="AF118" s="47">
        <v>2417948.2700000005</v>
      </c>
      <c r="AG118" s="47">
        <v>10265370</v>
      </c>
      <c r="AH118" s="47">
        <v>4732812</v>
      </c>
      <c r="AI118" s="45">
        <v>587105091</v>
      </c>
      <c r="AJ118" s="45">
        <v>585751553</v>
      </c>
      <c r="AK118" s="45">
        <v>593222459</v>
      </c>
      <c r="AL118" s="50">
        <v>588693034.33333337</v>
      </c>
      <c r="AM118" s="45">
        <v>199614.802051665</v>
      </c>
    </row>
    <row r="119" spans="1:39" s="37" customFormat="1" ht="16.5" x14ac:dyDescent="0.3">
      <c r="A119" s="37" t="s">
        <v>302</v>
      </c>
      <c r="B119" s="37" t="s">
        <v>303</v>
      </c>
      <c r="C119" s="37" t="s">
        <v>257</v>
      </c>
      <c r="D119" s="43">
        <v>3</v>
      </c>
      <c r="E119" s="43" t="s">
        <v>1200</v>
      </c>
      <c r="F119" s="44" t="s">
        <v>1201</v>
      </c>
      <c r="G119" s="45">
        <v>5763738392</v>
      </c>
      <c r="H119" s="46">
        <v>2.601</v>
      </c>
      <c r="I119" s="45">
        <v>6293131625</v>
      </c>
      <c r="J119" s="45">
        <v>21143425.120000001</v>
      </c>
      <c r="K119" s="45">
        <v>20963333.540000003</v>
      </c>
      <c r="L119" s="45">
        <v>0</v>
      </c>
      <c r="M119" s="45">
        <v>20963333.540000003</v>
      </c>
      <c r="N119" s="45">
        <v>0</v>
      </c>
      <c r="O119" s="45">
        <v>0</v>
      </c>
      <c r="P119" s="45">
        <v>2501277.86</v>
      </c>
      <c r="Q119" s="45">
        <v>61305366</v>
      </c>
      <c r="R119" s="45">
        <v>38635346</v>
      </c>
      <c r="S119" s="45">
        <v>0</v>
      </c>
      <c r="T119" s="45">
        <v>19759569.609999999</v>
      </c>
      <c r="U119" s="45">
        <v>4610990.6399999997</v>
      </c>
      <c r="V119" s="45">
        <v>2105383.7200000002</v>
      </c>
      <c r="W119" s="45">
        <v>149881267.36999997</v>
      </c>
      <c r="X119" s="47">
        <v>2.6004175966423699E-2</v>
      </c>
      <c r="Y119" s="45">
        <v>46490.41</v>
      </c>
      <c r="Z119" s="45">
        <v>348250</v>
      </c>
      <c r="AA119" s="45">
        <v>7894.8082000000004</v>
      </c>
      <c r="AB119" s="45">
        <v>402635.21820000006</v>
      </c>
      <c r="AC119" s="45">
        <v>0</v>
      </c>
      <c r="AD119" s="45">
        <v>402635.21820000006</v>
      </c>
      <c r="AE119" s="45">
        <v>0</v>
      </c>
      <c r="AF119" s="47">
        <v>23464611.400000002</v>
      </c>
      <c r="AG119" s="47">
        <v>99940712</v>
      </c>
      <c r="AH119" s="47">
        <v>26475943.969999999</v>
      </c>
      <c r="AI119" s="45">
        <v>6145026657</v>
      </c>
      <c r="AJ119" s="45">
        <v>6316157395</v>
      </c>
      <c r="AK119" s="45">
        <v>6258810186</v>
      </c>
      <c r="AL119" s="50">
        <v>6239998079.333333</v>
      </c>
      <c r="AM119" s="45">
        <v>2086268.006396574</v>
      </c>
    </row>
    <row r="120" spans="1:39" s="37" customFormat="1" ht="16.5" x14ac:dyDescent="0.3">
      <c r="A120" s="37" t="s">
        <v>304</v>
      </c>
      <c r="B120" s="37" t="s">
        <v>305</v>
      </c>
      <c r="C120" s="37" t="s">
        <v>257</v>
      </c>
      <c r="D120" s="43">
        <v>1</v>
      </c>
      <c r="E120" s="43" t="s">
        <v>1202</v>
      </c>
      <c r="F120" s="44" t="s">
        <v>1201</v>
      </c>
      <c r="G120" s="45">
        <v>60841800</v>
      </c>
      <c r="H120" s="46">
        <v>2.4529999999999998</v>
      </c>
      <c r="I120" s="45">
        <v>82638973</v>
      </c>
      <c r="J120" s="45">
        <v>277647.28999999998</v>
      </c>
      <c r="K120" s="45">
        <v>275531.87</v>
      </c>
      <c r="L120" s="45">
        <v>0</v>
      </c>
      <c r="M120" s="45">
        <v>275531.87</v>
      </c>
      <c r="N120" s="45">
        <v>25629.55</v>
      </c>
      <c r="O120" s="45">
        <v>0</v>
      </c>
      <c r="P120" s="45">
        <v>32880.03</v>
      </c>
      <c r="Q120" s="45">
        <v>1158351</v>
      </c>
      <c r="R120" s="45">
        <v>0</v>
      </c>
      <c r="S120" s="45">
        <v>0</v>
      </c>
      <c r="T120" s="45">
        <v>0</v>
      </c>
      <c r="U120" s="45">
        <v>0</v>
      </c>
      <c r="V120" s="45">
        <v>0</v>
      </c>
      <c r="W120" s="45">
        <v>1492392.45</v>
      </c>
      <c r="X120" s="47">
        <v>2.4529064721951026E-2</v>
      </c>
      <c r="Y120" s="45">
        <v>1250</v>
      </c>
      <c r="Z120" s="45">
        <v>9750</v>
      </c>
      <c r="AA120" s="45">
        <v>220</v>
      </c>
      <c r="AB120" s="45">
        <v>11220</v>
      </c>
      <c r="AC120" s="45">
        <v>0</v>
      </c>
      <c r="AD120" s="45">
        <v>11220</v>
      </c>
      <c r="AE120" s="45">
        <v>0</v>
      </c>
      <c r="AF120" s="47">
        <v>334041.44999999995</v>
      </c>
      <c r="AG120" s="47">
        <v>1158351</v>
      </c>
      <c r="AH120" s="47">
        <v>0</v>
      </c>
      <c r="AI120" s="45">
        <v>81067426</v>
      </c>
      <c r="AJ120" s="45">
        <v>81979000</v>
      </c>
      <c r="AK120" s="45">
        <v>86239263</v>
      </c>
      <c r="AL120" s="50">
        <v>83095229.666666672</v>
      </c>
      <c r="AM120" s="45">
        <v>28746.392253579001</v>
      </c>
    </row>
    <row r="121" spans="1:39" s="37" customFormat="1" ht="16.5" x14ac:dyDescent="0.3">
      <c r="A121" s="37" t="s">
        <v>306</v>
      </c>
      <c r="B121" s="37" t="s">
        <v>307</v>
      </c>
      <c r="C121" s="37" t="s">
        <v>257</v>
      </c>
      <c r="D121" s="43">
        <v>2</v>
      </c>
      <c r="E121" s="43" t="s">
        <v>1200</v>
      </c>
      <c r="F121" s="44" t="s">
        <v>1201</v>
      </c>
      <c r="G121" s="45">
        <v>425310682</v>
      </c>
      <c r="H121" s="46">
        <v>2.073</v>
      </c>
      <c r="I121" s="45">
        <v>420863296</v>
      </c>
      <c r="J121" s="45">
        <v>1414000.55</v>
      </c>
      <c r="K121" s="45">
        <v>1410482.1600000001</v>
      </c>
      <c r="L121" s="45">
        <v>0</v>
      </c>
      <c r="M121" s="45">
        <v>1410482.1600000001</v>
      </c>
      <c r="N121" s="45">
        <v>131197.07999999999</v>
      </c>
      <c r="O121" s="45">
        <v>0</v>
      </c>
      <c r="P121" s="45">
        <v>167924.41</v>
      </c>
      <c r="Q121" s="45">
        <v>2759436</v>
      </c>
      <c r="R121" s="45">
        <v>2963284</v>
      </c>
      <c r="S121" s="45">
        <v>0</v>
      </c>
      <c r="T121" s="45">
        <v>1381608.22</v>
      </c>
      <c r="U121" s="45">
        <v>0</v>
      </c>
      <c r="V121" s="45">
        <v>0</v>
      </c>
      <c r="W121" s="45">
        <v>8813931.870000001</v>
      </c>
      <c r="X121" s="47">
        <v>2.0723513993471721E-2</v>
      </c>
      <c r="Y121" s="45">
        <v>3750</v>
      </c>
      <c r="Z121" s="45">
        <v>40500</v>
      </c>
      <c r="AA121" s="45">
        <v>885</v>
      </c>
      <c r="AB121" s="45">
        <v>45135</v>
      </c>
      <c r="AC121" s="45">
        <v>0</v>
      </c>
      <c r="AD121" s="45">
        <v>45135</v>
      </c>
      <c r="AE121" s="45">
        <v>0</v>
      </c>
      <c r="AF121" s="47">
        <v>1709603.6500000001</v>
      </c>
      <c r="AG121" s="47">
        <v>5722720</v>
      </c>
      <c r="AH121" s="47">
        <v>1381608.22</v>
      </c>
      <c r="AI121" s="45">
        <v>398592589</v>
      </c>
      <c r="AJ121" s="45">
        <v>415901820</v>
      </c>
      <c r="AK121" s="45">
        <v>419627512</v>
      </c>
      <c r="AL121" s="50">
        <v>411373973.66666669</v>
      </c>
      <c r="AM121" s="45">
        <v>140189.49014370301</v>
      </c>
    </row>
    <row r="122" spans="1:39" s="37" customFormat="1" ht="16.5" x14ac:dyDescent="0.3">
      <c r="A122" s="37" t="s">
        <v>308</v>
      </c>
      <c r="B122" s="37" t="s">
        <v>309</v>
      </c>
      <c r="C122" s="37" t="s">
        <v>257</v>
      </c>
      <c r="D122" s="43">
        <v>3</v>
      </c>
      <c r="E122" s="43" t="s">
        <v>1200</v>
      </c>
      <c r="F122" s="44" t="s">
        <v>1201</v>
      </c>
      <c r="G122" s="45">
        <v>477863768</v>
      </c>
      <c r="H122" s="46">
        <v>3.7010000000000001</v>
      </c>
      <c r="I122" s="45">
        <v>517425175</v>
      </c>
      <c r="J122" s="45">
        <v>1738425.49</v>
      </c>
      <c r="K122" s="45">
        <v>1736711.13</v>
      </c>
      <c r="L122" s="45">
        <v>0</v>
      </c>
      <c r="M122" s="45">
        <v>1736711.13</v>
      </c>
      <c r="N122" s="45">
        <v>161546.04999999999</v>
      </c>
      <c r="O122" s="45">
        <v>0</v>
      </c>
      <c r="P122" s="45">
        <v>206766.3</v>
      </c>
      <c r="Q122" s="45">
        <v>9900903</v>
      </c>
      <c r="R122" s="45">
        <v>0</v>
      </c>
      <c r="S122" s="45">
        <v>0</v>
      </c>
      <c r="T122" s="45">
        <v>5677381.4000000004</v>
      </c>
      <c r="U122" s="45">
        <v>0</v>
      </c>
      <c r="V122" s="45">
        <v>0</v>
      </c>
      <c r="W122" s="45">
        <v>17683307.880000003</v>
      </c>
      <c r="X122" s="47">
        <v>3.7004914505257079E-2</v>
      </c>
      <c r="Y122" s="45">
        <v>20704.82</v>
      </c>
      <c r="Z122" s="45">
        <v>70250</v>
      </c>
      <c r="AA122" s="45">
        <v>1819.0964000000001</v>
      </c>
      <c r="AB122" s="45">
        <v>92773.916400000002</v>
      </c>
      <c r="AC122" s="45">
        <v>0</v>
      </c>
      <c r="AD122" s="45">
        <v>92773.916400000002</v>
      </c>
      <c r="AE122" s="45">
        <v>0</v>
      </c>
      <c r="AF122" s="47">
        <v>2105023.48</v>
      </c>
      <c r="AG122" s="47">
        <v>9900903</v>
      </c>
      <c r="AH122" s="47">
        <v>5677381.4000000004</v>
      </c>
      <c r="AI122" s="45">
        <v>541511110</v>
      </c>
      <c r="AJ122" s="45">
        <v>516780149</v>
      </c>
      <c r="AK122" s="45">
        <v>507070962</v>
      </c>
      <c r="AL122" s="50">
        <v>521787407</v>
      </c>
      <c r="AM122" s="45">
        <v>169023.51597631501</v>
      </c>
    </row>
    <row r="123" spans="1:39" s="37" customFormat="1" ht="16.5" x14ac:dyDescent="0.3">
      <c r="A123" s="37" t="s">
        <v>310</v>
      </c>
      <c r="B123" s="37" t="s">
        <v>311</v>
      </c>
      <c r="C123" s="37" t="s">
        <v>257</v>
      </c>
      <c r="D123" s="43">
        <v>1</v>
      </c>
      <c r="E123" s="43" t="s">
        <v>1202</v>
      </c>
      <c r="F123" s="44" t="s">
        <v>1201</v>
      </c>
      <c r="G123" s="45">
        <v>102986200</v>
      </c>
      <c r="H123" s="46">
        <v>1.8029999999999999</v>
      </c>
      <c r="I123" s="45">
        <v>111093089</v>
      </c>
      <c r="J123" s="45">
        <v>373246.35</v>
      </c>
      <c r="K123" s="45">
        <v>373246.35</v>
      </c>
      <c r="L123" s="45">
        <v>0</v>
      </c>
      <c r="M123" s="45">
        <v>373246.35</v>
      </c>
      <c r="N123" s="45">
        <v>34719.72</v>
      </c>
      <c r="O123" s="45">
        <v>0</v>
      </c>
      <c r="P123" s="45">
        <v>44437.24</v>
      </c>
      <c r="Q123" s="45">
        <v>941938</v>
      </c>
      <c r="R123" s="45">
        <v>0</v>
      </c>
      <c r="S123" s="45">
        <v>0</v>
      </c>
      <c r="T123" s="45">
        <v>461556</v>
      </c>
      <c r="U123" s="45">
        <v>0</v>
      </c>
      <c r="V123" s="45">
        <v>0</v>
      </c>
      <c r="W123" s="45">
        <v>1855897.31</v>
      </c>
      <c r="X123" s="47">
        <v>1.802083492739804E-2</v>
      </c>
      <c r="Y123" s="45">
        <v>2000</v>
      </c>
      <c r="Z123" s="45">
        <v>18750</v>
      </c>
      <c r="AA123" s="45">
        <v>415</v>
      </c>
      <c r="AB123" s="45">
        <v>21165</v>
      </c>
      <c r="AC123" s="45">
        <v>-1000</v>
      </c>
      <c r="AD123" s="45">
        <v>20165</v>
      </c>
      <c r="AE123" s="45">
        <v>0</v>
      </c>
      <c r="AF123" s="47">
        <v>452403.30999999994</v>
      </c>
      <c r="AG123" s="47">
        <v>941938</v>
      </c>
      <c r="AH123" s="47">
        <v>461556</v>
      </c>
      <c r="AI123" s="45">
        <v>114645907</v>
      </c>
      <c r="AJ123" s="45">
        <v>112938564</v>
      </c>
      <c r="AK123" s="45">
        <v>110702139</v>
      </c>
      <c r="AL123" s="50">
        <v>112762203.33333333</v>
      </c>
      <c r="AM123" s="45">
        <v>36900.676099286997</v>
      </c>
    </row>
    <row r="124" spans="1:39" s="37" customFormat="1" ht="16.5" x14ac:dyDescent="0.3">
      <c r="A124" s="37" t="s">
        <v>312</v>
      </c>
      <c r="B124" s="37" t="s">
        <v>313</v>
      </c>
      <c r="C124" s="37" t="s">
        <v>257</v>
      </c>
      <c r="D124" s="43">
        <v>2</v>
      </c>
      <c r="E124" s="43" t="s">
        <v>1202</v>
      </c>
      <c r="F124" s="44" t="s">
        <v>1201</v>
      </c>
      <c r="G124" s="45">
        <v>883972607</v>
      </c>
      <c r="H124" s="46">
        <v>3.738</v>
      </c>
      <c r="I124" s="45">
        <v>1454842682</v>
      </c>
      <c r="J124" s="45">
        <v>4887925.3</v>
      </c>
      <c r="K124" s="45">
        <v>4884647.37</v>
      </c>
      <c r="L124" s="45">
        <v>0</v>
      </c>
      <c r="M124" s="45">
        <v>4884647.37</v>
      </c>
      <c r="N124" s="45">
        <v>454369.68</v>
      </c>
      <c r="O124" s="45">
        <v>0</v>
      </c>
      <c r="P124" s="45">
        <v>581551.43000000005</v>
      </c>
      <c r="Q124" s="45">
        <v>12123079</v>
      </c>
      <c r="R124" s="45">
        <v>0</v>
      </c>
      <c r="S124" s="45">
        <v>0</v>
      </c>
      <c r="T124" s="45">
        <v>14998019.960000001</v>
      </c>
      <c r="U124" s="45">
        <v>0</v>
      </c>
      <c r="V124" s="45">
        <v>0</v>
      </c>
      <c r="W124" s="45">
        <v>33041667.440000001</v>
      </c>
      <c r="X124" s="47">
        <v>3.7378610126999105E-2</v>
      </c>
      <c r="Y124" s="45">
        <v>40000</v>
      </c>
      <c r="Z124" s="45">
        <v>322000</v>
      </c>
      <c r="AA124" s="45">
        <v>7240</v>
      </c>
      <c r="AB124" s="45">
        <v>369240</v>
      </c>
      <c r="AC124" s="45">
        <v>-500</v>
      </c>
      <c r="AD124" s="45">
        <v>368740</v>
      </c>
      <c r="AE124" s="45">
        <v>0</v>
      </c>
      <c r="AF124" s="47">
        <v>5920568.4799999995</v>
      </c>
      <c r="AG124" s="47">
        <v>12123079</v>
      </c>
      <c r="AH124" s="47">
        <v>14998019.960000001</v>
      </c>
      <c r="AI124" s="45">
        <v>1456620713</v>
      </c>
      <c r="AJ124" s="45">
        <v>1452507785</v>
      </c>
      <c r="AK124" s="45">
        <v>1446526934</v>
      </c>
      <c r="AL124" s="50">
        <v>1451885144</v>
      </c>
      <c r="AM124" s="45">
        <v>482609.11939039803</v>
      </c>
    </row>
    <row r="125" spans="1:39" s="37" customFormat="1" ht="16.5" x14ac:dyDescent="0.3">
      <c r="A125" s="37" t="s">
        <v>314</v>
      </c>
      <c r="B125" s="37" t="s">
        <v>315</v>
      </c>
      <c r="C125" s="37" t="s">
        <v>257</v>
      </c>
      <c r="D125" s="43">
        <v>3</v>
      </c>
      <c r="E125" s="43" t="s">
        <v>1200</v>
      </c>
      <c r="F125" s="44" t="s">
        <v>1201</v>
      </c>
      <c r="G125" s="45">
        <v>438314450</v>
      </c>
      <c r="H125" s="46">
        <v>3.3849999999999998</v>
      </c>
      <c r="I125" s="45">
        <v>424345644</v>
      </c>
      <c r="J125" s="45">
        <v>1425700.41</v>
      </c>
      <c r="K125" s="45">
        <v>1422169.5799999998</v>
      </c>
      <c r="L125" s="45">
        <v>0</v>
      </c>
      <c r="M125" s="45">
        <v>1422169.5799999998</v>
      </c>
      <c r="N125" s="45">
        <v>132287.29</v>
      </c>
      <c r="O125" s="45">
        <v>0</v>
      </c>
      <c r="P125" s="45">
        <v>169330.44</v>
      </c>
      <c r="Q125" s="45">
        <v>8490140</v>
      </c>
      <c r="R125" s="45">
        <v>0</v>
      </c>
      <c r="S125" s="45">
        <v>0</v>
      </c>
      <c r="T125" s="45">
        <v>4619080.29</v>
      </c>
      <c r="U125" s="45">
        <v>0</v>
      </c>
      <c r="V125" s="45">
        <v>0</v>
      </c>
      <c r="W125" s="45">
        <v>14833007.600000001</v>
      </c>
      <c r="X125" s="47">
        <v>3.3841018930587392E-2</v>
      </c>
      <c r="Y125" s="45">
        <v>17590.07</v>
      </c>
      <c r="Z125" s="45">
        <v>53375</v>
      </c>
      <c r="AA125" s="45">
        <v>1419.3014000000001</v>
      </c>
      <c r="AB125" s="45">
        <v>72384.371400000004</v>
      </c>
      <c r="AC125" s="45">
        <v>0</v>
      </c>
      <c r="AD125" s="45">
        <v>72384.371400000004</v>
      </c>
      <c r="AE125" s="45">
        <v>0</v>
      </c>
      <c r="AF125" s="47">
        <v>1723787.3099999998</v>
      </c>
      <c r="AG125" s="47">
        <v>8490140</v>
      </c>
      <c r="AH125" s="47">
        <v>4619080.29</v>
      </c>
      <c r="AI125" s="45">
        <v>422289995</v>
      </c>
      <c r="AJ125" s="45">
        <v>419981014</v>
      </c>
      <c r="AK125" s="45">
        <v>429383180</v>
      </c>
      <c r="AL125" s="50">
        <v>423884729.66666669</v>
      </c>
      <c r="AM125" s="45">
        <v>143127.61687224</v>
      </c>
    </row>
    <row r="126" spans="1:39" s="37" customFormat="1" ht="16.5" x14ac:dyDescent="0.3">
      <c r="A126" s="37" t="s">
        <v>316</v>
      </c>
      <c r="B126" s="37" t="s">
        <v>317</v>
      </c>
      <c r="C126" s="37" t="s">
        <v>257</v>
      </c>
      <c r="D126" s="43">
        <v>1</v>
      </c>
      <c r="E126" s="43" t="s">
        <v>1202</v>
      </c>
      <c r="F126" s="44" t="s">
        <v>1201</v>
      </c>
      <c r="G126" s="45">
        <v>242142500</v>
      </c>
      <c r="H126" s="46">
        <v>3.3380000000000001</v>
      </c>
      <c r="I126" s="45">
        <v>263576762</v>
      </c>
      <c r="J126" s="45">
        <v>885555.22</v>
      </c>
      <c r="K126" s="45">
        <v>885555.22</v>
      </c>
      <c r="L126" s="45">
        <v>0</v>
      </c>
      <c r="M126" s="45">
        <v>885555.22</v>
      </c>
      <c r="N126" s="45">
        <v>82375.17</v>
      </c>
      <c r="O126" s="45">
        <v>0</v>
      </c>
      <c r="P126" s="45">
        <v>105430.7</v>
      </c>
      <c r="Q126" s="45">
        <v>4981583</v>
      </c>
      <c r="R126" s="45">
        <v>0</v>
      </c>
      <c r="S126" s="45">
        <v>0</v>
      </c>
      <c r="T126" s="45">
        <v>2027287.76</v>
      </c>
      <c r="U126" s="45">
        <v>0</v>
      </c>
      <c r="V126" s="45">
        <v>0</v>
      </c>
      <c r="W126" s="45">
        <v>8082231.8499999996</v>
      </c>
      <c r="X126" s="47">
        <v>3.3377997873153202E-2</v>
      </c>
      <c r="Y126" s="45">
        <v>4000</v>
      </c>
      <c r="Z126" s="45">
        <v>26750</v>
      </c>
      <c r="AA126" s="45">
        <v>615</v>
      </c>
      <c r="AB126" s="45">
        <v>31365</v>
      </c>
      <c r="AC126" s="45">
        <v>0</v>
      </c>
      <c r="AD126" s="45">
        <v>31365</v>
      </c>
      <c r="AE126" s="45">
        <v>0</v>
      </c>
      <c r="AF126" s="47">
        <v>1073361.0900000001</v>
      </c>
      <c r="AG126" s="47">
        <v>4981583</v>
      </c>
      <c r="AH126" s="47">
        <v>2027287.76</v>
      </c>
      <c r="AI126" s="45">
        <v>254808836</v>
      </c>
      <c r="AJ126" s="45">
        <v>262730661</v>
      </c>
      <c r="AK126" s="45">
        <v>273916742</v>
      </c>
      <c r="AL126" s="50">
        <v>263818746.33333334</v>
      </c>
      <c r="AM126" s="45">
        <v>91305.522694386003</v>
      </c>
    </row>
    <row r="127" spans="1:39" s="37" customFormat="1" ht="16.5" x14ac:dyDescent="0.3">
      <c r="A127" s="37" t="s">
        <v>318</v>
      </c>
      <c r="B127" s="37" t="s">
        <v>319</v>
      </c>
      <c r="C127" s="37" t="s">
        <v>257</v>
      </c>
      <c r="D127" s="43">
        <v>2</v>
      </c>
      <c r="E127" s="43" t="s">
        <v>1200</v>
      </c>
      <c r="F127" s="44" t="s">
        <v>1201</v>
      </c>
      <c r="G127" s="45">
        <v>663421016</v>
      </c>
      <c r="H127" s="46">
        <v>2.738</v>
      </c>
      <c r="I127" s="45">
        <v>696748862</v>
      </c>
      <c r="J127" s="45">
        <v>2340910.42</v>
      </c>
      <c r="K127" s="45">
        <v>2338883.66</v>
      </c>
      <c r="L127" s="45">
        <v>0</v>
      </c>
      <c r="M127" s="45">
        <v>2338883.66</v>
      </c>
      <c r="N127" s="45">
        <v>217565.26</v>
      </c>
      <c r="O127" s="45">
        <v>0</v>
      </c>
      <c r="P127" s="45">
        <v>278461.42</v>
      </c>
      <c r="Q127" s="45">
        <v>9541312</v>
      </c>
      <c r="R127" s="45">
        <v>5094658</v>
      </c>
      <c r="S127" s="45">
        <v>0</v>
      </c>
      <c r="T127" s="45">
        <v>554994.14</v>
      </c>
      <c r="U127" s="45">
        <v>132467</v>
      </c>
      <c r="V127" s="45">
        <v>0</v>
      </c>
      <c r="W127" s="45">
        <v>18158341.48</v>
      </c>
      <c r="X127" s="47">
        <v>2.7370766138044685E-2</v>
      </c>
      <c r="Y127" s="45">
        <v>3250</v>
      </c>
      <c r="Z127" s="45">
        <v>44250</v>
      </c>
      <c r="AA127" s="45">
        <v>950</v>
      </c>
      <c r="AB127" s="45">
        <v>48450</v>
      </c>
      <c r="AC127" s="45">
        <v>0</v>
      </c>
      <c r="AD127" s="45">
        <v>48450</v>
      </c>
      <c r="AE127" s="45">
        <v>0</v>
      </c>
      <c r="AF127" s="47">
        <v>2834910.34</v>
      </c>
      <c r="AG127" s="47">
        <v>14635970</v>
      </c>
      <c r="AH127" s="47">
        <v>687461.14</v>
      </c>
      <c r="AI127" s="45">
        <v>709193300</v>
      </c>
      <c r="AJ127" s="45">
        <v>695397460</v>
      </c>
      <c r="AK127" s="45">
        <v>699849218</v>
      </c>
      <c r="AL127" s="50">
        <v>701479992.66666663</v>
      </c>
      <c r="AM127" s="45">
        <v>233644.077689022</v>
      </c>
    </row>
    <row r="128" spans="1:39" s="37" customFormat="1" ht="16.5" x14ac:dyDescent="0.3">
      <c r="A128" s="37" t="s">
        <v>320</v>
      </c>
      <c r="B128" s="37" t="s">
        <v>321</v>
      </c>
      <c r="C128" s="37" t="s">
        <v>257</v>
      </c>
      <c r="D128" s="43">
        <v>3</v>
      </c>
      <c r="E128" s="43" t="s">
        <v>1200</v>
      </c>
      <c r="F128" s="44" t="s">
        <v>1201</v>
      </c>
      <c r="G128" s="45">
        <v>997743480</v>
      </c>
      <c r="H128" s="46">
        <v>2.7519999999999998</v>
      </c>
      <c r="I128" s="45">
        <v>1087854735</v>
      </c>
      <c r="J128" s="45">
        <v>3654933.11</v>
      </c>
      <c r="K128" s="45">
        <v>3649139.8</v>
      </c>
      <c r="L128" s="45">
        <v>0</v>
      </c>
      <c r="M128" s="45">
        <v>3649139.8</v>
      </c>
      <c r="N128" s="45">
        <v>339435.78</v>
      </c>
      <c r="O128" s="45">
        <v>0</v>
      </c>
      <c r="P128" s="45">
        <v>434466.79</v>
      </c>
      <c r="Q128" s="45">
        <v>11587941</v>
      </c>
      <c r="R128" s="45">
        <v>7313347</v>
      </c>
      <c r="S128" s="45">
        <v>0</v>
      </c>
      <c r="T128" s="45">
        <v>3927080</v>
      </c>
      <c r="U128" s="45">
        <v>199549</v>
      </c>
      <c r="V128" s="45">
        <v>0</v>
      </c>
      <c r="W128" s="45">
        <v>27450959.370000001</v>
      </c>
      <c r="X128" s="47">
        <v>2.7513043102020573E-2</v>
      </c>
      <c r="Y128" s="45">
        <v>71103.98</v>
      </c>
      <c r="Z128" s="45">
        <v>240250</v>
      </c>
      <c r="AA128" s="45">
        <v>6227.0796</v>
      </c>
      <c r="AB128" s="45">
        <v>317581.05959999998</v>
      </c>
      <c r="AC128" s="45">
        <v>-4250</v>
      </c>
      <c r="AD128" s="45">
        <v>313331.05959999998</v>
      </c>
      <c r="AE128" s="45">
        <v>0</v>
      </c>
      <c r="AF128" s="47">
        <v>4423042.37</v>
      </c>
      <c r="AG128" s="47">
        <v>18901288</v>
      </c>
      <c r="AH128" s="47">
        <v>4126629</v>
      </c>
      <c r="AI128" s="45">
        <v>1075613067</v>
      </c>
      <c r="AJ128" s="45">
        <v>1083850828</v>
      </c>
      <c r="AK128" s="45">
        <v>1102472484</v>
      </c>
      <c r="AL128" s="50">
        <v>1087312126.3333333</v>
      </c>
      <c r="AM128" s="45">
        <v>368190.65314231202</v>
      </c>
    </row>
    <row r="129" spans="1:39" s="37" customFormat="1" ht="16.5" x14ac:dyDescent="0.3">
      <c r="A129" s="37" t="s">
        <v>322</v>
      </c>
      <c r="B129" s="37" t="s">
        <v>323</v>
      </c>
      <c r="C129" s="37" t="s">
        <v>257</v>
      </c>
      <c r="D129" s="43">
        <v>1</v>
      </c>
      <c r="E129" s="43" t="s">
        <v>1202</v>
      </c>
      <c r="F129" s="44" t="s">
        <v>1201</v>
      </c>
      <c r="G129" s="45">
        <v>384666595</v>
      </c>
      <c r="H129" s="46">
        <v>2.9539999999999997</v>
      </c>
      <c r="I129" s="45">
        <v>401868515</v>
      </c>
      <c r="J129" s="45">
        <v>1350182.61</v>
      </c>
      <c r="K129" s="45">
        <v>1348665.81</v>
      </c>
      <c r="L129" s="45">
        <v>0</v>
      </c>
      <c r="M129" s="45">
        <v>1348665.81</v>
      </c>
      <c r="N129" s="45">
        <v>125453.43</v>
      </c>
      <c r="O129" s="45">
        <v>0</v>
      </c>
      <c r="P129" s="45">
        <v>160581.03</v>
      </c>
      <c r="Q129" s="45">
        <v>3451384</v>
      </c>
      <c r="R129" s="45">
        <v>4167868</v>
      </c>
      <c r="S129" s="45">
        <v>0</v>
      </c>
      <c r="T129" s="45">
        <v>2035127</v>
      </c>
      <c r="U129" s="45">
        <v>73086</v>
      </c>
      <c r="V129" s="45">
        <v>0</v>
      </c>
      <c r="W129" s="45">
        <v>11362165.27</v>
      </c>
      <c r="X129" s="47">
        <v>2.9537696846278008E-2</v>
      </c>
      <c r="Y129" s="45">
        <v>2750</v>
      </c>
      <c r="Z129" s="45">
        <v>37500</v>
      </c>
      <c r="AA129" s="45">
        <v>805</v>
      </c>
      <c r="AB129" s="45">
        <v>41055</v>
      </c>
      <c r="AC129" s="45">
        <v>0</v>
      </c>
      <c r="AD129" s="45">
        <v>41055</v>
      </c>
      <c r="AE129" s="45">
        <v>0</v>
      </c>
      <c r="AF129" s="47">
        <v>1634700.27</v>
      </c>
      <c r="AG129" s="47">
        <v>7619252</v>
      </c>
      <c r="AH129" s="47">
        <v>2108213</v>
      </c>
      <c r="AI129" s="45">
        <v>393977884</v>
      </c>
      <c r="AJ129" s="45">
        <v>401110182</v>
      </c>
      <c r="AK129" s="45">
        <v>418608815</v>
      </c>
      <c r="AL129" s="50">
        <v>404565627</v>
      </c>
      <c r="AM129" s="45">
        <v>139859.38347381001</v>
      </c>
    </row>
    <row r="130" spans="1:39" s="37" customFormat="1" ht="16.5" x14ac:dyDescent="0.3">
      <c r="A130" s="37" t="s">
        <v>324</v>
      </c>
      <c r="B130" s="37" t="s">
        <v>325</v>
      </c>
      <c r="C130" s="37" t="s">
        <v>257</v>
      </c>
      <c r="D130" s="43">
        <v>2</v>
      </c>
      <c r="E130" s="43" t="s">
        <v>1202</v>
      </c>
      <c r="F130" s="44" t="s">
        <v>1201</v>
      </c>
      <c r="G130" s="45">
        <v>659565295</v>
      </c>
      <c r="H130" s="46">
        <v>2.7809999999999997</v>
      </c>
      <c r="I130" s="45">
        <v>696833739</v>
      </c>
      <c r="J130" s="45">
        <v>2341195.59</v>
      </c>
      <c r="K130" s="45">
        <v>2340116.59</v>
      </c>
      <c r="L130" s="45">
        <v>0</v>
      </c>
      <c r="M130" s="45">
        <v>2340116.59</v>
      </c>
      <c r="N130" s="45">
        <v>217677</v>
      </c>
      <c r="O130" s="45">
        <v>0</v>
      </c>
      <c r="P130" s="45">
        <v>278606.74</v>
      </c>
      <c r="Q130" s="45">
        <v>8103180</v>
      </c>
      <c r="R130" s="45">
        <v>4746783</v>
      </c>
      <c r="S130" s="45">
        <v>0</v>
      </c>
      <c r="T130" s="45">
        <v>2654284</v>
      </c>
      <c r="U130" s="45">
        <v>0</v>
      </c>
      <c r="V130" s="45">
        <v>0</v>
      </c>
      <c r="W130" s="45">
        <v>18340647.329999998</v>
      </c>
      <c r="X130" s="47">
        <v>2.7807174617942864E-2</v>
      </c>
      <c r="Y130" s="45">
        <v>10870.55</v>
      </c>
      <c r="Z130" s="45">
        <v>81000</v>
      </c>
      <c r="AA130" s="45">
        <v>1837.4110000000001</v>
      </c>
      <c r="AB130" s="45">
        <v>93707.96100000001</v>
      </c>
      <c r="AC130" s="45">
        <v>0</v>
      </c>
      <c r="AD130" s="45">
        <v>93707.96100000001</v>
      </c>
      <c r="AE130" s="45">
        <v>0</v>
      </c>
      <c r="AF130" s="47">
        <v>2836400.33</v>
      </c>
      <c r="AG130" s="47">
        <v>12849963</v>
      </c>
      <c r="AH130" s="47">
        <v>2654284</v>
      </c>
      <c r="AI130" s="45">
        <v>707867080</v>
      </c>
      <c r="AJ130" s="45">
        <v>697035786</v>
      </c>
      <c r="AK130" s="45">
        <v>713351936</v>
      </c>
      <c r="AL130" s="50">
        <v>706084934</v>
      </c>
      <c r="AM130" s="45">
        <v>237783.77254932301</v>
      </c>
    </row>
    <row r="131" spans="1:39" s="37" customFormat="1" ht="16.5" x14ac:dyDescent="0.3">
      <c r="A131" s="37" t="s">
        <v>326</v>
      </c>
      <c r="B131" s="37" t="s">
        <v>246</v>
      </c>
      <c r="C131" s="37" t="s">
        <v>257</v>
      </c>
      <c r="D131" s="43">
        <v>3</v>
      </c>
      <c r="E131" s="43" t="s">
        <v>1202</v>
      </c>
      <c r="F131" s="44" t="s">
        <v>1201</v>
      </c>
      <c r="G131" s="45">
        <v>95951800</v>
      </c>
      <c r="H131" s="46">
        <v>1.7389999999999999</v>
      </c>
      <c r="I131" s="45">
        <v>93224871</v>
      </c>
      <c r="J131" s="45">
        <v>313213.39</v>
      </c>
      <c r="K131" s="45">
        <v>313213.39</v>
      </c>
      <c r="L131" s="45">
        <v>0</v>
      </c>
      <c r="M131" s="45">
        <v>313213.39</v>
      </c>
      <c r="N131" s="45">
        <v>29135.4</v>
      </c>
      <c r="O131" s="45">
        <v>0</v>
      </c>
      <c r="P131" s="45">
        <v>37289.949999999997</v>
      </c>
      <c r="Q131" s="45">
        <v>1288540</v>
      </c>
      <c r="R131" s="45">
        <v>0</v>
      </c>
      <c r="S131" s="45">
        <v>0</v>
      </c>
      <c r="T131" s="45">
        <v>0</v>
      </c>
      <c r="U131" s="45">
        <v>0</v>
      </c>
      <c r="V131" s="45">
        <v>0</v>
      </c>
      <c r="W131" s="45">
        <v>1668178.74</v>
      </c>
      <c r="X131" s="47">
        <v>1.7385590890426236E-2</v>
      </c>
      <c r="Y131" s="45">
        <v>750</v>
      </c>
      <c r="Z131" s="45">
        <v>7250</v>
      </c>
      <c r="AA131" s="45">
        <v>160</v>
      </c>
      <c r="AB131" s="45">
        <v>8160</v>
      </c>
      <c r="AC131" s="45">
        <v>0</v>
      </c>
      <c r="AD131" s="45">
        <v>8160</v>
      </c>
      <c r="AE131" s="45">
        <v>0</v>
      </c>
      <c r="AF131" s="47">
        <v>379638.74000000005</v>
      </c>
      <c r="AG131" s="47">
        <v>1288540</v>
      </c>
      <c r="AH131" s="47">
        <v>0</v>
      </c>
      <c r="AI131" s="45">
        <v>95301660</v>
      </c>
      <c r="AJ131" s="45">
        <v>91947656</v>
      </c>
      <c r="AK131" s="45">
        <v>89348822</v>
      </c>
      <c r="AL131" s="50">
        <v>92199379.333333328</v>
      </c>
      <c r="AM131" s="45">
        <v>29782.944217026001</v>
      </c>
    </row>
    <row r="132" spans="1:39" s="37" customFormat="1" ht="16.5" x14ac:dyDescent="0.3">
      <c r="A132" s="37" t="s">
        <v>327</v>
      </c>
      <c r="B132" s="37" t="s">
        <v>328</v>
      </c>
      <c r="C132" s="37" t="s">
        <v>257</v>
      </c>
      <c r="D132" s="43">
        <v>1</v>
      </c>
      <c r="E132" s="43" t="s">
        <v>1202</v>
      </c>
      <c r="F132" s="44" t="s">
        <v>1201</v>
      </c>
      <c r="G132" s="45">
        <v>1155340830</v>
      </c>
      <c r="H132" s="46">
        <v>2.2759999999999998</v>
      </c>
      <c r="I132" s="45">
        <v>1170562416</v>
      </c>
      <c r="J132" s="45">
        <v>3932811.24</v>
      </c>
      <c r="K132" s="45">
        <v>3858471.43</v>
      </c>
      <c r="L132" s="45">
        <v>0</v>
      </c>
      <c r="M132" s="45">
        <v>3858471.43</v>
      </c>
      <c r="N132" s="45">
        <v>358834.61</v>
      </c>
      <c r="O132" s="45">
        <v>0</v>
      </c>
      <c r="P132" s="45">
        <v>463508.96</v>
      </c>
      <c r="Q132" s="45">
        <v>9988170</v>
      </c>
      <c r="R132" s="45">
        <v>4654274</v>
      </c>
      <c r="S132" s="45">
        <v>0</v>
      </c>
      <c r="T132" s="45">
        <v>6504631.2400000002</v>
      </c>
      <c r="U132" s="45">
        <v>462136.33</v>
      </c>
      <c r="V132" s="45">
        <v>0</v>
      </c>
      <c r="W132" s="45">
        <v>26290026.57</v>
      </c>
      <c r="X132" s="47">
        <v>2.2755212909769666E-2</v>
      </c>
      <c r="Y132" s="45">
        <v>4604.2299999999996</v>
      </c>
      <c r="Z132" s="45">
        <v>72500</v>
      </c>
      <c r="AA132" s="45">
        <v>1542.0845999999999</v>
      </c>
      <c r="AB132" s="45">
        <v>78646.314599999998</v>
      </c>
      <c r="AC132" s="45">
        <v>0</v>
      </c>
      <c r="AD132" s="45">
        <v>78646.314599999998</v>
      </c>
      <c r="AE132" s="45">
        <v>0</v>
      </c>
      <c r="AF132" s="47">
        <v>4680815</v>
      </c>
      <c r="AG132" s="47">
        <v>14642444</v>
      </c>
      <c r="AH132" s="47">
        <v>6966767.5700000003</v>
      </c>
      <c r="AI132" s="45">
        <v>1116791330</v>
      </c>
      <c r="AJ132" s="45">
        <v>1157585980</v>
      </c>
      <c r="AK132" s="45">
        <v>1216254534</v>
      </c>
      <c r="AL132" s="50">
        <v>1163543948</v>
      </c>
      <c r="AM132" s="45">
        <v>406032.78196681198</v>
      </c>
    </row>
    <row r="133" spans="1:39" s="37" customFormat="1" ht="16.5" x14ac:dyDescent="0.3">
      <c r="A133" s="37" t="s">
        <v>329</v>
      </c>
      <c r="B133" s="37" t="s">
        <v>330</v>
      </c>
      <c r="C133" s="37" t="s">
        <v>257</v>
      </c>
      <c r="D133" s="43">
        <v>2</v>
      </c>
      <c r="E133" s="43" t="s">
        <v>1202</v>
      </c>
      <c r="F133" s="44" t="s">
        <v>1201</v>
      </c>
      <c r="G133" s="45">
        <v>1870476500</v>
      </c>
      <c r="H133" s="46">
        <v>3.754</v>
      </c>
      <c r="I133" s="45">
        <v>1754858163</v>
      </c>
      <c r="J133" s="45">
        <v>5895905.9500000002</v>
      </c>
      <c r="K133" s="45">
        <v>5870241.46</v>
      </c>
      <c r="L133" s="45">
        <v>0</v>
      </c>
      <c r="M133" s="45">
        <v>5870241.46</v>
      </c>
      <c r="N133" s="45">
        <v>0</v>
      </c>
      <c r="O133" s="45">
        <v>0</v>
      </c>
      <c r="P133" s="45">
        <v>699044.55</v>
      </c>
      <c r="Q133" s="45">
        <v>31728920</v>
      </c>
      <c r="R133" s="45">
        <v>0</v>
      </c>
      <c r="S133" s="45">
        <v>0</v>
      </c>
      <c r="T133" s="45">
        <v>31324997.199999999</v>
      </c>
      <c r="U133" s="45">
        <v>0</v>
      </c>
      <c r="V133" s="45">
        <v>584444.04</v>
      </c>
      <c r="W133" s="45">
        <v>70207647.25</v>
      </c>
      <c r="X133" s="47">
        <v>3.7534632084391333E-2</v>
      </c>
      <c r="Y133" s="45">
        <v>45750</v>
      </c>
      <c r="Z133" s="45">
        <v>317500</v>
      </c>
      <c r="AA133" s="45">
        <v>7265</v>
      </c>
      <c r="AB133" s="45">
        <v>370515</v>
      </c>
      <c r="AC133" s="45">
        <v>0</v>
      </c>
      <c r="AD133" s="45">
        <v>370515</v>
      </c>
      <c r="AE133" s="45">
        <v>0</v>
      </c>
      <c r="AF133" s="47">
        <v>6569286.0099999998</v>
      </c>
      <c r="AG133" s="47">
        <v>31728920</v>
      </c>
      <c r="AH133" s="47">
        <v>31909441.239999998</v>
      </c>
      <c r="AI133" s="45">
        <v>1769567761</v>
      </c>
      <c r="AJ133" s="45">
        <v>1753333769</v>
      </c>
      <c r="AK133" s="45">
        <v>1752859526</v>
      </c>
      <c r="AL133" s="50">
        <v>1758587018.6666667</v>
      </c>
      <c r="AM133" s="45">
        <v>584285.95771345799</v>
      </c>
    </row>
    <row r="134" spans="1:39" s="37" customFormat="1" ht="16.5" x14ac:dyDescent="0.3">
      <c r="A134" s="37" t="s">
        <v>331</v>
      </c>
      <c r="B134" s="37" t="s">
        <v>332</v>
      </c>
      <c r="C134" s="37" t="s">
        <v>257</v>
      </c>
      <c r="D134" s="43">
        <v>3</v>
      </c>
      <c r="E134" s="43" t="s">
        <v>1202</v>
      </c>
      <c r="F134" s="44" t="s">
        <v>1201</v>
      </c>
      <c r="G134" s="45">
        <v>159486200</v>
      </c>
      <c r="H134" s="46">
        <v>2.0920000000000001</v>
      </c>
      <c r="I134" s="45">
        <v>141681141</v>
      </c>
      <c r="J134" s="45">
        <v>476014.93</v>
      </c>
      <c r="K134" s="45">
        <v>472288.81</v>
      </c>
      <c r="L134" s="45">
        <v>0</v>
      </c>
      <c r="M134" s="45">
        <v>472288.81</v>
      </c>
      <c r="N134" s="45">
        <v>43926.879999999997</v>
      </c>
      <c r="O134" s="45">
        <v>0</v>
      </c>
      <c r="P134" s="45">
        <v>56231.87</v>
      </c>
      <c r="Q134" s="45">
        <v>1811432</v>
      </c>
      <c r="R134" s="45">
        <v>826971</v>
      </c>
      <c r="S134" s="45">
        <v>0</v>
      </c>
      <c r="T134" s="45">
        <v>124407</v>
      </c>
      <c r="U134" s="45">
        <v>0</v>
      </c>
      <c r="V134" s="45">
        <v>0</v>
      </c>
      <c r="W134" s="45">
        <v>3335257.56</v>
      </c>
      <c r="X134" s="47">
        <v>2.0912515063999267E-2</v>
      </c>
      <c r="Y134" s="45">
        <v>2182.19</v>
      </c>
      <c r="Z134" s="45">
        <v>10750</v>
      </c>
      <c r="AA134" s="45">
        <v>258.6438</v>
      </c>
      <c r="AB134" s="45">
        <v>13190.8338</v>
      </c>
      <c r="AC134" s="45">
        <v>0</v>
      </c>
      <c r="AD134" s="45">
        <v>13190.8338</v>
      </c>
      <c r="AE134" s="45">
        <v>0</v>
      </c>
      <c r="AF134" s="47">
        <v>572447.56000000006</v>
      </c>
      <c r="AG134" s="47">
        <v>2638403</v>
      </c>
      <c r="AH134" s="47">
        <v>124407</v>
      </c>
      <c r="AI134" s="45">
        <v>143677782</v>
      </c>
      <c r="AJ134" s="45">
        <v>144002837</v>
      </c>
      <c r="AK134" s="45">
        <v>151401272</v>
      </c>
      <c r="AL134" s="50">
        <v>146360630.33333334</v>
      </c>
      <c r="AM134" s="45">
        <v>50467.073532875998</v>
      </c>
    </row>
    <row r="135" spans="1:39" s="37" customFormat="1" ht="16.5" x14ac:dyDescent="0.3">
      <c r="A135" s="37" t="s">
        <v>333</v>
      </c>
      <c r="B135" s="37" t="s">
        <v>334</v>
      </c>
      <c r="C135" s="37" t="s">
        <v>257</v>
      </c>
      <c r="D135" s="43">
        <v>1</v>
      </c>
      <c r="E135" s="43" t="s">
        <v>1202</v>
      </c>
      <c r="F135" s="44" t="s">
        <v>1201</v>
      </c>
      <c r="G135" s="45">
        <v>25947576</v>
      </c>
      <c r="H135" s="46">
        <v>3.7479999999999998</v>
      </c>
      <c r="I135" s="45">
        <v>34712697</v>
      </c>
      <c r="J135" s="45">
        <v>116626.09999999999</v>
      </c>
      <c r="K135" s="45">
        <v>116305.31999999999</v>
      </c>
      <c r="L135" s="45">
        <v>0</v>
      </c>
      <c r="M135" s="45">
        <v>116305.31999999999</v>
      </c>
      <c r="N135" s="45">
        <v>10818.7</v>
      </c>
      <c r="O135" s="45">
        <v>0</v>
      </c>
      <c r="P135" s="45">
        <v>13847.13</v>
      </c>
      <c r="Q135" s="45">
        <v>479323</v>
      </c>
      <c r="R135" s="45">
        <v>0</v>
      </c>
      <c r="S135" s="45">
        <v>0</v>
      </c>
      <c r="T135" s="45">
        <v>351965.33</v>
      </c>
      <c r="U135" s="45">
        <v>0</v>
      </c>
      <c r="V135" s="45">
        <v>0</v>
      </c>
      <c r="W135" s="45">
        <v>972259.48</v>
      </c>
      <c r="X135" s="47">
        <v>3.7470146729698374E-2</v>
      </c>
      <c r="Y135" s="45">
        <v>416.44</v>
      </c>
      <c r="Z135" s="45">
        <v>4500</v>
      </c>
      <c r="AA135" s="45">
        <v>98.328800000000001</v>
      </c>
      <c r="AB135" s="45">
        <v>5014.7687999999998</v>
      </c>
      <c r="AC135" s="45">
        <v>0</v>
      </c>
      <c r="AD135" s="45">
        <v>5014.7687999999998</v>
      </c>
      <c r="AE135" s="45">
        <v>0</v>
      </c>
      <c r="AF135" s="47">
        <v>140971.15</v>
      </c>
      <c r="AG135" s="47">
        <v>479323</v>
      </c>
      <c r="AH135" s="47">
        <v>351965.33</v>
      </c>
      <c r="AI135" s="45">
        <v>35082533</v>
      </c>
      <c r="AJ135" s="45">
        <v>34418286</v>
      </c>
      <c r="AK135" s="45">
        <v>37523500</v>
      </c>
      <c r="AL135" s="50">
        <v>35674773</v>
      </c>
      <c r="AM135" s="45">
        <v>12507.820825500001</v>
      </c>
    </row>
    <row r="136" spans="1:39" s="37" customFormat="1" ht="16.5" x14ac:dyDescent="0.3">
      <c r="A136" s="37" t="s">
        <v>335</v>
      </c>
      <c r="B136" s="37" t="s">
        <v>336</v>
      </c>
      <c r="C136" s="37" t="s">
        <v>337</v>
      </c>
      <c r="D136" s="43">
        <v>2</v>
      </c>
      <c r="E136" s="43" t="s">
        <v>1200</v>
      </c>
      <c r="F136" s="44" t="s">
        <v>1201</v>
      </c>
      <c r="G136" s="45">
        <v>721879828</v>
      </c>
      <c r="H136" s="46">
        <v>3.351</v>
      </c>
      <c r="I136" s="45">
        <v>706053569</v>
      </c>
      <c r="J136" s="45">
        <v>5760776.4299999997</v>
      </c>
      <c r="K136" s="45">
        <v>5759096.4299999997</v>
      </c>
      <c r="L136" s="45">
        <v>0</v>
      </c>
      <c r="M136" s="45">
        <v>5759096.4299999997</v>
      </c>
      <c r="N136" s="45">
        <v>0</v>
      </c>
      <c r="O136" s="45">
        <v>0</v>
      </c>
      <c r="P136" s="45">
        <v>141210.71</v>
      </c>
      <c r="Q136" s="45">
        <v>12103703</v>
      </c>
      <c r="R136" s="45">
        <v>0</v>
      </c>
      <c r="S136" s="45">
        <v>0</v>
      </c>
      <c r="T136" s="45">
        <v>5945194.2199999997</v>
      </c>
      <c r="U136" s="45">
        <v>0</v>
      </c>
      <c r="V136" s="45">
        <v>234805.78</v>
      </c>
      <c r="W136" s="45">
        <v>24184010.140000001</v>
      </c>
      <c r="X136" s="47">
        <v>3.3501435006160055E-2</v>
      </c>
      <c r="Y136" s="45">
        <v>18228.740000000002</v>
      </c>
      <c r="Z136" s="45">
        <v>75250</v>
      </c>
      <c r="AA136" s="45">
        <v>1869.5748000000001</v>
      </c>
      <c r="AB136" s="45">
        <v>95348.314800000007</v>
      </c>
      <c r="AC136" s="45">
        <v>1000</v>
      </c>
      <c r="AD136" s="45">
        <v>96348.314800000007</v>
      </c>
      <c r="AE136" s="45">
        <v>0</v>
      </c>
      <c r="AF136" s="47">
        <v>5900307.1399999997</v>
      </c>
      <c r="AG136" s="47">
        <v>12103703</v>
      </c>
      <c r="AH136" s="47">
        <v>6180000</v>
      </c>
      <c r="AI136" s="45">
        <v>676236426</v>
      </c>
      <c r="AJ136" s="45">
        <v>703026251</v>
      </c>
      <c r="AK136" s="45">
        <v>707120919</v>
      </c>
      <c r="AL136" s="50">
        <v>695461198.66666663</v>
      </c>
      <c r="AM136" s="45">
        <v>236171.51149491899</v>
      </c>
    </row>
    <row r="137" spans="1:39" s="37" customFormat="1" ht="16.5" x14ac:dyDescent="0.3">
      <c r="A137" s="37" t="s">
        <v>338</v>
      </c>
      <c r="B137" s="37" t="s">
        <v>339</v>
      </c>
      <c r="C137" s="37" t="s">
        <v>337</v>
      </c>
      <c r="D137" s="43">
        <v>3</v>
      </c>
      <c r="E137" s="43" t="s">
        <v>1202</v>
      </c>
      <c r="F137" s="44" t="s">
        <v>1201</v>
      </c>
      <c r="G137" s="45">
        <v>20884417</v>
      </c>
      <c r="H137" s="46">
        <v>6.024</v>
      </c>
      <c r="I137" s="45">
        <v>21052870</v>
      </c>
      <c r="J137" s="45">
        <v>171772.91</v>
      </c>
      <c r="K137" s="45">
        <v>171772.91</v>
      </c>
      <c r="L137" s="45">
        <v>0</v>
      </c>
      <c r="M137" s="45">
        <v>171772.91</v>
      </c>
      <c r="N137" s="45">
        <v>10771.67</v>
      </c>
      <c r="O137" s="45">
        <v>0</v>
      </c>
      <c r="P137" s="45">
        <v>4210.57</v>
      </c>
      <c r="Q137" s="45">
        <v>403830</v>
      </c>
      <c r="R137" s="45">
        <v>0</v>
      </c>
      <c r="S137" s="45">
        <v>0</v>
      </c>
      <c r="T137" s="45">
        <v>667369</v>
      </c>
      <c r="U137" s="45">
        <v>0</v>
      </c>
      <c r="V137" s="45">
        <v>0</v>
      </c>
      <c r="W137" s="45">
        <v>1257954.1499999999</v>
      </c>
      <c r="X137" s="47">
        <v>6.023410421272473E-2</v>
      </c>
      <c r="Y137" s="45">
        <v>19250</v>
      </c>
      <c r="Z137" s="45">
        <v>10000</v>
      </c>
      <c r="AA137" s="45">
        <v>585</v>
      </c>
      <c r="AB137" s="45">
        <v>29835</v>
      </c>
      <c r="AC137" s="45">
        <v>0</v>
      </c>
      <c r="AD137" s="45">
        <v>29835</v>
      </c>
      <c r="AE137" s="45">
        <v>0</v>
      </c>
      <c r="AF137" s="47">
        <v>186755.15000000002</v>
      </c>
      <c r="AG137" s="47">
        <v>403830</v>
      </c>
      <c r="AH137" s="47">
        <v>667369</v>
      </c>
      <c r="AI137" s="45">
        <v>21060128</v>
      </c>
      <c r="AJ137" s="45">
        <v>20879564</v>
      </c>
      <c r="AK137" s="45">
        <v>20789394</v>
      </c>
      <c r="AL137" s="50">
        <v>20909695.333333332</v>
      </c>
      <c r="AM137" s="45">
        <v>6991.263342063</v>
      </c>
    </row>
    <row r="138" spans="1:39" s="37" customFormat="1" ht="16.5" x14ac:dyDescent="0.3">
      <c r="A138" s="37" t="s">
        <v>340</v>
      </c>
      <c r="B138" s="37" t="s">
        <v>341</v>
      </c>
      <c r="C138" s="37" t="s">
        <v>337</v>
      </c>
      <c r="D138" s="43">
        <v>1</v>
      </c>
      <c r="E138" s="43" t="s">
        <v>1202</v>
      </c>
      <c r="F138" s="44" t="s">
        <v>1201</v>
      </c>
      <c r="G138" s="45">
        <v>541849006</v>
      </c>
      <c r="H138" s="46">
        <v>3.7509999999999999</v>
      </c>
      <c r="I138" s="45">
        <v>512007524</v>
      </c>
      <c r="J138" s="45">
        <v>4177531.29</v>
      </c>
      <c r="K138" s="45">
        <v>4116370.29</v>
      </c>
      <c r="L138" s="45">
        <v>0</v>
      </c>
      <c r="M138" s="45">
        <v>4116370.29</v>
      </c>
      <c r="N138" s="45">
        <v>261967.88</v>
      </c>
      <c r="O138" s="45">
        <v>0</v>
      </c>
      <c r="P138" s="45">
        <v>102401.5</v>
      </c>
      <c r="Q138" s="45">
        <v>10173691</v>
      </c>
      <c r="R138" s="45">
        <v>0</v>
      </c>
      <c r="S138" s="45">
        <v>0</v>
      </c>
      <c r="T138" s="45">
        <v>5666909.7300000004</v>
      </c>
      <c r="U138" s="45">
        <v>0</v>
      </c>
      <c r="V138" s="45">
        <v>0</v>
      </c>
      <c r="W138" s="45">
        <v>20321340.399999999</v>
      </c>
      <c r="X138" s="47">
        <v>3.7503696001981772E-2</v>
      </c>
      <c r="Y138" s="45">
        <v>10496.58</v>
      </c>
      <c r="Z138" s="45">
        <v>64250</v>
      </c>
      <c r="AA138" s="45">
        <v>1494.9316000000001</v>
      </c>
      <c r="AB138" s="45">
        <v>76241.511599999998</v>
      </c>
      <c r="AC138" s="45">
        <v>-1000</v>
      </c>
      <c r="AD138" s="45">
        <v>75241.511599999998</v>
      </c>
      <c r="AE138" s="45">
        <v>0</v>
      </c>
      <c r="AF138" s="47">
        <v>4480739.67</v>
      </c>
      <c r="AG138" s="47">
        <v>10173691</v>
      </c>
      <c r="AH138" s="47">
        <v>5666909.7300000004</v>
      </c>
      <c r="AI138" s="45">
        <v>510957924</v>
      </c>
      <c r="AJ138" s="45">
        <v>508244843</v>
      </c>
      <c r="AK138" s="45">
        <v>513270683</v>
      </c>
      <c r="AL138" s="50">
        <v>510824483.33333331</v>
      </c>
      <c r="AM138" s="45">
        <v>171377.29162253701</v>
      </c>
    </row>
    <row r="139" spans="1:39" s="37" customFormat="1" ht="16.5" x14ac:dyDescent="0.3">
      <c r="A139" s="37" t="s">
        <v>342</v>
      </c>
      <c r="B139" s="37" t="s">
        <v>343</v>
      </c>
      <c r="C139" s="37" t="s">
        <v>337</v>
      </c>
      <c r="D139" s="43">
        <v>2</v>
      </c>
      <c r="E139" s="43" t="s">
        <v>1200</v>
      </c>
      <c r="F139" s="44" t="s">
        <v>1201</v>
      </c>
      <c r="G139" s="45">
        <v>793673100</v>
      </c>
      <c r="H139" s="46">
        <v>3.629</v>
      </c>
      <c r="I139" s="45">
        <v>739893605</v>
      </c>
      <c r="J139" s="45">
        <v>6036881.3799999999</v>
      </c>
      <c r="K139" s="45">
        <v>5891832.3799999999</v>
      </c>
      <c r="L139" s="45">
        <v>0</v>
      </c>
      <c r="M139" s="45">
        <v>5891832.3799999999</v>
      </c>
      <c r="N139" s="45">
        <v>378565.45</v>
      </c>
      <c r="O139" s="45">
        <v>0</v>
      </c>
      <c r="P139" s="45">
        <v>147978.72</v>
      </c>
      <c r="Q139" s="45">
        <v>9308981</v>
      </c>
      <c r="R139" s="45">
        <v>3965045</v>
      </c>
      <c r="S139" s="45">
        <v>0</v>
      </c>
      <c r="T139" s="45">
        <v>9103367.3000000007</v>
      </c>
      <c r="U139" s="45">
        <v>0</v>
      </c>
      <c r="V139" s="45">
        <v>0</v>
      </c>
      <c r="W139" s="45">
        <v>28795769.850000001</v>
      </c>
      <c r="X139" s="47">
        <v>3.6281650278937261E-2</v>
      </c>
      <c r="Y139" s="45">
        <v>52033.22</v>
      </c>
      <c r="Z139" s="45">
        <v>129000</v>
      </c>
      <c r="AA139" s="45">
        <v>3620.6644000000001</v>
      </c>
      <c r="AB139" s="45">
        <v>184653.88440000001</v>
      </c>
      <c r="AC139" s="45">
        <v>750</v>
      </c>
      <c r="AD139" s="45">
        <v>185403.88440000001</v>
      </c>
      <c r="AE139" s="45">
        <v>0</v>
      </c>
      <c r="AF139" s="47">
        <v>6418376.5499999998</v>
      </c>
      <c r="AG139" s="47">
        <v>13274026</v>
      </c>
      <c r="AH139" s="47">
        <v>9103367.3000000007</v>
      </c>
      <c r="AI139" s="45">
        <v>739160524</v>
      </c>
      <c r="AJ139" s="45">
        <v>738399498</v>
      </c>
      <c r="AK139" s="45">
        <v>761828662</v>
      </c>
      <c r="AL139" s="50">
        <v>746462894.66666663</v>
      </c>
      <c r="AM139" s="45">
        <v>253942.63339044599</v>
      </c>
    </row>
    <row r="140" spans="1:39" s="37" customFormat="1" ht="16.5" x14ac:dyDescent="0.3">
      <c r="A140" s="37" t="s">
        <v>344</v>
      </c>
      <c r="B140" s="37" t="s">
        <v>345</v>
      </c>
      <c r="C140" s="37" t="s">
        <v>337</v>
      </c>
      <c r="D140" s="43">
        <v>3</v>
      </c>
      <c r="E140" s="43" t="s">
        <v>1200</v>
      </c>
      <c r="F140" s="44" t="s">
        <v>1201</v>
      </c>
      <c r="G140" s="45">
        <v>737034100</v>
      </c>
      <c r="H140" s="46">
        <v>3.0539999999999998</v>
      </c>
      <c r="I140" s="45">
        <v>726840733</v>
      </c>
      <c r="J140" s="45">
        <v>5930381.4199999999</v>
      </c>
      <c r="K140" s="45">
        <v>5891319.4199999999</v>
      </c>
      <c r="L140" s="45">
        <v>0</v>
      </c>
      <c r="M140" s="45">
        <v>5891319.4199999999</v>
      </c>
      <c r="N140" s="45">
        <v>0</v>
      </c>
      <c r="O140" s="45">
        <v>0</v>
      </c>
      <c r="P140" s="45">
        <v>145368.15</v>
      </c>
      <c r="Q140" s="45">
        <v>7532399</v>
      </c>
      <c r="R140" s="45">
        <v>3808453</v>
      </c>
      <c r="S140" s="45">
        <v>0</v>
      </c>
      <c r="T140" s="45">
        <v>4920088.9400000004</v>
      </c>
      <c r="U140" s="45">
        <v>111265</v>
      </c>
      <c r="V140" s="45">
        <v>243185.64</v>
      </c>
      <c r="W140" s="45">
        <v>22652079.150000002</v>
      </c>
      <c r="X140" s="47">
        <v>3.0734099209249615E-2</v>
      </c>
      <c r="Y140" s="45">
        <v>18196.27</v>
      </c>
      <c r="Z140" s="45">
        <v>59500</v>
      </c>
      <c r="AA140" s="45">
        <v>1553.9254000000001</v>
      </c>
      <c r="AB140" s="45">
        <v>79250.195400000011</v>
      </c>
      <c r="AC140" s="45">
        <v>0</v>
      </c>
      <c r="AD140" s="45">
        <v>79250.195400000011</v>
      </c>
      <c r="AE140" s="45">
        <v>0</v>
      </c>
      <c r="AF140" s="47">
        <v>6036687.5700000003</v>
      </c>
      <c r="AG140" s="47">
        <v>11340852</v>
      </c>
      <c r="AH140" s="47">
        <v>5274539.58</v>
      </c>
      <c r="AI140" s="45">
        <v>733471950</v>
      </c>
      <c r="AJ140" s="45">
        <v>725124084</v>
      </c>
      <c r="AK140" s="45">
        <v>731184524</v>
      </c>
      <c r="AL140" s="50">
        <v>729926852.66666663</v>
      </c>
      <c r="AM140" s="45">
        <v>245307.245025843</v>
      </c>
    </row>
    <row r="141" spans="1:39" s="37" customFormat="1" ht="16.5" x14ac:dyDescent="0.3">
      <c r="A141" s="37" t="s">
        <v>346</v>
      </c>
      <c r="B141" s="37" t="s">
        <v>347</v>
      </c>
      <c r="C141" s="37" t="s">
        <v>337</v>
      </c>
      <c r="D141" s="43">
        <v>1</v>
      </c>
      <c r="E141" s="43" t="s">
        <v>1202</v>
      </c>
      <c r="F141" s="44" t="s">
        <v>1201</v>
      </c>
      <c r="G141" s="45">
        <v>591560551</v>
      </c>
      <c r="H141" s="46">
        <v>3.5779999999999998</v>
      </c>
      <c r="I141" s="45">
        <v>556143293</v>
      </c>
      <c r="J141" s="45">
        <v>4537640.37</v>
      </c>
      <c r="K141" s="45">
        <v>4524560.37</v>
      </c>
      <c r="L141" s="45">
        <v>0</v>
      </c>
      <c r="M141" s="45">
        <v>4524560.37</v>
      </c>
      <c r="N141" s="45">
        <v>284549.88</v>
      </c>
      <c r="O141" s="45">
        <v>0</v>
      </c>
      <c r="P141" s="45">
        <v>111228.66</v>
      </c>
      <c r="Q141" s="45">
        <v>8526691</v>
      </c>
      <c r="R141" s="45">
        <v>0</v>
      </c>
      <c r="S141" s="45">
        <v>0</v>
      </c>
      <c r="T141" s="45">
        <v>6525963.0099999998</v>
      </c>
      <c r="U141" s="45">
        <v>225900</v>
      </c>
      <c r="V141" s="45">
        <v>0</v>
      </c>
      <c r="W141" s="45">
        <v>20198892.920000002</v>
      </c>
      <c r="X141" s="47">
        <v>3.4145097887029324E-2</v>
      </c>
      <c r="Y141" s="45">
        <v>21080.799999999999</v>
      </c>
      <c r="Z141" s="45">
        <v>41000</v>
      </c>
      <c r="AA141" s="45">
        <v>1241.616</v>
      </c>
      <c r="AB141" s="45">
        <v>63322.416000000005</v>
      </c>
      <c r="AC141" s="45">
        <v>0</v>
      </c>
      <c r="AD141" s="45">
        <v>63322.416000000005</v>
      </c>
      <c r="AE141" s="45">
        <v>0</v>
      </c>
      <c r="AF141" s="47">
        <v>4920338.91</v>
      </c>
      <c r="AG141" s="47">
        <v>8526691</v>
      </c>
      <c r="AH141" s="47">
        <v>6751863.0099999998</v>
      </c>
      <c r="AI141" s="45">
        <v>559049341</v>
      </c>
      <c r="AJ141" s="45">
        <v>541610686</v>
      </c>
      <c r="AK141" s="45">
        <v>568797939</v>
      </c>
      <c r="AL141" s="50">
        <v>556485988.66666663</v>
      </c>
      <c r="AM141" s="45">
        <v>190154.24551223099</v>
      </c>
    </row>
    <row r="142" spans="1:39" s="37" customFormat="1" ht="16.5" x14ac:dyDescent="0.3">
      <c r="A142" s="37" t="s">
        <v>348</v>
      </c>
      <c r="B142" s="37" t="s">
        <v>349</v>
      </c>
      <c r="C142" s="37" t="s">
        <v>337</v>
      </c>
      <c r="D142" s="43">
        <v>2</v>
      </c>
      <c r="E142" s="43" t="s">
        <v>1200</v>
      </c>
      <c r="F142" s="44" t="s">
        <v>1201</v>
      </c>
      <c r="G142" s="45">
        <v>156803678</v>
      </c>
      <c r="H142" s="46">
        <v>3.09</v>
      </c>
      <c r="I142" s="45">
        <v>114779829</v>
      </c>
      <c r="J142" s="45">
        <v>936502.5</v>
      </c>
      <c r="K142" s="45">
        <v>919709.5</v>
      </c>
      <c r="L142" s="45">
        <v>0</v>
      </c>
      <c r="M142" s="45">
        <v>919709.5</v>
      </c>
      <c r="N142" s="45">
        <v>58726.93</v>
      </c>
      <c r="O142" s="45">
        <v>0</v>
      </c>
      <c r="P142" s="45">
        <v>22955.97</v>
      </c>
      <c r="Q142" s="45">
        <v>1342782</v>
      </c>
      <c r="R142" s="45">
        <v>0</v>
      </c>
      <c r="S142" s="45">
        <v>0</v>
      </c>
      <c r="T142" s="45">
        <v>1944150</v>
      </c>
      <c r="U142" s="45">
        <v>0</v>
      </c>
      <c r="V142" s="45">
        <v>0</v>
      </c>
      <c r="W142" s="45">
        <v>4288324.4000000004</v>
      </c>
      <c r="X142" s="47">
        <v>2.7348366152482727E-2</v>
      </c>
      <c r="Y142" s="45">
        <v>8427.9500000000007</v>
      </c>
      <c r="Z142" s="45">
        <v>13750</v>
      </c>
      <c r="AA142" s="45">
        <v>443.55900000000003</v>
      </c>
      <c r="AB142" s="45">
        <v>22621.509000000002</v>
      </c>
      <c r="AC142" s="45">
        <v>0</v>
      </c>
      <c r="AD142" s="45">
        <v>22621.509000000002</v>
      </c>
      <c r="AE142" s="45">
        <v>0</v>
      </c>
      <c r="AF142" s="47">
        <v>1001392.4</v>
      </c>
      <c r="AG142" s="47">
        <v>1342782</v>
      </c>
      <c r="AH142" s="47">
        <v>1944150</v>
      </c>
      <c r="AI142" s="45">
        <v>119468414</v>
      </c>
      <c r="AJ142" s="45">
        <v>115070783</v>
      </c>
      <c r="AK142" s="45">
        <v>114423261</v>
      </c>
      <c r="AL142" s="50">
        <v>116320819.33333333</v>
      </c>
      <c r="AM142" s="45">
        <v>38141.082192212998</v>
      </c>
    </row>
    <row r="143" spans="1:39" s="37" customFormat="1" ht="16.5" x14ac:dyDescent="0.3">
      <c r="A143" s="37" t="s">
        <v>350</v>
      </c>
      <c r="B143" s="37" t="s">
        <v>351</v>
      </c>
      <c r="C143" s="37" t="s">
        <v>337</v>
      </c>
      <c r="D143" s="43">
        <v>3</v>
      </c>
      <c r="E143" s="43" t="s">
        <v>1202</v>
      </c>
      <c r="F143" s="44" t="s">
        <v>1203</v>
      </c>
      <c r="G143" s="45">
        <v>1667884362</v>
      </c>
      <c r="H143" s="46">
        <v>2.8610000000000002</v>
      </c>
      <c r="I143" s="45">
        <v>1747544317</v>
      </c>
      <c r="J143" s="45">
        <v>14258425.359999999</v>
      </c>
      <c r="K143" s="45">
        <v>14050747.359999999</v>
      </c>
      <c r="L143" s="45">
        <v>0</v>
      </c>
      <c r="M143" s="45">
        <v>14050747.359999999</v>
      </c>
      <c r="N143" s="45">
        <v>894128.43</v>
      </c>
      <c r="O143" s="45">
        <v>0</v>
      </c>
      <c r="P143" s="45">
        <v>349508.86</v>
      </c>
      <c r="Q143" s="45">
        <v>7277857</v>
      </c>
      <c r="R143" s="45">
        <v>0</v>
      </c>
      <c r="S143" s="45">
        <v>0</v>
      </c>
      <c r="T143" s="45">
        <v>25947839.760000002</v>
      </c>
      <c r="U143" s="45">
        <v>0</v>
      </c>
      <c r="V143" s="45">
        <v>0</v>
      </c>
      <c r="W143" s="45">
        <v>48520081.409999996</v>
      </c>
      <c r="X143" s="47">
        <v>2.9090794611095466E-2</v>
      </c>
      <c r="Y143" s="45">
        <v>177750</v>
      </c>
      <c r="Z143" s="45">
        <v>84250</v>
      </c>
      <c r="AA143" s="45">
        <v>5240</v>
      </c>
      <c r="AB143" s="45">
        <v>267240</v>
      </c>
      <c r="AC143" s="45">
        <v>0</v>
      </c>
      <c r="AD143" s="45">
        <v>267240</v>
      </c>
      <c r="AE143" s="45">
        <v>0</v>
      </c>
      <c r="AF143" s="47">
        <v>15294384.649999999</v>
      </c>
      <c r="AG143" s="47">
        <v>7277857</v>
      </c>
      <c r="AH143" s="47">
        <v>25947839.760000002</v>
      </c>
      <c r="AI143" s="45">
        <v>1547691745</v>
      </c>
      <c r="AJ143" s="45">
        <v>1626424053</v>
      </c>
      <c r="AK143" s="45">
        <v>1657099533</v>
      </c>
      <c r="AL143" s="50">
        <v>1610405110.3333333</v>
      </c>
      <c r="AM143" s="45">
        <v>561887.39944537205</v>
      </c>
    </row>
    <row r="144" spans="1:39" s="37" customFormat="1" ht="16.5" x14ac:dyDescent="0.3">
      <c r="A144" s="37" t="s">
        <v>352</v>
      </c>
      <c r="B144" s="37" t="s">
        <v>353</v>
      </c>
      <c r="C144" s="37" t="s">
        <v>337</v>
      </c>
      <c r="D144" s="43">
        <v>1</v>
      </c>
      <c r="E144" s="43" t="s">
        <v>1202</v>
      </c>
      <c r="F144" s="44" t="s">
        <v>1203</v>
      </c>
      <c r="G144" s="45">
        <v>7619789878</v>
      </c>
      <c r="H144" s="46">
        <v>3.64</v>
      </c>
      <c r="I144" s="45">
        <v>8087528677</v>
      </c>
      <c r="J144" s="45">
        <v>65987124.259999998</v>
      </c>
      <c r="K144" s="45">
        <v>65895006.259999998</v>
      </c>
      <c r="L144" s="45">
        <v>0</v>
      </c>
      <c r="M144" s="45">
        <v>65895006.259999998</v>
      </c>
      <c r="N144" s="45">
        <v>0</v>
      </c>
      <c r="O144" s="45">
        <v>0</v>
      </c>
      <c r="P144" s="45">
        <v>1617505.74</v>
      </c>
      <c r="Q144" s="45">
        <v>164662421</v>
      </c>
      <c r="R144" s="45">
        <v>0</v>
      </c>
      <c r="S144" s="45">
        <v>0</v>
      </c>
      <c r="T144" s="45">
        <v>41792773.030000001</v>
      </c>
      <c r="U144" s="45">
        <v>761978.99</v>
      </c>
      <c r="V144" s="45">
        <v>2569058.77</v>
      </c>
      <c r="W144" s="45">
        <v>277325743.79000002</v>
      </c>
      <c r="X144" s="47">
        <v>3.6395458172764066E-2</v>
      </c>
      <c r="Y144" s="45">
        <v>107759.96</v>
      </c>
      <c r="Z144" s="45">
        <v>459500</v>
      </c>
      <c r="AA144" s="45">
        <v>11345.199199999999</v>
      </c>
      <c r="AB144" s="45">
        <v>578605.15919999999</v>
      </c>
      <c r="AC144" s="45">
        <v>-4750</v>
      </c>
      <c r="AD144" s="45">
        <v>573855.15919999999</v>
      </c>
      <c r="AE144" s="45">
        <v>0</v>
      </c>
      <c r="AF144" s="47">
        <v>67512512</v>
      </c>
      <c r="AG144" s="47">
        <v>164662421</v>
      </c>
      <c r="AH144" s="47">
        <v>45123810.790000007</v>
      </c>
      <c r="AI144" s="45">
        <v>7946182574</v>
      </c>
      <c r="AJ144" s="45">
        <v>7996620482</v>
      </c>
      <c r="AK144" s="45">
        <v>8178380312</v>
      </c>
      <c r="AL144" s="50">
        <v>8040394456</v>
      </c>
      <c r="AM144" s="45">
        <v>2732119.16454477</v>
      </c>
    </row>
    <row r="145" spans="1:39" s="37" customFormat="1" ht="16.5" x14ac:dyDescent="0.3">
      <c r="A145" s="37" t="s">
        <v>354</v>
      </c>
      <c r="B145" s="37" t="s">
        <v>355</v>
      </c>
      <c r="C145" s="37" t="s">
        <v>337</v>
      </c>
      <c r="D145" s="43">
        <v>2</v>
      </c>
      <c r="E145" s="43" t="s">
        <v>1202</v>
      </c>
      <c r="F145" s="44" t="s">
        <v>1201</v>
      </c>
      <c r="G145" s="45">
        <v>89408102</v>
      </c>
      <c r="H145" s="46">
        <v>3.206</v>
      </c>
      <c r="I145" s="45">
        <v>84207213</v>
      </c>
      <c r="J145" s="45">
        <v>687056.83</v>
      </c>
      <c r="K145" s="45">
        <v>682301.83</v>
      </c>
      <c r="L145" s="45">
        <v>0</v>
      </c>
      <c r="M145" s="45">
        <v>682301.83</v>
      </c>
      <c r="N145" s="45">
        <v>43084.49</v>
      </c>
      <c r="O145" s="45">
        <v>0</v>
      </c>
      <c r="P145" s="45">
        <v>16841.439999999999</v>
      </c>
      <c r="Q145" s="45">
        <v>791164</v>
      </c>
      <c r="R145" s="45">
        <v>0</v>
      </c>
      <c r="S145" s="45">
        <v>0</v>
      </c>
      <c r="T145" s="45">
        <v>1332636</v>
      </c>
      <c r="U145" s="45">
        <v>0</v>
      </c>
      <c r="V145" s="45">
        <v>0</v>
      </c>
      <c r="W145" s="45">
        <v>2866027.76</v>
      </c>
      <c r="X145" s="47">
        <v>3.2055570981699172E-2</v>
      </c>
      <c r="Y145" s="45">
        <v>5250</v>
      </c>
      <c r="Z145" s="45">
        <v>11500</v>
      </c>
      <c r="AA145" s="45">
        <v>335</v>
      </c>
      <c r="AB145" s="45">
        <v>17085</v>
      </c>
      <c r="AC145" s="45">
        <v>-500</v>
      </c>
      <c r="AD145" s="45">
        <v>16585</v>
      </c>
      <c r="AE145" s="45">
        <v>0</v>
      </c>
      <c r="AF145" s="47">
        <v>742227.75999999989</v>
      </c>
      <c r="AG145" s="47">
        <v>791164</v>
      </c>
      <c r="AH145" s="47">
        <v>1332636</v>
      </c>
      <c r="AI145" s="45">
        <v>88730750</v>
      </c>
      <c r="AJ145" s="45">
        <v>84159166</v>
      </c>
      <c r="AK145" s="45">
        <v>84741199</v>
      </c>
      <c r="AL145" s="50">
        <v>85877038.333333328</v>
      </c>
      <c r="AM145" s="45">
        <v>28362.071971232999</v>
      </c>
    </row>
    <row r="146" spans="1:39" s="37" customFormat="1" ht="16.5" x14ac:dyDescent="0.3">
      <c r="A146" s="37" t="s">
        <v>356</v>
      </c>
      <c r="B146" s="37" t="s">
        <v>357</v>
      </c>
      <c r="C146" s="37" t="s">
        <v>337</v>
      </c>
      <c r="D146" s="43">
        <v>3</v>
      </c>
      <c r="E146" s="43" t="s">
        <v>1200</v>
      </c>
      <c r="F146" s="44" t="s">
        <v>1201</v>
      </c>
      <c r="G146" s="45">
        <v>280681400</v>
      </c>
      <c r="H146" s="46">
        <v>3.7370000000000001</v>
      </c>
      <c r="I146" s="45">
        <v>259589006</v>
      </c>
      <c r="J146" s="45">
        <v>2118018.08</v>
      </c>
      <c r="K146" s="45">
        <v>2098149.08</v>
      </c>
      <c r="L146" s="45">
        <v>0</v>
      </c>
      <c r="M146" s="45">
        <v>2098149.08</v>
      </c>
      <c r="N146" s="45">
        <v>132818.32999999999</v>
      </c>
      <c r="O146" s="45">
        <v>0</v>
      </c>
      <c r="P146" s="45">
        <v>51917.8</v>
      </c>
      <c r="Q146" s="45">
        <v>4578101</v>
      </c>
      <c r="R146" s="45">
        <v>0</v>
      </c>
      <c r="S146" s="45">
        <v>0</v>
      </c>
      <c r="T146" s="45">
        <v>3571703.21</v>
      </c>
      <c r="U146" s="45">
        <v>56136.28</v>
      </c>
      <c r="V146" s="45">
        <v>0</v>
      </c>
      <c r="W146" s="45">
        <v>10488825.699999999</v>
      </c>
      <c r="X146" s="47">
        <v>3.7369151286832686E-2</v>
      </c>
      <c r="Y146" s="45">
        <v>20044.419999999998</v>
      </c>
      <c r="Z146" s="45">
        <v>35000</v>
      </c>
      <c r="AA146" s="45">
        <v>1100.8884</v>
      </c>
      <c r="AB146" s="45">
        <v>56145.308400000002</v>
      </c>
      <c r="AC146" s="45">
        <v>-1000</v>
      </c>
      <c r="AD146" s="45">
        <v>55145.308400000002</v>
      </c>
      <c r="AE146" s="45">
        <v>0</v>
      </c>
      <c r="AF146" s="47">
        <v>2282885.21</v>
      </c>
      <c r="AG146" s="47">
        <v>4578101</v>
      </c>
      <c r="AH146" s="47">
        <v>3627839.4899999998</v>
      </c>
      <c r="AI146" s="45">
        <v>242179209</v>
      </c>
      <c r="AJ146" s="45">
        <v>258730113</v>
      </c>
      <c r="AK146" s="45">
        <v>253987331</v>
      </c>
      <c r="AL146" s="50">
        <v>251632217.66666666</v>
      </c>
      <c r="AM146" s="45">
        <v>84662.359004223006</v>
      </c>
    </row>
    <row r="147" spans="1:39" s="37" customFormat="1" ht="16.5" x14ac:dyDescent="0.3">
      <c r="A147" s="37" t="s">
        <v>358</v>
      </c>
      <c r="B147" s="37" t="s">
        <v>359</v>
      </c>
      <c r="C147" s="37" t="s">
        <v>337</v>
      </c>
      <c r="D147" s="43">
        <v>1</v>
      </c>
      <c r="E147" s="43" t="s">
        <v>1202</v>
      </c>
      <c r="F147" s="44" t="s">
        <v>1201</v>
      </c>
      <c r="G147" s="45">
        <v>1062114500</v>
      </c>
      <c r="H147" s="46">
        <v>3.339</v>
      </c>
      <c r="I147" s="45">
        <v>1048832540</v>
      </c>
      <c r="J147" s="45">
        <v>8557551.5</v>
      </c>
      <c r="K147" s="45">
        <v>8483142.5</v>
      </c>
      <c r="L147" s="45">
        <v>0</v>
      </c>
      <c r="M147" s="45">
        <v>8483142.5</v>
      </c>
      <c r="N147" s="45">
        <v>0</v>
      </c>
      <c r="O147" s="45">
        <v>0</v>
      </c>
      <c r="P147" s="45">
        <v>209766.51</v>
      </c>
      <c r="Q147" s="45">
        <v>15992809</v>
      </c>
      <c r="R147" s="45">
        <v>0</v>
      </c>
      <c r="S147" s="45">
        <v>0</v>
      </c>
      <c r="T147" s="45">
        <v>10423853</v>
      </c>
      <c r="U147" s="45">
        <v>0</v>
      </c>
      <c r="V147" s="45">
        <v>348947</v>
      </c>
      <c r="W147" s="45">
        <v>35458518.009999998</v>
      </c>
      <c r="X147" s="47">
        <v>3.3384835636835766E-2</v>
      </c>
      <c r="Y147" s="45">
        <v>19750</v>
      </c>
      <c r="Z147" s="45">
        <v>71250</v>
      </c>
      <c r="AA147" s="45">
        <v>1820</v>
      </c>
      <c r="AB147" s="45">
        <v>92820</v>
      </c>
      <c r="AC147" s="45">
        <v>0</v>
      </c>
      <c r="AD147" s="45">
        <v>92820</v>
      </c>
      <c r="AE147" s="45">
        <v>0</v>
      </c>
      <c r="AF147" s="47">
        <v>8692909.0099999998</v>
      </c>
      <c r="AG147" s="47">
        <v>15992809</v>
      </c>
      <c r="AH147" s="47">
        <v>10772800</v>
      </c>
      <c r="AI147" s="45">
        <v>1014936384</v>
      </c>
      <c r="AJ147" s="45">
        <v>1046841282</v>
      </c>
      <c r="AK147" s="45">
        <v>1062964872</v>
      </c>
      <c r="AL147" s="50">
        <v>1041580846</v>
      </c>
      <c r="AM147" s="45">
        <v>354321.26967837597</v>
      </c>
    </row>
    <row r="148" spans="1:39" s="37" customFormat="1" ht="16.5" x14ac:dyDescent="0.3">
      <c r="A148" s="37" t="s">
        <v>360</v>
      </c>
      <c r="B148" s="37" t="s">
        <v>361</v>
      </c>
      <c r="C148" s="37" t="s">
        <v>337</v>
      </c>
      <c r="D148" s="43">
        <v>2</v>
      </c>
      <c r="E148" s="43" t="s">
        <v>1200</v>
      </c>
      <c r="F148" s="44" t="s">
        <v>1201</v>
      </c>
      <c r="G148" s="45">
        <v>163344900</v>
      </c>
      <c r="H148" s="46">
        <v>5.032</v>
      </c>
      <c r="I148" s="45">
        <v>224223039</v>
      </c>
      <c r="J148" s="45">
        <v>1829462.88</v>
      </c>
      <c r="K148" s="45">
        <v>1815392.88</v>
      </c>
      <c r="L148" s="45">
        <v>0</v>
      </c>
      <c r="M148" s="45">
        <v>1815392.88</v>
      </c>
      <c r="N148" s="45">
        <v>114723.38</v>
      </c>
      <c r="O148" s="45">
        <v>0</v>
      </c>
      <c r="P148" s="45">
        <v>44844.61</v>
      </c>
      <c r="Q148" s="45">
        <v>3032606</v>
      </c>
      <c r="R148" s="45">
        <v>1253668</v>
      </c>
      <c r="S148" s="45">
        <v>0</v>
      </c>
      <c r="T148" s="45">
        <v>1912450.54</v>
      </c>
      <c r="U148" s="45">
        <v>44615.4</v>
      </c>
      <c r="V148" s="45">
        <v>0</v>
      </c>
      <c r="W148" s="45">
        <v>8218300.8100000005</v>
      </c>
      <c r="X148" s="47">
        <v>5.0312564457170077E-2</v>
      </c>
      <c r="Y148" s="45">
        <v>5500</v>
      </c>
      <c r="Z148" s="45">
        <v>25000</v>
      </c>
      <c r="AA148" s="45">
        <v>610</v>
      </c>
      <c r="AB148" s="45">
        <v>31110</v>
      </c>
      <c r="AC148" s="45">
        <v>0</v>
      </c>
      <c r="AD148" s="45">
        <v>31110</v>
      </c>
      <c r="AE148" s="45">
        <v>0</v>
      </c>
      <c r="AF148" s="47">
        <v>1974960.8699999999</v>
      </c>
      <c r="AG148" s="47">
        <v>4286274</v>
      </c>
      <c r="AH148" s="47">
        <v>1957065.94</v>
      </c>
      <c r="AI148" s="45">
        <v>226082042</v>
      </c>
      <c r="AJ148" s="45">
        <v>223076996</v>
      </c>
      <c r="AK148" s="45">
        <v>212356864</v>
      </c>
      <c r="AL148" s="50">
        <v>220505300.66666666</v>
      </c>
      <c r="AM148" s="45">
        <v>70785.550547712002</v>
      </c>
    </row>
    <row r="149" spans="1:39" s="37" customFormat="1" ht="16.5" x14ac:dyDescent="0.3">
      <c r="A149" s="37" t="s">
        <v>362</v>
      </c>
      <c r="B149" s="37" t="s">
        <v>363</v>
      </c>
      <c r="C149" s="37" t="s">
        <v>337</v>
      </c>
      <c r="D149" s="43">
        <v>3</v>
      </c>
      <c r="E149" s="43" t="s">
        <v>1202</v>
      </c>
      <c r="F149" s="44" t="s">
        <v>1201</v>
      </c>
      <c r="G149" s="45">
        <v>527833700</v>
      </c>
      <c r="H149" s="46">
        <v>4.0709999999999997</v>
      </c>
      <c r="I149" s="45">
        <v>595832259</v>
      </c>
      <c r="J149" s="45">
        <v>4861467.4400000004</v>
      </c>
      <c r="K149" s="45">
        <v>4810343.4400000004</v>
      </c>
      <c r="L149" s="45">
        <v>0</v>
      </c>
      <c r="M149" s="45">
        <v>4810343.4400000004</v>
      </c>
      <c r="N149" s="45">
        <v>0</v>
      </c>
      <c r="O149" s="45">
        <v>0</v>
      </c>
      <c r="P149" s="45">
        <v>119166.45</v>
      </c>
      <c r="Q149" s="45">
        <v>5255064</v>
      </c>
      <c r="R149" s="45">
        <v>0</v>
      </c>
      <c r="S149" s="45">
        <v>0</v>
      </c>
      <c r="T149" s="45">
        <v>10846151.300000001</v>
      </c>
      <c r="U149" s="45">
        <v>0</v>
      </c>
      <c r="V149" s="45">
        <v>195848.7</v>
      </c>
      <c r="W149" s="45">
        <v>21226573.890000001</v>
      </c>
      <c r="X149" s="47">
        <v>4.0214510536178347E-2</v>
      </c>
      <c r="Y149" s="45">
        <v>34521.230000000003</v>
      </c>
      <c r="Z149" s="45">
        <v>78750</v>
      </c>
      <c r="AA149" s="45">
        <v>2265.4246000000003</v>
      </c>
      <c r="AB149" s="45">
        <v>115536.65460000001</v>
      </c>
      <c r="AC149" s="45">
        <v>0</v>
      </c>
      <c r="AD149" s="45">
        <v>115536.65460000001</v>
      </c>
      <c r="AE149" s="45">
        <v>0</v>
      </c>
      <c r="AF149" s="47">
        <v>4929509.8900000006</v>
      </c>
      <c r="AG149" s="47">
        <v>5255064</v>
      </c>
      <c r="AH149" s="47">
        <v>11042000</v>
      </c>
      <c r="AI149" s="45">
        <v>499812491</v>
      </c>
      <c r="AJ149" s="45">
        <v>587546700</v>
      </c>
      <c r="AK149" s="45">
        <v>544234840</v>
      </c>
      <c r="AL149" s="50">
        <v>543864677</v>
      </c>
      <c r="AM149" s="45">
        <v>181411.43192172001</v>
      </c>
    </row>
    <row r="150" spans="1:39" s="37" customFormat="1" ht="16.5" x14ac:dyDescent="0.3">
      <c r="A150" s="37" t="s">
        <v>364</v>
      </c>
      <c r="B150" s="37" t="s">
        <v>365</v>
      </c>
      <c r="C150" s="37" t="s">
        <v>337</v>
      </c>
      <c r="D150" s="43">
        <v>1</v>
      </c>
      <c r="E150" s="43" t="s">
        <v>1202</v>
      </c>
      <c r="F150" s="44" t="s">
        <v>1201</v>
      </c>
      <c r="G150" s="45">
        <v>4406433126</v>
      </c>
      <c r="H150" s="46">
        <v>3.5830000000000002</v>
      </c>
      <c r="I150" s="45">
        <v>4242534898</v>
      </c>
      <c r="J150" s="45">
        <v>34615355.159999996</v>
      </c>
      <c r="K150" s="45">
        <v>34357007.159999996</v>
      </c>
      <c r="L150" s="45">
        <v>0</v>
      </c>
      <c r="M150" s="45">
        <v>34357007.159999996</v>
      </c>
      <c r="N150" s="45">
        <v>2170686.62</v>
      </c>
      <c r="O150" s="45">
        <v>0</v>
      </c>
      <c r="P150" s="45">
        <v>848506.98</v>
      </c>
      <c r="Q150" s="45">
        <v>48636745</v>
      </c>
      <c r="R150" s="45">
        <v>26671772</v>
      </c>
      <c r="S150" s="45">
        <v>0</v>
      </c>
      <c r="T150" s="45">
        <v>44481445.039999999</v>
      </c>
      <c r="U150" s="45">
        <v>882375.28</v>
      </c>
      <c r="V150" s="45">
        <v>0</v>
      </c>
      <c r="W150" s="45">
        <v>158048538.07999998</v>
      </c>
      <c r="X150" s="47">
        <v>3.5867681083695625E-2</v>
      </c>
      <c r="Y150" s="45">
        <v>114697.94</v>
      </c>
      <c r="Z150" s="45">
        <v>436250</v>
      </c>
      <c r="AA150" s="45">
        <v>11018.958799999999</v>
      </c>
      <c r="AB150" s="45">
        <v>561966.89879999997</v>
      </c>
      <c r="AC150" s="45">
        <v>-1000</v>
      </c>
      <c r="AD150" s="45">
        <v>560966.89879999997</v>
      </c>
      <c r="AE150" s="45">
        <v>0</v>
      </c>
      <c r="AF150" s="47">
        <v>37376200.75999999</v>
      </c>
      <c r="AG150" s="47">
        <v>75308517</v>
      </c>
      <c r="AH150" s="47">
        <v>45363820.32</v>
      </c>
      <c r="AI150" s="45">
        <v>4066930308</v>
      </c>
      <c r="AJ150" s="45">
        <v>4260665451</v>
      </c>
      <c r="AK150" s="45">
        <v>4267629662</v>
      </c>
      <c r="AL150" s="50">
        <v>4198408473.6666665</v>
      </c>
      <c r="AM150" s="45">
        <v>1424675.8959893461</v>
      </c>
    </row>
    <row r="151" spans="1:39" s="37" customFormat="1" ht="16.5" x14ac:dyDescent="0.3">
      <c r="A151" s="37" t="s">
        <v>366</v>
      </c>
      <c r="B151" s="37" t="s">
        <v>367</v>
      </c>
      <c r="C151" s="37" t="s">
        <v>337</v>
      </c>
      <c r="D151" s="43">
        <v>2</v>
      </c>
      <c r="E151" s="43" t="s">
        <v>1200</v>
      </c>
      <c r="F151" s="44" t="s">
        <v>1201</v>
      </c>
      <c r="G151" s="45">
        <v>1261570649</v>
      </c>
      <c r="H151" s="46">
        <v>3.512</v>
      </c>
      <c r="I151" s="45">
        <v>1325408625</v>
      </c>
      <c r="J151" s="45">
        <v>10814169.210000001</v>
      </c>
      <c r="K151" s="45">
        <v>10704540.210000001</v>
      </c>
      <c r="L151" s="45">
        <v>0</v>
      </c>
      <c r="M151" s="45">
        <v>10704540.210000001</v>
      </c>
      <c r="N151" s="45">
        <v>678143.33</v>
      </c>
      <c r="O151" s="45">
        <v>0</v>
      </c>
      <c r="P151" s="45">
        <v>265081.73</v>
      </c>
      <c r="Q151" s="45">
        <v>24477219</v>
      </c>
      <c r="R151" s="45">
        <v>0</v>
      </c>
      <c r="S151" s="45">
        <v>0</v>
      </c>
      <c r="T151" s="45">
        <v>8015354</v>
      </c>
      <c r="U151" s="45">
        <v>0</v>
      </c>
      <c r="V151" s="45">
        <v>0</v>
      </c>
      <c r="W151" s="45">
        <v>44140338.270000003</v>
      </c>
      <c r="X151" s="47">
        <v>3.4988399821277077E-2</v>
      </c>
      <c r="Y151" s="45">
        <v>36192.19</v>
      </c>
      <c r="Z151" s="45">
        <v>117500</v>
      </c>
      <c r="AA151" s="45">
        <v>3073.8438000000001</v>
      </c>
      <c r="AB151" s="45">
        <v>156766.0338</v>
      </c>
      <c r="AC151" s="45">
        <v>-4000</v>
      </c>
      <c r="AD151" s="45">
        <v>152766.0338</v>
      </c>
      <c r="AE151" s="45">
        <v>0</v>
      </c>
      <c r="AF151" s="47">
        <v>11647765.270000001</v>
      </c>
      <c r="AG151" s="47">
        <v>24477219</v>
      </c>
      <c r="AH151" s="47">
        <v>8015354</v>
      </c>
      <c r="AI151" s="45">
        <v>1310395627</v>
      </c>
      <c r="AJ151" s="45">
        <v>1322382981</v>
      </c>
      <c r="AK151" s="45">
        <v>1338645278</v>
      </c>
      <c r="AL151" s="50">
        <v>1323807962</v>
      </c>
      <c r="AM151" s="45">
        <v>446534.321465232</v>
      </c>
    </row>
    <row r="152" spans="1:39" s="37" customFormat="1" ht="16.5" x14ac:dyDescent="0.3">
      <c r="A152" s="37" t="s">
        <v>368</v>
      </c>
      <c r="B152" s="37" t="s">
        <v>369</v>
      </c>
      <c r="C152" s="37" t="s">
        <v>337</v>
      </c>
      <c r="D152" s="43">
        <v>3</v>
      </c>
      <c r="E152" s="43" t="s">
        <v>1200</v>
      </c>
      <c r="F152" s="44" t="s">
        <v>1201</v>
      </c>
      <c r="G152" s="45">
        <v>2236206191</v>
      </c>
      <c r="H152" s="46">
        <v>2.923</v>
      </c>
      <c r="I152" s="45">
        <v>2251696382</v>
      </c>
      <c r="J152" s="45">
        <v>18371863.010000002</v>
      </c>
      <c r="K152" s="45">
        <v>18352951.010000002</v>
      </c>
      <c r="L152" s="45">
        <v>0</v>
      </c>
      <c r="M152" s="45">
        <v>18352951.010000002</v>
      </c>
      <c r="N152" s="45">
        <v>0</v>
      </c>
      <c r="O152" s="45">
        <v>0</v>
      </c>
      <c r="P152" s="45">
        <v>450339.28</v>
      </c>
      <c r="Q152" s="45">
        <v>35497016</v>
      </c>
      <c r="R152" s="45">
        <v>0</v>
      </c>
      <c r="S152" s="45">
        <v>0</v>
      </c>
      <c r="T152" s="45">
        <v>10332156.880000001</v>
      </c>
      <c r="U152" s="45">
        <v>112050.86</v>
      </c>
      <c r="V152" s="45">
        <v>744840.12</v>
      </c>
      <c r="W152" s="45">
        <v>65489354.150000006</v>
      </c>
      <c r="X152" s="47">
        <v>2.9285919345708494E-2</v>
      </c>
      <c r="Y152" s="45">
        <v>7750</v>
      </c>
      <c r="Z152" s="45">
        <v>65000</v>
      </c>
      <c r="AA152" s="45">
        <v>1455</v>
      </c>
      <c r="AB152" s="45">
        <v>74205</v>
      </c>
      <c r="AC152" s="45">
        <v>-250</v>
      </c>
      <c r="AD152" s="45">
        <v>73955</v>
      </c>
      <c r="AE152" s="45">
        <v>0</v>
      </c>
      <c r="AF152" s="47">
        <v>18803290.290000003</v>
      </c>
      <c r="AG152" s="47">
        <v>35497016</v>
      </c>
      <c r="AH152" s="47">
        <v>11189047.859999999</v>
      </c>
      <c r="AI152" s="45">
        <v>2148868528</v>
      </c>
      <c r="AJ152" s="45">
        <v>2229450095</v>
      </c>
      <c r="AK152" s="45">
        <v>2260454647</v>
      </c>
      <c r="AL152" s="50">
        <v>2212924423.3333335</v>
      </c>
      <c r="AM152" s="45">
        <v>755368.67663056799</v>
      </c>
    </row>
    <row r="153" spans="1:39" s="37" customFormat="1" ht="16.5" x14ac:dyDescent="0.3">
      <c r="A153" s="37" t="s">
        <v>370</v>
      </c>
      <c r="B153" s="37" t="s">
        <v>371</v>
      </c>
      <c r="C153" s="37" t="s">
        <v>337</v>
      </c>
      <c r="D153" s="43">
        <v>1</v>
      </c>
      <c r="E153" s="43" t="s">
        <v>1202</v>
      </c>
      <c r="F153" s="44" t="s">
        <v>1201</v>
      </c>
      <c r="G153" s="45">
        <v>822840191</v>
      </c>
      <c r="H153" s="46">
        <v>3.0880000000000001</v>
      </c>
      <c r="I153" s="45">
        <v>818751085</v>
      </c>
      <c r="J153" s="45">
        <v>6680289.0899999999</v>
      </c>
      <c r="K153" s="45">
        <v>6658293.0899999999</v>
      </c>
      <c r="L153" s="45">
        <v>0</v>
      </c>
      <c r="M153" s="45">
        <v>6658293.0899999999</v>
      </c>
      <c r="N153" s="45">
        <v>0</v>
      </c>
      <c r="O153" s="45">
        <v>0</v>
      </c>
      <c r="P153" s="45">
        <v>163750.22</v>
      </c>
      <c r="Q153" s="45">
        <v>12839938</v>
      </c>
      <c r="R153" s="45">
        <v>0</v>
      </c>
      <c r="S153" s="45">
        <v>0</v>
      </c>
      <c r="T153" s="45">
        <v>5473924.0499999998</v>
      </c>
      <c r="U153" s="45">
        <v>0</v>
      </c>
      <c r="V153" s="45">
        <v>271640.58</v>
      </c>
      <c r="W153" s="45">
        <v>25407545.940000001</v>
      </c>
      <c r="X153" s="47">
        <v>3.0877862090234239E-2</v>
      </c>
      <c r="Y153" s="45">
        <v>8750</v>
      </c>
      <c r="Z153" s="45">
        <v>67500</v>
      </c>
      <c r="AA153" s="45">
        <v>1525</v>
      </c>
      <c r="AB153" s="45">
        <v>77775</v>
      </c>
      <c r="AC153" s="45">
        <v>0</v>
      </c>
      <c r="AD153" s="45">
        <v>77775</v>
      </c>
      <c r="AE153" s="45">
        <v>0</v>
      </c>
      <c r="AF153" s="47">
        <v>6822043.3099999996</v>
      </c>
      <c r="AG153" s="47">
        <v>12839938</v>
      </c>
      <c r="AH153" s="47">
        <v>5745564.6299999999</v>
      </c>
      <c r="AI153" s="45">
        <v>796812250</v>
      </c>
      <c r="AJ153" s="45">
        <v>814086313</v>
      </c>
      <c r="AK153" s="45">
        <v>813859010</v>
      </c>
      <c r="AL153" s="50">
        <v>808252524.33333337</v>
      </c>
      <c r="AM153" s="45">
        <v>271566.92876613297</v>
      </c>
    </row>
    <row r="154" spans="1:39" s="37" customFormat="1" ht="16.5" x14ac:dyDescent="0.3">
      <c r="A154" s="37" t="s">
        <v>372</v>
      </c>
      <c r="B154" s="37" t="s">
        <v>373</v>
      </c>
      <c r="C154" s="37" t="s">
        <v>337</v>
      </c>
      <c r="D154" s="43">
        <v>2</v>
      </c>
      <c r="E154" s="43" t="s">
        <v>1200</v>
      </c>
      <c r="F154" s="44" t="s">
        <v>1201</v>
      </c>
      <c r="G154" s="45">
        <v>38435700</v>
      </c>
      <c r="H154" s="46">
        <v>4.367</v>
      </c>
      <c r="I154" s="45">
        <v>33873359</v>
      </c>
      <c r="J154" s="45">
        <v>276376.83</v>
      </c>
      <c r="K154" s="45">
        <v>276376.83</v>
      </c>
      <c r="L154" s="45">
        <v>0</v>
      </c>
      <c r="M154" s="45">
        <v>276376.83</v>
      </c>
      <c r="N154" s="45">
        <v>17331.25</v>
      </c>
      <c r="O154" s="45">
        <v>0</v>
      </c>
      <c r="P154" s="45">
        <v>6774.67</v>
      </c>
      <c r="Q154" s="45">
        <v>882028</v>
      </c>
      <c r="R154" s="45">
        <v>0</v>
      </c>
      <c r="S154" s="45">
        <v>0</v>
      </c>
      <c r="T154" s="45">
        <v>494646.05</v>
      </c>
      <c r="U154" s="45">
        <v>0</v>
      </c>
      <c r="V154" s="45">
        <v>0</v>
      </c>
      <c r="W154" s="45">
        <v>1678156.8</v>
      </c>
      <c r="X154" s="47">
        <v>4.3661408534253314E-2</v>
      </c>
      <c r="Y154" s="45">
        <v>1250</v>
      </c>
      <c r="Z154" s="45">
        <v>5750</v>
      </c>
      <c r="AA154" s="45">
        <v>140</v>
      </c>
      <c r="AB154" s="45">
        <v>7140</v>
      </c>
      <c r="AC154" s="45">
        <v>0</v>
      </c>
      <c r="AD154" s="45">
        <v>7140</v>
      </c>
      <c r="AE154" s="45">
        <v>0</v>
      </c>
      <c r="AF154" s="47">
        <v>300482.75</v>
      </c>
      <c r="AG154" s="47">
        <v>882028</v>
      </c>
      <c r="AH154" s="47">
        <v>494646.05</v>
      </c>
      <c r="AI154" s="45">
        <v>38389930</v>
      </c>
      <c r="AJ154" s="45">
        <v>34908524</v>
      </c>
      <c r="AK154" s="45">
        <v>37175355</v>
      </c>
      <c r="AL154" s="50">
        <v>36824603</v>
      </c>
      <c r="AM154" s="45">
        <v>12391.772608215</v>
      </c>
    </row>
    <row r="155" spans="1:39" s="37" customFormat="1" ht="16.5" x14ac:dyDescent="0.3">
      <c r="A155" s="37" t="s">
        <v>374</v>
      </c>
      <c r="B155" s="37" t="s">
        <v>375</v>
      </c>
      <c r="C155" s="37" t="s">
        <v>337</v>
      </c>
      <c r="D155" s="43">
        <v>3</v>
      </c>
      <c r="E155" s="43" t="s">
        <v>1200</v>
      </c>
      <c r="F155" s="44" t="s">
        <v>1201</v>
      </c>
      <c r="G155" s="45">
        <v>77931496</v>
      </c>
      <c r="H155" s="46">
        <v>7.508</v>
      </c>
      <c r="I155" s="45">
        <v>113290913</v>
      </c>
      <c r="J155" s="45">
        <v>924354.26</v>
      </c>
      <c r="K155" s="45">
        <v>912165.26</v>
      </c>
      <c r="L155" s="45">
        <v>0</v>
      </c>
      <c r="M155" s="45">
        <v>912165.26</v>
      </c>
      <c r="N155" s="45">
        <v>57965.13</v>
      </c>
      <c r="O155" s="45">
        <v>0</v>
      </c>
      <c r="P155" s="45">
        <v>22658.18</v>
      </c>
      <c r="Q155" s="45">
        <v>2997642</v>
      </c>
      <c r="R155" s="45">
        <v>0</v>
      </c>
      <c r="S155" s="45">
        <v>0</v>
      </c>
      <c r="T155" s="45">
        <v>1833700</v>
      </c>
      <c r="U155" s="45">
        <v>0</v>
      </c>
      <c r="V155" s="45">
        <v>0</v>
      </c>
      <c r="W155" s="45">
        <v>5824130.5700000003</v>
      </c>
      <c r="X155" s="47">
        <v>7.4733976234717739E-2</v>
      </c>
      <c r="Y155" s="45">
        <v>5750</v>
      </c>
      <c r="Z155" s="45">
        <v>20250</v>
      </c>
      <c r="AA155" s="45">
        <v>520</v>
      </c>
      <c r="AB155" s="45">
        <v>26520</v>
      </c>
      <c r="AC155" s="45">
        <v>0</v>
      </c>
      <c r="AD155" s="45">
        <v>26520</v>
      </c>
      <c r="AE155" s="45">
        <v>0</v>
      </c>
      <c r="AF155" s="47">
        <v>992788.57000000007</v>
      </c>
      <c r="AG155" s="47">
        <v>2997642</v>
      </c>
      <c r="AH155" s="47">
        <v>1833700</v>
      </c>
      <c r="AI155" s="45">
        <v>115728599</v>
      </c>
      <c r="AJ155" s="45">
        <v>113577876</v>
      </c>
      <c r="AK155" s="45">
        <v>110463155</v>
      </c>
      <c r="AL155" s="50">
        <v>113256543.33333333</v>
      </c>
      <c r="AM155" s="45">
        <v>36821.048178915</v>
      </c>
    </row>
    <row r="156" spans="1:39" s="37" customFormat="1" ht="16.5" x14ac:dyDescent="0.3">
      <c r="A156" s="37" t="s">
        <v>376</v>
      </c>
      <c r="B156" s="37" t="s">
        <v>377</v>
      </c>
      <c r="C156" s="37" t="s">
        <v>337</v>
      </c>
      <c r="D156" s="43">
        <v>1</v>
      </c>
      <c r="E156" s="43" t="s">
        <v>1202</v>
      </c>
      <c r="F156" s="44" t="s">
        <v>1201</v>
      </c>
      <c r="G156" s="45">
        <v>213566500</v>
      </c>
      <c r="H156" s="46">
        <v>3.919</v>
      </c>
      <c r="I156" s="45">
        <v>217418668</v>
      </c>
      <c r="J156" s="45">
        <v>1773945.2</v>
      </c>
      <c r="K156" s="45">
        <v>1768939.2</v>
      </c>
      <c r="L156" s="45">
        <v>0</v>
      </c>
      <c r="M156" s="45">
        <v>1768939.2</v>
      </c>
      <c r="N156" s="45">
        <v>111241.94</v>
      </c>
      <c r="O156" s="45">
        <v>0</v>
      </c>
      <c r="P156" s="45">
        <v>43483.73</v>
      </c>
      <c r="Q156" s="45">
        <v>4432431</v>
      </c>
      <c r="R156" s="45">
        <v>0</v>
      </c>
      <c r="S156" s="45">
        <v>0</v>
      </c>
      <c r="T156" s="45">
        <v>2026000</v>
      </c>
      <c r="U156" s="45">
        <v>0</v>
      </c>
      <c r="V156" s="45">
        <v>0</v>
      </c>
      <c r="W156" s="45">
        <v>8382095.8700000001</v>
      </c>
      <c r="X156" s="47">
        <v>3.9248177359276853E-2</v>
      </c>
      <c r="Y156" s="45">
        <v>5750</v>
      </c>
      <c r="Z156" s="45">
        <v>19750</v>
      </c>
      <c r="AA156" s="45">
        <v>510</v>
      </c>
      <c r="AB156" s="45">
        <v>26010</v>
      </c>
      <c r="AC156" s="45">
        <v>0</v>
      </c>
      <c r="AD156" s="45">
        <v>26010</v>
      </c>
      <c r="AE156" s="45">
        <v>0</v>
      </c>
      <c r="AF156" s="47">
        <v>1923664.8699999999</v>
      </c>
      <c r="AG156" s="47">
        <v>4432431</v>
      </c>
      <c r="AH156" s="47">
        <v>2026000</v>
      </c>
      <c r="AI156" s="45">
        <v>228628340</v>
      </c>
      <c r="AJ156" s="45">
        <v>216509957</v>
      </c>
      <c r="AK156" s="45">
        <v>227585571</v>
      </c>
      <c r="AL156" s="50">
        <v>224241289.33333334</v>
      </c>
      <c r="AM156" s="45">
        <v>75979.521687069006</v>
      </c>
    </row>
    <row r="157" spans="1:39" s="37" customFormat="1" ht="16.5" x14ac:dyDescent="0.3">
      <c r="A157" s="37" t="s">
        <v>378</v>
      </c>
      <c r="B157" s="37" t="s">
        <v>379</v>
      </c>
      <c r="C157" s="37" t="s">
        <v>337</v>
      </c>
      <c r="D157" s="43">
        <v>2</v>
      </c>
      <c r="E157" s="43" t="s">
        <v>1202</v>
      </c>
      <c r="F157" s="44" t="s">
        <v>1201</v>
      </c>
      <c r="G157" s="45">
        <v>593516800</v>
      </c>
      <c r="H157" s="46">
        <v>4.6959999999999997</v>
      </c>
      <c r="I157" s="45">
        <v>608533076</v>
      </c>
      <c r="J157" s="45">
        <v>4965094.9400000004</v>
      </c>
      <c r="K157" s="45">
        <v>4938385.9400000004</v>
      </c>
      <c r="L157" s="45">
        <v>0</v>
      </c>
      <c r="M157" s="45">
        <v>4938385.9400000004</v>
      </c>
      <c r="N157" s="45">
        <v>311355.03999999998</v>
      </c>
      <c r="O157" s="45">
        <v>0</v>
      </c>
      <c r="P157" s="45">
        <v>121706.62</v>
      </c>
      <c r="Q157" s="45">
        <v>13148379</v>
      </c>
      <c r="R157" s="45">
        <v>0</v>
      </c>
      <c r="S157" s="45">
        <v>0</v>
      </c>
      <c r="T157" s="45">
        <v>9348561.2100000009</v>
      </c>
      <c r="U157" s="45">
        <v>0</v>
      </c>
      <c r="V157" s="45">
        <v>0</v>
      </c>
      <c r="W157" s="45">
        <v>27868387.810000002</v>
      </c>
      <c r="X157" s="47">
        <v>4.6954673919929482E-2</v>
      </c>
      <c r="Y157" s="45">
        <v>34212.410000000003</v>
      </c>
      <c r="Z157" s="45">
        <v>78000</v>
      </c>
      <c r="AA157" s="45">
        <v>2244.2482</v>
      </c>
      <c r="AB157" s="45">
        <v>114456.65820000001</v>
      </c>
      <c r="AC157" s="45">
        <v>0</v>
      </c>
      <c r="AD157" s="45">
        <v>114456.65820000001</v>
      </c>
      <c r="AE157" s="45">
        <v>0</v>
      </c>
      <c r="AF157" s="47">
        <v>5371447.6000000006</v>
      </c>
      <c r="AG157" s="47">
        <v>13148379</v>
      </c>
      <c r="AH157" s="47">
        <v>9348561.2100000009</v>
      </c>
      <c r="AI157" s="45">
        <v>631474806</v>
      </c>
      <c r="AJ157" s="45">
        <v>609388815</v>
      </c>
      <c r="AK157" s="45">
        <v>583194163</v>
      </c>
      <c r="AL157" s="50">
        <v>608019261.33333337</v>
      </c>
      <c r="AM157" s="45">
        <v>194397.92660187901</v>
      </c>
    </row>
    <row r="158" spans="1:39" s="37" customFormat="1" ht="16.5" x14ac:dyDescent="0.3">
      <c r="A158" s="37" t="s">
        <v>380</v>
      </c>
      <c r="B158" s="37" t="s">
        <v>381</v>
      </c>
      <c r="C158" s="37" t="s">
        <v>337</v>
      </c>
      <c r="D158" s="43">
        <v>3</v>
      </c>
      <c r="E158" s="43" t="s">
        <v>1200</v>
      </c>
      <c r="F158" s="44" t="s">
        <v>1201</v>
      </c>
      <c r="G158" s="45">
        <v>265812420</v>
      </c>
      <c r="H158" s="46">
        <v>4.0199999999999996</v>
      </c>
      <c r="I158" s="45">
        <v>260084020</v>
      </c>
      <c r="J158" s="45">
        <v>2122056.96</v>
      </c>
      <c r="K158" s="45">
        <v>2119821.96</v>
      </c>
      <c r="L158" s="45">
        <v>0</v>
      </c>
      <c r="M158" s="45">
        <v>2119821.96</v>
      </c>
      <c r="N158" s="45">
        <v>133071.6</v>
      </c>
      <c r="O158" s="45">
        <v>0</v>
      </c>
      <c r="P158" s="45">
        <v>52016.800000000003</v>
      </c>
      <c r="Q158" s="45">
        <v>3871584</v>
      </c>
      <c r="R158" s="45">
        <v>1657908</v>
      </c>
      <c r="S158" s="45">
        <v>0</v>
      </c>
      <c r="T158" s="45">
        <v>2672563.86</v>
      </c>
      <c r="U158" s="45">
        <v>0</v>
      </c>
      <c r="V158" s="45">
        <v>0</v>
      </c>
      <c r="W158" s="45">
        <v>10506966.219999999</v>
      </c>
      <c r="X158" s="47">
        <v>3.9527747499533687E-2</v>
      </c>
      <c r="Y158" s="45">
        <v>18500</v>
      </c>
      <c r="Z158" s="45">
        <v>40500</v>
      </c>
      <c r="AA158" s="45">
        <v>1180</v>
      </c>
      <c r="AB158" s="45">
        <v>60180</v>
      </c>
      <c r="AC158" s="45">
        <v>250</v>
      </c>
      <c r="AD158" s="45">
        <v>60430</v>
      </c>
      <c r="AE158" s="45">
        <v>0</v>
      </c>
      <c r="AF158" s="47">
        <v>2304910.36</v>
      </c>
      <c r="AG158" s="47">
        <v>5529492</v>
      </c>
      <c r="AH158" s="47">
        <v>2672563.86</v>
      </c>
      <c r="AI158" s="45">
        <v>251927481</v>
      </c>
      <c r="AJ158" s="45">
        <v>259354260</v>
      </c>
      <c r="AK158" s="45">
        <v>262319149</v>
      </c>
      <c r="AL158" s="50">
        <v>257866963.33333334</v>
      </c>
      <c r="AM158" s="45">
        <v>87439.662226917004</v>
      </c>
    </row>
    <row r="159" spans="1:39" s="37" customFormat="1" ht="16.5" x14ac:dyDescent="0.3">
      <c r="A159" s="37" t="s">
        <v>382</v>
      </c>
      <c r="B159" s="37" t="s">
        <v>383</v>
      </c>
      <c r="C159" s="37" t="s">
        <v>337</v>
      </c>
      <c r="D159" s="43">
        <v>1</v>
      </c>
      <c r="E159" s="43" t="s">
        <v>1202</v>
      </c>
      <c r="F159" s="44" t="s">
        <v>1201</v>
      </c>
      <c r="G159" s="45">
        <v>240927603</v>
      </c>
      <c r="H159" s="46">
        <v>4.0410000000000004</v>
      </c>
      <c r="I159" s="45">
        <v>249641698</v>
      </c>
      <c r="J159" s="45">
        <v>2036856.8</v>
      </c>
      <c r="K159" s="45">
        <v>2019821.8</v>
      </c>
      <c r="L159" s="45">
        <v>0</v>
      </c>
      <c r="M159" s="45">
        <v>2019821.8</v>
      </c>
      <c r="N159" s="45">
        <v>127728.8</v>
      </c>
      <c r="O159" s="45">
        <v>0</v>
      </c>
      <c r="P159" s="45">
        <v>49928.34</v>
      </c>
      <c r="Q159" s="45">
        <v>4843631</v>
      </c>
      <c r="R159" s="45">
        <v>0</v>
      </c>
      <c r="S159" s="45">
        <v>0</v>
      </c>
      <c r="T159" s="45">
        <v>2855154.68</v>
      </c>
      <c r="U159" s="45">
        <v>0</v>
      </c>
      <c r="V159" s="45">
        <v>0</v>
      </c>
      <c r="W159" s="45">
        <v>9896264.6199999992</v>
      </c>
      <c r="X159" s="47">
        <v>4.1075677908105859E-2</v>
      </c>
      <c r="Y159" s="45">
        <v>3903.68</v>
      </c>
      <c r="Z159" s="45">
        <v>20000</v>
      </c>
      <c r="AA159" s="45">
        <v>478.0736</v>
      </c>
      <c r="AB159" s="45">
        <v>24381.7536</v>
      </c>
      <c r="AC159" s="45">
        <v>-1000</v>
      </c>
      <c r="AD159" s="45">
        <v>23381.7536</v>
      </c>
      <c r="AE159" s="45">
        <v>0</v>
      </c>
      <c r="AF159" s="47">
        <v>2197478.94</v>
      </c>
      <c r="AG159" s="47">
        <v>4843631</v>
      </c>
      <c r="AH159" s="47">
        <v>2855154.68</v>
      </c>
      <c r="AI159" s="45">
        <v>235192562</v>
      </c>
      <c r="AJ159" s="45">
        <v>243849665</v>
      </c>
      <c r="AK159" s="45">
        <v>249142236</v>
      </c>
      <c r="AL159" s="50">
        <v>242728154.33333334</v>
      </c>
      <c r="AM159" s="45">
        <v>84526.534140047996</v>
      </c>
    </row>
    <row r="160" spans="1:39" s="37" customFormat="1" ht="16.5" x14ac:dyDescent="0.3">
      <c r="A160" s="37" t="s">
        <v>384</v>
      </c>
      <c r="B160" s="37" t="s">
        <v>385</v>
      </c>
      <c r="C160" s="37" t="s">
        <v>337</v>
      </c>
      <c r="D160" s="43">
        <v>2</v>
      </c>
      <c r="E160" s="43" t="s">
        <v>1200</v>
      </c>
      <c r="F160" s="44" t="s">
        <v>1201</v>
      </c>
      <c r="G160" s="45">
        <v>276811603</v>
      </c>
      <c r="H160" s="46">
        <v>4.407</v>
      </c>
      <c r="I160" s="45">
        <v>279870067</v>
      </c>
      <c r="J160" s="45">
        <v>2283493.71</v>
      </c>
      <c r="K160" s="45">
        <v>2281367.71</v>
      </c>
      <c r="L160" s="45">
        <v>0</v>
      </c>
      <c r="M160" s="45">
        <v>2281367.71</v>
      </c>
      <c r="N160" s="45">
        <v>143195.1</v>
      </c>
      <c r="O160" s="45">
        <v>0</v>
      </c>
      <c r="P160" s="45">
        <v>55974.01</v>
      </c>
      <c r="Q160" s="45">
        <v>6153795</v>
      </c>
      <c r="R160" s="45">
        <v>0</v>
      </c>
      <c r="S160" s="45">
        <v>0</v>
      </c>
      <c r="T160" s="45">
        <v>3562216</v>
      </c>
      <c r="U160" s="45">
        <v>0</v>
      </c>
      <c r="V160" s="45">
        <v>0</v>
      </c>
      <c r="W160" s="45">
        <v>12196547.82</v>
      </c>
      <c r="X160" s="47">
        <v>4.4060825802883702E-2</v>
      </c>
      <c r="Y160" s="45">
        <v>15750</v>
      </c>
      <c r="Z160" s="45">
        <v>47000</v>
      </c>
      <c r="AA160" s="45">
        <v>1255</v>
      </c>
      <c r="AB160" s="45">
        <v>64005</v>
      </c>
      <c r="AC160" s="45">
        <v>0</v>
      </c>
      <c r="AD160" s="45">
        <v>64005</v>
      </c>
      <c r="AE160" s="45">
        <v>0</v>
      </c>
      <c r="AF160" s="47">
        <v>2480536.8199999998</v>
      </c>
      <c r="AG160" s="47">
        <v>6153795</v>
      </c>
      <c r="AH160" s="47">
        <v>3562216</v>
      </c>
      <c r="AI160" s="45">
        <v>266641045</v>
      </c>
      <c r="AJ160" s="45">
        <v>279950388</v>
      </c>
      <c r="AK160" s="45">
        <v>284108758</v>
      </c>
      <c r="AL160" s="50">
        <v>276900063.66666669</v>
      </c>
      <c r="AM160" s="45">
        <v>94846.358820213005</v>
      </c>
    </row>
    <row r="161" spans="1:39" s="37" customFormat="1" ht="16.5" x14ac:dyDescent="0.3">
      <c r="A161" s="37" t="s">
        <v>386</v>
      </c>
      <c r="B161" s="37" t="s">
        <v>387</v>
      </c>
      <c r="C161" s="37" t="s">
        <v>337</v>
      </c>
      <c r="D161" s="43">
        <v>3</v>
      </c>
      <c r="E161" s="43" t="s">
        <v>1200</v>
      </c>
      <c r="F161" s="44" t="s">
        <v>1201</v>
      </c>
      <c r="G161" s="45">
        <v>257975660</v>
      </c>
      <c r="H161" s="46">
        <v>4.3070000000000004</v>
      </c>
      <c r="I161" s="45">
        <v>279227821</v>
      </c>
      <c r="J161" s="45">
        <v>2278253.5499999998</v>
      </c>
      <c r="K161" s="45">
        <v>2271336.5499999998</v>
      </c>
      <c r="L161" s="45">
        <v>0</v>
      </c>
      <c r="M161" s="45">
        <v>2271336.5499999998</v>
      </c>
      <c r="N161" s="45">
        <v>142866.5</v>
      </c>
      <c r="O161" s="45">
        <v>0</v>
      </c>
      <c r="P161" s="45">
        <v>55845.56</v>
      </c>
      <c r="Q161" s="45">
        <v>4882440</v>
      </c>
      <c r="R161" s="45">
        <v>0</v>
      </c>
      <c r="S161" s="45">
        <v>0</v>
      </c>
      <c r="T161" s="45">
        <v>3590375</v>
      </c>
      <c r="U161" s="45">
        <v>0</v>
      </c>
      <c r="V161" s="45">
        <v>0</v>
      </c>
      <c r="W161" s="45">
        <v>10942863.609999999</v>
      </c>
      <c r="X161" s="47">
        <v>4.241820181795445E-2</v>
      </c>
      <c r="Y161" s="45">
        <v>7579.16</v>
      </c>
      <c r="Z161" s="45">
        <v>35500</v>
      </c>
      <c r="AA161" s="45">
        <v>861.58320000000003</v>
      </c>
      <c r="AB161" s="45">
        <v>43940.743200000004</v>
      </c>
      <c r="AC161" s="45">
        <v>0</v>
      </c>
      <c r="AD161" s="45">
        <v>43940.743200000004</v>
      </c>
      <c r="AE161" s="45">
        <v>0</v>
      </c>
      <c r="AF161" s="47">
        <v>2470048.61</v>
      </c>
      <c r="AG161" s="47">
        <v>4882440</v>
      </c>
      <c r="AH161" s="47">
        <v>3590375</v>
      </c>
      <c r="AI161" s="45">
        <v>284549176</v>
      </c>
      <c r="AJ161" s="45">
        <v>280240079</v>
      </c>
      <c r="AK161" s="45">
        <v>270781200</v>
      </c>
      <c r="AL161" s="50">
        <v>278523485</v>
      </c>
      <c r="AM161" s="45">
        <v>90260.309739599994</v>
      </c>
    </row>
    <row r="162" spans="1:39" s="37" customFormat="1" ht="16.5" x14ac:dyDescent="0.3">
      <c r="A162" s="37" t="s">
        <v>388</v>
      </c>
      <c r="B162" s="37" t="s">
        <v>389</v>
      </c>
      <c r="C162" s="37" t="s">
        <v>337</v>
      </c>
      <c r="D162" s="43">
        <v>1</v>
      </c>
      <c r="E162" s="43" t="s">
        <v>1202</v>
      </c>
      <c r="F162" s="44" t="s">
        <v>1201</v>
      </c>
      <c r="G162" s="45">
        <v>2343059502</v>
      </c>
      <c r="H162" s="46">
        <v>3.552</v>
      </c>
      <c r="I162" s="45">
        <v>2476606052</v>
      </c>
      <c r="J162" s="45">
        <v>20206928.199999999</v>
      </c>
      <c r="K162" s="45">
        <v>20109247.199999999</v>
      </c>
      <c r="L162" s="45">
        <v>0</v>
      </c>
      <c r="M162" s="45">
        <v>20109247.199999999</v>
      </c>
      <c r="N162" s="45">
        <v>0</v>
      </c>
      <c r="O162" s="45">
        <v>0</v>
      </c>
      <c r="P162" s="45">
        <v>495321.21</v>
      </c>
      <c r="Q162" s="45">
        <v>39833823</v>
      </c>
      <c r="R162" s="45">
        <v>0</v>
      </c>
      <c r="S162" s="45">
        <v>0</v>
      </c>
      <c r="T162" s="45">
        <v>22085977.890000001</v>
      </c>
      <c r="U162" s="45">
        <v>0</v>
      </c>
      <c r="V162" s="45">
        <v>814022.11</v>
      </c>
      <c r="W162" s="45">
        <v>83338391.409999996</v>
      </c>
      <c r="X162" s="47">
        <v>3.5568192501668698E-2</v>
      </c>
      <c r="Y162" s="45">
        <v>110403.01</v>
      </c>
      <c r="Z162" s="45">
        <v>212000</v>
      </c>
      <c r="AA162" s="45">
        <v>6448.0601999999999</v>
      </c>
      <c r="AB162" s="45">
        <v>328851.07020000002</v>
      </c>
      <c r="AC162" s="45">
        <v>0</v>
      </c>
      <c r="AD162" s="45">
        <v>328851.07020000002</v>
      </c>
      <c r="AE162" s="45">
        <v>0</v>
      </c>
      <c r="AF162" s="47">
        <v>20604568.41</v>
      </c>
      <c r="AG162" s="47">
        <v>39833823</v>
      </c>
      <c r="AH162" s="47">
        <v>22900000</v>
      </c>
      <c r="AI162" s="45">
        <v>2495567497</v>
      </c>
      <c r="AJ162" s="45">
        <v>2438030088</v>
      </c>
      <c r="AK162" s="45">
        <v>2482558181</v>
      </c>
      <c r="AL162" s="50">
        <v>2472051922</v>
      </c>
      <c r="AM162" s="45">
        <v>828819.11818005296</v>
      </c>
    </row>
    <row r="163" spans="1:39" s="37" customFormat="1" ht="16.5" x14ac:dyDescent="0.3">
      <c r="A163" s="37" t="s">
        <v>390</v>
      </c>
      <c r="B163" s="37" t="s">
        <v>391</v>
      </c>
      <c r="C163" s="37" t="s">
        <v>337</v>
      </c>
      <c r="D163" s="43">
        <v>2</v>
      </c>
      <c r="E163" s="43" t="s">
        <v>1200</v>
      </c>
      <c r="F163" s="44" t="s">
        <v>1201</v>
      </c>
      <c r="G163" s="45">
        <v>527822202</v>
      </c>
      <c r="H163" s="46">
        <v>4.3049999999999997</v>
      </c>
      <c r="I163" s="45">
        <v>462151451</v>
      </c>
      <c r="J163" s="45">
        <v>3770749.56</v>
      </c>
      <c r="K163" s="45">
        <v>3722786.56</v>
      </c>
      <c r="L163" s="45">
        <v>0</v>
      </c>
      <c r="M163" s="45">
        <v>3722786.56</v>
      </c>
      <c r="N163" s="45">
        <v>236459.1</v>
      </c>
      <c r="O163" s="45">
        <v>0</v>
      </c>
      <c r="P163" s="45">
        <v>92430.29</v>
      </c>
      <c r="Q163" s="45">
        <v>11988851</v>
      </c>
      <c r="R163" s="45">
        <v>0</v>
      </c>
      <c r="S163" s="45">
        <v>0</v>
      </c>
      <c r="T163" s="45">
        <v>5255946.41</v>
      </c>
      <c r="U163" s="45">
        <v>0</v>
      </c>
      <c r="V163" s="45">
        <v>0</v>
      </c>
      <c r="W163" s="45">
        <v>21296473.359999999</v>
      </c>
      <c r="X163" s="47">
        <v>4.0347816517199098E-2</v>
      </c>
      <c r="Y163" s="45">
        <v>26679.45</v>
      </c>
      <c r="Z163" s="45">
        <v>61250</v>
      </c>
      <c r="AA163" s="45">
        <v>1758.5889999999999</v>
      </c>
      <c r="AB163" s="45">
        <v>89688.039000000004</v>
      </c>
      <c r="AC163" s="45">
        <v>-750</v>
      </c>
      <c r="AD163" s="45">
        <v>88938.039000000004</v>
      </c>
      <c r="AE163" s="45">
        <v>0</v>
      </c>
      <c r="AF163" s="47">
        <v>4051675.95</v>
      </c>
      <c r="AG163" s="47">
        <v>11988851</v>
      </c>
      <c r="AH163" s="47">
        <v>5255946.41</v>
      </c>
      <c r="AI163" s="45">
        <v>468567088</v>
      </c>
      <c r="AJ163" s="45">
        <v>462853255</v>
      </c>
      <c r="AK163" s="45">
        <v>472622210</v>
      </c>
      <c r="AL163" s="50">
        <v>468014184.33333331</v>
      </c>
      <c r="AM163" s="45">
        <v>157713.11295339599</v>
      </c>
    </row>
    <row r="164" spans="1:39" s="37" customFormat="1" ht="16.5" x14ac:dyDescent="0.3">
      <c r="A164" s="37" t="s">
        <v>392</v>
      </c>
      <c r="B164" s="37" t="s">
        <v>393</v>
      </c>
      <c r="C164" s="37" t="s">
        <v>337</v>
      </c>
      <c r="D164" s="43">
        <v>3</v>
      </c>
      <c r="E164" s="43" t="s">
        <v>1200</v>
      </c>
      <c r="F164" s="44" t="s">
        <v>1201</v>
      </c>
      <c r="G164" s="45">
        <v>44692284</v>
      </c>
      <c r="H164" s="46">
        <v>1.702</v>
      </c>
      <c r="I164" s="45">
        <v>43695626</v>
      </c>
      <c r="J164" s="45">
        <v>356517.9</v>
      </c>
      <c r="K164" s="45">
        <v>356517.9</v>
      </c>
      <c r="L164" s="45">
        <v>0</v>
      </c>
      <c r="M164" s="45">
        <v>356517.9</v>
      </c>
      <c r="N164" s="45">
        <v>22356.799999999999</v>
      </c>
      <c r="O164" s="45">
        <v>0</v>
      </c>
      <c r="P164" s="45">
        <v>8739.1299999999992</v>
      </c>
      <c r="Q164" s="45">
        <v>0</v>
      </c>
      <c r="R164" s="45">
        <v>0</v>
      </c>
      <c r="S164" s="45">
        <v>0</v>
      </c>
      <c r="T164" s="45">
        <v>355100</v>
      </c>
      <c r="U164" s="45">
        <v>0</v>
      </c>
      <c r="V164" s="45">
        <v>0</v>
      </c>
      <c r="W164" s="45">
        <v>742713.83</v>
      </c>
      <c r="X164" s="47">
        <v>1.6618390548131304E-2</v>
      </c>
      <c r="Y164" s="45">
        <v>0</v>
      </c>
      <c r="Z164" s="45">
        <v>0</v>
      </c>
      <c r="AA164" s="45">
        <v>0</v>
      </c>
      <c r="AB164" s="45">
        <v>0</v>
      </c>
      <c r="AC164" s="45">
        <v>0</v>
      </c>
      <c r="AD164" s="45">
        <v>0</v>
      </c>
      <c r="AE164" s="45">
        <v>0</v>
      </c>
      <c r="AF164" s="47">
        <v>387613.83</v>
      </c>
      <c r="AG164" s="47">
        <v>0</v>
      </c>
      <c r="AH164" s="47">
        <v>355100</v>
      </c>
      <c r="AI164" s="45">
        <v>43967077</v>
      </c>
      <c r="AJ164" s="45">
        <v>44199980</v>
      </c>
      <c r="AK164" s="45">
        <v>43920089</v>
      </c>
      <c r="AL164" s="50">
        <v>44029048.666666664</v>
      </c>
      <c r="AM164" s="45">
        <v>14640.015026637</v>
      </c>
    </row>
    <row r="165" spans="1:39" s="37" customFormat="1" ht="16.5" x14ac:dyDescent="0.3">
      <c r="A165" s="37" t="s">
        <v>394</v>
      </c>
      <c r="B165" s="37" t="s">
        <v>395</v>
      </c>
      <c r="C165" s="37" t="s">
        <v>337</v>
      </c>
      <c r="D165" s="43">
        <v>1</v>
      </c>
      <c r="E165" s="43" t="s">
        <v>1202</v>
      </c>
      <c r="F165" s="44" t="s">
        <v>1201</v>
      </c>
      <c r="G165" s="45">
        <v>503868400</v>
      </c>
      <c r="H165" s="46">
        <v>3.7879999999999998</v>
      </c>
      <c r="I165" s="45">
        <v>505337538</v>
      </c>
      <c r="J165" s="45">
        <v>4123110.07</v>
      </c>
      <c r="K165" s="45">
        <v>4116567.07</v>
      </c>
      <c r="L165" s="45">
        <v>0</v>
      </c>
      <c r="M165" s="45">
        <v>4116567.07</v>
      </c>
      <c r="N165" s="45">
        <v>0</v>
      </c>
      <c r="O165" s="45">
        <v>0</v>
      </c>
      <c r="P165" s="45">
        <v>101067.51</v>
      </c>
      <c r="Q165" s="45">
        <v>6966831</v>
      </c>
      <c r="R165" s="45">
        <v>2826146</v>
      </c>
      <c r="S165" s="45">
        <v>0</v>
      </c>
      <c r="T165" s="45">
        <v>4947861.5199999996</v>
      </c>
      <c r="U165" s="45">
        <v>0</v>
      </c>
      <c r="V165" s="45">
        <v>167890.37</v>
      </c>
      <c r="W165" s="45">
        <v>19126363.469999999</v>
      </c>
      <c r="X165" s="47">
        <v>3.7959045397568093E-2</v>
      </c>
      <c r="Y165" s="45">
        <v>27500</v>
      </c>
      <c r="Z165" s="45">
        <v>82750</v>
      </c>
      <c r="AA165" s="45">
        <v>2205</v>
      </c>
      <c r="AB165" s="45">
        <v>112455</v>
      </c>
      <c r="AC165" s="45">
        <v>-1000</v>
      </c>
      <c r="AD165" s="45">
        <v>111455</v>
      </c>
      <c r="AE165" s="45">
        <v>0</v>
      </c>
      <c r="AF165" s="47">
        <v>4217634.58</v>
      </c>
      <c r="AG165" s="47">
        <v>9792977</v>
      </c>
      <c r="AH165" s="47">
        <v>5115751.8899999997</v>
      </c>
      <c r="AI165" s="45">
        <v>514094570</v>
      </c>
      <c r="AJ165" s="45">
        <v>502622993</v>
      </c>
      <c r="AK165" s="45">
        <v>504372673</v>
      </c>
      <c r="AL165" s="50">
        <v>507030078.66666669</v>
      </c>
      <c r="AM165" s="45">
        <v>168475.150524681</v>
      </c>
    </row>
    <row r="166" spans="1:39" s="37" customFormat="1" ht="16.5" x14ac:dyDescent="0.3">
      <c r="A166" s="37" t="s">
        <v>396</v>
      </c>
      <c r="B166" s="37" t="s">
        <v>397</v>
      </c>
      <c r="C166" s="37" t="s">
        <v>337</v>
      </c>
      <c r="D166" s="43">
        <v>2</v>
      </c>
      <c r="E166" s="43" t="s">
        <v>1202</v>
      </c>
      <c r="F166" s="44" t="s">
        <v>1201</v>
      </c>
      <c r="G166" s="45">
        <v>321669800</v>
      </c>
      <c r="H166" s="46">
        <v>4.141</v>
      </c>
      <c r="I166" s="45">
        <v>335628357</v>
      </c>
      <c r="J166" s="45">
        <v>2738432.34</v>
      </c>
      <c r="K166" s="45">
        <v>2733613.34</v>
      </c>
      <c r="L166" s="45">
        <v>0</v>
      </c>
      <c r="M166" s="45">
        <v>2733613.34</v>
      </c>
      <c r="N166" s="45">
        <v>171723.75</v>
      </c>
      <c r="O166" s="45">
        <v>0</v>
      </c>
      <c r="P166" s="45">
        <v>67125.67</v>
      </c>
      <c r="Q166" s="45">
        <v>4411823</v>
      </c>
      <c r="R166" s="45">
        <v>2413877</v>
      </c>
      <c r="S166" s="45">
        <v>0</v>
      </c>
      <c r="T166" s="45">
        <v>3521567.93</v>
      </c>
      <c r="U166" s="45">
        <v>0</v>
      </c>
      <c r="V166" s="45">
        <v>0</v>
      </c>
      <c r="W166" s="45">
        <v>13319730.689999999</v>
      </c>
      <c r="X166" s="47">
        <v>4.1408085838334836E-2</v>
      </c>
      <c r="Y166" s="45">
        <v>19625</v>
      </c>
      <c r="Z166" s="45">
        <v>43500</v>
      </c>
      <c r="AA166" s="45">
        <v>1262.5</v>
      </c>
      <c r="AB166" s="45">
        <v>64387.5</v>
      </c>
      <c r="AC166" s="45">
        <v>0</v>
      </c>
      <c r="AD166" s="45">
        <v>64387.5</v>
      </c>
      <c r="AE166" s="45">
        <v>0</v>
      </c>
      <c r="AF166" s="47">
        <v>2972462.76</v>
      </c>
      <c r="AG166" s="47">
        <v>6825700</v>
      </c>
      <c r="AH166" s="47">
        <v>3521567.93</v>
      </c>
      <c r="AI166" s="45">
        <v>327880935</v>
      </c>
      <c r="AJ166" s="45">
        <v>331486478</v>
      </c>
      <c r="AK166" s="45">
        <v>338421568</v>
      </c>
      <c r="AL166" s="50">
        <v>332596327</v>
      </c>
      <c r="AM166" s="45">
        <v>112807.109859444</v>
      </c>
    </row>
    <row r="167" spans="1:39" s="37" customFormat="1" ht="16.5" x14ac:dyDescent="0.3">
      <c r="A167" s="37" t="s">
        <v>398</v>
      </c>
      <c r="B167" s="37" t="s">
        <v>399</v>
      </c>
      <c r="C167" s="37" t="s">
        <v>337</v>
      </c>
      <c r="D167" s="43">
        <v>3</v>
      </c>
      <c r="E167" s="43" t="s">
        <v>1200</v>
      </c>
      <c r="F167" s="44" t="s">
        <v>1201</v>
      </c>
      <c r="G167" s="45">
        <v>413089796</v>
      </c>
      <c r="H167" s="46">
        <v>4.1079999999999997</v>
      </c>
      <c r="I167" s="45">
        <v>427792367</v>
      </c>
      <c r="J167" s="45">
        <v>3490409.64</v>
      </c>
      <c r="K167" s="45">
        <v>3470154.64</v>
      </c>
      <c r="L167" s="45">
        <v>0</v>
      </c>
      <c r="M167" s="45">
        <v>3470154.64</v>
      </c>
      <c r="N167" s="45">
        <v>0</v>
      </c>
      <c r="O167" s="45">
        <v>0</v>
      </c>
      <c r="P167" s="45">
        <v>85558.47</v>
      </c>
      <c r="Q167" s="45">
        <v>6680258</v>
      </c>
      <c r="R167" s="45">
        <v>2756121</v>
      </c>
      <c r="S167" s="45">
        <v>0</v>
      </c>
      <c r="T167" s="45">
        <v>3778017.32</v>
      </c>
      <c r="U167" s="45">
        <v>57247.360000000001</v>
      </c>
      <c r="V167" s="45">
        <v>142270.04</v>
      </c>
      <c r="W167" s="45">
        <v>16969626.829999998</v>
      </c>
      <c r="X167" s="47">
        <v>4.1079753105303041E-2</v>
      </c>
      <c r="Y167" s="45">
        <v>15960.95</v>
      </c>
      <c r="Z167" s="45">
        <v>74000</v>
      </c>
      <c r="AA167" s="45">
        <v>1799.2190000000001</v>
      </c>
      <c r="AB167" s="45">
        <v>91760.168999999994</v>
      </c>
      <c r="AC167" s="45">
        <v>0</v>
      </c>
      <c r="AD167" s="45">
        <v>91760.168999999994</v>
      </c>
      <c r="AE167" s="45">
        <v>0</v>
      </c>
      <c r="AF167" s="47">
        <v>3555713.1100000003</v>
      </c>
      <c r="AG167" s="47">
        <v>9436379</v>
      </c>
      <c r="AH167" s="47">
        <v>3977534.7199999997</v>
      </c>
      <c r="AI167" s="45">
        <v>432265219</v>
      </c>
      <c r="AJ167" s="45">
        <v>426810443</v>
      </c>
      <c r="AK167" s="45">
        <v>427230013</v>
      </c>
      <c r="AL167" s="50">
        <v>428768558.33333331</v>
      </c>
      <c r="AM167" s="45">
        <v>142409.89525662901</v>
      </c>
    </row>
    <row r="168" spans="1:39" s="37" customFormat="1" ht="16.5" x14ac:dyDescent="0.3">
      <c r="A168" s="37" t="s">
        <v>400</v>
      </c>
      <c r="B168" s="37" t="s">
        <v>401</v>
      </c>
      <c r="C168" s="37" t="s">
        <v>337</v>
      </c>
      <c r="D168" s="43">
        <v>1</v>
      </c>
      <c r="E168" s="43" t="s">
        <v>1202</v>
      </c>
      <c r="F168" s="44" t="s">
        <v>1201</v>
      </c>
      <c r="G168" s="45">
        <v>24637188</v>
      </c>
      <c r="H168" s="46">
        <v>1.81</v>
      </c>
      <c r="I168" s="45">
        <v>17295922</v>
      </c>
      <c r="J168" s="45">
        <v>141119.51999999999</v>
      </c>
      <c r="K168" s="45">
        <v>141119.51999999999</v>
      </c>
      <c r="L168" s="45">
        <v>0</v>
      </c>
      <c r="M168" s="45">
        <v>141119.51999999999</v>
      </c>
      <c r="N168" s="45">
        <v>8849.43</v>
      </c>
      <c r="O168" s="45">
        <v>0</v>
      </c>
      <c r="P168" s="45">
        <v>3459.18</v>
      </c>
      <c r="Q168" s="45">
        <v>40000</v>
      </c>
      <c r="R168" s="45">
        <v>0</v>
      </c>
      <c r="S168" s="45">
        <v>0</v>
      </c>
      <c r="T168" s="45">
        <v>117240</v>
      </c>
      <c r="U168" s="45">
        <v>0</v>
      </c>
      <c r="V168" s="45">
        <v>0</v>
      </c>
      <c r="W168" s="45">
        <v>310668.13</v>
      </c>
      <c r="X168" s="47">
        <v>1.2609723560984314E-2</v>
      </c>
      <c r="Y168" s="45">
        <v>0</v>
      </c>
      <c r="Z168" s="45">
        <v>0</v>
      </c>
      <c r="AA168" s="45">
        <v>0</v>
      </c>
      <c r="AB168" s="45">
        <v>0</v>
      </c>
      <c r="AC168" s="45">
        <v>0</v>
      </c>
      <c r="AD168" s="45">
        <v>0</v>
      </c>
      <c r="AE168" s="45">
        <v>0</v>
      </c>
      <c r="AF168" s="47">
        <v>153428.12999999998</v>
      </c>
      <c r="AG168" s="47">
        <v>40000</v>
      </c>
      <c r="AH168" s="47">
        <v>117240</v>
      </c>
      <c r="AI168" s="45">
        <v>16590200</v>
      </c>
      <c r="AJ168" s="45">
        <v>16878269</v>
      </c>
      <c r="AK168" s="45">
        <v>17022213</v>
      </c>
      <c r="AL168" s="50">
        <v>16830227.333333332</v>
      </c>
      <c r="AM168" s="45">
        <v>5674.4306588970003</v>
      </c>
    </row>
    <row r="169" spans="1:39" s="37" customFormat="1" ht="16.5" x14ac:dyDescent="0.3">
      <c r="A169" s="37" t="s">
        <v>402</v>
      </c>
      <c r="B169" s="37" t="s">
        <v>403</v>
      </c>
      <c r="C169" s="37" t="s">
        <v>337</v>
      </c>
      <c r="D169" s="43">
        <v>2</v>
      </c>
      <c r="E169" s="43" t="s">
        <v>1200</v>
      </c>
      <c r="F169" s="44" t="s">
        <v>1201</v>
      </c>
      <c r="G169" s="45">
        <v>3122225895</v>
      </c>
      <c r="H169" s="46">
        <v>3.6760000000000002</v>
      </c>
      <c r="I169" s="45">
        <v>3440490472</v>
      </c>
      <c r="J169" s="45">
        <v>28071377.719999999</v>
      </c>
      <c r="K169" s="45">
        <v>27989937.719999999</v>
      </c>
      <c r="L169" s="45">
        <v>0</v>
      </c>
      <c r="M169" s="45">
        <v>27989937.719999999</v>
      </c>
      <c r="N169" s="45">
        <v>1760321.79</v>
      </c>
      <c r="O169" s="45">
        <v>0</v>
      </c>
      <c r="P169" s="45">
        <v>688098.09</v>
      </c>
      <c r="Q169" s="45">
        <v>44435725</v>
      </c>
      <c r="R169" s="45">
        <v>20410446</v>
      </c>
      <c r="S169" s="45">
        <v>0</v>
      </c>
      <c r="T169" s="45">
        <v>19132000</v>
      </c>
      <c r="U169" s="45">
        <v>625000</v>
      </c>
      <c r="V169" s="45">
        <v>0</v>
      </c>
      <c r="W169" s="45">
        <v>115041528.59999999</v>
      </c>
      <c r="X169" s="47">
        <v>3.6845997845392921E-2</v>
      </c>
      <c r="Y169" s="45">
        <v>20595.73</v>
      </c>
      <c r="Z169" s="45">
        <v>109000</v>
      </c>
      <c r="AA169" s="45">
        <v>2591.9146000000001</v>
      </c>
      <c r="AB169" s="45">
        <v>132187.6446</v>
      </c>
      <c r="AC169" s="45">
        <v>-750</v>
      </c>
      <c r="AD169" s="45">
        <v>131437.6446</v>
      </c>
      <c r="AE169" s="45">
        <v>0</v>
      </c>
      <c r="AF169" s="47">
        <v>30438357.599999998</v>
      </c>
      <c r="AG169" s="47">
        <v>64846171</v>
      </c>
      <c r="AH169" s="47">
        <v>19757000</v>
      </c>
      <c r="AI169" s="45">
        <v>3562280071</v>
      </c>
      <c r="AJ169" s="45">
        <v>3490936399</v>
      </c>
      <c r="AK169" s="45">
        <v>3473771356</v>
      </c>
      <c r="AL169" s="50">
        <v>3508995942</v>
      </c>
      <c r="AM169" s="45">
        <v>1160413.2875855521</v>
      </c>
    </row>
    <row r="170" spans="1:39" s="37" customFormat="1" ht="16.5" x14ac:dyDescent="0.3">
      <c r="A170" s="37" t="s">
        <v>404</v>
      </c>
      <c r="B170" s="37" t="s">
        <v>405</v>
      </c>
      <c r="C170" s="37" t="s">
        <v>337</v>
      </c>
      <c r="D170" s="43">
        <v>3</v>
      </c>
      <c r="E170" s="43" t="s">
        <v>1200</v>
      </c>
      <c r="F170" s="44" t="s">
        <v>1201</v>
      </c>
      <c r="G170" s="45">
        <v>704927000</v>
      </c>
      <c r="H170" s="46">
        <v>3.8809999999999998</v>
      </c>
      <c r="I170" s="45">
        <v>752071484</v>
      </c>
      <c r="J170" s="45">
        <v>6136242.1600000001</v>
      </c>
      <c r="K170" s="45">
        <v>6067377.1600000001</v>
      </c>
      <c r="L170" s="45">
        <v>0</v>
      </c>
      <c r="M170" s="45">
        <v>6067377.1600000001</v>
      </c>
      <c r="N170" s="45">
        <v>0</v>
      </c>
      <c r="O170" s="45">
        <v>0</v>
      </c>
      <c r="P170" s="45">
        <v>150414.29999999999</v>
      </c>
      <c r="Q170" s="45">
        <v>13723140</v>
      </c>
      <c r="R170" s="45">
        <v>0</v>
      </c>
      <c r="S170" s="45">
        <v>0</v>
      </c>
      <c r="T170" s="45">
        <v>7163429.25</v>
      </c>
      <c r="U170" s="45">
        <v>0</v>
      </c>
      <c r="V170" s="45">
        <v>252177.03</v>
      </c>
      <c r="W170" s="45">
        <v>27356537.740000002</v>
      </c>
      <c r="X170" s="47">
        <v>3.8807618008673245E-2</v>
      </c>
      <c r="Y170" s="45">
        <v>16262.1</v>
      </c>
      <c r="Z170" s="45">
        <v>84750</v>
      </c>
      <c r="AA170" s="45">
        <v>2020.2420000000002</v>
      </c>
      <c r="AB170" s="45">
        <v>103032.342</v>
      </c>
      <c r="AC170" s="45">
        <v>-1000</v>
      </c>
      <c r="AD170" s="45">
        <v>102032.342</v>
      </c>
      <c r="AE170" s="45">
        <v>0</v>
      </c>
      <c r="AF170" s="47">
        <v>6217791.46</v>
      </c>
      <c r="AG170" s="47">
        <v>13723140</v>
      </c>
      <c r="AH170" s="47">
        <v>7415606.2800000003</v>
      </c>
      <c r="AI170" s="45">
        <v>763062863</v>
      </c>
      <c r="AJ170" s="45">
        <v>754846851</v>
      </c>
      <c r="AK170" s="45">
        <v>747932944</v>
      </c>
      <c r="AL170" s="50">
        <v>755280886</v>
      </c>
      <c r="AM170" s="45">
        <v>249310.798688952</v>
      </c>
    </row>
    <row r="171" spans="1:39" s="37" customFormat="1" ht="16.5" x14ac:dyDescent="0.3">
      <c r="A171" s="37" t="s">
        <v>406</v>
      </c>
      <c r="B171" s="37" t="s">
        <v>407</v>
      </c>
      <c r="C171" s="37" t="s">
        <v>337</v>
      </c>
      <c r="D171" s="43">
        <v>1</v>
      </c>
      <c r="E171" s="43" t="s">
        <v>1202</v>
      </c>
      <c r="F171" s="44" t="s">
        <v>1201</v>
      </c>
      <c r="G171" s="45">
        <v>2646066940</v>
      </c>
      <c r="H171" s="46">
        <v>3.2919999999999998</v>
      </c>
      <c r="I171" s="45">
        <v>2667100945</v>
      </c>
      <c r="J171" s="45">
        <v>21761199.059999999</v>
      </c>
      <c r="K171" s="45">
        <v>21654745.059999999</v>
      </c>
      <c r="L171" s="45">
        <v>0</v>
      </c>
      <c r="M171" s="45">
        <v>21654745.059999999</v>
      </c>
      <c r="N171" s="45">
        <v>1364618.2</v>
      </c>
      <c r="O171" s="45">
        <v>0</v>
      </c>
      <c r="P171" s="45">
        <v>533420.18999999994</v>
      </c>
      <c r="Q171" s="45">
        <v>47766839</v>
      </c>
      <c r="R171" s="45">
        <v>0</v>
      </c>
      <c r="S171" s="45">
        <v>0</v>
      </c>
      <c r="T171" s="45">
        <v>15765069</v>
      </c>
      <c r="U171" s="45">
        <v>0</v>
      </c>
      <c r="V171" s="45">
        <v>0</v>
      </c>
      <c r="W171" s="45">
        <v>87084691.450000003</v>
      </c>
      <c r="X171" s="47">
        <v>3.2910993343955239E-2</v>
      </c>
      <c r="Y171" s="45">
        <v>68159.429999999993</v>
      </c>
      <c r="Z171" s="45">
        <v>239000</v>
      </c>
      <c r="AA171" s="45">
        <v>6143.1886000000004</v>
      </c>
      <c r="AB171" s="45">
        <v>313302.61859999999</v>
      </c>
      <c r="AC171" s="45">
        <v>-250</v>
      </c>
      <c r="AD171" s="45">
        <v>313052.61859999999</v>
      </c>
      <c r="AE171" s="45">
        <v>0</v>
      </c>
      <c r="AF171" s="47">
        <v>23552783.449999999</v>
      </c>
      <c r="AG171" s="47">
        <v>47766839</v>
      </c>
      <c r="AH171" s="47">
        <v>15765069</v>
      </c>
      <c r="AI171" s="45">
        <v>2634395057</v>
      </c>
      <c r="AJ171" s="45">
        <v>2640801867</v>
      </c>
      <c r="AK171" s="45">
        <v>2612456272</v>
      </c>
      <c r="AL171" s="50">
        <v>2629217732</v>
      </c>
      <c r="AM171" s="45">
        <v>872616.59804919595</v>
      </c>
    </row>
    <row r="172" spans="1:39" s="37" customFormat="1" ht="16.5" x14ac:dyDescent="0.3">
      <c r="A172" s="37" t="s">
        <v>408</v>
      </c>
      <c r="B172" s="37" t="s">
        <v>409</v>
      </c>
      <c r="C172" s="37" t="s">
        <v>337</v>
      </c>
      <c r="D172" s="43">
        <v>2</v>
      </c>
      <c r="E172" s="43" t="s">
        <v>1202</v>
      </c>
      <c r="F172" s="44" t="s">
        <v>1201</v>
      </c>
      <c r="G172" s="45">
        <v>66589969</v>
      </c>
      <c r="H172" s="46">
        <v>7.359</v>
      </c>
      <c r="I172" s="45">
        <v>62987718</v>
      </c>
      <c r="J172" s="45">
        <v>513924.46</v>
      </c>
      <c r="K172" s="45">
        <v>506836.46</v>
      </c>
      <c r="L172" s="45">
        <v>0</v>
      </c>
      <c r="M172" s="45">
        <v>506836.46</v>
      </c>
      <c r="N172" s="45">
        <v>32227.18</v>
      </c>
      <c r="O172" s="45">
        <v>0</v>
      </c>
      <c r="P172" s="45">
        <v>12597.55</v>
      </c>
      <c r="Q172" s="45">
        <v>2288662</v>
      </c>
      <c r="R172" s="45">
        <v>0</v>
      </c>
      <c r="S172" s="45">
        <v>0</v>
      </c>
      <c r="T172" s="45">
        <v>2059732.64</v>
      </c>
      <c r="U172" s="45">
        <v>0</v>
      </c>
      <c r="V172" s="45">
        <v>0</v>
      </c>
      <c r="W172" s="45">
        <v>4900055.83</v>
      </c>
      <c r="X172" s="47">
        <v>7.3585494986489627E-2</v>
      </c>
      <c r="Y172" s="45">
        <v>8000</v>
      </c>
      <c r="Z172" s="45">
        <v>9250</v>
      </c>
      <c r="AA172" s="45">
        <v>345</v>
      </c>
      <c r="AB172" s="45">
        <v>17595</v>
      </c>
      <c r="AC172" s="45">
        <v>0</v>
      </c>
      <c r="AD172" s="45">
        <v>17595</v>
      </c>
      <c r="AE172" s="45">
        <v>0</v>
      </c>
      <c r="AF172" s="47">
        <v>551661.19000000006</v>
      </c>
      <c r="AG172" s="47">
        <v>2288662</v>
      </c>
      <c r="AH172" s="47">
        <v>2059732.64</v>
      </c>
      <c r="AI172" s="45">
        <v>57578997</v>
      </c>
      <c r="AJ172" s="45">
        <v>63024169</v>
      </c>
      <c r="AK172" s="45">
        <v>68708604</v>
      </c>
      <c r="AL172" s="50">
        <v>63103923.333333336</v>
      </c>
      <c r="AM172" s="45">
        <v>22927.234739408999</v>
      </c>
    </row>
    <row r="173" spans="1:39" s="37" customFormat="1" ht="16.5" x14ac:dyDescent="0.3">
      <c r="A173" s="37" t="s">
        <v>410</v>
      </c>
      <c r="B173" s="37" t="s">
        <v>411</v>
      </c>
      <c r="C173" s="37" t="s">
        <v>412</v>
      </c>
      <c r="D173" s="43">
        <v>3</v>
      </c>
      <c r="E173" s="43" t="s">
        <v>1200</v>
      </c>
      <c r="F173" s="44" t="s">
        <v>1201</v>
      </c>
      <c r="G173" s="45">
        <v>7425715211</v>
      </c>
      <c r="H173" s="46">
        <v>0.55000000000000004</v>
      </c>
      <c r="I173" s="45">
        <v>7949645938</v>
      </c>
      <c r="J173" s="45">
        <v>17325770.780000001</v>
      </c>
      <c r="K173" s="45">
        <v>17324280.359999999</v>
      </c>
      <c r="L173" s="45">
        <v>0</v>
      </c>
      <c r="M173" s="45">
        <v>17324280.359999999</v>
      </c>
      <c r="N173" s="45">
        <v>0</v>
      </c>
      <c r="O173" s="45">
        <v>0</v>
      </c>
      <c r="P173" s="45">
        <v>796512.41</v>
      </c>
      <c r="Q173" s="45">
        <v>3078694</v>
      </c>
      <c r="R173" s="45">
        <v>0</v>
      </c>
      <c r="S173" s="45">
        <v>0</v>
      </c>
      <c r="T173" s="45">
        <v>16800000</v>
      </c>
      <c r="U173" s="45">
        <v>0</v>
      </c>
      <c r="V173" s="45">
        <v>2627096</v>
      </c>
      <c r="W173" s="45">
        <v>40626582.769999996</v>
      </c>
      <c r="X173" s="47">
        <v>5.4710666401289213E-3</v>
      </c>
      <c r="Y173" s="45">
        <v>2750</v>
      </c>
      <c r="Z173" s="45">
        <v>27250</v>
      </c>
      <c r="AA173" s="45">
        <v>600</v>
      </c>
      <c r="AB173" s="45">
        <v>30600</v>
      </c>
      <c r="AC173" s="45">
        <v>0</v>
      </c>
      <c r="AD173" s="45">
        <v>30600</v>
      </c>
      <c r="AE173" s="45">
        <v>0</v>
      </c>
      <c r="AF173" s="47">
        <v>18120792.77</v>
      </c>
      <c r="AG173" s="47">
        <v>3078694</v>
      </c>
      <c r="AH173" s="47">
        <v>19427096</v>
      </c>
      <c r="AI173" s="45">
        <v>7727305065</v>
      </c>
      <c r="AJ173" s="45">
        <v>7880431108</v>
      </c>
      <c r="AK173" s="45">
        <v>8127917570</v>
      </c>
      <c r="AL173" s="50">
        <v>7911884581</v>
      </c>
      <c r="AM173" s="45">
        <v>2709590.6507399729</v>
      </c>
    </row>
    <row r="174" spans="1:39" s="37" customFormat="1" ht="16.5" x14ac:dyDescent="0.3">
      <c r="A174" s="37" t="s">
        <v>413</v>
      </c>
      <c r="B174" s="37" t="s">
        <v>414</v>
      </c>
      <c r="C174" s="37" t="s">
        <v>412</v>
      </c>
      <c r="D174" s="43">
        <v>1</v>
      </c>
      <c r="E174" s="43" t="s">
        <v>1202</v>
      </c>
      <c r="F174" s="44" t="s">
        <v>1201</v>
      </c>
      <c r="G174" s="45">
        <v>2813050955</v>
      </c>
      <c r="H174" s="46">
        <v>0.83199999999999996</v>
      </c>
      <c r="I174" s="45">
        <v>2711154162</v>
      </c>
      <c r="J174" s="45">
        <v>5908795.9299999997</v>
      </c>
      <c r="K174" s="45">
        <v>5903352.9299999997</v>
      </c>
      <c r="L174" s="45">
        <v>0</v>
      </c>
      <c r="M174" s="45">
        <v>5903352.9299999997</v>
      </c>
      <c r="N174" s="45">
        <v>787997.04</v>
      </c>
      <c r="O174" s="45">
        <v>0</v>
      </c>
      <c r="P174" s="45">
        <v>271408.28000000003</v>
      </c>
      <c r="Q174" s="45">
        <v>1804282</v>
      </c>
      <c r="R174" s="45">
        <v>4998007</v>
      </c>
      <c r="S174" s="45">
        <v>0</v>
      </c>
      <c r="T174" s="45">
        <v>9537143.0099999998</v>
      </c>
      <c r="U174" s="45">
        <v>0</v>
      </c>
      <c r="V174" s="45">
        <v>0</v>
      </c>
      <c r="W174" s="45">
        <v>23302190.259999998</v>
      </c>
      <c r="X174" s="47">
        <v>8.2836004867178088E-3</v>
      </c>
      <c r="Y174" s="45">
        <v>3000</v>
      </c>
      <c r="Z174" s="45">
        <v>37000</v>
      </c>
      <c r="AA174" s="45">
        <v>800</v>
      </c>
      <c r="AB174" s="45">
        <v>40800</v>
      </c>
      <c r="AC174" s="45">
        <v>-750</v>
      </c>
      <c r="AD174" s="45">
        <v>40050</v>
      </c>
      <c r="AE174" s="45">
        <v>0</v>
      </c>
      <c r="AF174" s="47">
        <v>6962758.25</v>
      </c>
      <c r="AG174" s="47">
        <v>6802289</v>
      </c>
      <c r="AH174" s="47">
        <v>9537143.0099999998</v>
      </c>
      <c r="AI174" s="45">
        <v>2719056918</v>
      </c>
      <c r="AJ174" s="45">
        <v>2691611820</v>
      </c>
      <c r="AK174" s="45">
        <v>2851780166</v>
      </c>
      <c r="AL174" s="50">
        <v>2754149634.6666665</v>
      </c>
      <c r="AM174" s="45">
        <v>950800.88953149295</v>
      </c>
    </row>
    <row r="175" spans="1:39" s="37" customFormat="1" ht="16.5" x14ac:dyDescent="0.3">
      <c r="A175" s="37" t="s">
        <v>415</v>
      </c>
      <c r="B175" s="37" t="s">
        <v>416</v>
      </c>
      <c r="C175" s="37" t="s">
        <v>412</v>
      </c>
      <c r="D175" s="43">
        <v>2</v>
      </c>
      <c r="E175" s="43" t="s">
        <v>1202</v>
      </c>
      <c r="F175" s="44" t="s">
        <v>1201</v>
      </c>
      <c r="G175" s="45">
        <v>449764483</v>
      </c>
      <c r="H175" s="46">
        <v>0.57399999999999995</v>
      </c>
      <c r="I175" s="45">
        <v>445972218</v>
      </c>
      <c r="J175" s="45">
        <v>971969.38</v>
      </c>
      <c r="K175" s="45">
        <v>971013.84</v>
      </c>
      <c r="L175" s="45">
        <v>0</v>
      </c>
      <c r="M175" s="45">
        <v>971013.84</v>
      </c>
      <c r="N175" s="45">
        <v>129611.9</v>
      </c>
      <c r="O175" s="45">
        <v>0</v>
      </c>
      <c r="P175" s="45">
        <v>44643.51</v>
      </c>
      <c r="Q175" s="45">
        <v>103118</v>
      </c>
      <c r="R175" s="45">
        <v>0</v>
      </c>
      <c r="S175" s="45">
        <v>0</v>
      </c>
      <c r="T175" s="45">
        <v>1330000</v>
      </c>
      <c r="U175" s="45">
        <v>0</v>
      </c>
      <c r="V175" s="45">
        <v>0</v>
      </c>
      <c r="W175" s="45">
        <v>2578387.25</v>
      </c>
      <c r="X175" s="47">
        <v>5.7327498000770329E-3</v>
      </c>
      <c r="Y175" s="45">
        <v>500</v>
      </c>
      <c r="Z175" s="45">
        <v>4500</v>
      </c>
      <c r="AA175" s="45">
        <v>100</v>
      </c>
      <c r="AB175" s="45">
        <v>5100</v>
      </c>
      <c r="AC175" s="45">
        <v>0</v>
      </c>
      <c r="AD175" s="45">
        <v>5100</v>
      </c>
      <c r="AE175" s="45">
        <v>0</v>
      </c>
      <c r="AF175" s="47">
        <v>1145269.25</v>
      </c>
      <c r="AG175" s="47">
        <v>103118</v>
      </c>
      <c r="AH175" s="47">
        <v>1330000</v>
      </c>
      <c r="AI175" s="45">
        <v>462773290</v>
      </c>
      <c r="AJ175" s="45">
        <v>444170967</v>
      </c>
      <c r="AK175" s="45">
        <v>454972180</v>
      </c>
      <c r="AL175" s="50">
        <v>453972145.66666669</v>
      </c>
      <c r="AM175" s="45">
        <v>151665.40266777901</v>
      </c>
    </row>
    <row r="176" spans="1:39" s="37" customFormat="1" ht="16.5" x14ac:dyDescent="0.3">
      <c r="A176" s="37" t="s">
        <v>417</v>
      </c>
      <c r="B176" s="37" t="s">
        <v>418</v>
      </c>
      <c r="C176" s="37" t="s">
        <v>412</v>
      </c>
      <c r="D176" s="43">
        <v>3</v>
      </c>
      <c r="E176" s="43" t="s">
        <v>1200</v>
      </c>
      <c r="F176" s="44" t="s">
        <v>1201</v>
      </c>
      <c r="G176" s="45">
        <v>879016785</v>
      </c>
      <c r="H176" s="46">
        <v>1.5429999999999999</v>
      </c>
      <c r="I176" s="45">
        <v>879251318</v>
      </c>
      <c r="J176" s="45">
        <v>1916274.88</v>
      </c>
      <c r="K176" s="45">
        <v>1912896.25</v>
      </c>
      <c r="L176" s="45">
        <v>0</v>
      </c>
      <c r="M176" s="45">
        <v>1912896.25</v>
      </c>
      <c r="N176" s="45">
        <v>255340.54</v>
      </c>
      <c r="O176" s="45">
        <v>0</v>
      </c>
      <c r="P176" s="45">
        <v>87946.36</v>
      </c>
      <c r="Q176" s="45">
        <v>9398460</v>
      </c>
      <c r="R176" s="45">
        <v>0</v>
      </c>
      <c r="S176" s="45">
        <v>0</v>
      </c>
      <c r="T176" s="45">
        <v>1876449.45</v>
      </c>
      <c r="U176" s="45">
        <v>0</v>
      </c>
      <c r="V176" s="45">
        <v>0</v>
      </c>
      <c r="W176" s="45">
        <v>13531092.6</v>
      </c>
      <c r="X176" s="47">
        <v>1.5393440524574283E-2</v>
      </c>
      <c r="Y176" s="45">
        <v>11662.91</v>
      </c>
      <c r="Z176" s="45">
        <v>68000</v>
      </c>
      <c r="AA176" s="45">
        <v>1593.2582000000002</v>
      </c>
      <c r="AB176" s="45">
        <v>81256.1682</v>
      </c>
      <c r="AC176" s="45">
        <v>0</v>
      </c>
      <c r="AD176" s="45">
        <v>81256.1682</v>
      </c>
      <c r="AE176" s="45">
        <v>0</v>
      </c>
      <c r="AF176" s="47">
        <v>2256183.15</v>
      </c>
      <c r="AG176" s="47">
        <v>9398460</v>
      </c>
      <c r="AH176" s="47">
        <v>1876449.45</v>
      </c>
      <c r="AI176" s="45">
        <v>870760321</v>
      </c>
      <c r="AJ176" s="45">
        <v>875581419</v>
      </c>
      <c r="AK176" s="45">
        <v>885545629</v>
      </c>
      <c r="AL176" s="50">
        <v>877295789.66666663</v>
      </c>
      <c r="AM176" s="45">
        <v>295780.00888636202</v>
      </c>
    </row>
    <row r="177" spans="1:39" s="37" customFormat="1" ht="16.5" x14ac:dyDescent="0.3">
      <c r="A177" s="37" t="s">
        <v>419</v>
      </c>
      <c r="B177" s="37" t="s">
        <v>420</v>
      </c>
      <c r="C177" s="37" t="s">
        <v>412</v>
      </c>
      <c r="D177" s="43">
        <v>1</v>
      </c>
      <c r="E177" s="43" t="s">
        <v>1202</v>
      </c>
      <c r="F177" s="44" t="s">
        <v>1201</v>
      </c>
      <c r="G177" s="45">
        <v>3614591078</v>
      </c>
      <c r="H177" s="46">
        <v>1.673</v>
      </c>
      <c r="I177" s="45">
        <v>3781566024</v>
      </c>
      <c r="J177" s="45">
        <v>8241693.6100000003</v>
      </c>
      <c r="K177" s="45">
        <v>8235031.0500000007</v>
      </c>
      <c r="L177" s="45">
        <v>0</v>
      </c>
      <c r="M177" s="45">
        <v>8235031.0500000007</v>
      </c>
      <c r="N177" s="45">
        <v>1099242.48</v>
      </c>
      <c r="O177" s="45">
        <v>0</v>
      </c>
      <c r="P177" s="45">
        <v>378591.1</v>
      </c>
      <c r="Q177" s="45">
        <v>16545016</v>
      </c>
      <c r="R177" s="45">
        <v>14040457</v>
      </c>
      <c r="S177" s="45">
        <v>0</v>
      </c>
      <c r="T177" s="45">
        <v>20086897.940000001</v>
      </c>
      <c r="U177" s="45">
        <v>0</v>
      </c>
      <c r="V177" s="45">
        <v>0</v>
      </c>
      <c r="W177" s="45">
        <v>60385235.570000008</v>
      </c>
      <c r="X177" s="47">
        <v>1.6705965977045441E-2</v>
      </c>
      <c r="Y177" s="45">
        <v>82106.23</v>
      </c>
      <c r="Z177" s="45">
        <v>296500</v>
      </c>
      <c r="AA177" s="45">
        <v>7572.1246000000001</v>
      </c>
      <c r="AB177" s="45">
        <v>386178.35459999996</v>
      </c>
      <c r="AC177" s="45">
        <v>-3000</v>
      </c>
      <c r="AD177" s="45">
        <v>383178.35459999996</v>
      </c>
      <c r="AE177" s="45">
        <v>0</v>
      </c>
      <c r="AF177" s="47">
        <v>9712864.6300000008</v>
      </c>
      <c r="AG177" s="47">
        <v>30585473</v>
      </c>
      <c r="AH177" s="47">
        <v>20086897.940000001</v>
      </c>
      <c r="AI177" s="45">
        <v>3698337895</v>
      </c>
      <c r="AJ177" s="45">
        <v>3758142246</v>
      </c>
      <c r="AK177" s="45">
        <v>3777337204</v>
      </c>
      <c r="AL177" s="50">
        <v>3744605781.6666665</v>
      </c>
      <c r="AM177" s="45">
        <v>1260515.200150206</v>
      </c>
    </row>
    <row r="178" spans="1:39" s="37" customFormat="1" ht="16.5" x14ac:dyDescent="0.3">
      <c r="A178" s="37" t="s">
        <v>421</v>
      </c>
      <c r="B178" s="37" t="s">
        <v>422</v>
      </c>
      <c r="C178" s="37" t="s">
        <v>412</v>
      </c>
      <c r="D178" s="43">
        <v>2</v>
      </c>
      <c r="E178" s="43" t="s">
        <v>1200</v>
      </c>
      <c r="F178" s="44" t="s">
        <v>1201</v>
      </c>
      <c r="G178" s="45">
        <v>2727116105</v>
      </c>
      <c r="H178" s="46">
        <v>1.6759999999999999</v>
      </c>
      <c r="I178" s="45">
        <v>2624440061</v>
      </c>
      <c r="J178" s="45">
        <v>5719807.8099999996</v>
      </c>
      <c r="K178" s="45">
        <v>5707163.2799999993</v>
      </c>
      <c r="L178" s="45">
        <v>0</v>
      </c>
      <c r="M178" s="45">
        <v>5707163.2799999993</v>
      </c>
      <c r="N178" s="45">
        <v>761792.11</v>
      </c>
      <c r="O178" s="45">
        <v>0</v>
      </c>
      <c r="P178" s="45">
        <v>262382.15999999997</v>
      </c>
      <c r="Q178" s="45">
        <v>26601358</v>
      </c>
      <c r="R178" s="45">
        <v>0</v>
      </c>
      <c r="S178" s="45">
        <v>0</v>
      </c>
      <c r="T178" s="45">
        <v>12313098.66</v>
      </c>
      <c r="U178" s="45">
        <v>0</v>
      </c>
      <c r="V178" s="45">
        <v>0</v>
      </c>
      <c r="W178" s="45">
        <v>45645794.210000001</v>
      </c>
      <c r="X178" s="47">
        <v>1.6737752428769438E-2</v>
      </c>
      <c r="Y178" s="45">
        <v>40386.15</v>
      </c>
      <c r="Z178" s="45">
        <v>169750</v>
      </c>
      <c r="AA178" s="45">
        <v>4202.723</v>
      </c>
      <c r="AB178" s="45">
        <v>214338.87299999999</v>
      </c>
      <c r="AC178" s="45">
        <v>-1000</v>
      </c>
      <c r="AD178" s="45">
        <v>213338.87299999999</v>
      </c>
      <c r="AE178" s="45">
        <v>0</v>
      </c>
      <c r="AF178" s="47">
        <v>6731337.5499999998</v>
      </c>
      <c r="AG178" s="47">
        <v>26601358</v>
      </c>
      <c r="AH178" s="47">
        <v>12313098.66</v>
      </c>
      <c r="AI178" s="45">
        <v>2668371482</v>
      </c>
      <c r="AJ178" s="45">
        <v>2610653577</v>
      </c>
      <c r="AK178" s="45">
        <v>2608649693</v>
      </c>
      <c r="AL178" s="50">
        <v>2629224917.3333335</v>
      </c>
      <c r="AM178" s="45">
        <v>871821.09417803399</v>
      </c>
    </row>
    <row r="179" spans="1:39" s="37" customFormat="1" ht="16.5" x14ac:dyDescent="0.3">
      <c r="A179" s="37" t="s">
        <v>423</v>
      </c>
      <c r="B179" s="37" t="s">
        <v>424</v>
      </c>
      <c r="C179" s="37" t="s">
        <v>412</v>
      </c>
      <c r="D179" s="43">
        <v>3</v>
      </c>
      <c r="E179" s="43" t="s">
        <v>1202</v>
      </c>
      <c r="F179" s="44" t="s">
        <v>1201</v>
      </c>
      <c r="G179" s="45">
        <v>2582103357</v>
      </c>
      <c r="H179" s="46">
        <v>1.218</v>
      </c>
      <c r="I179" s="45">
        <v>2536924942</v>
      </c>
      <c r="J179" s="45">
        <v>5529073.9199999999</v>
      </c>
      <c r="K179" s="45">
        <v>5479726.3300000001</v>
      </c>
      <c r="L179" s="45">
        <v>0</v>
      </c>
      <c r="M179" s="45">
        <v>5479726.3300000001</v>
      </c>
      <c r="N179" s="45">
        <v>731075.7</v>
      </c>
      <c r="O179" s="45">
        <v>0</v>
      </c>
      <c r="P179" s="45">
        <v>251746.74</v>
      </c>
      <c r="Q179" s="45">
        <v>6895489</v>
      </c>
      <c r="R179" s="45">
        <v>0</v>
      </c>
      <c r="S179" s="45">
        <v>0</v>
      </c>
      <c r="T179" s="45">
        <v>18001930.629999999</v>
      </c>
      <c r="U179" s="45">
        <v>0</v>
      </c>
      <c r="V179" s="45">
        <v>0</v>
      </c>
      <c r="W179" s="45">
        <v>31359968.399999999</v>
      </c>
      <c r="X179" s="47">
        <v>1.2145125141867046E-2</v>
      </c>
      <c r="Y179" s="45">
        <v>14706.51</v>
      </c>
      <c r="Z179" s="45">
        <v>65650</v>
      </c>
      <c r="AA179" s="45">
        <v>1607.1301999999998</v>
      </c>
      <c r="AB179" s="45">
        <v>81963.640199999994</v>
      </c>
      <c r="AC179" s="45">
        <v>0</v>
      </c>
      <c r="AD179" s="45">
        <v>81963.640199999994</v>
      </c>
      <c r="AE179" s="45">
        <v>0</v>
      </c>
      <c r="AF179" s="47">
        <v>6462548.7700000005</v>
      </c>
      <c r="AG179" s="47">
        <v>6895489</v>
      </c>
      <c r="AH179" s="47">
        <v>18001930.629999999</v>
      </c>
      <c r="AI179" s="45">
        <v>2549685406</v>
      </c>
      <c r="AJ179" s="45">
        <v>2526822266</v>
      </c>
      <c r="AK179" s="45">
        <v>2569316381</v>
      </c>
      <c r="AL179" s="50">
        <v>2548608017.6666665</v>
      </c>
      <c r="AM179" s="45">
        <v>856589.35607645405</v>
      </c>
    </row>
    <row r="180" spans="1:39" s="37" customFormat="1" ht="16.5" x14ac:dyDescent="0.3">
      <c r="A180" s="37" t="s">
        <v>425</v>
      </c>
      <c r="B180" s="37" t="s">
        <v>426</v>
      </c>
      <c r="C180" s="37" t="s">
        <v>412</v>
      </c>
      <c r="D180" s="43">
        <v>1</v>
      </c>
      <c r="E180" s="43" t="s">
        <v>1202</v>
      </c>
      <c r="F180" s="44" t="s">
        <v>1201</v>
      </c>
      <c r="G180" s="45">
        <v>11437322724</v>
      </c>
      <c r="H180" s="46">
        <v>0.90700000000000003</v>
      </c>
      <c r="I180" s="45">
        <v>11808215085</v>
      </c>
      <c r="J180" s="45">
        <v>25735288.02</v>
      </c>
      <c r="K180" s="45">
        <v>25726741.66</v>
      </c>
      <c r="L180" s="45">
        <v>0</v>
      </c>
      <c r="M180" s="45">
        <v>25726741.66</v>
      </c>
      <c r="N180" s="45">
        <v>0</v>
      </c>
      <c r="O180" s="45">
        <v>0</v>
      </c>
      <c r="P180" s="45">
        <v>1182794.6299999999</v>
      </c>
      <c r="Q180" s="45">
        <v>24788727</v>
      </c>
      <c r="R180" s="45">
        <v>0</v>
      </c>
      <c r="S180" s="45">
        <v>0</v>
      </c>
      <c r="T180" s="45">
        <v>48008642.340000004</v>
      </c>
      <c r="U180" s="45">
        <v>0</v>
      </c>
      <c r="V180" s="45">
        <v>3879130</v>
      </c>
      <c r="W180" s="45">
        <v>103586035.63</v>
      </c>
      <c r="X180" s="47">
        <v>9.0568429456515873E-3</v>
      </c>
      <c r="Y180" s="45">
        <v>8750</v>
      </c>
      <c r="Z180" s="45">
        <v>116000</v>
      </c>
      <c r="AA180" s="45">
        <v>2495</v>
      </c>
      <c r="AB180" s="45">
        <v>127245</v>
      </c>
      <c r="AC180" s="45">
        <v>-1000</v>
      </c>
      <c r="AD180" s="45">
        <v>126245</v>
      </c>
      <c r="AE180" s="45">
        <v>0</v>
      </c>
      <c r="AF180" s="47">
        <v>26909536.289999999</v>
      </c>
      <c r="AG180" s="47">
        <v>24788727</v>
      </c>
      <c r="AH180" s="47">
        <v>51887772.340000004</v>
      </c>
      <c r="AI180" s="45">
        <v>11510012871</v>
      </c>
      <c r="AJ180" s="45">
        <v>11634390749</v>
      </c>
      <c r="AK180" s="45">
        <v>11964475254</v>
      </c>
      <c r="AL180" s="50">
        <v>11702959624.666666</v>
      </c>
      <c r="AM180" s="45">
        <v>3989112.3368836739</v>
      </c>
    </row>
    <row r="181" spans="1:39" s="37" customFormat="1" ht="16.5" x14ac:dyDescent="0.3">
      <c r="A181" s="37" t="s">
        <v>427</v>
      </c>
      <c r="B181" s="37" t="s">
        <v>428</v>
      </c>
      <c r="C181" s="37" t="s">
        <v>412</v>
      </c>
      <c r="D181" s="43">
        <v>2</v>
      </c>
      <c r="E181" s="43" t="s">
        <v>1200</v>
      </c>
      <c r="F181" s="44" t="s">
        <v>1201</v>
      </c>
      <c r="G181" s="45">
        <v>4515427300</v>
      </c>
      <c r="H181" s="46">
        <v>0.67200000000000004</v>
      </c>
      <c r="I181" s="45">
        <v>4466935268</v>
      </c>
      <c r="J181" s="45">
        <v>9735414.2699999996</v>
      </c>
      <c r="K181" s="45">
        <v>9708745.0399999991</v>
      </c>
      <c r="L181" s="45">
        <v>0</v>
      </c>
      <c r="M181" s="45">
        <v>9708745.0399999991</v>
      </c>
      <c r="N181" s="45">
        <v>1295921.28</v>
      </c>
      <c r="O181" s="45">
        <v>0</v>
      </c>
      <c r="P181" s="45">
        <v>446345.85</v>
      </c>
      <c r="Q181" s="45">
        <v>1827302</v>
      </c>
      <c r="R181" s="45">
        <v>0</v>
      </c>
      <c r="S181" s="45">
        <v>0</v>
      </c>
      <c r="T181" s="45">
        <v>16936675.690000001</v>
      </c>
      <c r="U181" s="45">
        <v>0</v>
      </c>
      <c r="V181" s="45">
        <v>0</v>
      </c>
      <c r="W181" s="45">
        <v>30214989.859999999</v>
      </c>
      <c r="X181" s="47">
        <v>6.6915017898749023E-3</v>
      </c>
      <c r="Y181" s="45">
        <v>2111.64</v>
      </c>
      <c r="Z181" s="45">
        <v>32250</v>
      </c>
      <c r="AA181" s="45">
        <v>687.2328</v>
      </c>
      <c r="AB181" s="45">
        <v>35048.872799999997</v>
      </c>
      <c r="AC181" s="45">
        <v>0</v>
      </c>
      <c r="AD181" s="45">
        <v>35048.872799999997</v>
      </c>
      <c r="AE181" s="45">
        <v>0</v>
      </c>
      <c r="AF181" s="47">
        <v>11451012.169999998</v>
      </c>
      <c r="AG181" s="47">
        <v>1827302</v>
      </c>
      <c r="AH181" s="47">
        <v>16936675.690000001</v>
      </c>
      <c r="AI181" s="45">
        <v>4322063229</v>
      </c>
      <c r="AJ181" s="45">
        <v>4436319873</v>
      </c>
      <c r="AK181" s="45">
        <v>4635486398</v>
      </c>
      <c r="AL181" s="50">
        <v>4464623166.666667</v>
      </c>
      <c r="AM181" s="45">
        <v>1545160.5875045341</v>
      </c>
    </row>
    <row r="182" spans="1:39" s="37" customFormat="1" ht="16.5" x14ac:dyDescent="0.3">
      <c r="A182" s="37" t="s">
        <v>429</v>
      </c>
      <c r="B182" s="37" t="s">
        <v>430</v>
      </c>
      <c r="C182" s="37" t="s">
        <v>412</v>
      </c>
      <c r="D182" s="43">
        <v>3</v>
      </c>
      <c r="E182" s="43" t="s">
        <v>1200</v>
      </c>
      <c r="F182" s="44" t="s">
        <v>1201</v>
      </c>
      <c r="G182" s="45">
        <v>4441757321</v>
      </c>
      <c r="H182" s="46">
        <v>0.53500000000000003</v>
      </c>
      <c r="I182" s="45">
        <v>4130826571</v>
      </c>
      <c r="J182" s="45">
        <v>9002885.7699999996</v>
      </c>
      <c r="K182" s="45">
        <v>8979945.8499999996</v>
      </c>
      <c r="L182" s="45">
        <v>0</v>
      </c>
      <c r="M182" s="45">
        <v>8979945.8499999996</v>
      </c>
      <c r="N182" s="45">
        <v>1198578.3799999999</v>
      </c>
      <c r="O182" s="45">
        <v>0</v>
      </c>
      <c r="P182" s="45">
        <v>412741.64</v>
      </c>
      <c r="Q182" s="45">
        <v>2444516</v>
      </c>
      <c r="R182" s="45">
        <v>0</v>
      </c>
      <c r="S182" s="45">
        <v>0</v>
      </c>
      <c r="T182" s="45">
        <v>10615000</v>
      </c>
      <c r="U182" s="45">
        <v>0</v>
      </c>
      <c r="V182" s="45">
        <v>0</v>
      </c>
      <c r="W182" s="45">
        <v>23432162.690000001</v>
      </c>
      <c r="X182" s="47">
        <v>5.2754261425350842E-3</v>
      </c>
      <c r="Y182" s="45">
        <v>750</v>
      </c>
      <c r="Z182" s="45">
        <v>12750</v>
      </c>
      <c r="AA182" s="45">
        <v>270</v>
      </c>
      <c r="AB182" s="45">
        <v>13770</v>
      </c>
      <c r="AC182" s="45">
        <v>0</v>
      </c>
      <c r="AD182" s="45">
        <v>13770</v>
      </c>
      <c r="AE182" s="45">
        <v>0</v>
      </c>
      <c r="AF182" s="47">
        <v>10591265.870000001</v>
      </c>
      <c r="AG182" s="47">
        <v>2444516</v>
      </c>
      <c r="AH182" s="47">
        <v>10615000</v>
      </c>
      <c r="AI182" s="45">
        <v>3990743113</v>
      </c>
      <c r="AJ182" s="45">
        <v>4119720219</v>
      </c>
      <c r="AK182" s="45">
        <v>4300399593</v>
      </c>
      <c r="AL182" s="50">
        <v>4136954308.3333335</v>
      </c>
      <c r="AM182" s="45">
        <v>1433566.637765262</v>
      </c>
    </row>
    <row r="183" spans="1:39" s="37" customFormat="1" ht="16.5" x14ac:dyDescent="0.3">
      <c r="A183" s="37" t="s">
        <v>431</v>
      </c>
      <c r="B183" s="37" t="s">
        <v>432</v>
      </c>
      <c r="C183" s="37" t="s">
        <v>412</v>
      </c>
      <c r="D183" s="43">
        <v>1</v>
      </c>
      <c r="E183" s="43" t="s">
        <v>1202</v>
      </c>
      <c r="F183" s="44" t="s">
        <v>1201</v>
      </c>
      <c r="G183" s="45">
        <v>1790689761</v>
      </c>
      <c r="H183" s="46">
        <v>1.772</v>
      </c>
      <c r="I183" s="45">
        <v>1940116125</v>
      </c>
      <c r="J183" s="45">
        <v>4228365.33</v>
      </c>
      <c r="K183" s="45">
        <v>4222375.99</v>
      </c>
      <c r="L183" s="45">
        <v>0</v>
      </c>
      <c r="M183" s="45">
        <v>4222375.99</v>
      </c>
      <c r="N183" s="45">
        <v>563606.17000000004</v>
      </c>
      <c r="O183" s="45">
        <v>0</v>
      </c>
      <c r="P183" s="45">
        <v>194122.46</v>
      </c>
      <c r="Q183" s="45">
        <v>23664000</v>
      </c>
      <c r="R183" s="45">
        <v>0</v>
      </c>
      <c r="S183" s="45">
        <v>0</v>
      </c>
      <c r="T183" s="45">
        <v>3061538.99</v>
      </c>
      <c r="U183" s="45">
        <v>0</v>
      </c>
      <c r="V183" s="45">
        <v>0</v>
      </c>
      <c r="W183" s="45">
        <v>31705643.609999999</v>
      </c>
      <c r="X183" s="47">
        <v>1.7705827274231006E-2</v>
      </c>
      <c r="Y183" s="45">
        <v>16500</v>
      </c>
      <c r="Z183" s="45">
        <v>118000</v>
      </c>
      <c r="AA183" s="45">
        <v>2690</v>
      </c>
      <c r="AB183" s="45">
        <v>137190</v>
      </c>
      <c r="AC183" s="45">
        <v>-1250</v>
      </c>
      <c r="AD183" s="45">
        <v>135940</v>
      </c>
      <c r="AE183" s="45">
        <v>0</v>
      </c>
      <c r="AF183" s="47">
        <v>4980104.62</v>
      </c>
      <c r="AG183" s="47">
        <v>23664000</v>
      </c>
      <c r="AH183" s="47">
        <v>3061538.99</v>
      </c>
      <c r="AI183" s="45">
        <v>1925345869</v>
      </c>
      <c r="AJ183" s="45">
        <v>1930215686</v>
      </c>
      <c r="AK183" s="45">
        <v>1898609777</v>
      </c>
      <c r="AL183" s="50">
        <v>1918057110.6666667</v>
      </c>
      <c r="AM183" s="45">
        <v>634235.27843075397</v>
      </c>
    </row>
    <row r="184" spans="1:39" s="37" customFormat="1" ht="16.5" x14ac:dyDescent="0.3">
      <c r="A184" s="37" t="s">
        <v>433</v>
      </c>
      <c r="B184" s="37" t="s">
        <v>434</v>
      </c>
      <c r="C184" s="37" t="s">
        <v>412</v>
      </c>
      <c r="D184" s="43">
        <v>2</v>
      </c>
      <c r="E184" s="43" t="s">
        <v>1202</v>
      </c>
      <c r="F184" s="44" t="s">
        <v>1201</v>
      </c>
      <c r="G184" s="45">
        <v>457716036</v>
      </c>
      <c r="H184" s="46">
        <v>1.222</v>
      </c>
      <c r="I184" s="45">
        <v>439244856</v>
      </c>
      <c r="J184" s="45">
        <v>957307.5</v>
      </c>
      <c r="K184" s="45">
        <v>956581.31</v>
      </c>
      <c r="L184" s="45">
        <v>0</v>
      </c>
      <c r="M184" s="45">
        <v>956581.31</v>
      </c>
      <c r="N184" s="45">
        <v>127687.75</v>
      </c>
      <c r="O184" s="45">
        <v>0</v>
      </c>
      <c r="P184" s="45">
        <v>43978.01</v>
      </c>
      <c r="Q184" s="45">
        <v>1043241</v>
      </c>
      <c r="R184" s="45">
        <v>1814363</v>
      </c>
      <c r="S184" s="45">
        <v>0</v>
      </c>
      <c r="T184" s="45">
        <v>1600541.04</v>
      </c>
      <c r="U184" s="45">
        <v>0</v>
      </c>
      <c r="V184" s="45">
        <v>0</v>
      </c>
      <c r="W184" s="45">
        <v>5586392.1100000003</v>
      </c>
      <c r="X184" s="47">
        <v>1.2204929848688982E-2</v>
      </c>
      <c r="Y184" s="45">
        <v>1750</v>
      </c>
      <c r="Z184" s="45">
        <v>10250</v>
      </c>
      <c r="AA184" s="45">
        <v>240</v>
      </c>
      <c r="AB184" s="45">
        <v>12240</v>
      </c>
      <c r="AC184" s="45">
        <v>0</v>
      </c>
      <c r="AD184" s="45">
        <v>12240</v>
      </c>
      <c r="AE184" s="45">
        <v>0</v>
      </c>
      <c r="AF184" s="47">
        <v>1128247.07</v>
      </c>
      <c r="AG184" s="47">
        <v>2857604</v>
      </c>
      <c r="AH184" s="47">
        <v>1600541.04</v>
      </c>
      <c r="AI184" s="45">
        <v>425659865</v>
      </c>
      <c r="AJ184" s="45">
        <v>436973921</v>
      </c>
      <c r="AK184" s="45">
        <v>471575080</v>
      </c>
      <c r="AL184" s="50">
        <v>444736288.66666669</v>
      </c>
      <c r="AM184" s="45">
        <v>157240.44809272801</v>
      </c>
    </row>
    <row r="185" spans="1:39" s="37" customFormat="1" ht="16.5" x14ac:dyDescent="0.3">
      <c r="A185" s="37" t="s">
        <v>435</v>
      </c>
      <c r="B185" s="37" t="s">
        <v>436</v>
      </c>
      <c r="C185" s="37" t="s">
        <v>412</v>
      </c>
      <c r="D185" s="43">
        <v>3</v>
      </c>
      <c r="E185" s="43" t="s">
        <v>1200</v>
      </c>
      <c r="F185" s="44" t="s">
        <v>1201</v>
      </c>
      <c r="G185" s="45">
        <v>246823604</v>
      </c>
      <c r="H185" s="46">
        <v>1.427</v>
      </c>
      <c r="I185" s="45">
        <v>222501365</v>
      </c>
      <c r="J185" s="45">
        <v>484928.22</v>
      </c>
      <c r="K185" s="45">
        <v>480671.37999999995</v>
      </c>
      <c r="L185" s="45">
        <v>0</v>
      </c>
      <c r="M185" s="45">
        <v>480671.37999999995</v>
      </c>
      <c r="N185" s="45">
        <v>64144.62</v>
      </c>
      <c r="O185" s="45">
        <v>0</v>
      </c>
      <c r="P185" s="45">
        <v>22085.759999999998</v>
      </c>
      <c r="Q185" s="45">
        <v>1232343</v>
      </c>
      <c r="R185" s="45">
        <v>0</v>
      </c>
      <c r="S185" s="45">
        <v>0</v>
      </c>
      <c r="T185" s="45">
        <v>1719074.29</v>
      </c>
      <c r="U185" s="45">
        <v>0</v>
      </c>
      <c r="V185" s="45">
        <v>0</v>
      </c>
      <c r="W185" s="45">
        <v>3518319.05</v>
      </c>
      <c r="X185" s="47">
        <v>1.4254386505109129E-2</v>
      </c>
      <c r="Y185" s="45">
        <v>2250</v>
      </c>
      <c r="Z185" s="45">
        <v>9000</v>
      </c>
      <c r="AA185" s="45">
        <v>225</v>
      </c>
      <c r="AB185" s="45">
        <v>11475</v>
      </c>
      <c r="AC185" s="45">
        <v>0</v>
      </c>
      <c r="AD185" s="45">
        <v>11475</v>
      </c>
      <c r="AE185" s="45">
        <v>0</v>
      </c>
      <c r="AF185" s="47">
        <v>566901.76000000001</v>
      </c>
      <c r="AG185" s="47">
        <v>1232343</v>
      </c>
      <c r="AH185" s="47">
        <v>1719074.29</v>
      </c>
      <c r="AI185" s="45">
        <v>238571361</v>
      </c>
      <c r="AJ185" s="45">
        <v>225763736</v>
      </c>
      <c r="AK185" s="45">
        <v>232999245</v>
      </c>
      <c r="AL185" s="50">
        <v>232444780.66666666</v>
      </c>
      <c r="AM185" s="45">
        <v>77692.138641116995</v>
      </c>
    </row>
    <row r="186" spans="1:39" s="37" customFormat="1" ht="16.5" x14ac:dyDescent="0.3">
      <c r="A186" s="37" t="s">
        <v>437</v>
      </c>
      <c r="B186" s="37" t="s">
        <v>438</v>
      </c>
      <c r="C186" s="37" t="s">
        <v>412</v>
      </c>
      <c r="D186" s="43">
        <v>1</v>
      </c>
      <c r="E186" s="43" t="s">
        <v>1202</v>
      </c>
      <c r="F186" s="44" t="s">
        <v>1201</v>
      </c>
      <c r="G186" s="45">
        <v>1414252269</v>
      </c>
      <c r="H186" s="46">
        <v>2.3239999999999998</v>
      </c>
      <c r="I186" s="45">
        <v>1428245563</v>
      </c>
      <c r="J186" s="45">
        <v>3112774.51</v>
      </c>
      <c r="K186" s="45">
        <v>3090381.8099999996</v>
      </c>
      <c r="L186" s="45">
        <v>0</v>
      </c>
      <c r="M186" s="45">
        <v>3090381.8099999996</v>
      </c>
      <c r="N186" s="45">
        <v>412199.74</v>
      </c>
      <c r="O186" s="45">
        <v>0</v>
      </c>
      <c r="P186" s="45">
        <v>141899.56</v>
      </c>
      <c r="Q186" s="45">
        <v>10814900</v>
      </c>
      <c r="R186" s="45">
        <v>0</v>
      </c>
      <c r="S186" s="45">
        <v>0</v>
      </c>
      <c r="T186" s="45">
        <v>18370247.300000001</v>
      </c>
      <c r="U186" s="45">
        <v>0</v>
      </c>
      <c r="V186" s="45">
        <v>0</v>
      </c>
      <c r="W186" s="45">
        <v>32829628.41</v>
      </c>
      <c r="X186" s="47">
        <v>2.3213417527845594E-2</v>
      </c>
      <c r="Y186" s="45">
        <v>12498.63</v>
      </c>
      <c r="Z186" s="45">
        <v>35000</v>
      </c>
      <c r="AA186" s="45">
        <v>949.97259999999994</v>
      </c>
      <c r="AB186" s="45">
        <v>48448.602599999998</v>
      </c>
      <c r="AC186" s="45">
        <v>0</v>
      </c>
      <c r="AD186" s="45">
        <v>48448.602599999998</v>
      </c>
      <c r="AE186" s="45">
        <v>0</v>
      </c>
      <c r="AF186" s="47">
        <v>3644481.11</v>
      </c>
      <c r="AG186" s="47">
        <v>10814900</v>
      </c>
      <c r="AH186" s="47">
        <v>18370247.300000001</v>
      </c>
      <c r="AI186" s="45">
        <v>1440603843</v>
      </c>
      <c r="AJ186" s="45">
        <v>1416602804</v>
      </c>
      <c r="AK186" s="45">
        <v>1420171561</v>
      </c>
      <c r="AL186" s="50">
        <v>1425792736</v>
      </c>
      <c r="AM186" s="45">
        <v>474067.93593158998</v>
      </c>
    </row>
    <row r="187" spans="1:39" s="37" customFormat="1" ht="16.5" x14ac:dyDescent="0.3">
      <c r="A187" s="37" t="s">
        <v>439</v>
      </c>
      <c r="B187" s="37" t="s">
        <v>440</v>
      </c>
      <c r="C187" s="37" t="s">
        <v>412</v>
      </c>
      <c r="D187" s="43">
        <v>2</v>
      </c>
      <c r="E187" s="43" t="s">
        <v>1200</v>
      </c>
      <c r="F187" s="44" t="s">
        <v>1201</v>
      </c>
      <c r="G187" s="45">
        <v>2292297710</v>
      </c>
      <c r="H187" s="46">
        <v>1.194</v>
      </c>
      <c r="I187" s="45">
        <v>2150676934</v>
      </c>
      <c r="J187" s="45">
        <v>4687269.83</v>
      </c>
      <c r="K187" s="45">
        <v>4664975.03</v>
      </c>
      <c r="L187" s="45">
        <v>0</v>
      </c>
      <c r="M187" s="45">
        <v>4664975.03</v>
      </c>
      <c r="N187" s="45">
        <v>622540.11</v>
      </c>
      <c r="O187" s="45">
        <v>0</v>
      </c>
      <c r="P187" s="45">
        <v>214380.81</v>
      </c>
      <c r="Q187" s="45">
        <v>6886530</v>
      </c>
      <c r="R187" s="45">
        <v>0</v>
      </c>
      <c r="S187" s="45">
        <v>0</v>
      </c>
      <c r="T187" s="45">
        <v>14921817.42</v>
      </c>
      <c r="U187" s="45">
        <v>0</v>
      </c>
      <c r="V187" s="45">
        <v>0</v>
      </c>
      <c r="W187" s="45">
        <v>27310243.369999997</v>
      </c>
      <c r="X187" s="47">
        <v>1.1913916438890478E-2</v>
      </c>
      <c r="Y187" s="45">
        <v>22110.91</v>
      </c>
      <c r="Z187" s="45">
        <v>43500</v>
      </c>
      <c r="AA187" s="45">
        <v>1312.2182</v>
      </c>
      <c r="AB187" s="45">
        <v>66923.128200000006</v>
      </c>
      <c r="AC187" s="45">
        <v>0</v>
      </c>
      <c r="AD187" s="45">
        <v>66923.128200000006</v>
      </c>
      <c r="AE187" s="45">
        <v>0</v>
      </c>
      <c r="AF187" s="47">
        <v>5501895.9500000002</v>
      </c>
      <c r="AG187" s="47">
        <v>6886530</v>
      </c>
      <c r="AH187" s="47">
        <v>14921817.42</v>
      </c>
      <c r="AI187" s="45">
        <v>2158036999</v>
      </c>
      <c r="AJ187" s="45">
        <v>2142822376</v>
      </c>
      <c r="AK187" s="45">
        <v>2164139741</v>
      </c>
      <c r="AL187" s="50">
        <v>2154999705.3333335</v>
      </c>
      <c r="AM187" s="45">
        <v>721464.96220098296</v>
      </c>
    </row>
    <row r="188" spans="1:39" s="37" customFormat="1" ht="16.5" x14ac:dyDescent="0.3">
      <c r="A188" s="37" t="s">
        <v>441</v>
      </c>
      <c r="B188" s="37" t="s">
        <v>442</v>
      </c>
      <c r="C188" s="37" t="s">
        <v>412</v>
      </c>
      <c r="D188" s="43">
        <v>3</v>
      </c>
      <c r="E188" s="43" t="s">
        <v>1202</v>
      </c>
      <c r="F188" s="44" t="s">
        <v>1201</v>
      </c>
      <c r="G188" s="45">
        <v>178433302</v>
      </c>
      <c r="H188" s="46">
        <v>1.446</v>
      </c>
      <c r="I188" s="45">
        <v>153863118</v>
      </c>
      <c r="J188" s="45">
        <v>335336.32000000001</v>
      </c>
      <c r="K188" s="45">
        <v>334591.94</v>
      </c>
      <c r="L188" s="45">
        <v>0</v>
      </c>
      <c r="M188" s="45">
        <v>334591.94</v>
      </c>
      <c r="N188" s="45">
        <v>44660.55</v>
      </c>
      <c r="O188" s="45">
        <v>0</v>
      </c>
      <c r="P188" s="45">
        <v>15378.67</v>
      </c>
      <c r="Q188" s="45">
        <v>1761348</v>
      </c>
      <c r="R188" s="45">
        <v>0</v>
      </c>
      <c r="S188" s="45">
        <v>0</v>
      </c>
      <c r="T188" s="45">
        <v>417677</v>
      </c>
      <c r="U188" s="45">
        <v>0</v>
      </c>
      <c r="V188" s="45">
        <v>0</v>
      </c>
      <c r="W188" s="45">
        <v>2573656.16</v>
      </c>
      <c r="X188" s="47">
        <v>1.4423631301739853E-2</v>
      </c>
      <c r="Y188" s="45">
        <v>1750</v>
      </c>
      <c r="Z188" s="45">
        <v>12500</v>
      </c>
      <c r="AA188" s="45">
        <v>285</v>
      </c>
      <c r="AB188" s="45">
        <v>14535</v>
      </c>
      <c r="AC188" s="45">
        <v>-250</v>
      </c>
      <c r="AD188" s="45">
        <v>14285</v>
      </c>
      <c r="AE188" s="45">
        <v>0</v>
      </c>
      <c r="AF188" s="47">
        <v>394631.16</v>
      </c>
      <c r="AG188" s="47">
        <v>1761348</v>
      </c>
      <c r="AH188" s="47">
        <v>417677</v>
      </c>
      <c r="AI188" s="45">
        <v>156280475</v>
      </c>
      <c r="AJ188" s="45">
        <v>152077520</v>
      </c>
      <c r="AK188" s="45">
        <v>157652552</v>
      </c>
      <c r="AL188" s="50">
        <v>155336849</v>
      </c>
      <c r="AM188" s="45">
        <v>52830.031836581999</v>
      </c>
    </row>
    <row r="189" spans="1:39" s="37" customFormat="1" ht="16.5" x14ac:dyDescent="0.3">
      <c r="A189" s="37" t="s">
        <v>443</v>
      </c>
      <c r="B189" s="37" t="s">
        <v>444</v>
      </c>
      <c r="C189" s="37" t="s">
        <v>445</v>
      </c>
      <c r="D189" s="43">
        <v>1</v>
      </c>
      <c r="E189" s="43" t="s">
        <v>1202</v>
      </c>
      <c r="F189" s="44"/>
      <c r="G189" s="45">
        <v>489499429</v>
      </c>
      <c r="H189" s="46">
        <v>4.3870000000000005</v>
      </c>
      <c r="I189" s="45">
        <v>481339402</v>
      </c>
      <c r="J189" s="45">
        <v>5096816.59</v>
      </c>
      <c r="K189" s="45">
        <v>5085964.68</v>
      </c>
      <c r="L189" s="45">
        <v>0</v>
      </c>
      <c r="M189" s="45">
        <v>5085964.68</v>
      </c>
      <c r="N189" s="45">
        <v>0</v>
      </c>
      <c r="O189" s="45">
        <v>246976.91</v>
      </c>
      <c r="P189" s="45">
        <v>48497.539999999994</v>
      </c>
      <c r="Q189" s="45">
        <v>3620344</v>
      </c>
      <c r="R189" s="45">
        <v>0</v>
      </c>
      <c r="S189" s="45">
        <v>0</v>
      </c>
      <c r="T189" s="45">
        <v>12303705.960000001</v>
      </c>
      <c r="U189" s="45">
        <v>0</v>
      </c>
      <c r="V189" s="45">
        <v>156215.38</v>
      </c>
      <c r="W189" s="45">
        <v>21461704.469999999</v>
      </c>
      <c r="X189" s="47">
        <v>4.3844186935711418E-2</v>
      </c>
      <c r="Y189" s="45">
        <v>47442.47</v>
      </c>
      <c r="Z189" s="45">
        <v>63250</v>
      </c>
      <c r="AA189" s="45">
        <v>2213.8494000000001</v>
      </c>
      <c r="AB189" s="45">
        <v>112906.31940000001</v>
      </c>
      <c r="AC189" s="45">
        <v>0</v>
      </c>
      <c r="AD189" s="45">
        <v>112906.31940000001</v>
      </c>
      <c r="AE189" s="45">
        <v>0</v>
      </c>
      <c r="AF189" s="47">
        <v>5381439.1299999999</v>
      </c>
      <c r="AG189" s="47">
        <v>3620344</v>
      </c>
      <c r="AH189" s="47">
        <v>12459921.340000002</v>
      </c>
      <c r="AI189" s="45">
        <v>457593691</v>
      </c>
      <c r="AJ189" s="45">
        <v>464904248</v>
      </c>
      <c r="AK189" s="45">
        <v>478436847</v>
      </c>
      <c r="AL189" s="50">
        <v>466978262</v>
      </c>
      <c r="AM189" s="45">
        <v>160774.131225708</v>
      </c>
    </row>
    <row r="190" spans="1:39" s="37" customFormat="1" ht="16.5" x14ac:dyDescent="0.3">
      <c r="A190" s="37" t="s">
        <v>446</v>
      </c>
      <c r="B190" s="37" t="s">
        <v>447</v>
      </c>
      <c r="C190" s="37" t="s">
        <v>445</v>
      </c>
      <c r="D190" s="43">
        <v>2</v>
      </c>
      <c r="E190" s="43" t="s">
        <v>1200</v>
      </c>
      <c r="F190" s="44" t="s">
        <v>1201</v>
      </c>
      <c r="G190" s="45">
        <v>284191200</v>
      </c>
      <c r="H190" s="46">
        <v>2.1329999999999996</v>
      </c>
      <c r="I190" s="45">
        <v>224015848</v>
      </c>
      <c r="J190" s="45">
        <v>2372063.6399999997</v>
      </c>
      <c r="K190" s="45">
        <v>2367249.8999999994</v>
      </c>
      <c r="L190" s="45">
        <v>0</v>
      </c>
      <c r="M190" s="45">
        <v>2367249.8999999994</v>
      </c>
      <c r="N190" s="45">
        <v>0</v>
      </c>
      <c r="O190" s="45">
        <v>114954.68000000001</v>
      </c>
      <c r="P190" s="45">
        <v>22572.560000000001</v>
      </c>
      <c r="Q190" s="45">
        <v>1939337</v>
      </c>
      <c r="R190" s="45">
        <v>0</v>
      </c>
      <c r="S190" s="45">
        <v>0</v>
      </c>
      <c r="T190" s="45">
        <v>1611451.26</v>
      </c>
      <c r="U190" s="45">
        <v>0</v>
      </c>
      <c r="V190" s="45">
        <v>0</v>
      </c>
      <c r="W190" s="45">
        <v>6055565.3999999994</v>
      </c>
      <c r="X190" s="47">
        <v>2.1308067948620505E-2</v>
      </c>
      <c r="Y190" s="45">
        <v>34251.379999999997</v>
      </c>
      <c r="Z190" s="45">
        <v>38500</v>
      </c>
      <c r="AA190" s="45">
        <v>1455.0276000000001</v>
      </c>
      <c r="AB190" s="45">
        <v>74206.407600000006</v>
      </c>
      <c r="AC190" s="45">
        <v>-250</v>
      </c>
      <c r="AD190" s="45">
        <v>73956.407600000006</v>
      </c>
      <c r="AE190" s="45">
        <v>0</v>
      </c>
      <c r="AF190" s="47">
        <v>2504777.1399999997</v>
      </c>
      <c r="AG190" s="47">
        <v>1939337</v>
      </c>
      <c r="AH190" s="47">
        <v>1611451.26</v>
      </c>
      <c r="AI190" s="45">
        <v>231974936</v>
      </c>
      <c r="AJ190" s="45">
        <v>224539624</v>
      </c>
      <c r="AK190" s="45">
        <v>232049645</v>
      </c>
      <c r="AL190" s="50">
        <v>229521401.66666666</v>
      </c>
      <c r="AM190" s="45">
        <v>77349.804316784997</v>
      </c>
    </row>
    <row r="191" spans="1:39" s="37" customFormat="1" ht="16.5" x14ac:dyDescent="0.3">
      <c r="A191" s="37" t="s">
        <v>448</v>
      </c>
      <c r="B191" s="37" t="s">
        <v>449</v>
      </c>
      <c r="C191" s="37" t="s">
        <v>445</v>
      </c>
      <c r="D191" s="43">
        <v>3</v>
      </c>
      <c r="E191" s="43" t="s">
        <v>1200</v>
      </c>
      <c r="F191" s="44" t="s">
        <v>1201</v>
      </c>
      <c r="G191" s="45">
        <v>189991364</v>
      </c>
      <c r="H191" s="46">
        <v>3.3059999999999996</v>
      </c>
      <c r="I191" s="45">
        <v>199312993</v>
      </c>
      <c r="J191" s="45">
        <v>2110489.5299999998</v>
      </c>
      <c r="K191" s="45">
        <v>2110489.5299999998</v>
      </c>
      <c r="L191" s="45">
        <v>0</v>
      </c>
      <c r="M191" s="45">
        <v>2110489.5299999998</v>
      </c>
      <c r="N191" s="45">
        <v>0</v>
      </c>
      <c r="O191" s="45">
        <v>102490.94</v>
      </c>
      <c r="P191" s="45">
        <v>20128.98</v>
      </c>
      <c r="Q191" s="45">
        <v>2700789</v>
      </c>
      <c r="R191" s="45">
        <v>1173479</v>
      </c>
      <c r="S191" s="45">
        <v>0</v>
      </c>
      <c r="T191" s="45">
        <v>170384.46</v>
      </c>
      <c r="U191" s="45">
        <v>0</v>
      </c>
      <c r="V191" s="45">
        <v>0</v>
      </c>
      <c r="W191" s="45">
        <v>6277761.9099999992</v>
      </c>
      <c r="X191" s="47">
        <v>3.3042354019838495E-2</v>
      </c>
      <c r="Y191" s="45">
        <v>9518.16</v>
      </c>
      <c r="Z191" s="45">
        <v>21500</v>
      </c>
      <c r="AA191" s="45">
        <v>620.36320000000001</v>
      </c>
      <c r="AB191" s="45">
        <v>31638.5232</v>
      </c>
      <c r="AC191" s="45">
        <v>0</v>
      </c>
      <c r="AD191" s="45">
        <v>31638.5232</v>
      </c>
      <c r="AE191" s="45">
        <v>0</v>
      </c>
      <c r="AF191" s="47">
        <v>2233109.4499999997</v>
      </c>
      <c r="AG191" s="47">
        <v>3874268</v>
      </c>
      <c r="AH191" s="47">
        <v>170384.46</v>
      </c>
      <c r="AI191" s="45">
        <v>195069351</v>
      </c>
      <c r="AJ191" s="45">
        <v>195762928</v>
      </c>
      <c r="AK191" s="45">
        <v>193710529</v>
      </c>
      <c r="AL191" s="50">
        <v>194847602.66666666</v>
      </c>
      <c r="AM191" s="45">
        <v>64796.132870469002</v>
      </c>
    </row>
    <row r="192" spans="1:39" s="37" customFormat="1" ht="16.5" x14ac:dyDescent="0.3">
      <c r="A192" s="37" t="s">
        <v>450</v>
      </c>
      <c r="B192" s="37" t="s">
        <v>451</v>
      </c>
      <c r="C192" s="37" t="s">
        <v>445</v>
      </c>
      <c r="D192" s="43">
        <v>1</v>
      </c>
      <c r="E192" s="43" t="s">
        <v>1202</v>
      </c>
      <c r="F192" s="44" t="s">
        <v>1201</v>
      </c>
      <c r="G192" s="45">
        <v>174390957</v>
      </c>
      <c r="H192" s="46">
        <v>2.1389999999999998</v>
      </c>
      <c r="I192" s="45">
        <v>160081581</v>
      </c>
      <c r="J192" s="45">
        <v>1695075.15</v>
      </c>
      <c r="K192" s="45">
        <v>1688006.64</v>
      </c>
      <c r="L192" s="45">
        <v>0</v>
      </c>
      <c r="M192" s="45">
        <v>1688006.64</v>
      </c>
      <c r="N192" s="45">
        <v>0</v>
      </c>
      <c r="O192" s="45">
        <v>81969.19</v>
      </c>
      <c r="P192" s="45">
        <v>16091.25</v>
      </c>
      <c r="Q192" s="45">
        <v>1464606</v>
      </c>
      <c r="R192" s="45">
        <v>0</v>
      </c>
      <c r="S192" s="45">
        <v>0</v>
      </c>
      <c r="T192" s="45">
        <v>474588</v>
      </c>
      <c r="U192" s="45">
        <v>0</v>
      </c>
      <c r="V192" s="45">
        <v>0</v>
      </c>
      <c r="W192" s="45">
        <v>3725261.08</v>
      </c>
      <c r="X192" s="47">
        <v>2.1361549612919438E-2</v>
      </c>
      <c r="Y192" s="45">
        <v>16149.32</v>
      </c>
      <c r="Z192" s="45">
        <v>23000</v>
      </c>
      <c r="AA192" s="45">
        <v>782.9864</v>
      </c>
      <c r="AB192" s="45">
        <v>39932.306400000001</v>
      </c>
      <c r="AC192" s="45">
        <v>0</v>
      </c>
      <c r="AD192" s="45">
        <v>39932.306400000001</v>
      </c>
      <c r="AE192" s="45">
        <v>0</v>
      </c>
      <c r="AF192" s="47">
        <v>1786067.0799999998</v>
      </c>
      <c r="AG192" s="47">
        <v>1464606</v>
      </c>
      <c r="AH192" s="47">
        <v>474588</v>
      </c>
      <c r="AI192" s="45">
        <v>158072368</v>
      </c>
      <c r="AJ192" s="45">
        <v>160181926</v>
      </c>
      <c r="AK192" s="45">
        <v>149597765</v>
      </c>
      <c r="AL192" s="50">
        <v>155950686.33333334</v>
      </c>
      <c r="AM192" s="45">
        <v>49977.190689426003</v>
      </c>
    </row>
    <row r="193" spans="1:39" s="37" customFormat="1" ht="16.5" x14ac:dyDescent="0.3">
      <c r="A193" s="37" t="s">
        <v>452</v>
      </c>
      <c r="B193" s="37" t="s">
        <v>453</v>
      </c>
      <c r="C193" s="37" t="s">
        <v>445</v>
      </c>
      <c r="D193" s="43">
        <v>2</v>
      </c>
      <c r="E193" s="43" t="s">
        <v>1202</v>
      </c>
      <c r="F193" s="44" t="s">
        <v>1201</v>
      </c>
      <c r="G193" s="45">
        <v>312598142</v>
      </c>
      <c r="H193" s="46">
        <v>2.375</v>
      </c>
      <c r="I193" s="45">
        <v>288755627</v>
      </c>
      <c r="J193" s="45">
        <v>3057581.5399999996</v>
      </c>
      <c r="K193" s="45">
        <v>3033833.7899999996</v>
      </c>
      <c r="L193" s="45">
        <v>0</v>
      </c>
      <c r="M193" s="45">
        <v>3033833.7899999996</v>
      </c>
      <c r="N193" s="45">
        <v>0</v>
      </c>
      <c r="O193" s="45">
        <v>147361.34</v>
      </c>
      <c r="P193" s="45">
        <v>28904.36</v>
      </c>
      <c r="Q193" s="45">
        <v>1297426</v>
      </c>
      <c r="R193" s="45">
        <v>1562976</v>
      </c>
      <c r="S193" s="45">
        <v>0</v>
      </c>
      <c r="T193" s="45">
        <v>1342740.27</v>
      </c>
      <c r="U193" s="45">
        <v>0</v>
      </c>
      <c r="V193" s="45">
        <v>0</v>
      </c>
      <c r="W193" s="45">
        <v>7413241.7599999998</v>
      </c>
      <c r="X193" s="47">
        <v>2.3714925855189504E-2</v>
      </c>
      <c r="Y193" s="45">
        <v>31500</v>
      </c>
      <c r="Z193" s="45">
        <v>31000</v>
      </c>
      <c r="AA193" s="45">
        <v>1250</v>
      </c>
      <c r="AB193" s="45">
        <v>63750</v>
      </c>
      <c r="AC193" s="45">
        <v>0</v>
      </c>
      <c r="AD193" s="45">
        <v>63750</v>
      </c>
      <c r="AE193" s="45">
        <v>0</v>
      </c>
      <c r="AF193" s="47">
        <v>3210099.4899999993</v>
      </c>
      <c r="AG193" s="47">
        <v>2860402</v>
      </c>
      <c r="AH193" s="47">
        <v>1342740.27</v>
      </c>
      <c r="AI193" s="45">
        <v>292375023</v>
      </c>
      <c r="AJ193" s="45">
        <v>288683396</v>
      </c>
      <c r="AK193" s="45">
        <v>290828982</v>
      </c>
      <c r="AL193" s="50">
        <v>290629133.66666669</v>
      </c>
      <c r="AM193" s="45">
        <v>97180.610819292007</v>
      </c>
    </row>
    <row r="194" spans="1:39" s="37" customFormat="1" ht="16.5" x14ac:dyDescent="0.3">
      <c r="A194" s="37" t="s">
        <v>454</v>
      </c>
      <c r="B194" s="37" t="s">
        <v>455</v>
      </c>
      <c r="C194" s="37" t="s">
        <v>445</v>
      </c>
      <c r="D194" s="43">
        <v>3</v>
      </c>
      <c r="E194" s="43" t="s">
        <v>1202</v>
      </c>
      <c r="F194" s="44" t="s">
        <v>1201</v>
      </c>
      <c r="G194" s="45">
        <v>62939731</v>
      </c>
      <c r="H194" s="46">
        <v>4.0680000000000005</v>
      </c>
      <c r="I194" s="45">
        <v>77130142</v>
      </c>
      <c r="J194" s="45">
        <v>816717.24</v>
      </c>
      <c r="K194" s="45">
        <v>816717.24</v>
      </c>
      <c r="L194" s="45">
        <v>0</v>
      </c>
      <c r="M194" s="45">
        <v>816717.24</v>
      </c>
      <c r="N194" s="45">
        <v>0</v>
      </c>
      <c r="O194" s="45">
        <v>39661.949999999997</v>
      </c>
      <c r="P194" s="45">
        <v>7789.51</v>
      </c>
      <c r="Q194" s="45">
        <v>891816</v>
      </c>
      <c r="R194" s="45">
        <v>483436</v>
      </c>
      <c r="S194" s="45">
        <v>0</v>
      </c>
      <c r="T194" s="45">
        <v>318870.82</v>
      </c>
      <c r="U194" s="45">
        <v>0</v>
      </c>
      <c r="V194" s="45">
        <v>0</v>
      </c>
      <c r="W194" s="45">
        <v>2558291.52</v>
      </c>
      <c r="X194" s="47">
        <v>4.0646686589747259E-2</v>
      </c>
      <c r="Y194" s="45">
        <v>2500</v>
      </c>
      <c r="Z194" s="45">
        <v>8250</v>
      </c>
      <c r="AA194" s="45">
        <v>215</v>
      </c>
      <c r="AB194" s="45">
        <v>10965</v>
      </c>
      <c r="AC194" s="45">
        <v>0</v>
      </c>
      <c r="AD194" s="45">
        <v>10965</v>
      </c>
      <c r="AE194" s="45">
        <v>0</v>
      </c>
      <c r="AF194" s="47">
        <v>864168.7</v>
      </c>
      <c r="AG194" s="47">
        <v>1375252</v>
      </c>
      <c r="AH194" s="47">
        <v>318870.82</v>
      </c>
      <c r="AI194" s="45">
        <v>79176973</v>
      </c>
      <c r="AJ194" s="45">
        <v>76723743</v>
      </c>
      <c r="AK194" s="45">
        <v>77647183</v>
      </c>
      <c r="AL194" s="50">
        <v>77849299.666666672</v>
      </c>
      <c r="AM194" s="45">
        <v>26006.245327061999</v>
      </c>
    </row>
    <row r="195" spans="1:39" s="37" customFormat="1" ht="16.5" x14ac:dyDescent="0.3">
      <c r="A195" s="37" t="s">
        <v>456</v>
      </c>
      <c r="B195" s="37" t="s">
        <v>457</v>
      </c>
      <c r="C195" s="37" t="s">
        <v>445</v>
      </c>
      <c r="D195" s="43">
        <v>1</v>
      </c>
      <c r="E195" s="43" t="s">
        <v>1202</v>
      </c>
      <c r="F195" s="44" t="s">
        <v>1201</v>
      </c>
      <c r="G195" s="45">
        <v>246422975</v>
      </c>
      <c r="H195" s="46">
        <v>3.7349999999999999</v>
      </c>
      <c r="I195" s="45">
        <v>309412642</v>
      </c>
      <c r="J195" s="45">
        <v>3276314.9699999997</v>
      </c>
      <c r="K195" s="45">
        <v>3275268.61</v>
      </c>
      <c r="L195" s="45">
        <v>0</v>
      </c>
      <c r="M195" s="45">
        <v>3275268.61</v>
      </c>
      <c r="N195" s="45">
        <v>0</v>
      </c>
      <c r="O195" s="45">
        <v>159054.78</v>
      </c>
      <c r="P195" s="45">
        <v>31237.65</v>
      </c>
      <c r="Q195" s="45">
        <v>3269341</v>
      </c>
      <c r="R195" s="45">
        <v>1718472</v>
      </c>
      <c r="S195" s="45">
        <v>0</v>
      </c>
      <c r="T195" s="45">
        <v>742946.44</v>
      </c>
      <c r="U195" s="45">
        <v>0</v>
      </c>
      <c r="V195" s="45">
        <v>0</v>
      </c>
      <c r="W195" s="45">
        <v>9196320.4799999986</v>
      </c>
      <c r="X195" s="47">
        <v>3.7319249473390208E-2</v>
      </c>
      <c r="Y195" s="45">
        <v>15000</v>
      </c>
      <c r="Z195" s="45">
        <v>45000</v>
      </c>
      <c r="AA195" s="45">
        <v>1200</v>
      </c>
      <c r="AB195" s="45">
        <v>61200</v>
      </c>
      <c r="AC195" s="45">
        <v>0</v>
      </c>
      <c r="AD195" s="45">
        <v>61200</v>
      </c>
      <c r="AE195" s="45">
        <v>0</v>
      </c>
      <c r="AF195" s="47">
        <v>3465561.0399999996</v>
      </c>
      <c r="AG195" s="47">
        <v>4987813</v>
      </c>
      <c r="AH195" s="47">
        <v>742946.44</v>
      </c>
      <c r="AI195" s="45">
        <v>304029873</v>
      </c>
      <c r="AJ195" s="45">
        <v>307308691</v>
      </c>
      <c r="AK195" s="45">
        <v>323837966</v>
      </c>
      <c r="AL195" s="50">
        <v>311725510</v>
      </c>
      <c r="AM195" s="45">
        <v>108145.072188153</v>
      </c>
    </row>
    <row r="196" spans="1:39" s="37" customFormat="1" ht="16.5" x14ac:dyDescent="0.3">
      <c r="A196" s="37" t="s">
        <v>458</v>
      </c>
      <c r="B196" s="37" t="s">
        <v>459</v>
      </c>
      <c r="C196" s="37" t="s">
        <v>445</v>
      </c>
      <c r="D196" s="43">
        <v>2</v>
      </c>
      <c r="E196" s="43" t="s">
        <v>1200</v>
      </c>
      <c r="F196" s="44" t="s">
        <v>1201</v>
      </c>
      <c r="G196" s="45">
        <v>236485231</v>
      </c>
      <c r="H196" s="46">
        <v>2.448</v>
      </c>
      <c r="I196" s="45">
        <v>211326371</v>
      </c>
      <c r="J196" s="45">
        <v>2237697.0399999996</v>
      </c>
      <c r="K196" s="45">
        <v>2232483.4599999995</v>
      </c>
      <c r="L196" s="45">
        <v>0</v>
      </c>
      <c r="M196" s="45">
        <v>2232483.4599999995</v>
      </c>
      <c r="N196" s="45">
        <v>0</v>
      </c>
      <c r="O196" s="45">
        <v>108410.59</v>
      </c>
      <c r="P196" s="45">
        <v>21286.17</v>
      </c>
      <c r="Q196" s="45">
        <v>2349610</v>
      </c>
      <c r="R196" s="45">
        <v>0</v>
      </c>
      <c r="S196" s="45">
        <v>0</v>
      </c>
      <c r="T196" s="45">
        <v>1069308.1100000001</v>
      </c>
      <c r="U196" s="45">
        <v>0</v>
      </c>
      <c r="V196" s="45">
        <v>0</v>
      </c>
      <c r="W196" s="45">
        <v>5781098.3299999991</v>
      </c>
      <c r="X196" s="47">
        <v>2.4445917005278012E-2</v>
      </c>
      <c r="Y196" s="45">
        <v>14750</v>
      </c>
      <c r="Z196" s="45">
        <v>24500</v>
      </c>
      <c r="AA196" s="45">
        <v>785</v>
      </c>
      <c r="AB196" s="45">
        <v>40035</v>
      </c>
      <c r="AC196" s="45">
        <v>-550.91999999999996</v>
      </c>
      <c r="AD196" s="45">
        <v>39484.080000000002</v>
      </c>
      <c r="AE196" s="45">
        <v>0</v>
      </c>
      <c r="AF196" s="47">
        <v>2362180.2199999993</v>
      </c>
      <c r="AG196" s="47">
        <v>2349610</v>
      </c>
      <c r="AH196" s="47">
        <v>1069308.1100000001</v>
      </c>
      <c r="AI196" s="45">
        <v>211523388</v>
      </c>
      <c r="AJ196" s="45">
        <v>211447161</v>
      </c>
      <c r="AK196" s="45">
        <v>219156430</v>
      </c>
      <c r="AL196" s="50">
        <v>214042326.33333334</v>
      </c>
      <c r="AM196" s="45">
        <v>73378.646954612996</v>
      </c>
    </row>
    <row r="197" spans="1:39" s="37" customFormat="1" ht="16.5" x14ac:dyDescent="0.3">
      <c r="A197" s="37" t="s">
        <v>460</v>
      </c>
      <c r="B197" s="37" t="s">
        <v>461</v>
      </c>
      <c r="C197" s="37" t="s">
        <v>445</v>
      </c>
      <c r="D197" s="43">
        <v>3</v>
      </c>
      <c r="E197" s="43" t="s">
        <v>1200</v>
      </c>
      <c r="F197" s="44" t="s">
        <v>1201</v>
      </c>
      <c r="G197" s="45">
        <v>299516709</v>
      </c>
      <c r="H197" s="46">
        <v>2.5039999999999996</v>
      </c>
      <c r="I197" s="45">
        <v>295832398</v>
      </c>
      <c r="J197" s="45">
        <v>3132516.1999999997</v>
      </c>
      <c r="K197" s="45">
        <v>3128697.86</v>
      </c>
      <c r="L197" s="45">
        <v>0</v>
      </c>
      <c r="M197" s="45">
        <v>3128697.86</v>
      </c>
      <c r="N197" s="45">
        <v>0</v>
      </c>
      <c r="O197" s="45">
        <v>151936.46</v>
      </c>
      <c r="P197" s="45">
        <v>29837.140000000003</v>
      </c>
      <c r="Q197" s="45">
        <v>2887702</v>
      </c>
      <c r="R197" s="45">
        <v>0</v>
      </c>
      <c r="S197" s="45">
        <v>0</v>
      </c>
      <c r="T197" s="45">
        <v>1294466.8799999999</v>
      </c>
      <c r="U197" s="45">
        <v>0</v>
      </c>
      <c r="V197" s="45">
        <v>0</v>
      </c>
      <c r="W197" s="45">
        <v>7492640.3399999999</v>
      </c>
      <c r="X197" s="47">
        <v>2.5015767450890361E-2</v>
      </c>
      <c r="Y197" s="45">
        <v>17616.45</v>
      </c>
      <c r="Z197" s="45">
        <v>35750</v>
      </c>
      <c r="AA197" s="45">
        <v>1067.329</v>
      </c>
      <c r="AB197" s="45">
        <v>54433.778999999995</v>
      </c>
      <c r="AC197" s="45">
        <v>-750</v>
      </c>
      <c r="AD197" s="45">
        <v>53683.778999999995</v>
      </c>
      <c r="AE197" s="45">
        <v>0</v>
      </c>
      <c r="AF197" s="47">
        <v>3310471.46</v>
      </c>
      <c r="AG197" s="47">
        <v>2887702</v>
      </c>
      <c r="AH197" s="47">
        <v>1294466.8799999999</v>
      </c>
      <c r="AI197" s="45">
        <v>303185978</v>
      </c>
      <c r="AJ197" s="45">
        <v>294345219</v>
      </c>
      <c r="AK197" s="45">
        <v>294252781</v>
      </c>
      <c r="AL197" s="50">
        <v>297261326</v>
      </c>
      <c r="AM197" s="45">
        <v>98279.265053969997</v>
      </c>
    </row>
    <row r="198" spans="1:39" s="37" customFormat="1" ht="16.5" x14ac:dyDescent="0.3">
      <c r="A198" s="37" t="s">
        <v>462</v>
      </c>
      <c r="B198" s="37" t="s">
        <v>463</v>
      </c>
      <c r="C198" s="37" t="s">
        <v>445</v>
      </c>
      <c r="D198" s="43">
        <v>1</v>
      </c>
      <c r="E198" s="43" t="s">
        <v>1202</v>
      </c>
      <c r="F198" s="44" t="s">
        <v>1201</v>
      </c>
      <c r="G198" s="45">
        <v>1472483710</v>
      </c>
      <c r="H198" s="46">
        <v>3.2959999999999998</v>
      </c>
      <c r="I198" s="45">
        <v>1623687340</v>
      </c>
      <c r="J198" s="45">
        <v>17192934.02</v>
      </c>
      <c r="K198" s="45">
        <v>17082346.09</v>
      </c>
      <c r="L198" s="45">
        <v>0</v>
      </c>
      <c r="M198" s="45">
        <v>17082346.09</v>
      </c>
      <c r="N198" s="45">
        <v>0</v>
      </c>
      <c r="O198" s="45">
        <v>829448.36</v>
      </c>
      <c r="P198" s="45">
        <v>162849.29</v>
      </c>
      <c r="Q198" s="45">
        <v>11772394</v>
      </c>
      <c r="R198" s="45">
        <v>0</v>
      </c>
      <c r="S198" s="45">
        <v>0</v>
      </c>
      <c r="T198" s="45">
        <v>18634053</v>
      </c>
      <c r="U198" s="45">
        <v>0</v>
      </c>
      <c r="V198" s="45">
        <v>0</v>
      </c>
      <c r="W198" s="45">
        <v>48481090.739999995</v>
      </c>
      <c r="X198" s="47">
        <v>3.2924704301142999E-2</v>
      </c>
      <c r="Y198" s="45">
        <v>85091.55</v>
      </c>
      <c r="Z198" s="45">
        <v>187500</v>
      </c>
      <c r="AA198" s="45">
        <v>5451.8310000000001</v>
      </c>
      <c r="AB198" s="45">
        <v>278043.38099999999</v>
      </c>
      <c r="AC198" s="45">
        <v>-2000</v>
      </c>
      <c r="AD198" s="45">
        <v>276043.38099999999</v>
      </c>
      <c r="AE198" s="45">
        <v>0</v>
      </c>
      <c r="AF198" s="47">
        <v>18074643.739999998</v>
      </c>
      <c r="AG198" s="47">
        <v>11772394</v>
      </c>
      <c r="AH198" s="47">
        <v>18634053</v>
      </c>
      <c r="AI198" s="45">
        <v>1573726169</v>
      </c>
      <c r="AJ198" s="45">
        <v>1603017611</v>
      </c>
      <c r="AK198" s="45">
        <v>1577842218</v>
      </c>
      <c r="AL198" s="50">
        <v>1584861999.3333333</v>
      </c>
      <c r="AM198" s="45">
        <v>527433.31523282395</v>
      </c>
    </row>
    <row r="199" spans="1:39" s="37" customFormat="1" ht="16.5" x14ac:dyDescent="0.3">
      <c r="A199" s="37" t="s">
        <v>464</v>
      </c>
      <c r="B199" s="37" t="s">
        <v>465</v>
      </c>
      <c r="C199" s="37" t="s">
        <v>445</v>
      </c>
      <c r="D199" s="43">
        <v>2</v>
      </c>
      <c r="E199" s="43" t="s">
        <v>1202</v>
      </c>
      <c r="F199" s="44" t="s">
        <v>1201</v>
      </c>
      <c r="G199" s="45">
        <v>32989468</v>
      </c>
      <c r="H199" s="46">
        <v>2.5999999999999996</v>
      </c>
      <c r="I199" s="45">
        <v>28278737</v>
      </c>
      <c r="J199" s="45">
        <v>299438.46999999997</v>
      </c>
      <c r="K199" s="45">
        <v>298506.34999999998</v>
      </c>
      <c r="L199" s="45">
        <v>0</v>
      </c>
      <c r="M199" s="45">
        <v>298506.34999999998</v>
      </c>
      <c r="N199" s="45">
        <v>0</v>
      </c>
      <c r="O199" s="45">
        <v>14495.58</v>
      </c>
      <c r="P199" s="45">
        <v>2846.35</v>
      </c>
      <c r="Q199" s="45">
        <v>322001</v>
      </c>
      <c r="R199" s="45">
        <v>114282</v>
      </c>
      <c r="S199" s="45">
        <v>0</v>
      </c>
      <c r="T199" s="45">
        <v>104865.56</v>
      </c>
      <c r="U199" s="45">
        <v>0</v>
      </c>
      <c r="V199" s="45">
        <v>0</v>
      </c>
      <c r="W199" s="45">
        <v>856996.84000000008</v>
      </c>
      <c r="X199" s="47">
        <v>2.5977892095744012E-2</v>
      </c>
      <c r="Y199" s="45">
        <v>2500</v>
      </c>
      <c r="Z199" s="45">
        <v>5750</v>
      </c>
      <c r="AA199" s="45">
        <v>165</v>
      </c>
      <c r="AB199" s="45">
        <v>8415</v>
      </c>
      <c r="AC199" s="45">
        <v>0</v>
      </c>
      <c r="AD199" s="45">
        <v>8415</v>
      </c>
      <c r="AE199" s="45">
        <v>0</v>
      </c>
      <c r="AF199" s="47">
        <v>315848.27999999997</v>
      </c>
      <c r="AG199" s="47">
        <v>436283</v>
      </c>
      <c r="AH199" s="47">
        <v>104865.56</v>
      </c>
      <c r="AI199" s="45">
        <v>30651456</v>
      </c>
      <c r="AJ199" s="45">
        <v>28109625</v>
      </c>
      <c r="AK199" s="45">
        <v>30456197</v>
      </c>
      <c r="AL199" s="50">
        <v>29739092.666666668</v>
      </c>
      <c r="AM199" s="45">
        <v>10197.511469145</v>
      </c>
    </row>
    <row r="200" spans="1:39" s="37" customFormat="1" ht="16.5" x14ac:dyDescent="0.3">
      <c r="A200" s="37" t="s">
        <v>466</v>
      </c>
      <c r="B200" s="37" t="s">
        <v>467</v>
      </c>
      <c r="C200" s="37" t="s">
        <v>445</v>
      </c>
      <c r="D200" s="43">
        <v>3</v>
      </c>
      <c r="E200" s="43" t="s">
        <v>1200</v>
      </c>
      <c r="F200" s="44" t="s">
        <v>1201</v>
      </c>
      <c r="G200" s="45">
        <v>106966792</v>
      </c>
      <c r="H200" s="46">
        <v>2.8620000000000001</v>
      </c>
      <c r="I200" s="45">
        <v>103970176</v>
      </c>
      <c r="J200" s="45">
        <v>1100921.55</v>
      </c>
      <c r="K200" s="45">
        <v>1098795.1600000001</v>
      </c>
      <c r="L200" s="45">
        <v>0</v>
      </c>
      <c r="M200" s="45">
        <v>1098795.1600000001</v>
      </c>
      <c r="N200" s="45">
        <v>0</v>
      </c>
      <c r="O200" s="45">
        <v>53358.14</v>
      </c>
      <c r="P200" s="45">
        <v>10477.82</v>
      </c>
      <c r="Q200" s="45">
        <v>1044065</v>
      </c>
      <c r="R200" s="45">
        <v>660114</v>
      </c>
      <c r="S200" s="45">
        <v>0</v>
      </c>
      <c r="T200" s="45">
        <v>191060.26</v>
      </c>
      <c r="U200" s="45">
        <v>0</v>
      </c>
      <c r="V200" s="45">
        <v>0</v>
      </c>
      <c r="W200" s="45">
        <v>3057870.38</v>
      </c>
      <c r="X200" s="47">
        <v>2.8587100003896537E-2</v>
      </c>
      <c r="Y200" s="45">
        <v>1500</v>
      </c>
      <c r="Z200" s="45">
        <v>12000</v>
      </c>
      <c r="AA200" s="45">
        <v>270</v>
      </c>
      <c r="AB200" s="45">
        <v>13770</v>
      </c>
      <c r="AC200" s="45">
        <v>0</v>
      </c>
      <c r="AD200" s="45">
        <v>13770</v>
      </c>
      <c r="AE200" s="45">
        <v>0</v>
      </c>
      <c r="AF200" s="47">
        <v>1162631.1200000001</v>
      </c>
      <c r="AG200" s="47">
        <v>1704179</v>
      </c>
      <c r="AH200" s="47">
        <v>191060.26</v>
      </c>
      <c r="AI200" s="45">
        <v>105152725</v>
      </c>
      <c r="AJ200" s="45">
        <v>102397548</v>
      </c>
      <c r="AK200" s="45">
        <v>106055954</v>
      </c>
      <c r="AL200" s="50">
        <v>104535409</v>
      </c>
      <c r="AM200" s="45">
        <v>35500.013166618002</v>
      </c>
    </row>
    <row r="201" spans="1:39" s="37" customFormat="1" ht="16.5" x14ac:dyDescent="0.3">
      <c r="A201" s="37" t="s">
        <v>468</v>
      </c>
      <c r="B201" s="37" t="s">
        <v>469</v>
      </c>
      <c r="C201" s="37" t="s">
        <v>445</v>
      </c>
      <c r="D201" s="43">
        <v>1</v>
      </c>
      <c r="E201" s="43" t="s">
        <v>1202</v>
      </c>
      <c r="F201" s="44" t="s">
        <v>1201</v>
      </c>
      <c r="G201" s="45">
        <v>630328737</v>
      </c>
      <c r="H201" s="46">
        <v>2.835</v>
      </c>
      <c r="I201" s="45">
        <v>624118952</v>
      </c>
      <c r="J201" s="45">
        <v>6608683.6399999997</v>
      </c>
      <c r="K201" s="45">
        <v>6579139.4399999995</v>
      </c>
      <c r="L201" s="45">
        <v>0</v>
      </c>
      <c r="M201" s="45">
        <v>6579139.4399999995</v>
      </c>
      <c r="N201" s="45">
        <v>0</v>
      </c>
      <c r="O201" s="45">
        <v>319461.07999999996</v>
      </c>
      <c r="P201" s="45">
        <v>62713.91</v>
      </c>
      <c r="Q201" s="45">
        <v>7218302</v>
      </c>
      <c r="R201" s="45">
        <v>3079715</v>
      </c>
      <c r="S201" s="45">
        <v>0</v>
      </c>
      <c r="T201" s="45">
        <v>598500</v>
      </c>
      <c r="U201" s="45">
        <v>0</v>
      </c>
      <c r="V201" s="45">
        <v>0</v>
      </c>
      <c r="W201" s="45">
        <v>17857831.43</v>
      </c>
      <c r="X201" s="47">
        <v>2.8330980933842464E-2</v>
      </c>
      <c r="Y201" s="45">
        <v>24718.720000000001</v>
      </c>
      <c r="Z201" s="45">
        <v>75500</v>
      </c>
      <c r="AA201" s="45">
        <v>2004.3744000000002</v>
      </c>
      <c r="AB201" s="45">
        <v>102223.0944</v>
      </c>
      <c r="AC201" s="45">
        <v>0</v>
      </c>
      <c r="AD201" s="45">
        <v>102223.0944</v>
      </c>
      <c r="AE201" s="45">
        <v>0</v>
      </c>
      <c r="AF201" s="47">
        <v>6961314.4299999997</v>
      </c>
      <c r="AG201" s="47">
        <v>10298017</v>
      </c>
      <c r="AH201" s="47">
        <v>598500</v>
      </c>
      <c r="AI201" s="45">
        <v>636299206</v>
      </c>
      <c r="AJ201" s="45">
        <v>617400470</v>
      </c>
      <c r="AK201" s="45">
        <v>598603484</v>
      </c>
      <c r="AL201" s="50">
        <v>617434386.66666663</v>
      </c>
      <c r="AM201" s="45">
        <v>200052.84028029299</v>
      </c>
    </row>
    <row r="202" spans="1:39" s="37" customFormat="1" ht="16.5" x14ac:dyDescent="0.3">
      <c r="A202" s="37" t="s">
        <v>470</v>
      </c>
      <c r="B202" s="37" t="s">
        <v>471</v>
      </c>
      <c r="C202" s="37" t="s">
        <v>445</v>
      </c>
      <c r="D202" s="43">
        <v>2</v>
      </c>
      <c r="E202" s="43" t="s">
        <v>1202</v>
      </c>
      <c r="F202" s="44" t="s">
        <v>1201</v>
      </c>
      <c r="G202" s="45">
        <v>3896457187</v>
      </c>
      <c r="H202" s="46">
        <v>2.5759999999999996</v>
      </c>
      <c r="I202" s="45">
        <v>4205650115</v>
      </c>
      <c r="J202" s="45">
        <v>44532874.75</v>
      </c>
      <c r="K202" s="45">
        <v>43917501.25</v>
      </c>
      <c r="L202" s="45">
        <v>0</v>
      </c>
      <c r="M202" s="45">
        <v>43917501.25</v>
      </c>
      <c r="N202" s="45">
        <v>0</v>
      </c>
      <c r="O202" s="45">
        <v>0</v>
      </c>
      <c r="P202" s="45">
        <v>418058.7</v>
      </c>
      <c r="Q202" s="45">
        <v>22609389</v>
      </c>
      <c r="R202" s="45">
        <v>0</v>
      </c>
      <c r="S202" s="45">
        <v>0</v>
      </c>
      <c r="T202" s="45">
        <v>31947976.66</v>
      </c>
      <c r="U202" s="45">
        <v>0</v>
      </c>
      <c r="V202" s="45">
        <v>1392056</v>
      </c>
      <c r="W202" s="45">
        <v>100284981.61</v>
      </c>
      <c r="X202" s="47">
        <v>2.5737478123611164E-2</v>
      </c>
      <c r="Y202" s="45">
        <v>182791.85</v>
      </c>
      <c r="Z202" s="45">
        <v>297250</v>
      </c>
      <c r="AA202" s="45">
        <v>9600.8369999999995</v>
      </c>
      <c r="AB202" s="45">
        <v>489642.68699999998</v>
      </c>
      <c r="AC202" s="45">
        <v>0</v>
      </c>
      <c r="AD202" s="45">
        <v>489642.68699999998</v>
      </c>
      <c r="AE202" s="45">
        <v>0</v>
      </c>
      <c r="AF202" s="47">
        <v>44335559.950000003</v>
      </c>
      <c r="AG202" s="47">
        <v>22609389</v>
      </c>
      <c r="AH202" s="47">
        <v>33340032.66</v>
      </c>
      <c r="AI202" s="45">
        <v>4034832052</v>
      </c>
      <c r="AJ202" s="45">
        <v>4166025999</v>
      </c>
      <c r="AK202" s="45">
        <v>4085862924</v>
      </c>
      <c r="AL202" s="50">
        <v>4095573658.3333335</v>
      </c>
      <c r="AM202" s="45">
        <v>1365144.871853763</v>
      </c>
    </row>
    <row r="203" spans="1:39" s="37" customFormat="1" ht="16.5" x14ac:dyDescent="0.3">
      <c r="A203" s="37" t="s">
        <v>472</v>
      </c>
      <c r="B203" s="37" t="s">
        <v>473</v>
      </c>
      <c r="C203" s="37" t="s">
        <v>474</v>
      </c>
      <c r="D203" s="43">
        <v>3</v>
      </c>
      <c r="E203" s="43" t="s">
        <v>1202</v>
      </c>
      <c r="F203" s="44" t="s">
        <v>1201</v>
      </c>
      <c r="G203" s="45">
        <v>2684960430</v>
      </c>
      <c r="H203" s="46">
        <v>3.8340000000000001</v>
      </c>
      <c r="I203" s="45">
        <v>2813266309</v>
      </c>
      <c r="J203" s="45">
        <v>14262250.220000001</v>
      </c>
      <c r="K203" s="45">
        <v>14179256.960000001</v>
      </c>
      <c r="L203" s="45">
        <v>0</v>
      </c>
      <c r="M203" s="45">
        <v>14179256.960000001</v>
      </c>
      <c r="N203" s="45">
        <v>0</v>
      </c>
      <c r="O203" s="45">
        <v>0</v>
      </c>
      <c r="P203" s="45">
        <v>423498.82</v>
      </c>
      <c r="Q203" s="45">
        <v>38667832</v>
      </c>
      <c r="R203" s="45">
        <v>0</v>
      </c>
      <c r="S203" s="45">
        <v>0</v>
      </c>
      <c r="T203" s="45">
        <v>48720672.049999997</v>
      </c>
      <c r="U203" s="45">
        <v>0</v>
      </c>
      <c r="V203" s="45">
        <v>930150.51</v>
      </c>
      <c r="W203" s="45">
        <v>102921410.34</v>
      </c>
      <c r="X203" s="47">
        <v>3.8332561325680317E-2</v>
      </c>
      <c r="Y203" s="45">
        <v>58769.86</v>
      </c>
      <c r="Z203" s="45">
        <v>136500</v>
      </c>
      <c r="AA203" s="45">
        <v>3905.3971999999999</v>
      </c>
      <c r="AB203" s="45">
        <v>199175.25719999999</v>
      </c>
      <c r="AC203" s="45">
        <v>0</v>
      </c>
      <c r="AD203" s="45">
        <v>199175.25719999999</v>
      </c>
      <c r="AE203" s="45">
        <v>0</v>
      </c>
      <c r="AF203" s="47">
        <v>14602755.780000001</v>
      </c>
      <c r="AG203" s="47">
        <v>38667832</v>
      </c>
      <c r="AH203" s="47">
        <v>49650822.559999995</v>
      </c>
      <c r="AI203" s="45">
        <v>2764535576</v>
      </c>
      <c r="AJ203" s="45">
        <v>2784862544</v>
      </c>
      <c r="AK203" s="45">
        <v>2698477266</v>
      </c>
      <c r="AL203" s="50">
        <v>2749291795.3333335</v>
      </c>
      <c r="AM203" s="45">
        <v>901462.25387017801</v>
      </c>
    </row>
    <row r="204" spans="1:39" s="37" customFormat="1" ht="16.5" x14ac:dyDescent="0.3">
      <c r="A204" s="37" t="s">
        <v>475</v>
      </c>
      <c r="B204" s="37" t="s">
        <v>476</v>
      </c>
      <c r="C204" s="37" t="s">
        <v>474</v>
      </c>
      <c r="D204" s="43">
        <v>1</v>
      </c>
      <c r="E204" s="43" t="s">
        <v>1202</v>
      </c>
      <c r="F204" s="44" t="s">
        <v>1201</v>
      </c>
      <c r="G204" s="45">
        <v>4031542200</v>
      </c>
      <c r="H204" s="46">
        <v>3.86</v>
      </c>
      <c r="I204" s="45">
        <v>4258122509</v>
      </c>
      <c r="J204" s="45">
        <v>21587152.449999999</v>
      </c>
      <c r="K204" s="45">
        <v>21500104.199999999</v>
      </c>
      <c r="L204" s="45">
        <v>0</v>
      </c>
      <c r="M204" s="45">
        <v>21500104.199999999</v>
      </c>
      <c r="N204" s="45">
        <v>0</v>
      </c>
      <c r="O204" s="45">
        <v>0</v>
      </c>
      <c r="P204" s="45">
        <v>642193.13</v>
      </c>
      <c r="Q204" s="45">
        <v>73242040</v>
      </c>
      <c r="R204" s="45">
        <v>0</v>
      </c>
      <c r="S204" s="45">
        <v>0</v>
      </c>
      <c r="T204" s="45">
        <v>58598282.479999997</v>
      </c>
      <c r="U204" s="45">
        <v>201577.11</v>
      </c>
      <c r="V204" s="45">
        <v>1415437</v>
      </c>
      <c r="W204" s="45">
        <v>155599633.92000002</v>
      </c>
      <c r="X204" s="47">
        <v>3.8595561251969536E-2</v>
      </c>
      <c r="Y204" s="45">
        <v>40798.17</v>
      </c>
      <c r="Z204" s="45">
        <v>184000</v>
      </c>
      <c r="AA204" s="45">
        <v>4495.9633999999996</v>
      </c>
      <c r="AB204" s="45">
        <v>229294.13339999999</v>
      </c>
      <c r="AC204" s="45">
        <v>0</v>
      </c>
      <c r="AD204" s="45">
        <v>229294.13339999999</v>
      </c>
      <c r="AE204" s="45">
        <v>0</v>
      </c>
      <c r="AF204" s="47">
        <v>22142297.329999998</v>
      </c>
      <c r="AG204" s="47">
        <v>73242040</v>
      </c>
      <c r="AH204" s="47">
        <v>60215296.589999996</v>
      </c>
      <c r="AI204" s="45">
        <v>4279495272</v>
      </c>
      <c r="AJ204" s="45">
        <v>4239576225</v>
      </c>
      <c r="AK204" s="45">
        <v>4336802909</v>
      </c>
      <c r="AL204" s="50">
        <v>4285291468.6666665</v>
      </c>
      <c r="AM204" s="45">
        <v>1447929.2217359969</v>
      </c>
    </row>
    <row r="205" spans="1:39" s="37" customFormat="1" ht="16.5" x14ac:dyDescent="0.3">
      <c r="A205" s="37" t="s">
        <v>477</v>
      </c>
      <c r="B205" s="37" t="s">
        <v>478</v>
      </c>
      <c r="C205" s="37" t="s">
        <v>474</v>
      </c>
      <c r="D205" s="43">
        <v>2</v>
      </c>
      <c r="E205" s="43" t="s">
        <v>1202</v>
      </c>
      <c r="F205" s="44" t="s">
        <v>1201</v>
      </c>
      <c r="G205" s="45">
        <v>995365800</v>
      </c>
      <c r="H205" s="46">
        <v>2.7119999999999997</v>
      </c>
      <c r="I205" s="45">
        <v>1111963138</v>
      </c>
      <c r="J205" s="45">
        <v>5637253.9100000001</v>
      </c>
      <c r="K205" s="45">
        <v>5630860.4400000004</v>
      </c>
      <c r="L205" s="45">
        <v>0</v>
      </c>
      <c r="M205" s="45">
        <v>5630860.4400000004</v>
      </c>
      <c r="N205" s="45">
        <v>0</v>
      </c>
      <c r="O205" s="45">
        <v>0</v>
      </c>
      <c r="P205" s="45">
        <v>168242.3</v>
      </c>
      <c r="Q205" s="45">
        <v>0</v>
      </c>
      <c r="R205" s="45">
        <v>13681544</v>
      </c>
      <c r="S205" s="45">
        <v>0</v>
      </c>
      <c r="T205" s="45">
        <v>7033270.7800000003</v>
      </c>
      <c r="U205" s="45">
        <v>99536.59</v>
      </c>
      <c r="V205" s="45">
        <v>373516.71</v>
      </c>
      <c r="W205" s="45">
        <v>26986970.820000004</v>
      </c>
      <c r="X205" s="47">
        <v>2.7112616105556372E-2</v>
      </c>
      <c r="Y205" s="45">
        <v>2500</v>
      </c>
      <c r="Z205" s="45">
        <v>35750</v>
      </c>
      <c r="AA205" s="45">
        <v>765</v>
      </c>
      <c r="AB205" s="45">
        <v>39015</v>
      </c>
      <c r="AC205" s="45">
        <v>0</v>
      </c>
      <c r="AD205" s="45">
        <v>39015</v>
      </c>
      <c r="AE205" s="45">
        <v>0</v>
      </c>
      <c r="AF205" s="47">
        <v>5799102.7400000002</v>
      </c>
      <c r="AG205" s="47">
        <v>13681544</v>
      </c>
      <c r="AH205" s="47">
        <v>7506324.0800000001</v>
      </c>
      <c r="AI205" s="45">
        <v>1057247501</v>
      </c>
      <c r="AJ205" s="45">
        <v>1117433141</v>
      </c>
      <c r="AK205" s="45">
        <v>1079521162</v>
      </c>
      <c r="AL205" s="50">
        <v>1084733934.6666667</v>
      </c>
      <c r="AM205" s="45">
        <v>360899.32643364603</v>
      </c>
    </row>
    <row r="206" spans="1:39" s="37" customFormat="1" ht="16.5" x14ac:dyDescent="0.3">
      <c r="A206" s="37" t="s">
        <v>479</v>
      </c>
      <c r="B206" s="37" t="s">
        <v>480</v>
      </c>
      <c r="C206" s="37" t="s">
        <v>474</v>
      </c>
      <c r="D206" s="43">
        <v>3</v>
      </c>
      <c r="E206" s="43" t="s">
        <v>1200</v>
      </c>
      <c r="F206" s="44" t="s">
        <v>1201</v>
      </c>
      <c r="G206" s="45">
        <v>2216721600</v>
      </c>
      <c r="H206" s="46">
        <v>2.226</v>
      </c>
      <c r="I206" s="45">
        <v>2330420358</v>
      </c>
      <c r="J206" s="45">
        <v>11814394.59</v>
      </c>
      <c r="K206" s="45">
        <v>11789574.99</v>
      </c>
      <c r="L206" s="45">
        <v>0</v>
      </c>
      <c r="M206" s="45">
        <v>11789574.99</v>
      </c>
      <c r="N206" s="45">
        <v>0</v>
      </c>
      <c r="O206" s="45">
        <v>0</v>
      </c>
      <c r="P206" s="45">
        <v>352184.76</v>
      </c>
      <c r="Q206" s="45">
        <v>26869964</v>
      </c>
      <c r="R206" s="45">
        <v>0</v>
      </c>
      <c r="S206" s="45">
        <v>0</v>
      </c>
      <c r="T206" s="45">
        <v>9550342.1799999997</v>
      </c>
      <c r="U206" s="45">
        <v>0</v>
      </c>
      <c r="V206" s="45">
        <v>769808.71</v>
      </c>
      <c r="W206" s="45">
        <v>49331874.640000001</v>
      </c>
      <c r="X206" s="47">
        <v>2.2254429532332792E-2</v>
      </c>
      <c r="Y206" s="45">
        <v>6851.44</v>
      </c>
      <c r="Z206" s="45">
        <v>88250</v>
      </c>
      <c r="AA206" s="45">
        <v>1902.0288</v>
      </c>
      <c r="AB206" s="45">
        <v>97003.468800000002</v>
      </c>
      <c r="AC206" s="45">
        <v>0</v>
      </c>
      <c r="AD206" s="45">
        <v>97003.468800000002</v>
      </c>
      <c r="AE206" s="45">
        <v>0</v>
      </c>
      <c r="AF206" s="47">
        <v>12141759.75</v>
      </c>
      <c r="AG206" s="47">
        <v>26869964</v>
      </c>
      <c r="AH206" s="47">
        <v>10320150.890000001</v>
      </c>
      <c r="AI206" s="45">
        <v>2230679083</v>
      </c>
      <c r="AJ206" s="45">
        <v>2307882741</v>
      </c>
      <c r="AK206" s="45">
        <v>2287531599</v>
      </c>
      <c r="AL206" s="50">
        <v>2275364474.3333335</v>
      </c>
      <c r="AM206" s="45">
        <v>763001.76999746705</v>
      </c>
    </row>
    <row r="207" spans="1:39" s="37" customFormat="1" ht="16.5" x14ac:dyDescent="0.3">
      <c r="A207" s="37" t="s">
        <v>481</v>
      </c>
      <c r="B207" s="37" t="s">
        <v>482</v>
      </c>
      <c r="C207" s="37" t="s">
        <v>474</v>
      </c>
      <c r="D207" s="43">
        <v>1</v>
      </c>
      <c r="E207" s="43" t="s">
        <v>1202</v>
      </c>
      <c r="F207" s="44" t="s">
        <v>1201</v>
      </c>
      <c r="G207" s="45">
        <v>2481271947</v>
      </c>
      <c r="H207" s="46">
        <v>5.1030000000000006</v>
      </c>
      <c r="I207" s="45">
        <v>2729633486</v>
      </c>
      <c r="J207" s="45">
        <v>13838261.84</v>
      </c>
      <c r="K207" s="45">
        <v>13774269.209999999</v>
      </c>
      <c r="L207" s="45">
        <v>0</v>
      </c>
      <c r="M207" s="45">
        <v>13774269.209999999</v>
      </c>
      <c r="N207" s="45">
        <v>0</v>
      </c>
      <c r="O207" s="45">
        <v>0</v>
      </c>
      <c r="P207" s="45">
        <v>411418.62</v>
      </c>
      <c r="Q207" s="45">
        <v>21580904</v>
      </c>
      <c r="R207" s="45">
        <v>0</v>
      </c>
      <c r="S207" s="45">
        <v>0</v>
      </c>
      <c r="T207" s="45">
        <v>89447376.180000007</v>
      </c>
      <c r="U207" s="45">
        <v>494950.52</v>
      </c>
      <c r="V207" s="45">
        <v>902814.48</v>
      </c>
      <c r="W207" s="45">
        <v>126611733.01000001</v>
      </c>
      <c r="X207" s="47">
        <v>5.1026947353787981E-2</v>
      </c>
      <c r="Y207" s="45">
        <v>33076.04</v>
      </c>
      <c r="Z207" s="45">
        <v>110000</v>
      </c>
      <c r="AA207" s="45">
        <v>2861.5208000000002</v>
      </c>
      <c r="AB207" s="45">
        <v>145937.56080000001</v>
      </c>
      <c r="AC207" s="45">
        <v>0</v>
      </c>
      <c r="AD207" s="45">
        <v>145937.56080000001</v>
      </c>
      <c r="AE207" s="45">
        <v>0</v>
      </c>
      <c r="AF207" s="47">
        <v>14185687.829999998</v>
      </c>
      <c r="AG207" s="47">
        <v>21580904</v>
      </c>
      <c r="AH207" s="47">
        <v>90845141.180000007</v>
      </c>
      <c r="AI207" s="45">
        <v>2789405784</v>
      </c>
      <c r="AJ207" s="45">
        <v>2702661881</v>
      </c>
      <c r="AK207" s="45">
        <v>2702875273</v>
      </c>
      <c r="AL207" s="50">
        <v>2731647646</v>
      </c>
      <c r="AM207" s="45">
        <v>903130.63686845999</v>
      </c>
    </row>
    <row r="208" spans="1:39" s="37" customFormat="1" ht="16.5" x14ac:dyDescent="0.3">
      <c r="A208" s="37" t="s">
        <v>483</v>
      </c>
      <c r="B208" s="37" t="s">
        <v>484</v>
      </c>
      <c r="C208" s="37" t="s">
        <v>474</v>
      </c>
      <c r="D208" s="43">
        <v>2</v>
      </c>
      <c r="E208" s="43" t="s">
        <v>1200</v>
      </c>
      <c r="F208" s="44" t="s">
        <v>1201</v>
      </c>
      <c r="G208" s="45">
        <v>751958800</v>
      </c>
      <c r="H208" s="46">
        <v>2.0309999999999997</v>
      </c>
      <c r="I208" s="45">
        <v>764401837</v>
      </c>
      <c r="J208" s="45">
        <v>3875242.89</v>
      </c>
      <c r="K208" s="45">
        <v>3856712.92</v>
      </c>
      <c r="L208" s="45">
        <v>0</v>
      </c>
      <c r="M208" s="45">
        <v>3856712.92</v>
      </c>
      <c r="N208" s="45">
        <v>0</v>
      </c>
      <c r="O208" s="45">
        <v>0</v>
      </c>
      <c r="P208" s="45">
        <v>115204.01</v>
      </c>
      <c r="Q208" s="45">
        <v>4360455</v>
      </c>
      <c r="R208" s="45">
        <v>3230320</v>
      </c>
      <c r="S208" s="45">
        <v>0</v>
      </c>
      <c r="T208" s="45">
        <v>3706760.57</v>
      </c>
      <c r="U208" s="45">
        <v>0</v>
      </c>
      <c r="V208" s="45">
        <v>0</v>
      </c>
      <c r="W208" s="45">
        <v>15269452.5</v>
      </c>
      <c r="X208" s="47">
        <v>2.0306235527797534E-2</v>
      </c>
      <c r="Y208" s="45">
        <v>0</v>
      </c>
      <c r="Z208" s="45">
        <v>9500</v>
      </c>
      <c r="AA208" s="45">
        <v>190</v>
      </c>
      <c r="AB208" s="45">
        <v>9690</v>
      </c>
      <c r="AC208" s="45">
        <v>-2000</v>
      </c>
      <c r="AD208" s="45">
        <v>7690</v>
      </c>
      <c r="AE208" s="45">
        <v>0</v>
      </c>
      <c r="AF208" s="47">
        <v>3971916.9299999997</v>
      </c>
      <c r="AG208" s="47">
        <v>7590775</v>
      </c>
      <c r="AH208" s="47">
        <v>3706760.57</v>
      </c>
      <c r="AI208" s="45">
        <v>755631210</v>
      </c>
      <c r="AJ208" s="45">
        <v>764309623</v>
      </c>
      <c r="AK208" s="45">
        <v>759810794</v>
      </c>
      <c r="AL208" s="50">
        <v>759917209</v>
      </c>
      <c r="AM208" s="45">
        <v>253337.344662402</v>
      </c>
    </row>
    <row r="209" spans="1:39" s="37" customFormat="1" ht="16.5" x14ac:dyDescent="0.3">
      <c r="A209" s="37" t="s">
        <v>485</v>
      </c>
      <c r="B209" s="37" t="s">
        <v>453</v>
      </c>
      <c r="C209" s="37" t="s">
        <v>474</v>
      </c>
      <c r="D209" s="43">
        <v>3</v>
      </c>
      <c r="E209" s="43" t="s">
        <v>1200</v>
      </c>
      <c r="F209" s="44" t="s">
        <v>1201</v>
      </c>
      <c r="G209" s="45">
        <v>2589100680</v>
      </c>
      <c r="H209" s="46">
        <v>2.2029999999999998</v>
      </c>
      <c r="I209" s="45">
        <v>3041679929</v>
      </c>
      <c r="J209" s="45">
        <v>15420225.279999999</v>
      </c>
      <c r="K209" s="45">
        <v>15003621.809999999</v>
      </c>
      <c r="L209" s="45">
        <v>0</v>
      </c>
      <c r="M209" s="45">
        <v>15003621.809999999</v>
      </c>
      <c r="N209" s="45">
        <v>0</v>
      </c>
      <c r="O209" s="45">
        <v>0</v>
      </c>
      <c r="P209" s="45">
        <v>446906.97</v>
      </c>
      <c r="Q209" s="45">
        <v>10849931</v>
      </c>
      <c r="R209" s="45">
        <v>15939297</v>
      </c>
      <c r="S209" s="45">
        <v>0</v>
      </c>
      <c r="T209" s="45">
        <v>13512489.42</v>
      </c>
      <c r="U209" s="45">
        <v>258910</v>
      </c>
      <c r="V209" s="45">
        <v>1017645</v>
      </c>
      <c r="W209" s="45">
        <v>57028801.200000003</v>
      </c>
      <c r="X209" s="47">
        <v>2.2026490371938726E-2</v>
      </c>
      <c r="Y209" s="45">
        <v>5500</v>
      </c>
      <c r="Z209" s="45">
        <v>65250</v>
      </c>
      <c r="AA209" s="45">
        <v>1415</v>
      </c>
      <c r="AB209" s="45">
        <v>72165</v>
      </c>
      <c r="AC209" s="45">
        <v>0</v>
      </c>
      <c r="AD209" s="45">
        <v>72165</v>
      </c>
      <c r="AE209" s="45">
        <v>0</v>
      </c>
      <c r="AF209" s="47">
        <v>15450528.779999999</v>
      </c>
      <c r="AG209" s="47">
        <v>26789228</v>
      </c>
      <c r="AH209" s="47">
        <v>14789044.42</v>
      </c>
      <c r="AI209" s="45">
        <v>2625244393</v>
      </c>
      <c r="AJ209" s="45">
        <v>3045472727</v>
      </c>
      <c r="AK209" s="45">
        <v>2896076349</v>
      </c>
      <c r="AL209" s="50">
        <v>2855597823</v>
      </c>
      <c r="AM209" s="45">
        <v>967580.94875141699</v>
      </c>
    </row>
    <row r="210" spans="1:39" s="37" customFormat="1" ht="16.5" x14ac:dyDescent="0.3">
      <c r="A210" s="37" t="s">
        <v>486</v>
      </c>
      <c r="B210" s="37" t="s">
        <v>487</v>
      </c>
      <c r="C210" s="37" t="s">
        <v>474</v>
      </c>
      <c r="D210" s="43">
        <v>1</v>
      </c>
      <c r="E210" s="43" t="s">
        <v>1202</v>
      </c>
      <c r="F210" s="44" t="s">
        <v>1201</v>
      </c>
      <c r="G210" s="45">
        <v>1380509900</v>
      </c>
      <c r="H210" s="46">
        <v>3.504</v>
      </c>
      <c r="I210" s="45">
        <v>1565063528</v>
      </c>
      <c r="J210" s="45">
        <v>7934310.2300000004</v>
      </c>
      <c r="K210" s="45">
        <v>7929930.0700000003</v>
      </c>
      <c r="L210" s="45">
        <v>0</v>
      </c>
      <c r="M210" s="45">
        <v>7929930.0700000003</v>
      </c>
      <c r="N210" s="45">
        <v>0</v>
      </c>
      <c r="O210" s="45">
        <v>0</v>
      </c>
      <c r="P210" s="45">
        <v>236933.39</v>
      </c>
      <c r="Q210" s="45">
        <v>29042089</v>
      </c>
      <c r="R210" s="45">
        <v>0</v>
      </c>
      <c r="S210" s="45">
        <v>0</v>
      </c>
      <c r="T210" s="45">
        <v>10641721.83</v>
      </c>
      <c r="U210" s="45">
        <v>0</v>
      </c>
      <c r="V210" s="45">
        <v>519818.23999999999</v>
      </c>
      <c r="W210" s="45">
        <v>48370492.530000001</v>
      </c>
      <c r="X210" s="47">
        <v>3.5038135206419019E-2</v>
      </c>
      <c r="Y210" s="45">
        <v>1000</v>
      </c>
      <c r="Z210" s="45">
        <v>27250</v>
      </c>
      <c r="AA210" s="45">
        <v>565</v>
      </c>
      <c r="AB210" s="45">
        <v>28815</v>
      </c>
      <c r="AC210" s="45">
        <v>0</v>
      </c>
      <c r="AD210" s="45">
        <v>28815</v>
      </c>
      <c r="AE210" s="45">
        <v>0</v>
      </c>
      <c r="AF210" s="47">
        <v>8166863.46</v>
      </c>
      <c r="AG210" s="47">
        <v>29042089</v>
      </c>
      <c r="AH210" s="47">
        <v>11161540.07</v>
      </c>
      <c r="AI210" s="45">
        <v>1500810926</v>
      </c>
      <c r="AJ210" s="45">
        <v>1558961486</v>
      </c>
      <c r="AK210" s="45">
        <v>1641902558</v>
      </c>
      <c r="AL210" s="50">
        <v>1567224990</v>
      </c>
      <c r="AM210" s="45">
        <v>547463.90520221402</v>
      </c>
    </row>
    <row r="211" spans="1:39" s="37" customFormat="1" ht="16.5" x14ac:dyDescent="0.3">
      <c r="A211" s="37" t="s">
        <v>488</v>
      </c>
      <c r="B211" s="37" t="s">
        <v>489</v>
      </c>
      <c r="C211" s="37" t="s">
        <v>474</v>
      </c>
      <c r="D211" s="43">
        <v>2</v>
      </c>
      <c r="E211" s="43" t="s">
        <v>1202</v>
      </c>
      <c r="F211" s="44" t="s">
        <v>1201</v>
      </c>
      <c r="G211" s="45">
        <v>1822763569</v>
      </c>
      <c r="H211" s="46">
        <v>5.5520000000000005</v>
      </c>
      <c r="I211" s="45">
        <v>2050716539</v>
      </c>
      <c r="J211" s="45">
        <v>10396396.65</v>
      </c>
      <c r="K211" s="45">
        <v>10343830.93</v>
      </c>
      <c r="L211" s="45">
        <v>0</v>
      </c>
      <c r="M211" s="45">
        <v>10343830.93</v>
      </c>
      <c r="N211" s="45">
        <v>0</v>
      </c>
      <c r="O211" s="45">
        <v>0</v>
      </c>
      <c r="P211" s="45">
        <v>309002.42</v>
      </c>
      <c r="Q211" s="45">
        <v>17459529</v>
      </c>
      <c r="R211" s="45">
        <v>0</v>
      </c>
      <c r="S211" s="45">
        <v>1857642.2</v>
      </c>
      <c r="T211" s="45">
        <v>70522859</v>
      </c>
      <c r="U211" s="45">
        <v>0</v>
      </c>
      <c r="V211" s="45">
        <v>691271.37</v>
      </c>
      <c r="W211" s="45">
        <v>101184134.92</v>
      </c>
      <c r="X211" s="47">
        <v>5.5511387566030516E-2</v>
      </c>
      <c r="Y211" s="45">
        <v>30448.74</v>
      </c>
      <c r="Z211" s="45">
        <v>60750</v>
      </c>
      <c r="AA211" s="45">
        <v>1823.9748000000002</v>
      </c>
      <c r="AB211" s="45">
        <v>93022.714800000002</v>
      </c>
      <c r="AC211" s="45">
        <v>0</v>
      </c>
      <c r="AD211" s="45">
        <v>93022.714800000002</v>
      </c>
      <c r="AE211" s="45">
        <v>0</v>
      </c>
      <c r="AF211" s="47">
        <v>10652833.35</v>
      </c>
      <c r="AG211" s="47">
        <v>19317171.199999999</v>
      </c>
      <c r="AH211" s="47">
        <v>71214130.370000005</v>
      </c>
      <c r="AI211" s="45">
        <v>2294866255</v>
      </c>
      <c r="AJ211" s="45">
        <v>2066861890</v>
      </c>
      <c r="AK211" s="45">
        <v>2042932002</v>
      </c>
      <c r="AL211" s="50">
        <v>2134886715.6666667</v>
      </c>
      <c r="AM211" s="45">
        <v>683175.65715699305</v>
      </c>
    </row>
    <row r="212" spans="1:39" s="37" customFormat="1" ht="16.5" x14ac:dyDescent="0.3">
      <c r="A212" s="37" t="s">
        <v>490</v>
      </c>
      <c r="B212" s="37" t="s">
        <v>491</v>
      </c>
      <c r="C212" s="37" t="s">
        <v>474</v>
      </c>
      <c r="D212" s="43">
        <v>3</v>
      </c>
      <c r="E212" s="43" t="s">
        <v>1200</v>
      </c>
      <c r="F212" s="44" t="s">
        <v>1201</v>
      </c>
      <c r="G212" s="45">
        <v>7206184465</v>
      </c>
      <c r="H212" s="46">
        <v>2.5</v>
      </c>
      <c r="I212" s="45">
        <v>7714930277</v>
      </c>
      <c r="J212" s="45">
        <v>39111926.840000004</v>
      </c>
      <c r="K212" s="45">
        <v>38446545.470000006</v>
      </c>
      <c r="L212" s="45">
        <v>0</v>
      </c>
      <c r="M212" s="45">
        <v>38446545.470000006</v>
      </c>
      <c r="N212" s="45">
        <v>0</v>
      </c>
      <c r="O212" s="45">
        <v>0</v>
      </c>
      <c r="P212" s="45">
        <v>1147519.33</v>
      </c>
      <c r="Q212" s="45">
        <v>106771328</v>
      </c>
      <c r="R212" s="45">
        <v>0</v>
      </c>
      <c r="S212" s="45">
        <v>0</v>
      </c>
      <c r="T212" s="45">
        <v>30858302.82</v>
      </c>
      <c r="U212" s="45">
        <v>360309</v>
      </c>
      <c r="V212" s="45">
        <v>2550429.3199999998</v>
      </c>
      <c r="W212" s="45">
        <v>180134433.94</v>
      </c>
      <c r="X212" s="47">
        <v>2.4997199948863645E-2</v>
      </c>
      <c r="Y212" s="45">
        <v>17000</v>
      </c>
      <c r="Z212" s="45">
        <v>163250</v>
      </c>
      <c r="AA212" s="45">
        <v>3605</v>
      </c>
      <c r="AB212" s="45">
        <v>183855</v>
      </c>
      <c r="AC212" s="45">
        <v>-500</v>
      </c>
      <c r="AD212" s="45">
        <v>183355</v>
      </c>
      <c r="AE212" s="45">
        <v>0</v>
      </c>
      <c r="AF212" s="47">
        <v>39594064.800000004</v>
      </c>
      <c r="AG212" s="47">
        <v>106771328</v>
      </c>
      <c r="AH212" s="47">
        <v>33769041.140000001</v>
      </c>
      <c r="AI212" s="45">
        <v>7592122840</v>
      </c>
      <c r="AJ212" s="45">
        <v>7641766744</v>
      </c>
      <c r="AK212" s="45">
        <v>7757298906</v>
      </c>
      <c r="AL212" s="50">
        <v>7663729496.666667</v>
      </c>
      <c r="AM212" s="45">
        <v>2589009.8029876081</v>
      </c>
    </row>
    <row r="213" spans="1:39" s="37" customFormat="1" ht="16.5" x14ac:dyDescent="0.3">
      <c r="A213" s="37" t="s">
        <v>492</v>
      </c>
      <c r="B213" s="37" t="s">
        <v>493</v>
      </c>
      <c r="C213" s="37" t="s">
        <v>474</v>
      </c>
      <c r="D213" s="43">
        <v>1</v>
      </c>
      <c r="E213" s="43" t="s">
        <v>1202</v>
      </c>
      <c r="F213" s="44" t="s">
        <v>1201</v>
      </c>
      <c r="G213" s="45">
        <v>3056982720</v>
      </c>
      <c r="H213" s="46">
        <v>3.6850000000000001</v>
      </c>
      <c r="I213" s="45">
        <v>3495750869</v>
      </c>
      <c r="J213" s="45">
        <v>17722201.93</v>
      </c>
      <c r="K213" s="45">
        <v>17637085.449999999</v>
      </c>
      <c r="L213" s="45">
        <v>0</v>
      </c>
      <c r="M213" s="45">
        <v>17637085.449999999</v>
      </c>
      <c r="N213" s="45">
        <v>0</v>
      </c>
      <c r="O213" s="45">
        <v>0</v>
      </c>
      <c r="P213" s="45">
        <v>526785.48</v>
      </c>
      <c r="Q213" s="45">
        <v>0</v>
      </c>
      <c r="R213" s="45">
        <v>65254039</v>
      </c>
      <c r="S213" s="45">
        <v>0</v>
      </c>
      <c r="T213" s="45">
        <v>27733807</v>
      </c>
      <c r="U213" s="45">
        <v>305698.27</v>
      </c>
      <c r="V213" s="45">
        <v>1165492</v>
      </c>
      <c r="W213" s="45">
        <v>112622907.2</v>
      </c>
      <c r="X213" s="47">
        <v>3.6841198500461268E-2</v>
      </c>
      <c r="Y213" s="45">
        <v>7158.23</v>
      </c>
      <c r="Z213" s="45">
        <v>65250</v>
      </c>
      <c r="AA213" s="45">
        <v>1448.1645999999998</v>
      </c>
      <c r="AB213" s="45">
        <v>73856.3946</v>
      </c>
      <c r="AC213" s="45">
        <v>-1000</v>
      </c>
      <c r="AD213" s="45">
        <v>72856.3946</v>
      </c>
      <c r="AE213" s="45">
        <v>0</v>
      </c>
      <c r="AF213" s="47">
        <v>18163870.93</v>
      </c>
      <c r="AG213" s="47">
        <v>65254039</v>
      </c>
      <c r="AH213" s="47">
        <v>29204997.27</v>
      </c>
      <c r="AI213" s="45">
        <v>3403573761</v>
      </c>
      <c r="AJ213" s="45">
        <v>3494218547</v>
      </c>
      <c r="AK213" s="45">
        <v>3758247908</v>
      </c>
      <c r="AL213" s="50">
        <v>3552013405.3333335</v>
      </c>
      <c r="AM213" s="45">
        <v>1253507.655824424</v>
      </c>
    </row>
    <row r="214" spans="1:39" s="37" customFormat="1" ht="16.5" x14ac:dyDescent="0.3">
      <c r="A214" s="37" t="s">
        <v>494</v>
      </c>
      <c r="B214" s="37" t="s">
        <v>495</v>
      </c>
      <c r="C214" s="37" t="s">
        <v>474</v>
      </c>
      <c r="D214" s="43">
        <v>2</v>
      </c>
      <c r="E214" s="43" t="s">
        <v>1200</v>
      </c>
      <c r="F214" s="44" t="s">
        <v>1201</v>
      </c>
      <c r="G214" s="45">
        <v>8182351215</v>
      </c>
      <c r="H214" s="46">
        <v>2.1539999999999999</v>
      </c>
      <c r="I214" s="45">
        <v>9504080275</v>
      </c>
      <c r="J214" s="45">
        <v>48182275.030000001</v>
      </c>
      <c r="K214" s="45">
        <v>47362074.359999999</v>
      </c>
      <c r="L214" s="45">
        <v>0</v>
      </c>
      <c r="M214" s="45">
        <v>47362074.359999999</v>
      </c>
      <c r="N214" s="45">
        <v>0</v>
      </c>
      <c r="O214" s="45">
        <v>0</v>
      </c>
      <c r="P214" s="45">
        <v>1411970.28</v>
      </c>
      <c r="Q214" s="45">
        <v>82966075</v>
      </c>
      <c r="R214" s="45">
        <v>0</v>
      </c>
      <c r="S214" s="45">
        <v>0</v>
      </c>
      <c r="T214" s="45">
        <v>41351080.659999996</v>
      </c>
      <c r="U214" s="45">
        <v>0</v>
      </c>
      <c r="V214" s="45">
        <v>3150928.71</v>
      </c>
      <c r="W214" s="45">
        <v>176242129.01000002</v>
      </c>
      <c r="X214" s="47">
        <v>2.1539301403600289E-2</v>
      </c>
      <c r="Y214" s="45">
        <v>776.71</v>
      </c>
      <c r="Z214" s="45">
        <v>53500</v>
      </c>
      <c r="AA214" s="45">
        <v>1085.5342000000001</v>
      </c>
      <c r="AB214" s="45">
        <v>55362.244200000001</v>
      </c>
      <c r="AC214" s="45">
        <v>0</v>
      </c>
      <c r="AD214" s="45">
        <v>55362.244200000001</v>
      </c>
      <c r="AE214" s="45">
        <v>0</v>
      </c>
      <c r="AF214" s="47">
        <v>48774044.640000001</v>
      </c>
      <c r="AG214" s="47">
        <v>82966075</v>
      </c>
      <c r="AH214" s="47">
        <v>44502009.369999997</v>
      </c>
      <c r="AI214" s="45">
        <v>9309572818</v>
      </c>
      <c r="AJ214" s="45">
        <v>9446749015</v>
      </c>
      <c r="AK214" s="45">
        <v>9718417925</v>
      </c>
      <c r="AL214" s="50">
        <v>9491579919.333334</v>
      </c>
      <c r="AM214" s="45">
        <v>3241551.47177862</v>
      </c>
    </row>
    <row r="215" spans="1:39" s="37" customFormat="1" ht="16.5" x14ac:dyDescent="0.3">
      <c r="A215" s="37" t="s">
        <v>496</v>
      </c>
      <c r="B215" s="37" t="s">
        <v>497</v>
      </c>
      <c r="C215" s="37" t="s">
        <v>474</v>
      </c>
      <c r="D215" s="43">
        <v>3</v>
      </c>
      <c r="E215" s="43" t="s">
        <v>1202</v>
      </c>
      <c r="F215" s="44" t="s">
        <v>1201</v>
      </c>
      <c r="G215" s="45">
        <v>5718760800</v>
      </c>
      <c r="H215" s="46">
        <v>3.6339999999999999</v>
      </c>
      <c r="I215" s="45">
        <v>6805822663</v>
      </c>
      <c r="J215" s="45">
        <v>34503077.609999999</v>
      </c>
      <c r="K215" s="45">
        <v>34378736.789999999</v>
      </c>
      <c r="L215" s="45">
        <v>0</v>
      </c>
      <c r="M215" s="45">
        <v>34378736.789999999</v>
      </c>
      <c r="N215" s="45">
        <v>0</v>
      </c>
      <c r="O215" s="45">
        <v>0</v>
      </c>
      <c r="P215" s="45">
        <v>1026905.44</v>
      </c>
      <c r="Q215" s="45">
        <v>109921598</v>
      </c>
      <c r="R215" s="45">
        <v>0</v>
      </c>
      <c r="S215" s="45">
        <v>7383100</v>
      </c>
      <c r="T215" s="45">
        <v>52801180.219999999</v>
      </c>
      <c r="U215" s="45">
        <v>0</v>
      </c>
      <c r="V215" s="45">
        <v>2273956.27</v>
      </c>
      <c r="W215" s="45">
        <v>207785476.72</v>
      </c>
      <c r="X215" s="47">
        <v>3.6334003814252905E-2</v>
      </c>
      <c r="Y215" s="45">
        <v>9847.93</v>
      </c>
      <c r="Z215" s="45">
        <v>93000</v>
      </c>
      <c r="AA215" s="45">
        <v>2056.9585999999999</v>
      </c>
      <c r="AB215" s="45">
        <v>104904.88859999999</v>
      </c>
      <c r="AC215" s="45">
        <v>0</v>
      </c>
      <c r="AD215" s="45">
        <v>104904.88859999999</v>
      </c>
      <c r="AE215" s="45">
        <v>0</v>
      </c>
      <c r="AF215" s="47">
        <v>35405642.229999997</v>
      </c>
      <c r="AG215" s="47">
        <v>117304698</v>
      </c>
      <c r="AH215" s="47">
        <v>55075136.490000002</v>
      </c>
      <c r="AI215" s="45">
        <v>6724117273</v>
      </c>
      <c r="AJ215" s="45">
        <v>6813926708</v>
      </c>
      <c r="AK215" s="45">
        <v>7071670836</v>
      </c>
      <c r="AL215" s="50">
        <v>6869904939</v>
      </c>
      <c r="AM215" s="45">
        <v>2360016.7853141879</v>
      </c>
    </row>
    <row r="216" spans="1:39" s="37" customFormat="1" ht="16.5" x14ac:dyDescent="0.3">
      <c r="A216" s="37" t="s">
        <v>498</v>
      </c>
      <c r="B216" s="37" t="s">
        <v>499</v>
      </c>
      <c r="C216" s="37" t="s">
        <v>474</v>
      </c>
      <c r="D216" s="43">
        <v>1</v>
      </c>
      <c r="E216" s="43" t="s">
        <v>1202</v>
      </c>
      <c r="F216" s="44" t="s">
        <v>1201</v>
      </c>
      <c r="G216" s="45">
        <v>12236101176</v>
      </c>
      <c r="H216" s="46">
        <v>3.44</v>
      </c>
      <c r="I216" s="45">
        <v>13772278770</v>
      </c>
      <c r="J216" s="45">
        <v>69820509.120000005</v>
      </c>
      <c r="K216" s="45">
        <v>68978658.320000008</v>
      </c>
      <c r="L216" s="45">
        <v>0</v>
      </c>
      <c r="M216" s="45">
        <v>68978658.320000008</v>
      </c>
      <c r="N216" s="45">
        <v>0</v>
      </c>
      <c r="O216" s="45">
        <v>0</v>
      </c>
      <c r="P216" s="45">
        <v>2055772.66</v>
      </c>
      <c r="Q216" s="45">
        <v>118306118</v>
      </c>
      <c r="R216" s="45">
        <v>0</v>
      </c>
      <c r="S216" s="45">
        <v>5537179</v>
      </c>
      <c r="T216" s="45">
        <v>217901315.81999999</v>
      </c>
      <c r="U216" s="45">
        <v>3670830.25</v>
      </c>
      <c r="V216" s="45">
        <v>4419334</v>
      </c>
      <c r="W216" s="45">
        <v>420869208.05000001</v>
      </c>
      <c r="X216" s="47">
        <v>3.4395695327813787E-2</v>
      </c>
      <c r="Y216" s="45">
        <v>90069.4</v>
      </c>
      <c r="Z216" s="45">
        <v>205250</v>
      </c>
      <c r="AA216" s="45">
        <v>5906.3880000000008</v>
      </c>
      <c r="AB216" s="45">
        <v>301225.788</v>
      </c>
      <c r="AC216" s="45">
        <v>-1500</v>
      </c>
      <c r="AD216" s="45">
        <v>299725.788</v>
      </c>
      <c r="AE216" s="45">
        <v>0</v>
      </c>
      <c r="AF216" s="47">
        <v>71034430.980000004</v>
      </c>
      <c r="AG216" s="47">
        <v>123843297</v>
      </c>
      <c r="AH216" s="47">
        <v>225991480.06999999</v>
      </c>
      <c r="AI216" s="45">
        <v>13433383650</v>
      </c>
      <c r="AJ216" s="45">
        <v>13180064461</v>
      </c>
      <c r="AK216" s="45">
        <v>13677740378</v>
      </c>
      <c r="AL216" s="50">
        <v>13430396163</v>
      </c>
      <c r="AM216" s="45">
        <v>4586595.8980661817</v>
      </c>
    </row>
    <row r="217" spans="1:39" s="37" customFormat="1" ht="16.5" x14ac:dyDescent="0.3">
      <c r="A217" s="37" t="s">
        <v>500</v>
      </c>
      <c r="B217" s="37" t="s">
        <v>501</v>
      </c>
      <c r="C217" s="37" t="s">
        <v>474</v>
      </c>
      <c r="D217" s="43">
        <v>2</v>
      </c>
      <c r="E217" s="43" t="s">
        <v>1200</v>
      </c>
      <c r="F217" s="44" t="s">
        <v>1201</v>
      </c>
      <c r="G217" s="45">
        <v>1591701400</v>
      </c>
      <c r="H217" s="46">
        <v>2.2479999999999998</v>
      </c>
      <c r="I217" s="45">
        <v>1729088755</v>
      </c>
      <c r="J217" s="45">
        <v>8765859.2400000002</v>
      </c>
      <c r="K217" s="45">
        <v>8755442.9600000009</v>
      </c>
      <c r="L217" s="45">
        <v>0</v>
      </c>
      <c r="M217" s="45">
        <v>8755442.9600000009</v>
      </c>
      <c r="N217" s="45">
        <v>0</v>
      </c>
      <c r="O217" s="45">
        <v>0</v>
      </c>
      <c r="P217" s="45">
        <v>261604.26</v>
      </c>
      <c r="Q217" s="45">
        <v>12548075</v>
      </c>
      <c r="R217" s="45">
        <v>8090930</v>
      </c>
      <c r="S217" s="45">
        <v>0</v>
      </c>
      <c r="T217" s="45">
        <v>6111993.0499999998</v>
      </c>
      <c r="U217" s="45">
        <v>0</v>
      </c>
      <c r="V217" s="45">
        <v>0</v>
      </c>
      <c r="W217" s="45">
        <v>35768045.269999996</v>
      </c>
      <c r="X217" s="47">
        <v>2.2471579952119156E-2</v>
      </c>
      <c r="Y217" s="45">
        <v>1016.44</v>
      </c>
      <c r="Z217" s="45">
        <v>31000</v>
      </c>
      <c r="AA217" s="45">
        <v>640.3288</v>
      </c>
      <c r="AB217" s="45">
        <v>32656.768799999998</v>
      </c>
      <c r="AC217" s="45">
        <v>-250</v>
      </c>
      <c r="AD217" s="45">
        <v>32406.768799999998</v>
      </c>
      <c r="AE217" s="45">
        <v>0</v>
      </c>
      <c r="AF217" s="47">
        <v>9017047.2200000007</v>
      </c>
      <c r="AG217" s="47">
        <v>20639005</v>
      </c>
      <c r="AH217" s="47">
        <v>6111993.0499999998</v>
      </c>
      <c r="AI217" s="45">
        <v>1653362982</v>
      </c>
      <c r="AJ217" s="45">
        <v>1716447568</v>
      </c>
      <c r="AK217" s="45">
        <v>1751490809</v>
      </c>
      <c r="AL217" s="50">
        <v>1707100453</v>
      </c>
      <c r="AM217" s="45">
        <v>583987.01901239704</v>
      </c>
    </row>
    <row r="218" spans="1:39" s="37" customFormat="1" ht="16.5" x14ac:dyDescent="0.3">
      <c r="A218" s="37" t="s">
        <v>502</v>
      </c>
      <c r="B218" s="37" t="s">
        <v>503</v>
      </c>
      <c r="C218" s="37" t="s">
        <v>474</v>
      </c>
      <c r="D218" s="43">
        <v>3</v>
      </c>
      <c r="E218" s="43" t="s">
        <v>1202</v>
      </c>
      <c r="F218" s="44" t="s">
        <v>1201</v>
      </c>
      <c r="G218" s="45">
        <v>3248752600</v>
      </c>
      <c r="H218" s="46">
        <v>3.37</v>
      </c>
      <c r="I218" s="45">
        <v>3604380885</v>
      </c>
      <c r="J218" s="45">
        <v>18272917.109999999</v>
      </c>
      <c r="K218" s="45">
        <v>18255231.800000001</v>
      </c>
      <c r="L218" s="45">
        <v>904096</v>
      </c>
      <c r="M218" s="45">
        <v>17351135.800000001</v>
      </c>
      <c r="N218" s="45">
        <v>0</v>
      </c>
      <c r="O218" s="45">
        <v>0</v>
      </c>
      <c r="P218" s="45">
        <v>545389.22</v>
      </c>
      <c r="Q218" s="45">
        <v>52686922</v>
      </c>
      <c r="R218" s="45">
        <v>0</v>
      </c>
      <c r="S218" s="45">
        <v>0</v>
      </c>
      <c r="T218" s="45">
        <v>37687738.869999997</v>
      </c>
      <c r="U218" s="45">
        <v>0</v>
      </c>
      <c r="V218" s="45">
        <v>1191611.1299999999</v>
      </c>
      <c r="W218" s="45">
        <v>109462797.01999998</v>
      </c>
      <c r="X218" s="47">
        <v>3.3693792817587886E-2</v>
      </c>
      <c r="Y218" s="45">
        <v>29540.75</v>
      </c>
      <c r="Z218" s="45">
        <v>176500</v>
      </c>
      <c r="AA218" s="45">
        <v>4120.8150000000005</v>
      </c>
      <c r="AB218" s="45">
        <v>210161.565</v>
      </c>
      <c r="AC218" s="45">
        <v>0</v>
      </c>
      <c r="AD218" s="45">
        <v>210161.565</v>
      </c>
      <c r="AE218" s="45">
        <v>0</v>
      </c>
      <c r="AF218" s="47">
        <v>17896525.02</v>
      </c>
      <c r="AG218" s="47">
        <v>52686922</v>
      </c>
      <c r="AH218" s="47">
        <v>38879350</v>
      </c>
      <c r="AI218" s="45">
        <v>3633575123</v>
      </c>
      <c r="AJ218" s="45">
        <v>3574827761</v>
      </c>
      <c r="AK218" s="45">
        <v>3649453494</v>
      </c>
      <c r="AL218" s="50">
        <v>3619285459.3333335</v>
      </c>
      <c r="AM218" s="45">
        <v>1216486.314845802</v>
      </c>
    </row>
    <row r="219" spans="1:39" s="37" customFormat="1" ht="16.5" x14ac:dyDescent="0.3">
      <c r="A219" s="37" t="s">
        <v>504</v>
      </c>
      <c r="B219" s="37" t="s">
        <v>505</v>
      </c>
      <c r="C219" s="37" t="s">
        <v>474</v>
      </c>
      <c r="D219" s="43">
        <v>1</v>
      </c>
      <c r="E219" s="43" t="s">
        <v>1202</v>
      </c>
      <c r="F219" s="44" t="s">
        <v>1201</v>
      </c>
      <c r="G219" s="45">
        <v>1284813847</v>
      </c>
      <c r="H219" s="46">
        <v>4.7780000000000005</v>
      </c>
      <c r="I219" s="45">
        <v>1451813628</v>
      </c>
      <c r="J219" s="45">
        <v>7360173.8899999997</v>
      </c>
      <c r="K219" s="45">
        <v>7254382.6200000001</v>
      </c>
      <c r="L219" s="45">
        <v>0</v>
      </c>
      <c r="M219" s="45">
        <v>7254382.6200000001</v>
      </c>
      <c r="N219" s="45">
        <v>0</v>
      </c>
      <c r="O219" s="45">
        <v>0</v>
      </c>
      <c r="P219" s="45">
        <v>216349.08</v>
      </c>
      <c r="Q219" s="45">
        <v>11809218</v>
      </c>
      <c r="R219" s="45">
        <v>0</v>
      </c>
      <c r="S219" s="45">
        <v>147304</v>
      </c>
      <c r="T219" s="45">
        <v>41480699.899999999</v>
      </c>
      <c r="U219" s="45">
        <v>0</v>
      </c>
      <c r="V219" s="45">
        <v>479235.09</v>
      </c>
      <c r="W219" s="45">
        <v>61387188.689999998</v>
      </c>
      <c r="X219" s="47">
        <v>4.7779052843598437E-2</v>
      </c>
      <c r="Y219" s="45">
        <v>24417.200000000001</v>
      </c>
      <c r="Z219" s="45">
        <v>37750</v>
      </c>
      <c r="AA219" s="45">
        <v>1243.3440000000001</v>
      </c>
      <c r="AB219" s="45">
        <v>63410.544000000002</v>
      </c>
      <c r="AC219" s="45">
        <v>0</v>
      </c>
      <c r="AD219" s="45">
        <v>63410.544000000002</v>
      </c>
      <c r="AE219" s="45">
        <v>0</v>
      </c>
      <c r="AF219" s="47">
        <v>7470731.7000000002</v>
      </c>
      <c r="AG219" s="47">
        <v>11956522</v>
      </c>
      <c r="AH219" s="47">
        <v>41959934.990000002</v>
      </c>
      <c r="AI219" s="45">
        <v>1426569776</v>
      </c>
      <c r="AJ219" s="45">
        <v>1435696118</v>
      </c>
      <c r="AK219" s="45">
        <v>1459050847</v>
      </c>
      <c r="AL219" s="50">
        <v>1440438913.6666667</v>
      </c>
      <c r="AM219" s="45">
        <v>487070.54426230199</v>
      </c>
    </row>
    <row r="220" spans="1:39" s="37" customFormat="1" ht="16.5" x14ac:dyDescent="0.3">
      <c r="A220" s="37" t="s">
        <v>506</v>
      </c>
      <c r="B220" s="37" t="s">
        <v>507</v>
      </c>
      <c r="C220" s="37" t="s">
        <v>474</v>
      </c>
      <c r="D220" s="43">
        <v>2</v>
      </c>
      <c r="E220" s="43" t="s">
        <v>1202</v>
      </c>
      <c r="F220" s="44" t="s">
        <v>1201</v>
      </c>
      <c r="G220" s="45">
        <v>1700603100</v>
      </c>
      <c r="H220" s="46">
        <v>2.218</v>
      </c>
      <c r="I220" s="45">
        <v>1818332621</v>
      </c>
      <c r="J220" s="45">
        <v>9218293.6099999994</v>
      </c>
      <c r="K220" s="45">
        <v>9198905.9499999993</v>
      </c>
      <c r="L220" s="45">
        <v>0</v>
      </c>
      <c r="M220" s="45">
        <v>9198905.9499999993</v>
      </c>
      <c r="N220" s="45">
        <v>0</v>
      </c>
      <c r="O220" s="45">
        <v>0</v>
      </c>
      <c r="P220" s="45">
        <v>274831.59000000003</v>
      </c>
      <c r="Q220" s="45">
        <v>8192042</v>
      </c>
      <c r="R220" s="45">
        <v>9413525</v>
      </c>
      <c r="S220" s="45">
        <v>0</v>
      </c>
      <c r="T220" s="45">
        <v>9691881.9199999999</v>
      </c>
      <c r="U220" s="45">
        <v>340120.62</v>
      </c>
      <c r="V220" s="45">
        <v>598609.24</v>
      </c>
      <c r="W220" s="45">
        <v>37709916.32</v>
      </c>
      <c r="X220" s="47">
        <v>2.2174437010023092E-2</v>
      </c>
      <c r="Y220" s="45">
        <v>4111.6499999999996</v>
      </c>
      <c r="Z220" s="45">
        <v>41500</v>
      </c>
      <c r="AA220" s="45">
        <v>912.23300000000006</v>
      </c>
      <c r="AB220" s="45">
        <v>46523.883000000002</v>
      </c>
      <c r="AC220" s="45">
        <v>0</v>
      </c>
      <c r="AD220" s="45">
        <v>46523.883000000002</v>
      </c>
      <c r="AE220" s="45">
        <v>0</v>
      </c>
      <c r="AF220" s="47">
        <v>9473737.5399999991</v>
      </c>
      <c r="AG220" s="47">
        <v>17605567</v>
      </c>
      <c r="AH220" s="47">
        <v>10630611.779999999</v>
      </c>
      <c r="AI220" s="45">
        <v>1813929641</v>
      </c>
      <c r="AJ220" s="45">
        <v>1794362823</v>
      </c>
      <c r="AK220" s="45">
        <v>1827321897</v>
      </c>
      <c r="AL220" s="50">
        <v>1811871453.6666667</v>
      </c>
      <c r="AM220" s="45">
        <v>609626.42270630097</v>
      </c>
    </row>
    <row r="221" spans="1:39" s="37" customFormat="1" ht="16.5" x14ac:dyDescent="0.3">
      <c r="A221" s="37" t="s">
        <v>508</v>
      </c>
      <c r="B221" s="37" t="s">
        <v>509</v>
      </c>
      <c r="C221" s="37" t="s">
        <v>474</v>
      </c>
      <c r="D221" s="43">
        <v>3</v>
      </c>
      <c r="E221" s="43" t="s">
        <v>1200</v>
      </c>
      <c r="F221" s="44" t="s">
        <v>1201</v>
      </c>
      <c r="G221" s="45">
        <v>2234931503</v>
      </c>
      <c r="H221" s="46">
        <v>3.8279999999999998</v>
      </c>
      <c r="I221" s="45">
        <v>2624997635</v>
      </c>
      <c r="J221" s="45">
        <v>13307795.640000001</v>
      </c>
      <c r="K221" s="45">
        <v>13228005.65</v>
      </c>
      <c r="L221" s="45">
        <v>0</v>
      </c>
      <c r="M221" s="45">
        <v>13228005.65</v>
      </c>
      <c r="N221" s="45">
        <v>0</v>
      </c>
      <c r="O221" s="45">
        <v>0</v>
      </c>
      <c r="P221" s="45">
        <v>395172.23</v>
      </c>
      <c r="Q221" s="45">
        <v>0</v>
      </c>
      <c r="R221" s="45">
        <v>48937633</v>
      </c>
      <c r="S221" s="45">
        <v>0</v>
      </c>
      <c r="T221" s="45">
        <v>21873658.960000001</v>
      </c>
      <c r="U221" s="45">
        <v>223493.15</v>
      </c>
      <c r="V221" s="45">
        <v>874000.88</v>
      </c>
      <c r="W221" s="45">
        <v>85531963.870000005</v>
      </c>
      <c r="X221" s="47">
        <v>3.8270507957487057E-2</v>
      </c>
      <c r="Y221" s="45">
        <v>1793.91</v>
      </c>
      <c r="Z221" s="45">
        <v>36250</v>
      </c>
      <c r="AA221" s="45">
        <v>760.87820000000011</v>
      </c>
      <c r="AB221" s="45">
        <v>38804.788200000003</v>
      </c>
      <c r="AC221" s="45">
        <v>-250</v>
      </c>
      <c r="AD221" s="45">
        <v>38554.788200000003</v>
      </c>
      <c r="AE221" s="45">
        <v>0</v>
      </c>
      <c r="AF221" s="47">
        <v>13623177.880000001</v>
      </c>
      <c r="AG221" s="47">
        <v>48937633</v>
      </c>
      <c r="AH221" s="47">
        <v>22971152.989999998</v>
      </c>
      <c r="AI221" s="45">
        <v>2560257780</v>
      </c>
      <c r="AJ221" s="45">
        <v>2617966698</v>
      </c>
      <c r="AK221" s="45">
        <v>2700354921</v>
      </c>
      <c r="AL221" s="50">
        <v>2626193133</v>
      </c>
      <c r="AM221" s="45">
        <v>901506.839825592</v>
      </c>
    </row>
    <row r="222" spans="1:39" s="37" customFormat="1" ht="16.5" x14ac:dyDescent="0.3">
      <c r="A222" s="37" t="s">
        <v>510</v>
      </c>
      <c r="B222" s="37" t="s">
        <v>511</v>
      </c>
      <c r="C222" s="37" t="s">
        <v>474</v>
      </c>
      <c r="D222" s="43">
        <v>1</v>
      </c>
      <c r="E222" s="43" t="s">
        <v>1202</v>
      </c>
      <c r="F222" s="44" t="s">
        <v>1201</v>
      </c>
      <c r="G222" s="45">
        <v>2017752400</v>
      </c>
      <c r="H222" s="46">
        <v>3.0629999999999997</v>
      </c>
      <c r="I222" s="45">
        <v>2319650956</v>
      </c>
      <c r="J222" s="45">
        <v>11759797.59</v>
      </c>
      <c r="K222" s="45">
        <v>11753917.449999999</v>
      </c>
      <c r="L222" s="45">
        <v>0</v>
      </c>
      <c r="M222" s="45">
        <v>11753917.449999999</v>
      </c>
      <c r="N222" s="45">
        <v>0</v>
      </c>
      <c r="O222" s="45">
        <v>0</v>
      </c>
      <c r="P222" s="45">
        <v>351192.01</v>
      </c>
      <c r="Q222" s="45">
        <v>33837415</v>
      </c>
      <c r="R222" s="45">
        <v>0</v>
      </c>
      <c r="S222" s="45">
        <v>0</v>
      </c>
      <c r="T222" s="45">
        <v>15075596.9</v>
      </c>
      <c r="U222" s="45">
        <v>0</v>
      </c>
      <c r="V222" s="45">
        <v>767173.1</v>
      </c>
      <c r="W222" s="45">
        <v>61785294.460000001</v>
      </c>
      <c r="X222" s="47">
        <v>3.0620850437348014E-2</v>
      </c>
      <c r="Y222" s="45">
        <v>7000</v>
      </c>
      <c r="Z222" s="45">
        <v>81000</v>
      </c>
      <c r="AA222" s="45">
        <v>1760</v>
      </c>
      <c r="AB222" s="45">
        <v>89760</v>
      </c>
      <c r="AC222" s="45">
        <v>0</v>
      </c>
      <c r="AD222" s="45">
        <v>89760</v>
      </c>
      <c r="AE222" s="45">
        <v>0</v>
      </c>
      <c r="AF222" s="47">
        <v>12105109.459999999</v>
      </c>
      <c r="AG222" s="47">
        <v>33837415</v>
      </c>
      <c r="AH222" s="47">
        <v>15842770</v>
      </c>
      <c r="AI222" s="45">
        <v>2216321436</v>
      </c>
      <c r="AJ222" s="45">
        <v>2300101812</v>
      </c>
      <c r="AK222" s="45">
        <v>2371939654</v>
      </c>
      <c r="AL222" s="50">
        <v>2296120967.3333335</v>
      </c>
      <c r="AM222" s="45">
        <v>791101.26023128198</v>
      </c>
    </row>
    <row r="223" spans="1:39" s="37" customFormat="1" ht="16.5" x14ac:dyDescent="0.3">
      <c r="A223" s="37" t="s">
        <v>512</v>
      </c>
      <c r="B223" s="37" t="s">
        <v>513</v>
      </c>
      <c r="C223" s="37" t="s">
        <v>474</v>
      </c>
      <c r="D223" s="43">
        <v>2</v>
      </c>
      <c r="E223" s="43" t="s">
        <v>1200</v>
      </c>
      <c r="F223" s="44" t="s">
        <v>1201</v>
      </c>
      <c r="G223" s="45">
        <v>2243992600</v>
      </c>
      <c r="H223" s="46">
        <v>2.363</v>
      </c>
      <c r="I223" s="45">
        <v>2303581422</v>
      </c>
      <c r="J223" s="45">
        <v>11678330.82</v>
      </c>
      <c r="K223" s="45">
        <v>11633979.620000001</v>
      </c>
      <c r="L223" s="45">
        <v>0</v>
      </c>
      <c r="M223" s="45">
        <v>11633979.620000001</v>
      </c>
      <c r="N223" s="45">
        <v>0</v>
      </c>
      <c r="O223" s="45">
        <v>0</v>
      </c>
      <c r="P223" s="45">
        <v>347295.53</v>
      </c>
      <c r="Q223" s="45">
        <v>0</v>
      </c>
      <c r="R223" s="45">
        <v>28204296</v>
      </c>
      <c r="S223" s="45">
        <v>0</v>
      </c>
      <c r="T223" s="45">
        <v>12059347</v>
      </c>
      <c r="U223" s="45">
        <v>0</v>
      </c>
      <c r="V223" s="45">
        <v>762021</v>
      </c>
      <c r="W223" s="45">
        <v>53006939.149999999</v>
      </c>
      <c r="X223" s="47">
        <v>2.3621708534154701E-2</v>
      </c>
      <c r="Y223" s="45">
        <v>5901.39</v>
      </c>
      <c r="Z223" s="45">
        <v>74000</v>
      </c>
      <c r="AA223" s="45">
        <v>1598.0278000000001</v>
      </c>
      <c r="AB223" s="45">
        <v>81499.417799999996</v>
      </c>
      <c r="AC223" s="45">
        <v>-193.83</v>
      </c>
      <c r="AD223" s="45">
        <v>81305.587799999994</v>
      </c>
      <c r="AE223" s="45">
        <v>0</v>
      </c>
      <c r="AF223" s="47">
        <v>11981275.15</v>
      </c>
      <c r="AG223" s="47">
        <v>28204296</v>
      </c>
      <c r="AH223" s="47">
        <v>12821368</v>
      </c>
      <c r="AI223" s="45">
        <v>2160731079</v>
      </c>
      <c r="AJ223" s="45">
        <v>2284622445</v>
      </c>
      <c r="AK223" s="45">
        <v>2390796482</v>
      </c>
      <c r="AL223" s="50">
        <v>2278716668.6666665</v>
      </c>
      <c r="AM223" s="45">
        <v>797406.52992600598</v>
      </c>
    </row>
    <row r="224" spans="1:39" s="37" customFormat="1" ht="16.5" x14ac:dyDescent="0.3">
      <c r="A224" s="37" t="s">
        <v>514</v>
      </c>
      <c r="B224" s="37" t="s">
        <v>515</v>
      </c>
      <c r="C224" s="37" t="s">
        <v>474</v>
      </c>
      <c r="D224" s="43">
        <v>3</v>
      </c>
      <c r="E224" s="43" t="s">
        <v>1200</v>
      </c>
      <c r="F224" s="44" t="s">
        <v>1201</v>
      </c>
      <c r="G224" s="45">
        <v>5599688525</v>
      </c>
      <c r="H224" s="46">
        <v>3.8899999999999997</v>
      </c>
      <c r="I224" s="45">
        <v>5981356520</v>
      </c>
      <c r="J224" s="45">
        <v>30323330.25</v>
      </c>
      <c r="K224" s="45">
        <v>30209880.27</v>
      </c>
      <c r="L224" s="45">
        <v>0</v>
      </c>
      <c r="M224" s="45">
        <v>30209880.27</v>
      </c>
      <c r="N224" s="45">
        <v>0</v>
      </c>
      <c r="O224" s="45">
        <v>0</v>
      </c>
      <c r="P224" s="45">
        <v>902331.27</v>
      </c>
      <c r="Q224" s="45">
        <v>132632637</v>
      </c>
      <c r="R224" s="45">
        <v>0</v>
      </c>
      <c r="S224" s="45">
        <v>0</v>
      </c>
      <c r="T224" s="45">
        <v>51933857.130000003</v>
      </c>
      <c r="U224" s="45">
        <v>145460.49</v>
      </c>
      <c r="V224" s="45">
        <v>1988181</v>
      </c>
      <c r="W224" s="45">
        <v>217812347.162</v>
      </c>
      <c r="X224" s="47">
        <v>3.8897225477733159E-2</v>
      </c>
      <c r="Y224" s="45">
        <v>19959.59</v>
      </c>
      <c r="Z224" s="45">
        <v>165000</v>
      </c>
      <c r="AA224" s="45">
        <v>3699.1918000000001</v>
      </c>
      <c r="AB224" s="45">
        <v>188658.7818</v>
      </c>
      <c r="AC224" s="45">
        <v>-3500</v>
      </c>
      <c r="AD224" s="45">
        <v>185158.7818</v>
      </c>
      <c r="AE224" s="45">
        <v>0</v>
      </c>
      <c r="AF224" s="47">
        <v>31112211.539999999</v>
      </c>
      <c r="AG224" s="47">
        <v>132632637</v>
      </c>
      <c r="AH224" s="47">
        <v>54067498.620000005</v>
      </c>
      <c r="AI224" s="45">
        <v>5752114585</v>
      </c>
      <c r="AJ224" s="45">
        <v>5954687114</v>
      </c>
      <c r="AK224" s="45">
        <v>6043723568</v>
      </c>
      <c r="AL224" s="50">
        <v>5916841755.666667</v>
      </c>
      <c r="AM224" s="45">
        <v>2017653.9133440689</v>
      </c>
    </row>
    <row r="225" spans="1:39" s="37" customFormat="1" ht="16.5" x14ac:dyDescent="0.3">
      <c r="A225" s="37" t="s">
        <v>516</v>
      </c>
      <c r="B225" s="37" t="s">
        <v>517</v>
      </c>
      <c r="C225" s="37" t="s">
        <v>518</v>
      </c>
      <c r="D225" s="43">
        <v>1</v>
      </c>
      <c r="E225" s="43" t="s">
        <v>1202</v>
      </c>
      <c r="F225" s="44" t="s">
        <v>1201</v>
      </c>
      <c r="G225" s="45">
        <v>462838565</v>
      </c>
      <c r="H225" s="46">
        <v>3.73</v>
      </c>
      <c r="I225" s="45">
        <v>462909460</v>
      </c>
      <c r="J225" s="45">
        <v>2923308.78</v>
      </c>
      <c r="K225" s="45">
        <v>2920188.75</v>
      </c>
      <c r="L225" s="45">
        <v>0</v>
      </c>
      <c r="M225" s="45">
        <v>2920188.75</v>
      </c>
      <c r="N225" s="45">
        <v>224470.43</v>
      </c>
      <c r="O225" s="45">
        <v>0</v>
      </c>
      <c r="P225" s="45">
        <v>189395.93</v>
      </c>
      <c r="Q225" s="45">
        <v>9335398</v>
      </c>
      <c r="R225" s="45">
        <v>0</v>
      </c>
      <c r="S225" s="45">
        <v>0</v>
      </c>
      <c r="T225" s="45">
        <v>4591900</v>
      </c>
      <c r="U225" s="45">
        <v>0</v>
      </c>
      <c r="V225" s="45">
        <v>0</v>
      </c>
      <c r="W225" s="45">
        <v>17261353.109999999</v>
      </c>
      <c r="X225" s="47">
        <v>3.7294543746586889E-2</v>
      </c>
      <c r="Y225" s="45">
        <v>19066.2</v>
      </c>
      <c r="Z225" s="45">
        <v>58500</v>
      </c>
      <c r="AA225" s="45">
        <v>1551.3240000000001</v>
      </c>
      <c r="AB225" s="45">
        <v>79117.524000000005</v>
      </c>
      <c r="AC225" s="45">
        <v>0</v>
      </c>
      <c r="AD225" s="45">
        <v>79117.524000000005</v>
      </c>
      <c r="AE225" s="45">
        <v>0</v>
      </c>
      <c r="AF225" s="47">
        <v>3334055.1100000003</v>
      </c>
      <c r="AG225" s="47">
        <v>9335398</v>
      </c>
      <c r="AH225" s="47">
        <v>4591900</v>
      </c>
      <c r="AI225" s="45">
        <v>456575485</v>
      </c>
      <c r="AJ225" s="45">
        <v>459763509</v>
      </c>
      <c r="AK225" s="45">
        <v>460887791</v>
      </c>
      <c r="AL225" s="50">
        <v>459075595</v>
      </c>
      <c r="AM225" s="45">
        <v>154018.197981648</v>
      </c>
    </row>
    <row r="226" spans="1:39" s="37" customFormat="1" ht="16.5" x14ac:dyDescent="0.3">
      <c r="A226" s="37" t="s">
        <v>519</v>
      </c>
      <c r="B226" s="37" t="s">
        <v>520</v>
      </c>
      <c r="C226" s="37" t="s">
        <v>518</v>
      </c>
      <c r="D226" s="43">
        <v>2</v>
      </c>
      <c r="E226" s="43" t="s">
        <v>1202</v>
      </c>
      <c r="F226" s="44" t="s">
        <v>1201</v>
      </c>
      <c r="G226" s="45">
        <v>2797249493</v>
      </c>
      <c r="H226" s="46">
        <v>2.9139999999999997</v>
      </c>
      <c r="I226" s="45">
        <v>2698165700</v>
      </c>
      <c r="J226" s="45">
        <v>17047147.960000001</v>
      </c>
      <c r="K226" s="45">
        <v>16729393.98</v>
      </c>
      <c r="L226" s="45">
        <v>0</v>
      </c>
      <c r="M226" s="45">
        <v>16729393.98</v>
      </c>
      <c r="N226" s="45">
        <v>0</v>
      </c>
      <c r="O226" s="45">
        <v>0</v>
      </c>
      <c r="P226" s="45">
        <v>1083049.1499999999</v>
      </c>
      <c r="Q226" s="45">
        <v>41035906</v>
      </c>
      <c r="R226" s="45">
        <v>0</v>
      </c>
      <c r="S226" s="45">
        <v>0</v>
      </c>
      <c r="T226" s="45">
        <v>21741952.609999999</v>
      </c>
      <c r="U226" s="45">
        <v>0</v>
      </c>
      <c r="V226" s="45">
        <v>900654.49</v>
      </c>
      <c r="W226" s="45">
        <v>81490956.230000004</v>
      </c>
      <c r="X226" s="47">
        <v>2.9132530521116445E-2</v>
      </c>
      <c r="Y226" s="45">
        <v>107435.1</v>
      </c>
      <c r="Z226" s="45">
        <v>308500</v>
      </c>
      <c r="AA226" s="45">
        <v>8318.7019999999993</v>
      </c>
      <c r="AB226" s="45">
        <v>424253.80199999997</v>
      </c>
      <c r="AC226" s="45">
        <v>0</v>
      </c>
      <c r="AD226" s="45">
        <v>424253.80199999997</v>
      </c>
      <c r="AE226" s="45">
        <v>0</v>
      </c>
      <c r="AF226" s="47">
        <v>17812443.129999999</v>
      </c>
      <c r="AG226" s="47">
        <v>41035906</v>
      </c>
      <c r="AH226" s="47">
        <v>22642607.099999998</v>
      </c>
      <c r="AI226" s="45">
        <v>2781478601</v>
      </c>
      <c r="AJ226" s="45">
        <v>2695867963</v>
      </c>
      <c r="AK226" s="45">
        <v>2782539228</v>
      </c>
      <c r="AL226" s="50">
        <v>2753295264</v>
      </c>
      <c r="AM226" s="45">
        <v>929540.27745879302</v>
      </c>
    </row>
    <row r="227" spans="1:39" s="37" customFormat="1" ht="16.5" x14ac:dyDescent="0.3">
      <c r="A227" s="37" t="s">
        <v>521</v>
      </c>
      <c r="B227" s="37" t="s">
        <v>522</v>
      </c>
      <c r="C227" s="37" t="s">
        <v>518</v>
      </c>
      <c r="D227" s="43">
        <v>3</v>
      </c>
      <c r="E227" s="43" t="s">
        <v>1202</v>
      </c>
      <c r="F227" s="44" t="s">
        <v>1201</v>
      </c>
      <c r="G227" s="45">
        <v>1060518500</v>
      </c>
      <c r="H227" s="46">
        <v>3.2159999999999997</v>
      </c>
      <c r="I227" s="45">
        <v>1122656649</v>
      </c>
      <c r="J227" s="45">
        <v>7091401.9500000002</v>
      </c>
      <c r="K227" s="45">
        <v>7080903.2000000002</v>
      </c>
      <c r="L227" s="45">
        <v>0</v>
      </c>
      <c r="M227" s="45">
        <v>7080903.2000000002</v>
      </c>
      <c r="N227" s="45">
        <v>544282.85</v>
      </c>
      <c r="O227" s="45">
        <v>0</v>
      </c>
      <c r="P227" s="45">
        <v>459202.41</v>
      </c>
      <c r="Q227" s="45">
        <v>13790799</v>
      </c>
      <c r="R227" s="45">
        <v>8130749</v>
      </c>
      <c r="S227" s="45">
        <v>0</v>
      </c>
      <c r="T227" s="45">
        <v>3775100</v>
      </c>
      <c r="U227" s="45">
        <v>318150</v>
      </c>
      <c r="V227" s="45">
        <v>0</v>
      </c>
      <c r="W227" s="45">
        <v>34099186.460000001</v>
      </c>
      <c r="X227" s="47">
        <v>3.2153316005331355E-2</v>
      </c>
      <c r="Y227" s="45">
        <v>5750</v>
      </c>
      <c r="Z227" s="45">
        <v>77750</v>
      </c>
      <c r="AA227" s="45">
        <v>1670</v>
      </c>
      <c r="AB227" s="45">
        <v>85170</v>
      </c>
      <c r="AC227" s="45">
        <v>-250</v>
      </c>
      <c r="AD227" s="45">
        <v>84920</v>
      </c>
      <c r="AE227" s="45">
        <v>0</v>
      </c>
      <c r="AF227" s="47">
        <v>8084388.46</v>
      </c>
      <c r="AG227" s="47">
        <v>21921548</v>
      </c>
      <c r="AH227" s="47">
        <v>4093250</v>
      </c>
      <c r="AI227" s="45">
        <v>1074720904</v>
      </c>
      <c r="AJ227" s="45">
        <v>1108649292</v>
      </c>
      <c r="AK227" s="45">
        <v>1135215693</v>
      </c>
      <c r="AL227" s="50">
        <v>1106195296.3333333</v>
      </c>
      <c r="AM227" s="45">
        <v>378404.85259476898</v>
      </c>
    </row>
    <row r="228" spans="1:39" s="37" customFormat="1" ht="16.5" x14ac:dyDescent="0.3">
      <c r="A228" s="37" t="s">
        <v>523</v>
      </c>
      <c r="B228" s="37" t="s">
        <v>524</v>
      </c>
      <c r="C228" s="37" t="s">
        <v>518</v>
      </c>
      <c r="D228" s="43">
        <v>1</v>
      </c>
      <c r="E228" s="43" t="s">
        <v>1202</v>
      </c>
      <c r="F228" s="44" t="s">
        <v>1201</v>
      </c>
      <c r="G228" s="45">
        <v>354959581</v>
      </c>
      <c r="H228" s="46">
        <v>3.37</v>
      </c>
      <c r="I228" s="45">
        <v>368583465</v>
      </c>
      <c r="J228" s="45">
        <v>2328729.06</v>
      </c>
      <c r="K228" s="45">
        <v>2326302.34</v>
      </c>
      <c r="L228" s="45">
        <v>0</v>
      </c>
      <c r="M228" s="45">
        <v>2326302.34</v>
      </c>
      <c r="N228" s="45">
        <v>178819.03</v>
      </c>
      <c r="O228" s="45">
        <v>0</v>
      </c>
      <c r="P228" s="45">
        <v>150877.41</v>
      </c>
      <c r="Q228" s="45">
        <v>2919283</v>
      </c>
      <c r="R228" s="45">
        <v>3273001</v>
      </c>
      <c r="S228" s="45">
        <v>0</v>
      </c>
      <c r="T228" s="45">
        <v>3111000</v>
      </c>
      <c r="U228" s="45">
        <v>0</v>
      </c>
      <c r="V228" s="45">
        <v>0</v>
      </c>
      <c r="W228" s="45">
        <v>11959282.779999999</v>
      </c>
      <c r="X228" s="47">
        <v>3.3691956549836019E-2</v>
      </c>
      <c r="Y228" s="45">
        <v>12873.97</v>
      </c>
      <c r="Z228" s="45">
        <v>35750</v>
      </c>
      <c r="AA228" s="45">
        <v>972.47940000000006</v>
      </c>
      <c r="AB228" s="45">
        <v>49596.449400000005</v>
      </c>
      <c r="AC228" s="45">
        <v>0</v>
      </c>
      <c r="AD228" s="45">
        <v>49596.449400000005</v>
      </c>
      <c r="AE228" s="45">
        <v>0</v>
      </c>
      <c r="AF228" s="47">
        <v>2655998.7799999998</v>
      </c>
      <c r="AG228" s="47">
        <v>6192284</v>
      </c>
      <c r="AH228" s="47">
        <v>3111000</v>
      </c>
      <c r="AI228" s="45">
        <v>358196555</v>
      </c>
      <c r="AJ228" s="45">
        <v>363006739</v>
      </c>
      <c r="AK228" s="45">
        <v>369269957</v>
      </c>
      <c r="AL228" s="50">
        <v>363491083.66666669</v>
      </c>
      <c r="AM228" s="45">
        <v>123452.58921395399</v>
      </c>
    </row>
    <row r="229" spans="1:39" s="37" customFormat="1" ht="16.5" x14ac:dyDescent="0.3">
      <c r="A229" s="37" t="s">
        <v>525</v>
      </c>
      <c r="B229" s="37" t="s">
        <v>526</v>
      </c>
      <c r="C229" s="37" t="s">
        <v>518</v>
      </c>
      <c r="D229" s="43">
        <v>2</v>
      </c>
      <c r="E229" s="43" t="s">
        <v>1200</v>
      </c>
      <c r="F229" s="44" t="s">
        <v>1201</v>
      </c>
      <c r="G229" s="45">
        <v>1232463275</v>
      </c>
      <c r="H229" s="46">
        <v>3.2109999999999999</v>
      </c>
      <c r="I229" s="45">
        <v>1296691472</v>
      </c>
      <c r="J229" s="45">
        <v>8181072.7800000003</v>
      </c>
      <c r="K229" s="45">
        <v>8161406.1800000006</v>
      </c>
      <c r="L229" s="45">
        <v>0</v>
      </c>
      <c r="M229" s="45">
        <v>8161406.1800000006</v>
      </c>
      <c r="N229" s="45">
        <v>0</v>
      </c>
      <c r="O229" s="45">
        <v>0</v>
      </c>
      <c r="P229" s="45">
        <v>529250.61</v>
      </c>
      <c r="Q229" s="45">
        <v>10624665</v>
      </c>
      <c r="R229" s="45">
        <v>11964667</v>
      </c>
      <c r="S229" s="45">
        <v>0</v>
      </c>
      <c r="T229" s="45">
        <v>7730617.1699999999</v>
      </c>
      <c r="U229" s="45">
        <v>123240</v>
      </c>
      <c r="V229" s="45">
        <v>431072</v>
      </c>
      <c r="W229" s="45">
        <v>39564917.960000001</v>
      </c>
      <c r="X229" s="47">
        <v>3.2102309872073062E-2</v>
      </c>
      <c r="Y229" s="45">
        <v>48888.51</v>
      </c>
      <c r="Z229" s="45">
        <v>137750</v>
      </c>
      <c r="AA229" s="45">
        <v>3732.7702000000004</v>
      </c>
      <c r="AB229" s="45">
        <v>190371.28020000001</v>
      </c>
      <c r="AC229" s="45">
        <v>-1000</v>
      </c>
      <c r="AD229" s="45">
        <v>189371.28020000001</v>
      </c>
      <c r="AE229" s="45">
        <v>0</v>
      </c>
      <c r="AF229" s="47">
        <v>8690656.790000001</v>
      </c>
      <c r="AG229" s="47">
        <v>22589332</v>
      </c>
      <c r="AH229" s="47">
        <v>8284929.1699999999</v>
      </c>
      <c r="AI229" s="45">
        <v>1290644407</v>
      </c>
      <c r="AJ229" s="45">
        <v>1290258525</v>
      </c>
      <c r="AK229" s="45">
        <v>1296178895</v>
      </c>
      <c r="AL229" s="50">
        <v>1292360609</v>
      </c>
      <c r="AM229" s="45">
        <v>433028.52363771002</v>
      </c>
    </row>
    <row r="230" spans="1:39" s="37" customFormat="1" ht="16.5" x14ac:dyDescent="0.3">
      <c r="A230" s="37" t="s">
        <v>527</v>
      </c>
      <c r="B230" s="37" t="s">
        <v>528</v>
      </c>
      <c r="C230" s="37" t="s">
        <v>518</v>
      </c>
      <c r="D230" s="43">
        <v>3</v>
      </c>
      <c r="E230" s="43" t="s">
        <v>1202</v>
      </c>
      <c r="F230" s="44" t="s">
        <v>1201</v>
      </c>
      <c r="G230" s="45">
        <v>1205300593</v>
      </c>
      <c r="H230" s="46">
        <v>3.4649999999999999</v>
      </c>
      <c r="I230" s="45">
        <v>1210237669</v>
      </c>
      <c r="J230" s="45">
        <v>7419139.4000000004</v>
      </c>
      <c r="K230" s="45">
        <v>7384640.8300000001</v>
      </c>
      <c r="L230" s="45">
        <v>0</v>
      </c>
      <c r="M230" s="45">
        <v>7384640.8300000001</v>
      </c>
      <c r="N230" s="45">
        <v>567651.49</v>
      </c>
      <c r="O230" s="45">
        <v>0</v>
      </c>
      <c r="P230" s="45">
        <v>478917.21</v>
      </c>
      <c r="Q230" s="45">
        <v>20702549</v>
      </c>
      <c r="R230" s="45">
        <v>0</v>
      </c>
      <c r="S230" s="45">
        <v>0</v>
      </c>
      <c r="T230" s="45">
        <v>12620000</v>
      </c>
      <c r="U230" s="45">
        <v>0</v>
      </c>
      <c r="V230" s="45">
        <v>0</v>
      </c>
      <c r="W230" s="45">
        <v>41753788.530000001</v>
      </c>
      <c r="X230" s="47">
        <v>3.4641805349215488E-2</v>
      </c>
      <c r="Y230" s="45">
        <v>23750</v>
      </c>
      <c r="Z230" s="45">
        <v>110750</v>
      </c>
      <c r="AA230" s="45">
        <v>2690</v>
      </c>
      <c r="AB230" s="45">
        <v>137190</v>
      </c>
      <c r="AC230" s="45">
        <v>-1000</v>
      </c>
      <c r="AD230" s="45">
        <v>136190</v>
      </c>
      <c r="AE230" s="45">
        <v>0</v>
      </c>
      <c r="AF230" s="47">
        <v>8431209.5300000012</v>
      </c>
      <c r="AG230" s="47">
        <v>20702549</v>
      </c>
      <c r="AH230" s="47">
        <v>12620000</v>
      </c>
      <c r="AI230" s="45">
        <v>1093511305</v>
      </c>
      <c r="AJ230" s="45">
        <v>1140121840</v>
      </c>
      <c r="AK230" s="45">
        <v>1163239725</v>
      </c>
      <c r="AL230" s="50">
        <v>1132290956.6666667</v>
      </c>
      <c r="AM230" s="45">
        <v>389513.68315259402</v>
      </c>
    </row>
    <row r="231" spans="1:39" s="37" customFormat="1" ht="16.5" x14ac:dyDescent="0.3">
      <c r="A231" s="37" t="s">
        <v>529</v>
      </c>
      <c r="B231" s="37" t="s">
        <v>455</v>
      </c>
      <c r="C231" s="37" t="s">
        <v>518</v>
      </c>
      <c r="D231" s="43">
        <v>1</v>
      </c>
      <c r="E231" s="43" t="s">
        <v>1202</v>
      </c>
      <c r="F231" s="44" t="s">
        <v>1201</v>
      </c>
      <c r="G231" s="45">
        <v>762934668</v>
      </c>
      <c r="H231" s="46">
        <v>3.073</v>
      </c>
      <c r="I231" s="45">
        <v>804486233</v>
      </c>
      <c r="J231" s="45">
        <v>5082784.8899999997</v>
      </c>
      <c r="K231" s="45">
        <v>5076029.3199999994</v>
      </c>
      <c r="L231" s="45">
        <v>0</v>
      </c>
      <c r="M231" s="45">
        <v>5076029.3199999994</v>
      </c>
      <c r="N231" s="45">
        <v>390181.81</v>
      </c>
      <c r="O231" s="45">
        <v>0</v>
      </c>
      <c r="P231" s="45">
        <v>329209.28000000003</v>
      </c>
      <c r="Q231" s="45">
        <v>9794102</v>
      </c>
      <c r="R231" s="45">
        <v>0</v>
      </c>
      <c r="S231" s="45">
        <v>0</v>
      </c>
      <c r="T231" s="45">
        <v>7849474.1699999999</v>
      </c>
      <c r="U231" s="45">
        <v>0</v>
      </c>
      <c r="V231" s="45">
        <v>0</v>
      </c>
      <c r="W231" s="45">
        <v>23438996.579999998</v>
      </c>
      <c r="X231" s="47">
        <v>3.0722154285430896E-2</v>
      </c>
      <c r="Y231" s="45">
        <v>11909.59</v>
      </c>
      <c r="Z231" s="45">
        <v>66000</v>
      </c>
      <c r="AA231" s="45">
        <v>1558.1918000000001</v>
      </c>
      <c r="AB231" s="45">
        <v>79467.781799999997</v>
      </c>
      <c r="AC231" s="45">
        <v>-1000</v>
      </c>
      <c r="AD231" s="45">
        <v>78467.781799999997</v>
      </c>
      <c r="AE231" s="45">
        <v>0</v>
      </c>
      <c r="AF231" s="47">
        <v>5795420.4099999992</v>
      </c>
      <c r="AG231" s="47">
        <v>9794102</v>
      </c>
      <c r="AH231" s="47">
        <v>7849474.1699999999</v>
      </c>
      <c r="AI231" s="45">
        <v>734924823</v>
      </c>
      <c r="AJ231" s="45">
        <v>704916667</v>
      </c>
      <c r="AK231" s="45">
        <v>719661176</v>
      </c>
      <c r="AL231" s="50">
        <v>719834222</v>
      </c>
      <c r="AM231" s="45">
        <v>261220.04211303001</v>
      </c>
    </row>
    <row r="232" spans="1:39" s="37" customFormat="1" ht="16.5" x14ac:dyDescent="0.3">
      <c r="A232" s="37" t="s">
        <v>530</v>
      </c>
      <c r="B232" s="37" t="s">
        <v>531</v>
      </c>
      <c r="C232" s="37" t="s">
        <v>518</v>
      </c>
      <c r="D232" s="43">
        <v>2</v>
      </c>
      <c r="E232" s="43" t="s">
        <v>1200</v>
      </c>
      <c r="F232" s="44" t="s">
        <v>1201</v>
      </c>
      <c r="G232" s="45">
        <v>1405992089</v>
      </c>
      <c r="H232" s="46">
        <v>2.907</v>
      </c>
      <c r="I232" s="45">
        <v>1478306030</v>
      </c>
      <c r="J232" s="45">
        <v>9340012.5999999996</v>
      </c>
      <c r="K232" s="45">
        <v>9335090.9199999999</v>
      </c>
      <c r="L232" s="45">
        <v>0</v>
      </c>
      <c r="M232" s="45">
        <v>9335090.9199999999</v>
      </c>
      <c r="N232" s="45">
        <v>717569.72</v>
      </c>
      <c r="O232" s="45">
        <v>0</v>
      </c>
      <c r="P232" s="45">
        <v>605467.37</v>
      </c>
      <c r="Q232" s="45">
        <v>12563880</v>
      </c>
      <c r="R232" s="45">
        <v>10294534</v>
      </c>
      <c r="S232" s="45">
        <v>0</v>
      </c>
      <c r="T232" s="45">
        <v>6510886</v>
      </c>
      <c r="U232" s="45">
        <v>843596</v>
      </c>
      <c r="V232" s="45">
        <v>0</v>
      </c>
      <c r="W232" s="45">
        <v>40871024.009999998</v>
      </c>
      <c r="X232" s="47">
        <v>2.9069170680091926E-2</v>
      </c>
      <c r="Y232" s="45">
        <v>7500</v>
      </c>
      <c r="Z232" s="45">
        <v>68000</v>
      </c>
      <c r="AA232" s="45">
        <v>1510</v>
      </c>
      <c r="AB232" s="45">
        <v>77010</v>
      </c>
      <c r="AC232" s="45">
        <v>-1000</v>
      </c>
      <c r="AD232" s="45">
        <v>76010</v>
      </c>
      <c r="AE232" s="45">
        <v>0</v>
      </c>
      <c r="AF232" s="47">
        <v>10658128.01</v>
      </c>
      <c r="AG232" s="47">
        <v>22858414</v>
      </c>
      <c r="AH232" s="47">
        <v>7354482</v>
      </c>
      <c r="AI232" s="45">
        <v>1417734287</v>
      </c>
      <c r="AJ232" s="45">
        <v>1459923206</v>
      </c>
      <c r="AK232" s="45">
        <v>1498888687</v>
      </c>
      <c r="AL232" s="50">
        <v>1458848726.6666667</v>
      </c>
      <c r="AM232" s="45">
        <v>500589.85807630798</v>
      </c>
    </row>
    <row r="233" spans="1:39" s="37" customFormat="1" ht="16.5" x14ac:dyDescent="0.3">
      <c r="A233" s="37" t="s">
        <v>532</v>
      </c>
      <c r="B233" s="37" t="s">
        <v>533</v>
      </c>
      <c r="C233" s="37" t="s">
        <v>518</v>
      </c>
      <c r="D233" s="43">
        <v>3</v>
      </c>
      <c r="E233" s="43" t="s">
        <v>1200</v>
      </c>
      <c r="F233" s="44" t="s">
        <v>1201</v>
      </c>
      <c r="G233" s="45">
        <v>1052335560</v>
      </c>
      <c r="H233" s="46">
        <v>2.4659999999999997</v>
      </c>
      <c r="I233" s="45">
        <v>1143725008</v>
      </c>
      <c r="J233" s="45">
        <v>7226112.7000000002</v>
      </c>
      <c r="K233" s="45">
        <v>7210687.0499999998</v>
      </c>
      <c r="L233" s="45">
        <v>0</v>
      </c>
      <c r="M233" s="45">
        <v>7210687.0499999998</v>
      </c>
      <c r="N233" s="45">
        <v>554294.61</v>
      </c>
      <c r="O233" s="45">
        <v>0</v>
      </c>
      <c r="P233" s="45">
        <v>467646.91</v>
      </c>
      <c r="Q233" s="45">
        <v>12573320</v>
      </c>
      <c r="R233" s="45">
        <v>0</v>
      </c>
      <c r="S233" s="45">
        <v>0</v>
      </c>
      <c r="T233" s="45">
        <v>5030164.72</v>
      </c>
      <c r="U233" s="45">
        <v>105233.56</v>
      </c>
      <c r="V233" s="45">
        <v>0</v>
      </c>
      <c r="W233" s="45">
        <v>25941346.850000001</v>
      </c>
      <c r="X233" s="47">
        <v>2.4651211872000221E-2</v>
      </c>
      <c r="Y233" s="45">
        <v>11750</v>
      </c>
      <c r="Z233" s="45">
        <v>40500</v>
      </c>
      <c r="AA233" s="45">
        <v>1045</v>
      </c>
      <c r="AB233" s="45">
        <v>53295</v>
      </c>
      <c r="AC233" s="45">
        <v>-1000</v>
      </c>
      <c r="AD233" s="45">
        <v>52295</v>
      </c>
      <c r="AE233" s="45">
        <v>0</v>
      </c>
      <c r="AF233" s="47">
        <v>8232628.5700000003</v>
      </c>
      <c r="AG233" s="47">
        <v>12573320</v>
      </c>
      <c r="AH233" s="47">
        <v>5135398.2799999993</v>
      </c>
      <c r="AI233" s="45">
        <v>1146651599</v>
      </c>
      <c r="AJ233" s="45">
        <v>1117605765</v>
      </c>
      <c r="AK233" s="45">
        <v>1189079729</v>
      </c>
      <c r="AL233" s="50">
        <v>1151112364.3333333</v>
      </c>
      <c r="AM233" s="45">
        <v>396359.51330675703</v>
      </c>
    </row>
    <row r="234" spans="1:39" s="37" customFormat="1" ht="16.5" x14ac:dyDescent="0.3">
      <c r="A234" s="37" t="s">
        <v>534</v>
      </c>
      <c r="B234" s="37" t="s">
        <v>535</v>
      </c>
      <c r="C234" s="37" t="s">
        <v>518</v>
      </c>
      <c r="D234" s="43">
        <v>1</v>
      </c>
      <c r="E234" s="43" t="s">
        <v>1202</v>
      </c>
      <c r="F234" s="44" t="s">
        <v>1201</v>
      </c>
      <c r="G234" s="45">
        <v>1324373124</v>
      </c>
      <c r="H234" s="46">
        <v>3.2199999999999998</v>
      </c>
      <c r="I234" s="45">
        <v>1351418338</v>
      </c>
      <c r="J234" s="45">
        <v>8538329.7100000009</v>
      </c>
      <c r="K234" s="45">
        <v>8464564.0200000014</v>
      </c>
      <c r="L234" s="45">
        <v>0</v>
      </c>
      <c r="M234" s="45">
        <v>8464564.0200000014</v>
      </c>
      <c r="N234" s="45">
        <v>650518.47</v>
      </c>
      <c r="O234" s="45">
        <v>0</v>
      </c>
      <c r="P234" s="45">
        <v>548454.47</v>
      </c>
      <c r="Q234" s="45">
        <v>13405132</v>
      </c>
      <c r="R234" s="45">
        <v>10491757</v>
      </c>
      <c r="S234" s="45">
        <v>0</v>
      </c>
      <c r="T234" s="45">
        <v>8806275.3100000005</v>
      </c>
      <c r="U234" s="45">
        <v>264900</v>
      </c>
      <c r="V234" s="45">
        <v>0</v>
      </c>
      <c r="W234" s="45">
        <v>42631601.270000003</v>
      </c>
      <c r="X234" s="47">
        <v>3.2190022960629033E-2</v>
      </c>
      <c r="Y234" s="45">
        <v>24363.01</v>
      </c>
      <c r="Z234" s="45">
        <v>128500</v>
      </c>
      <c r="AA234" s="45">
        <v>3057.2602000000002</v>
      </c>
      <c r="AB234" s="45">
        <v>155920.2702</v>
      </c>
      <c r="AC234" s="45">
        <v>0</v>
      </c>
      <c r="AD234" s="45">
        <v>155920.2702</v>
      </c>
      <c r="AE234" s="45">
        <v>0</v>
      </c>
      <c r="AF234" s="47">
        <v>9663536.9600000028</v>
      </c>
      <c r="AG234" s="47">
        <v>23896889</v>
      </c>
      <c r="AH234" s="47">
        <v>9071175.3100000005</v>
      </c>
      <c r="AI234" s="45">
        <v>1375832077</v>
      </c>
      <c r="AJ234" s="45">
        <v>1353134094</v>
      </c>
      <c r="AK234" s="45">
        <v>1382418950</v>
      </c>
      <c r="AL234" s="50">
        <v>1370461707</v>
      </c>
      <c r="AM234" s="45">
        <v>461640.56302564201</v>
      </c>
    </row>
    <row r="235" spans="1:39" s="37" customFormat="1" ht="16.5" x14ac:dyDescent="0.3">
      <c r="A235" s="37" t="s">
        <v>536</v>
      </c>
      <c r="B235" s="37" t="s">
        <v>537</v>
      </c>
      <c r="C235" s="37" t="s">
        <v>518</v>
      </c>
      <c r="D235" s="43">
        <v>2</v>
      </c>
      <c r="E235" s="43" t="s">
        <v>1202</v>
      </c>
      <c r="F235" s="44" t="s">
        <v>1201</v>
      </c>
      <c r="G235" s="45">
        <v>2659263631</v>
      </c>
      <c r="H235" s="46">
        <v>3.4969999999999999</v>
      </c>
      <c r="I235" s="45">
        <v>2632929809</v>
      </c>
      <c r="J235" s="45">
        <v>16634984.99</v>
      </c>
      <c r="K235" s="45">
        <v>16618488.040000001</v>
      </c>
      <c r="L235" s="45">
        <v>0</v>
      </c>
      <c r="M235" s="45">
        <v>16618488.040000001</v>
      </c>
      <c r="N235" s="45">
        <v>0</v>
      </c>
      <c r="O235" s="45">
        <v>0</v>
      </c>
      <c r="P235" s="45">
        <v>1077808.79</v>
      </c>
      <c r="Q235" s="45">
        <v>51367879</v>
      </c>
      <c r="R235" s="45">
        <v>0</v>
      </c>
      <c r="S235" s="45">
        <v>0</v>
      </c>
      <c r="T235" s="45">
        <v>22978548.879999999</v>
      </c>
      <c r="U235" s="45">
        <v>79778</v>
      </c>
      <c r="V235" s="45">
        <v>869814.12</v>
      </c>
      <c r="W235" s="45">
        <v>92992316.829999998</v>
      </c>
      <c r="X235" s="47">
        <v>3.4969198144160982E-2</v>
      </c>
      <c r="Y235" s="45">
        <v>82984.31</v>
      </c>
      <c r="Z235" s="45">
        <v>292000</v>
      </c>
      <c r="AA235" s="45">
        <v>7499.6862000000001</v>
      </c>
      <c r="AB235" s="45">
        <v>382483.99619999999</v>
      </c>
      <c r="AC235" s="45">
        <v>-1000</v>
      </c>
      <c r="AD235" s="45">
        <v>381483.99619999999</v>
      </c>
      <c r="AE235" s="45">
        <v>0</v>
      </c>
      <c r="AF235" s="47">
        <v>17696296.830000002</v>
      </c>
      <c r="AG235" s="47">
        <v>51367879</v>
      </c>
      <c r="AH235" s="47">
        <v>23928141</v>
      </c>
      <c r="AI235" s="45">
        <v>2509326095</v>
      </c>
      <c r="AJ235" s="45">
        <v>2602210797</v>
      </c>
      <c r="AK235" s="45">
        <v>2622950440</v>
      </c>
      <c r="AL235" s="50">
        <v>2578162444</v>
      </c>
      <c r="AM235" s="45">
        <v>876890.280108843</v>
      </c>
    </row>
    <row r="236" spans="1:39" s="37" customFormat="1" ht="16.5" x14ac:dyDescent="0.3">
      <c r="A236" s="37" t="s">
        <v>538</v>
      </c>
      <c r="B236" s="37" t="s">
        <v>539</v>
      </c>
      <c r="C236" s="37" t="s">
        <v>518</v>
      </c>
      <c r="D236" s="43">
        <v>3</v>
      </c>
      <c r="E236" s="43" t="s">
        <v>1200</v>
      </c>
      <c r="F236" s="44" t="s">
        <v>1201</v>
      </c>
      <c r="G236" s="45">
        <v>158853832</v>
      </c>
      <c r="H236" s="46">
        <v>4.0640000000000001</v>
      </c>
      <c r="I236" s="45">
        <v>150388319</v>
      </c>
      <c r="J236" s="45">
        <v>950161.04</v>
      </c>
      <c r="K236" s="45">
        <v>949592.81</v>
      </c>
      <c r="L236" s="45">
        <v>0</v>
      </c>
      <c r="M236" s="45">
        <v>949592.81</v>
      </c>
      <c r="N236" s="45">
        <v>72993.73</v>
      </c>
      <c r="O236" s="45">
        <v>0</v>
      </c>
      <c r="P236" s="45">
        <v>61590.67</v>
      </c>
      <c r="Q236" s="45">
        <v>2126872</v>
      </c>
      <c r="R236" s="45">
        <v>1841067</v>
      </c>
      <c r="S236" s="45">
        <v>0</v>
      </c>
      <c r="T236" s="45">
        <v>1403359.78</v>
      </c>
      <c r="U236" s="45">
        <v>0</v>
      </c>
      <c r="V236" s="45">
        <v>0</v>
      </c>
      <c r="W236" s="45">
        <v>6455475.9900000002</v>
      </c>
      <c r="X236" s="47">
        <v>4.0637836108354003E-2</v>
      </c>
      <c r="Y236" s="45">
        <v>13577.19</v>
      </c>
      <c r="Z236" s="45">
        <v>29000</v>
      </c>
      <c r="AA236" s="45">
        <v>851.54380000000003</v>
      </c>
      <c r="AB236" s="45">
        <v>43428.733800000002</v>
      </c>
      <c r="AC236" s="45">
        <v>0</v>
      </c>
      <c r="AD236" s="45">
        <v>43428.733800000002</v>
      </c>
      <c r="AE236" s="45">
        <v>0</v>
      </c>
      <c r="AF236" s="47">
        <v>1084177.21</v>
      </c>
      <c r="AG236" s="47">
        <v>3967939</v>
      </c>
      <c r="AH236" s="47">
        <v>1403359.78</v>
      </c>
      <c r="AI236" s="45">
        <v>157434468</v>
      </c>
      <c r="AJ236" s="45">
        <v>150164996</v>
      </c>
      <c r="AK236" s="45">
        <v>155705472</v>
      </c>
      <c r="AL236" s="50">
        <v>154434978.66666666</v>
      </c>
      <c r="AM236" s="45">
        <v>52022.182644432003</v>
      </c>
    </row>
    <row r="237" spans="1:39" s="37" customFormat="1" ht="16.5" x14ac:dyDescent="0.3">
      <c r="A237" s="37" t="s">
        <v>540</v>
      </c>
      <c r="B237" s="37" t="s">
        <v>541</v>
      </c>
      <c r="C237" s="37" t="s">
        <v>518</v>
      </c>
      <c r="D237" s="43">
        <v>1</v>
      </c>
      <c r="E237" s="43" t="s">
        <v>1202</v>
      </c>
      <c r="F237" s="44" t="s">
        <v>1201</v>
      </c>
      <c r="G237" s="45">
        <v>123275635</v>
      </c>
      <c r="H237" s="46">
        <v>3.3569999999999998</v>
      </c>
      <c r="I237" s="45">
        <v>115126254</v>
      </c>
      <c r="J237" s="45">
        <v>727373.52</v>
      </c>
      <c r="K237" s="45">
        <v>726852.88</v>
      </c>
      <c r="L237" s="45">
        <v>0</v>
      </c>
      <c r="M237" s="45">
        <v>726852.88</v>
      </c>
      <c r="N237" s="45">
        <v>55872.75</v>
      </c>
      <c r="O237" s="45">
        <v>0</v>
      </c>
      <c r="P237" s="45">
        <v>47142.8</v>
      </c>
      <c r="Q237" s="45">
        <v>2261174</v>
      </c>
      <c r="R237" s="45">
        <v>0</v>
      </c>
      <c r="S237" s="45">
        <v>0</v>
      </c>
      <c r="T237" s="45">
        <v>1047050.53</v>
      </c>
      <c r="U237" s="45">
        <v>0</v>
      </c>
      <c r="V237" s="45">
        <v>0</v>
      </c>
      <c r="W237" s="45">
        <v>4138092.96</v>
      </c>
      <c r="X237" s="47">
        <v>3.3567808918607479E-2</v>
      </c>
      <c r="Y237" s="45">
        <v>4330.1400000000003</v>
      </c>
      <c r="Z237" s="45">
        <v>13500</v>
      </c>
      <c r="AA237" s="45">
        <v>356.6028</v>
      </c>
      <c r="AB237" s="45">
        <v>18186.7428</v>
      </c>
      <c r="AC237" s="45">
        <v>0</v>
      </c>
      <c r="AD237" s="45">
        <v>18186.7428</v>
      </c>
      <c r="AE237" s="45">
        <v>0</v>
      </c>
      <c r="AF237" s="47">
        <v>829868.43</v>
      </c>
      <c r="AG237" s="47">
        <v>2261174</v>
      </c>
      <c r="AH237" s="47">
        <v>1047050.53</v>
      </c>
      <c r="AI237" s="45">
        <v>115092158</v>
      </c>
      <c r="AJ237" s="45">
        <v>114139725</v>
      </c>
      <c r="AK237" s="45">
        <v>114905798</v>
      </c>
      <c r="AL237" s="50">
        <v>114712560.33333333</v>
      </c>
      <c r="AM237" s="45">
        <v>38368.572631388997</v>
      </c>
    </row>
    <row r="238" spans="1:39" s="37" customFormat="1" ht="16.5" x14ac:dyDescent="0.3">
      <c r="A238" s="37" t="s">
        <v>542</v>
      </c>
      <c r="B238" s="37" t="s">
        <v>543</v>
      </c>
      <c r="C238" s="37" t="s">
        <v>518</v>
      </c>
      <c r="D238" s="43">
        <v>2</v>
      </c>
      <c r="E238" s="43" t="s">
        <v>1200</v>
      </c>
      <c r="F238" s="44" t="s">
        <v>1201</v>
      </c>
      <c r="G238" s="45">
        <v>361296512</v>
      </c>
      <c r="H238" s="46">
        <v>3.6439999999999997</v>
      </c>
      <c r="I238" s="45">
        <v>372326549</v>
      </c>
      <c r="J238" s="45">
        <v>2352378.0499999998</v>
      </c>
      <c r="K238" s="45">
        <v>2302617.23</v>
      </c>
      <c r="L238" s="45">
        <v>0</v>
      </c>
      <c r="M238" s="45">
        <v>2302617.23</v>
      </c>
      <c r="N238" s="45">
        <v>0</v>
      </c>
      <c r="O238" s="45">
        <v>0</v>
      </c>
      <c r="P238" s="45">
        <v>149070.82</v>
      </c>
      <c r="Q238" s="45">
        <v>5696372</v>
      </c>
      <c r="R238" s="45" t="s">
        <v>1207</v>
      </c>
      <c r="S238" s="45">
        <v>0</v>
      </c>
      <c r="T238" s="45">
        <v>4892645</v>
      </c>
      <c r="U238" s="45">
        <v>0</v>
      </c>
      <c r="V238" s="45">
        <v>123355</v>
      </c>
      <c r="W238" s="45">
        <v>13164060.050000001</v>
      </c>
      <c r="X238" s="47">
        <v>3.6435613444283685E-2</v>
      </c>
      <c r="Y238" s="45">
        <v>17445.740000000002</v>
      </c>
      <c r="Z238" s="45">
        <v>41000</v>
      </c>
      <c r="AA238" s="45">
        <v>1168.9148000000002</v>
      </c>
      <c r="AB238" s="45">
        <v>59614.654800000004</v>
      </c>
      <c r="AC238" s="45">
        <v>0</v>
      </c>
      <c r="AD238" s="45">
        <v>59614.654800000004</v>
      </c>
      <c r="AE238" s="45">
        <v>0</v>
      </c>
      <c r="AF238" s="47">
        <v>2451688.0499999998</v>
      </c>
      <c r="AG238" s="47">
        <v>5696372</v>
      </c>
      <c r="AH238" s="47">
        <v>5016000</v>
      </c>
      <c r="AI238" s="45">
        <v>382647703</v>
      </c>
      <c r="AJ238" s="45">
        <v>368598857</v>
      </c>
      <c r="AK238" s="45">
        <v>372524224</v>
      </c>
      <c r="AL238" s="50">
        <v>374590261.33333331</v>
      </c>
      <c r="AM238" s="45">
        <v>124653.987345888</v>
      </c>
    </row>
    <row r="239" spans="1:39" s="37" customFormat="1" ht="16.5" x14ac:dyDescent="0.3">
      <c r="A239" s="37" t="s">
        <v>544</v>
      </c>
      <c r="B239" s="37" t="s">
        <v>545</v>
      </c>
      <c r="C239" s="37" t="s">
        <v>518</v>
      </c>
      <c r="D239" s="43">
        <v>3</v>
      </c>
      <c r="E239" s="43" t="s">
        <v>1200</v>
      </c>
      <c r="F239" s="44" t="s">
        <v>1201</v>
      </c>
      <c r="G239" s="45">
        <v>569320562</v>
      </c>
      <c r="H239" s="46">
        <v>4.1190000000000007</v>
      </c>
      <c r="I239" s="45">
        <v>604981815</v>
      </c>
      <c r="J239" s="45">
        <v>3822305.84</v>
      </c>
      <c r="K239" s="45">
        <v>3815668.15</v>
      </c>
      <c r="L239" s="45">
        <v>0</v>
      </c>
      <c r="M239" s="45">
        <v>3815668.15</v>
      </c>
      <c r="N239" s="45">
        <v>0</v>
      </c>
      <c r="O239" s="45">
        <v>0</v>
      </c>
      <c r="P239" s="45">
        <v>247459.6</v>
      </c>
      <c r="Q239" s="45">
        <v>13534282</v>
      </c>
      <c r="R239" s="45">
        <v>0</v>
      </c>
      <c r="S239" s="45">
        <v>0</v>
      </c>
      <c r="T239" s="45">
        <v>5646027.8799999999</v>
      </c>
      <c r="U239" s="45">
        <v>0</v>
      </c>
      <c r="V239" s="45">
        <v>201948</v>
      </c>
      <c r="W239" s="45">
        <v>23445385.629999999</v>
      </c>
      <c r="X239" s="47">
        <v>4.1181343508193892E-2</v>
      </c>
      <c r="Y239" s="45">
        <v>10751.36</v>
      </c>
      <c r="Z239" s="45">
        <v>74000</v>
      </c>
      <c r="AA239" s="45">
        <v>1695.0272</v>
      </c>
      <c r="AB239" s="45">
        <v>86446.387199999997</v>
      </c>
      <c r="AC239" s="45">
        <v>0</v>
      </c>
      <c r="AD239" s="45">
        <v>86446.387199999997</v>
      </c>
      <c r="AE239" s="45">
        <v>0</v>
      </c>
      <c r="AF239" s="47">
        <v>4063127.75</v>
      </c>
      <c r="AG239" s="47">
        <v>13534282</v>
      </c>
      <c r="AH239" s="47">
        <v>5847975.8799999999</v>
      </c>
      <c r="AI239" s="45">
        <v>602426696</v>
      </c>
      <c r="AJ239" s="45">
        <v>605239137</v>
      </c>
      <c r="AK239" s="45">
        <v>599386342</v>
      </c>
      <c r="AL239" s="50">
        <v>602350725</v>
      </c>
      <c r="AM239" s="45">
        <v>199982.86801693201</v>
      </c>
    </row>
    <row r="240" spans="1:39" s="37" customFormat="1" ht="16.5" x14ac:dyDescent="0.3">
      <c r="A240" s="37" t="s">
        <v>546</v>
      </c>
      <c r="B240" s="37" t="s">
        <v>547</v>
      </c>
      <c r="C240" s="37" t="s">
        <v>518</v>
      </c>
      <c r="D240" s="43">
        <v>1</v>
      </c>
      <c r="E240" s="43" t="s">
        <v>1202</v>
      </c>
      <c r="F240" s="44" t="s">
        <v>1201</v>
      </c>
      <c r="G240" s="45">
        <v>378324352</v>
      </c>
      <c r="H240" s="46">
        <v>2.8359999999999999</v>
      </c>
      <c r="I240" s="45">
        <v>391019959</v>
      </c>
      <c r="J240" s="45">
        <v>2470483.9500000002</v>
      </c>
      <c r="K240" s="45">
        <v>2469258.4200000004</v>
      </c>
      <c r="L240" s="45">
        <v>0</v>
      </c>
      <c r="M240" s="45">
        <v>2469258.4200000004</v>
      </c>
      <c r="N240" s="45">
        <v>189809.11</v>
      </c>
      <c r="O240" s="45">
        <v>0</v>
      </c>
      <c r="P240" s="45">
        <v>160155.39000000001</v>
      </c>
      <c r="Q240" s="45">
        <v>3822547</v>
      </c>
      <c r="R240" s="45">
        <v>3286358</v>
      </c>
      <c r="S240" s="45">
        <v>0</v>
      </c>
      <c r="T240" s="45">
        <v>798007.42</v>
      </c>
      <c r="U240" s="45">
        <v>0</v>
      </c>
      <c r="V240" s="45">
        <v>0</v>
      </c>
      <c r="W240" s="45">
        <v>10726135.35</v>
      </c>
      <c r="X240" s="47">
        <v>2.8351691592932403E-2</v>
      </c>
      <c r="Y240" s="45">
        <v>1500</v>
      </c>
      <c r="Z240" s="45">
        <v>19750</v>
      </c>
      <c r="AA240" s="45">
        <v>425</v>
      </c>
      <c r="AB240" s="45">
        <v>21675</v>
      </c>
      <c r="AC240" s="45">
        <v>0</v>
      </c>
      <c r="AD240" s="45">
        <v>21675</v>
      </c>
      <c r="AE240" s="45">
        <v>0</v>
      </c>
      <c r="AF240" s="47">
        <v>2819222.9200000004</v>
      </c>
      <c r="AG240" s="47">
        <v>7108905</v>
      </c>
      <c r="AH240" s="47">
        <v>798007.42</v>
      </c>
      <c r="AI240" s="45">
        <v>383963752</v>
      </c>
      <c r="AJ240" s="45">
        <v>383622137</v>
      </c>
      <c r="AK240" s="45">
        <v>393437363</v>
      </c>
      <c r="AL240" s="50">
        <v>387007750.66666669</v>
      </c>
      <c r="AM240" s="45">
        <v>131314.473685395</v>
      </c>
    </row>
    <row r="241" spans="1:39" s="37" customFormat="1" ht="16.5" x14ac:dyDescent="0.3">
      <c r="A241" s="37" t="s">
        <v>548</v>
      </c>
      <c r="B241" s="37" t="s">
        <v>549</v>
      </c>
      <c r="C241" s="37" t="s">
        <v>518</v>
      </c>
      <c r="D241" s="43">
        <v>2</v>
      </c>
      <c r="E241" s="43" t="s">
        <v>1200</v>
      </c>
      <c r="F241" s="44" t="s">
        <v>1201</v>
      </c>
      <c r="G241" s="45">
        <v>172468500</v>
      </c>
      <c r="H241" s="46">
        <v>4.0010000000000003</v>
      </c>
      <c r="I241" s="45">
        <v>178468138</v>
      </c>
      <c r="J241" s="45">
        <v>1127570.76</v>
      </c>
      <c r="K241" s="45">
        <v>1126676.1000000001</v>
      </c>
      <c r="L241" s="45">
        <v>0</v>
      </c>
      <c r="M241" s="45">
        <v>1126676.1000000001</v>
      </c>
      <c r="N241" s="45">
        <v>86606.84</v>
      </c>
      <c r="O241" s="45">
        <v>0</v>
      </c>
      <c r="P241" s="45">
        <v>73075.240000000005</v>
      </c>
      <c r="Q241" s="45">
        <v>2386932</v>
      </c>
      <c r="R241" s="45">
        <v>1585566</v>
      </c>
      <c r="S241" s="45">
        <v>0</v>
      </c>
      <c r="T241" s="45">
        <v>1640006.11</v>
      </c>
      <c r="U241" s="45">
        <v>0</v>
      </c>
      <c r="V241" s="45">
        <v>0</v>
      </c>
      <c r="W241" s="45">
        <v>6898862.29</v>
      </c>
      <c r="X241" s="47">
        <v>4.0000709057016207E-2</v>
      </c>
      <c r="Y241" s="45">
        <v>3250</v>
      </c>
      <c r="Z241" s="45">
        <v>13000</v>
      </c>
      <c r="AA241" s="45">
        <v>325</v>
      </c>
      <c r="AB241" s="45">
        <v>16575</v>
      </c>
      <c r="AC241" s="45">
        <v>0</v>
      </c>
      <c r="AD241" s="45">
        <v>16575</v>
      </c>
      <c r="AE241" s="45">
        <v>0</v>
      </c>
      <c r="AF241" s="47">
        <v>1286358.1800000002</v>
      </c>
      <c r="AG241" s="47">
        <v>3972498</v>
      </c>
      <c r="AH241" s="47">
        <v>1640006.11</v>
      </c>
      <c r="AI241" s="45">
        <v>173014048</v>
      </c>
      <c r="AJ241" s="45">
        <v>176481198</v>
      </c>
      <c r="AK241" s="45">
        <v>174492614</v>
      </c>
      <c r="AL241" s="50">
        <v>174662620</v>
      </c>
      <c r="AM241" s="45">
        <v>58164.146502461997</v>
      </c>
    </row>
    <row r="242" spans="1:39" s="37" customFormat="1" ht="16.5" x14ac:dyDescent="0.3">
      <c r="A242" s="37" t="s">
        <v>550</v>
      </c>
      <c r="B242" s="37" t="s">
        <v>246</v>
      </c>
      <c r="C242" s="37" t="s">
        <v>518</v>
      </c>
      <c r="D242" s="43">
        <v>3</v>
      </c>
      <c r="E242" s="43" t="s">
        <v>1200</v>
      </c>
      <c r="F242" s="44" t="s">
        <v>1201</v>
      </c>
      <c r="G242" s="45">
        <v>4237529564</v>
      </c>
      <c r="H242" s="46">
        <v>3.3979999999999997</v>
      </c>
      <c r="I242" s="45">
        <v>4478220038</v>
      </c>
      <c r="J242" s="45">
        <v>28263684.940000001</v>
      </c>
      <c r="K242" s="45">
        <v>28093941.900000002</v>
      </c>
      <c r="L242" s="45">
        <v>0</v>
      </c>
      <c r="M242" s="45">
        <v>28093941.900000002</v>
      </c>
      <c r="N242" s="45">
        <v>0</v>
      </c>
      <c r="O242" s="45">
        <v>0</v>
      </c>
      <c r="P242" s="45">
        <v>1821147.24</v>
      </c>
      <c r="Q242" s="45">
        <v>84257790</v>
      </c>
      <c r="R242" s="45" t="s">
        <v>1207</v>
      </c>
      <c r="S242" s="45">
        <v>0</v>
      </c>
      <c r="T242" s="45">
        <v>27852781.050000001</v>
      </c>
      <c r="U242" s="45">
        <v>461700</v>
      </c>
      <c r="V242" s="45">
        <v>1495124.11</v>
      </c>
      <c r="W242" s="45">
        <v>143982484.30000001</v>
      </c>
      <c r="X242" s="47">
        <v>3.3977930330729843E-2</v>
      </c>
      <c r="Y242" s="45">
        <v>56186.45</v>
      </c>
      <c r="Z242" s="45">
        <v>380750</v>
      </c>
      <c r="AA242" s="45">
        <v>8738.7290000000012</v>
      </c>
      <c r="AB242" s="45">
        <v>445675.179</v>
      </c>
      <c r="AC242" s="45">
        <v>-3000</v>
      </c>
      <c r="AD242" s="45">
        <v>442675.179</v>
      </c>
      <c r="AE242" s="45">
        <v>0</v>
      </c>
      <c r="AF242" s="47">
        <v>29915089.140000001</v>
      </c>
      <c r="AG242" s="47">
        <v>84257790</v>
      </c>
      <c r="AH242" s="47">
        <v>29809605.16</v>
      </c>
      <c r="AI242" s="45">
        <v>4433755924</v>
      </c>
      <c r="AJ242" s="45">
        <v>4479846925</v>
      </c>
      <c r="AK242" s="45">
        <v>4519296530</v>
      </c>
      <c r="AL242" s="50">
        <v>4477633126.333333</v>
      </c>
      <c r="AM242" s="45">
        <v>1508166.7898317019</v>
      </c>
    </row>
    <row r="243" spans="1:39" s="37" customFormat="1" ht="16.5" x14ac:dyDescent="0.3">
      <c r="A243" s="37" t="s">
        <v>551</v>
      </c>
      <c r="B243" s="37" t="s">
        <v>552</v>
      </c>
      <c r="C243" s="37" t="s">
        <v>518</v>
      </c>
      <c r="D243" s="43">
        <v>1</v>
      </c>
      <c r="E243" s="43" t="s">
        <v>1202</v>
      </c>
      <c r="F243" s="44" t="s">
        <v>1201</v>
      </c>
      <c r="G243" s="45">
        <v>224428800</v>
      </c>
      <c r="H243" s="46">
        <v>3.9870000000000001</v>
      </c>
      <c r="I243" s="45">
        <v>226253146</v>
      </c>
      <c r="J243" s="45">
        <v>1429478.87</v>
      </c>
      <c r="K243" s="45">
        <v>1427553.55</v>
      </c>
      <c r="L243" s="45">
        <v>0</v>
      </c>
      <c r="M243" s="45">
        <v>1427553.55</v>
      </c>
      <c r="N243" s="45">
        <v>0</v>
      </c>
      <c r="O243" s="45">
        <v>0</v>
      </c>
      <c r="P243" s="45">
        <v>92587.66</v>
      </c>
      <c r="Q243" s="45">
        <v>2765447</v>
      </c>
      <c r="R243" s="45">
        <v>2864947</v>
      </c>
      <c r="S243" s="45">
        <v>0</v>
      </c>
      <c r="T243" s="45">
        <v>1721299.06</v>
      </c>
      <c r="U243" s="45">
        <v>0</v>
      </c>
      <c r="V243" s="45">
        <v>75453.100000000006</v>
      </c>
      <c r="W243" s="45">
        <v>8947287.3699999992</v>
      </c>
      <c r="X243" s="47">
        <v>3.9866930491986766E-2</v>
      </c>
      <c r="Y243" s="45">
        <v>2750</v>
      </c>
      <c r="Z243" s="45">
        <v>21000</v>
      </c>
      <c r="AA243" s="45">
        <v>475</v>
      </c>
      <c r="AB243" s="45">
        <v>24225</v>
      </c>
      <c r="AC243" s="45">
        <v>0</v>
      </c>
      <c r="AD243" s="45">
        <v>24225</v>
      </c>
      <c r="AE243" s="45">
        <v>0</v>
      </c>
      <c r="AF243" s="47">
        <v>1520141.21</v>
      </c>
      <c r="AG243" s="47">
        <v>5630394</v>
      </c>
      <c r="AH243" s="47">
        <v>1796752.1600000001</v>
      </c>
      <c r="AI243" s="45">
        <v>233733161</v>
      </c>
      <c r="AJ243" s="45">
        <v>226359532</v>
      </c>
      <c r="AK243" s="45">
        <v>223802154</v>
      </c>
      <c r="AL243" s="50">
        <v>227964949</v>
      </c>
      <c r="AM243" s="45">
        <v>74600.643399281995</v>
      </c>
    </row>
    <row r="244" spans="1:39" s="37" customFormat="1" ht="16.5" x14ac:dyDescent="0.3">
      <c r="A244" s="37" t="s">
        <v>553</v>
      </c>
      <c r="B244" s="37" t="s">
        <v>554</v>
      </c>
      <c r="C244" s="37" t="s">
        <v>518</v>
      </c>
      <c r="D244" s="43">
        <v>2</v>
      </c>
      <c r="E244" s="43" t="s">
        <v>1202</v>
      </c>
      <c r="F244" s="44" t="s">
        <v>1201</v>
      </c>
      <c r="G244" s="45">
        <v>2248313928</v>
      </c>
      <c r="H244" s="46">
        <v>3.0629999999999997</v>
      </c>
      <c r="I244" s="45">
        <v>2263712471</v>
      </c>
      <c r="J244" s="45">
        <v>14302250.390000001</v>
      </c>
      <c r="K244" s="45">
        <v>14119925.15</v>
      </c>
      <c r="L244" s="45">
        <v>0</v>
      </c>
      <c r="M244" s="45">
        <v>14119925.15</v>
      </c>
      <c r="N244" s="45">
        <v>0</v>
      </c>
      <c r="O244" s="45">
        <v>0</v>
      </c>
      <c r="P244" s="45">
        <v>914400.47</v>
      </c>
      <c r="Q244" s="45">
        <v>32440669</v>
      </c>
      <c r="R244" s="45">
        <v>0</v>
      </c>
      <c r="S244" s="45">
        <v>0</v>
      </c>
      <c r="T244" s="45">
        <v>20622563.43</v>
      </c>
      <c r="U244" s="45">
        <v>0</v>
      </c>
      <c r="V244" s="45">
        <v>758326.43</v>
      </c>
      <c r="W244" s="45">
        <v>68855884.480000004</v>
      </c>
      <c r="X244" s="47">
        <v>3.0625565061215065E-2</v>
      </c>
      <c r="Y244" s="45">
        <v>48139.6</v>
      </c>
      <c r="Z244" s="45">
        <v>192000</v>
      </c>
      <c r="AA244" s="45">
        <v>4802.7920000000004</v>
      </c>
      <c r="AB244" s="45">
        <v>244942.39200000002</v>
      </c>
      <c r="AC244" s="45">
        <v>-1000</v>
      </c>
      <c r="AD244" s="45">
        <v>243942.39200000002</v>
      </c>
      <c r="AE244" s="45">
        <v>0</v>
      </c>
      <c r="AF244" s="47">
        <v>15034325.620000001</v>
      </c>
      <c r="AG244" s="47">
        <v>32440669</v>
      </c>
      <c r="AH244" s="47">
        <v>21380889.859999999</v>
      </c>
      <c r="AI244" s="45">
        <v>2301414035</v>
      </c>
      <c r="AJ244" s="45">
        <v>2269969479</v>
      </c>
      <c r="AK244" s="45">
        <v>2258487869</v>
      </c>
      <c r="AL244" s="50">
        <v>2276623794.3333335</v>
      </c>
      <c r="AM244" s="45">
        <v>754481.17785140104</v>
      </c>
    </row>
    <row r="245" spans="1:39" s="37" customFormat="1" ht="16.5" x14ac:dyDescent="0.3">
      <c r="A245" s="37" t="s">
        <v>555</v>
      </c>
      <c r="B245" s="37" t="s">
        <v>556</v>
      </c>
      <c r="C245" s="37" t="s">
        <v>518</v>
      </c>
      <c r="D245" s="43">
        <v>3</v>
      </c>
      <c r="E245" s="43" t="s">
        <v>1200</v>
      </c>
      <c r="F245" s="44" t="s">
        <v>1201</v>
      </c>
      <c r="G245" s="45">
        <v>236840836</v>
      </c>
      <c r="H245" s="46">
        <v>4.327</v>
      </c>
      <c r="I245" s="45">
        <v>250163793</v>
      </c>
      <c r="J245" s="45">
        <v>1580547.55</v>
      </c>
      <c r="K245" s="45">
        <v>1578370.9200000002</v>
      </c>
      <c r="L245" s="45">
        <v>0</v>
      </c>
      <c r="M245" s="45">
        <v>1578370.9200000002</v>
      </c>
      <c r="N245" s="45">
        <v>0</v>
      </c>
      <c r="O245" s="45">
        <v>0</v>
      </c>
      <c r="P245" s="45">
        <v>102368.77</v>
      </c>
      <c r="Q245" s="45">
        <v>2710098</v>
      </c>
      <c r="R245" s="45">
        <v>2802724</v>
      </c>
      <c r="S245" s="45">
        <v>0</v>
      </c>
      <c r="T245" s="45">
        <v>2969856.9</v>
      </c>
      <c r="U245" s="45">
        <v>0</v>
      </c>
      <c r="V245" s="45">
        <v>83143.100000000006</v>
      </c>
      <c r="W245" s="45">
        <v>10246561.689999999</v>
      </c>
      <c r="X245" s="47">
        <v>4.3263492322751299E-2</v>
      </c>
      <c r="Y245" s="45">
        <v>15826.03</v>
      </c>
      <c r="Z245" s="45">
        <v>37500</v>
      </c>
      <c r="AA245" s="45">
        <v>1066.5206000000001</v>
      </c>
      <c r="AB245" s="45">
        <v>54392.550600000002</v>
      </c>
      <c r="AC245" s="45">
        <v>0</v>
      </c>
      <c r="AD245" s="45">
        <v>54392.550600000002</v>
      </c>
      <c r="AE245" s="45">
        <v>0</v>
      </c>
      <c r="AF245" s="47">
        <v>1680739.6900000002</v>
      </c>
      <c r="AG245" s="47">
        <v>5512822</v>
      </c>
      <c r="AH245" s="47">
        <v>3053000</v>
      </c>
      <c r="AI245" s="45">
        <v>251327883</v>
      </c>
      <c r="AJ245" s="45">
        <v>249201766</v>
      </c>
      <c r="AK245" s="45">
        <v>248530512</v>
      </c>
      <c r="AL245" s="50">
        <v>249686720.33333334</v>
      </c>
      <c r="AM245" s="45">
        <v>82915.066418183997</v>
      </c>
    </row>
    <row r="246" spans="1:39" s="37" customFormat="1" ht="16.5" x14ac:dyDescent="0.3">
      <c r="A246" s="37" t="s">
        <v>557</v>
      </c>
      <c r="B246" s="37" t="s">
        <v>558</v>
      </c>
      <c r="C246" s="37" t="s">
        <v>518</v>
      </c>
      <c r="D246" s="43">
        <v>1</v>
      </c>
      <c r="E246" s="43" t="s">
        <v>1202</v>
      </c>
      <c r="F246" s="44" t="s">
        <v>1201</v>
      </c>
      <c r="G246" s="45">
        <v>586645741</v>
      </c>
      <c r="H246" s="46">
        <v>4.5230000000000006</v>
      </c>
      <c r="I246" s="45">
        <v>618920557</v>
      </c>
      <c r="J246" s="45">
        <v>3910371.52</v>
      </c>
      <c r="K246" s="45">
        <v>3877133.39</v>
      </c>
      <c r="L246" s="45">
        <v>0</v>
      </c>
      <c r="M246" s="45">
        <v>3877133.39</v>
      </c>
      <c r="N246" s="45">
        <v>0</v>
      </c>
      <c r="O246" s="45">
        <v>0</v>
      </c>
      <c r="P246" s="45">
        <v>251348.05</v>
      </c>
      <c r="Q246" s="45">
        <v>13491507</v>
      </c>
      <c r="R246" s="45">
        <v>0</v>
      </c>
      <c r="S246" s="45">
        <v>0</v>
      </c>
      <c r="T246" s="45">
        <v>8705846</v>
      </c>
      <c r="U246" s="45">
        <v>0</v>
      </c>
      <c r="V246" s="45">
        <v>205402.84</v>
      </c>
      <c r="W246" s="45">
        <v>26531237.280000001</v>
      </c>
      <c r="X246" s="47">
        <v>4.5225313039475391E-2</v>
      </c>
      <c r="Y246" s="45">
        <v>15750</v>
      </c>
      <c r="Z246" s="45">
        <v>59500</v>
      </c>
      <c r="AA246" s="45">
        <v>1505</v>
      </c>
      <c r="AB246" s="45">
        <v>76755</v>
      </c>
      <c r="AC246" s="45">
        <v>-1000</v>
      </c>
      <c r="AD246" s="45">
        <v>75755</v>
      </c>
      <c r="AE246" s="45">
        <v>0</v>
      </c>
      <c r="AF246" s="47">
        <v>4128481.44</v>
      </c>
      <c r="AG246" s="47">
        <v>13491507</v>
      </c>
      <c r="AH246" s="47">
        <v>8911248.8399999999</v>
      </c>
      <c r="AI246" s="45">
        <v>613230933</v>
      </c>
      <c r="AJ246" s="45">
        <v>611479356</v>
      </c>
      <c r="AK246" s="45">
        <v>586131093</v>
      </c>
      <c r="AL246" s="50">
        <v>603613794</v>
      </c>
      <c r="AM246" s="45">
        <v>197072.32426081199</v>
      </c>
    </row>
    <row r="247" spans="1:39" s="37" customFormat="1" ht="16.5" x14ac:dyDescent="0.3">
      <c r="A247" s="37" t="s">
        <v>559</v>
      </c>
      <c r="B247" s="37" t="s">
        <v>560</v>
      </c>
      <c r="C247" s="37" t="s">
        <v>518</v>
      </c>
      <c r="D247" s="43">
        <v>2</v>
      </c>
      <c r="E247" s="43" t="s">
        <v>1200</v>
      </c>
      <c r="F247" s="44" t="s">
        <v>1201</v>
      </c>
      <c r="G247" s="45">
        <v>253727377</v>
      </c>
      <c r="H247" s="46">
        <v>4.1870000000000003</v>
      </c>
      <c r="I247" s="45">
        <v>264568430</v>
      </c>
      <c r="J247" s="45">
        <v>1671556.78</v>
      </c>
      <c r="K247" s="45">
        <v>1668527.4000000001</v>
      </c>
      <c r="L247" s="45">
        <v>0</v>
      </c>
      <c r="M247" s="45">
        <v>1668527.4000000001</v>
      </c>
      <c r="N247" s="45">
        <v>128257.89</v>
      </c>
      <c r="O247" s="45">
        <v>0</v>
      </c>
      <c r="P247" s="45">
        <v>108211.75</v>
      </c>
      <c r="Q247" s="45">
        <v>2610652</v>
      </c>
      <c r="R247" s="45">
        <v>3229949</v>
      </c>
      <c r="S247" s="45">
        <v>0</v>
      </c>
      <c r="T247" s="45">
        <v>2876950.09</v>
      </c>
      <c r="U247" s="45">
        <v>0</v>
      </c>
      <c r="V247" s="45">
        <v>0</v>
      </c>
      <c r="W247" s="45">
        <v>10622548.130000001</v>
      </c>
      <c r="X247" s="47">
        <v>4.1865991189433217E-2</v>
      </c>
      <c r="Y247" s="45">
        <v>9523.98</v>
      </c>
      <c r="Z247" s="45">
        <v>39000</v>
      </c>
      <c r="AA247" s="45">
        <v>970.47959999999989</v>
      </c>
      <c r="AB247" s="45">
        <v>49494.459599999995</v>
      </c>
      <c r="AC247" s="45">
        <v>0</v>
      </c>
      <c r="AD247" s="45">
        <v>49494.459599999995</v>
      </c>
      <c r="AE247" s="45">
        <v>0</v>
      </c>
      <c r="AF247" s="47">
        <v>1904997.04</v>
      </c>
      <c r="AG247" s="47">
        <v>5840601</v>
      </c>
      <c r="AH247" s="47">
        <v>2876950.09</v>
      </c>
      <c r="AI247" s="45">
        <v>262451220</v>
      </c>
      <c r="AJ247" s="45">
        <v>263446510</v>
      </c>
      <c r="AK247" s="45">
        <v>262516701</v>
      </c>
      <c r="AL247" s="50">
        <v>262804810.33333334</v>
      </c>
      <c r="AM247" s="45">
        <v>87725.904940673994</v>
      </c>
    </row>
    <row r="248" spans="1:39" s="37" customFormat="1" ht="16.5" x14ac:dyDescent="0.3">
      <c r="A248" s="37" t="s">
        <v>561</v>
      </c>
      <c r="B248" s="37" t="s">
        <v>562</v>
      </c>
      <c r="C248" s="37" t="s">
        <v>518</v>
      </c>
      <c r="D248" s="43">
        <v>3</v>
      </c>
      <c r="E248" s="43" t="s">
        <v>1202</v>
      </c>
      <c r="F248" s="44" t="s">
        <v>1201</v>
      </c>
      <c r="G248" s="45">
        <v>1122915247</v>
      </c>
      <c r="H248" s="46">
        <v>3.6319999999999997</v>
      </c>
      <c r="I248" s="45">
        <v>1193338953</v>
      </c>
      <c r="J248" s="45">
        <v>7539575.6200000001</v>
      </c>
      <c r="K248" s="45">
        <v>7536157.46</v>
      </c>
      <c r="L248" s="45">
        <v>0</v>
      </c>
      <c r="M248" s="45">
        <v>7536157.46</v>
      </c>
      <c r="N248" s="45">
        <v>579281.27</v>
      </c>
      <c r="O248" s="45">
        <v>0</v>
      </c>
      <c r="P248" s="45">
        <v>488788</v>
      </c>
      <c r="Q248" s="45">
        <v>15982021</v>
      </c>
      <c r="R248" s="45">
        <v>9917919</v>
      </c>
      <c r="S248" s="45">
        <v>0</v>
      </c>
      <c r="T248" s="45">
        <v>5709000</v>
      </c>
      <c r="U248" s="45">
        <v>561457.62</v>
      </c>
      <c r="V248" s="45">
        <v>0</v>
      </c>
      <c r="W248" s="45">
        <v>40774624.350000001</v>
      </c>
      <c r="X248" s="47">
        <v>3.631139968838628E-2</v>
      </c>
      <c r="Y248" s="45">
        <v>9250</v>
      </c>
      <c r="Z248" s="45">
        <v>48000</v>
      </c>
      <c r="AA248" s="45">
        <v>1145</v>
      </c>
      <c r="AB248" s="45">
        <v>58395</v>
      </c>
      <c r="AC248" s="45">
        <v>0</v>
      </c>
      <c r="AD248" s="45">
        <v>58395</v>
      </c>
      <c r="AE248" s="45">
        <v>0</v>
      </c>
      <c r="AF248" s="47">
        <v>8604226.7300000004</v>
      </c>
      <c r="AG248" s="47">
        <v>25899940</v>
      </c>
      <c r="AH248" s="47">
        <v>6270457.6200000001</v>
      </c>
      <c r="AI248" s="45">
        <v>1145254815</v>
      </c>
      <c r="AJ248" s="45">
        <v>1163243659</v>
      </c>
      <c r="AK248" s="45">
        <v>1219917954</v>
      </c>
      <c r="AL248" s="50">
        <v>1176138809.3333333</v>
      </c>
      <c r="AM248" s="45">
        <v>407242.45975713298</v>
      </c>
    </row>
    <row r="249" spans="1:39" s="37" customFormat="1" ht="16.5" x14ac:dyDescent="0.3">
      <c r="A249" s="37" t="s">
        <v>563</v>
      </c>
      <c r="B249" s="37" t="s">
        <v>564</v>
      </c>
      <c r="C249" s="37" t="s">
        <v>565</v>
      </c>
      <c r="D249" s="43">
        <v>1</v>
      </c>
      <c r="E249" s="43" t="s">
        <v>1202</v>
      </c>
      <c r="F249" s="44" t="s">
        <v>1201</v>
      </c>
      <c r="G249" s="45">
        <v>2171900495</v>
      </c>
      <c r="H249" s="46">
        <v>7.9349999999999996</v>
      </c>
      <c r="I249" s="45">
        <v>5277250128</v>
      </c>
      <c r="J249" s="45">
        <v>27739636.27</v>
      </c>
      <c r="K249" s="45">
        <v>27017738.27</v>
      </c>
      <c r="L249" s="45">
        <v>0</v>
      </c>
      <c r="M249" s="45">
        <v>27017738.27</v>
      </c>
      <c r="N249" s="45">
        <v>0</v>
      </c>
      <c r="O249" s="45">
        <v>0</v>
      </c>
      <c r="P249" s="45">
        <v>527725.01</v>
      </c>
      <c r="Q249" s="45">
        <v>62025142</v>
      </c>
      <c r="R249" s="45">
        <v>0</v>
      </c>
      <c r="S249" s="45">
        <v>7337117.3899999997</v>
      </c>
      <c r="T249" s="45">
        <v>73661853.670000002</v>
      </c>
      <c r="U249" s="45">
        <v>0</v>
      </c>
      <c r="V249" s="45">
        <v>1760010.93</v>
      </c>
      <c r="W249" s="45">
        <v>172329587.27000001</v>
      </c>
      <c r="X249" s="47">
        <v>7.9345065608081647E-2</v>
      </c>
      <c r="Y249" s="45">
        <v>51791.1</v>
      </c>
      <c r="Z249" s="45">
        <v>252250</v>
      </c>
      <c r="AA249" s="45">
        <v>6080.8219999999992</v>
      </c>
      <c r="AB249" s="45">
        <v>310121.92199999996</v>
      </c>
      <c r="AC249" s="45">
        <v>0</v>
      </c>
      <c r="AD249" s="45">
        <v>310121.92199999996</v>
      </c>
      <c r="AE249" s="45">
        <v>0</v>
      </c>
      <c r="AF249" s="47">
        <v>27545463.280000001</v>
      </c>
      <c r="AG249" s="47">
        <v>69362259.390000001</v>
      </c>
      <c r="AH249" s="47">
        <v>75421864.600000009</v>
      </c>
      <c r="AI249" s="45">
        <v>5309199113</v>
      </c>
      <c r="AJ249" s="45">
        <v>5277628561</v>
      </c>
      <c r="AK249" s="45">
        <v>5431233325</v>
      </c>
      <c r="AL249" s="50">
        <v>5339353666.333333</v>
      </c>
      <c r="AM249" s="45">
        <v>1811297.93203359</v>
      </c>
    </row>
    <row r="250" spans="1:39" s="37" customFormat="1" ht="16.5" x14ac:dyDescent="0.3">
      <c r="A250" s="37" t="s">
        <v>566</v>
      </c>
      <c r="B250" s="37" t="s">
        <v>567</v>
      </c>
      <c r="C250" s="37" t="s">
        <v>565</v>
      </c>
      <c r="D250" s="43">
        <v>2</v>
      </c>
      <c r="E250" s="43" t="s">
        <v>1200</v>
      </c>
      <c r="F250" s="44" t="s">
        <v>1201</v>
      </c>
      <c r="G250" s="45">
        <v>42067249</v>
      </c>
      <c r="H250" s="46">
        <v>9.2289999999999992</v>
      </c>
      <c r="I250" s="45">
        <v>132154527</v>
      </c>
      <c r="J250" s="45">
        <v>694664.54</v>
      </c>
      <c r="K250" s="45">
        <v>694664.54</v>
      </c>
      <c r="L250" s="45">
        <v>0</v>
      </c>
      <c r="M250" s="45">
        <v>694664.54</v>
      </c>
      <c r="N250" s="45">
        <v>0</v>
      </c>
      <c r="O250" s="45">
        <v>0</v>
      </c>
      <c r="P250" s="45">
        <v>13215.45</v>
      </c>
      <c r="Q250" s="45">
        <v>1419932</v>
      </c>
      <c r="R250" s="45">
        <v>0</v>
      </c>
      <c r="S250" s="45">
        <v>0</v>
      </c>
      <c r="T250" s="45">
        <v>1754266</v>
      </c>
      <c r="U250" s="45">
        <v>0</v>
      </c>
      <c r="V250" s="45">
        <v>0</v>
      </c>
      <c r="W250" s="45">
        <v>3882077.99</v>
      </c>
      <c r="X250" s="47">
        <v>9.2282668400778964E-2</v>
      </c>
      <c r="Y250" s="45">
        <v>1750</v>
      </c>
      <c r="Z250" s="45">
        <v>2250</v>
      </c>
      <c r="AA250" s="45">
        <v>80</v>
      </c>
      <c r="AB250" s="45">
        <v>4080</v>
      </c>
      <c r="AC250" s="45">
        <v>0</v>
      </c>
      <c r="AD250" s="45">
        <v>4080</v>
      </c>
      <c r="AE250" s="45">
        <v>0</v>
      </c>
      <c r="AF250" s="47">
        <v>707879.99</v>
      </c>
      <c r="AG250" s="47">
        <v>1419932</v>
      </c>
      <c r="AH250" s="47">
        <v>1754266</v>
      </c>
      <c r="AI250" s="45">
        <v>125704225</v>
      </c>
      <c r="AJ250" s="45">
        <v>124834372</v>
      </c>
      <c r="AK250" s="45">
        <v>125169199</v>
      </c>
      <c r="AL250" s="50">
        <v>125235932</v>
      </c>
      <c r="AM250" s="45">
        <v>41739.007594283998</v>
      </c>
    </row>
    <row r="251" spans="1:39" s="37" customFormat="1" ht="16.5" x14ac:dyDescent="0.3">
      <c r="A251" s="37" t="s">
        <v>568</v>
      </c>
      <c r="B251" s="37" t="s">
        <v>569</v>
      </c>
      <c r="C251" s="37" t="s">
        <v>565</v>
      </c>
      <c r="D251" s="43">
        <v>3</v>
      </c>
      <c r="E251" s="43" t="s">
        <v>1200</v>
      </c>
      <c r="F251" s="44" t="s">
        <v>1201</v>
      </c>
      <c r="G251" s="45">
        <v>789909606</v>
      </c>
      <c r="H251" s="46">
        <v>3.65</v>
      </c>
      <c r="I251" s="45">
        <v>900825828</v>
      </c>
      <c r="J251" s="45">
        <v>4735151.87</v>
      </c>
      <c r="K251" s="45">
        <v>4697651.87</v>
      </c>
      <c r="L251" s="45">
        <v>0</v>
      </c>
      <c r="M251" s="45">
        <v>4697651.87</v>
      </c>
      <c r="N251" s="45">
        <v>0</v>
      </c>
      <c r="O251" s="45">
        <v>0</v>
      </c>
      <c r="P251" s="45">
        <v>90082.58</v>
      </c>
      <c r="Q251" s="45">
        <v>11151383</v>
      </c>
      <c r="R251" s="45">
        <v>0</v>
      </c>
      <c r="S251" s="45">
        <v>0</v>
      </c>
      <c r="T251" s="45">
        <v>12890243.4</v>
      </c>
      <c r="U251" s="45">
        <v>0</v>
      </c>
      <c r="V251" s="45">
        <v>0</v>
      </c>
      <c r="W251" s="45">
        <v>28829360.850000001</v>
      </c>
      <c r="X251" s="47">
        <v>3.64970379281601E-2</v>
      </c>
      <c r="Y251" s="45">
        <v>6250</v>
      </c>
      <c r="Z251" s="45">
        <v>14500</v>
      </c>
      <c r="AA251" s="45">
        <v>415</v>
      </c>
      <c r="AB251" s="45">
        <v>21165</v>
      </c>
      <c r="AC251" s="45">
        <v>0</v>
      </c>
      <c r="AD251" s="45">
        <v>21165</v>
      </c>
      <c r="AE251" s="45">
        <v>0</v>
      </c>
      <c r="AF251" s="47">
        <v>4787734.45</v>
      </c>
      <c r="AG251" s="47">
        <v>11151383</v>
      </c>
      <c r="AH251" s="47">
        <v>12890243.4</v>
      </c>
      <c r="AI251" s="45">
        <v>904100079</v>
      </c>
      <c r="AJ251" s="45">
        <v>901806307</v>
      </c>
      <c r="AK251" s="45">
        <v>949695676</v>
      </c>
      <c r="AL251" s="50">
        <v>918534020.66666663</v>
      </c>
      <c r="AM251" s="45">
        <v>316770.75189559802</v>
      </c>
    </row>
    <row r="252" spans="1:39" s="37" customFormat="1" ht="16.5" x14ac:dyDescent="0.3">
      <c r="A252" s="37" t="s">
        <v>570</v>
      </c>
      <c r="B252" s="37" t="s">
        <v>571</v>
      </c>
      <c r="C252" s="37" t="s">
        <v>565</v>
      </c>
      <c r="D252" s="43">
        <v>1</v>
      </c>
      <c r="E252" s="43" t="s">
        <v>1202</v>
      </c>
      <c r="F252" s="44" t="s">
        <v>1201</v>
      </c>
      <c r="G252" s="45">
        <v>496257649</v>
      </c>
      <c r="H252" s="46">
        <v>7.2039999999999997</v>
      </c>
      <c r="I252" s="45">
        <v>1263158242</v>
      </c>
      <c r="J252" s="45">
        <v>6639736.4800000004</v>
      </c>
      <c r="K252" s="45">
        <v>6450326.4800000004</v>
      </c>
      <c r="L252" s="45">
        <v>0</v>
      </c>
      <c r="M252" s="45">
        <v>6450326.4800000004</v>
      </c>
      <c r="N252" s="45">
        <v>0</v>
      </c>
      <c r="O252" s="45">
        <v>0</v>
      </c>
      <c r="P252" s="45">
        <v>126315.82</v>
      </c>
      <c r="Q252" s="45">
        <v>9229913</v>
      </c>
      <c r="R252" s="45">
        <v>0</v>
      </c>
      <c r="S252" s="45">
        <v>895850</v>
      </c>
      <c r="T252" s="45">
        <v>18628579.27</v>
      </c>
      <c r="U252" s="45">
        <v>0</v>
      </c>
      <c r="V252" s="45">
        <v>414512.28</v>
      </c>
      <c r="W252" s="45">
        <v>35745496.850000001</v>
      </c>
      <c r="X252" s="47">
        <v>7.2030117665753096E-2</v>
      </c>
      <c r="Y252" s="45">
        <v>11413.09</v>
      </c>
      <c r="Z252" s="45">
        <v>23000</v>
      </c>
      <c r="AA252" s="45">
        <v>688.26179999999999</v>
      </c>
      <c r="AB252" s="45">
        <v>35101.351799999997</v>
      </c>
      <c r="AC252" s="45">
        <v>0</v>
      </c>
      <c r="AD252" s="45">
        <v>35101.351799999997</v>
      </c>
      <c r="AE252" s="45">
        <v>0</v>
      </c>
      <c r="AF252" s="47">
        <v>6576642.3000000007</v>
      </c>
      <c r="AG252" s="47">
        <v>10125763</v>
      </c>
      <c r="AH252" s="47">
        <v>19043091.550000001</v>
      </c>
      <c r="AI252" s="45">
        <v>1124819888</v>
      </c>
      <c r="AJ252" s="45">
        <v>1242843077</v>
      </c>
      <c r="AK252" s="45">
        <v>1287349244</v>
      </c>
      <c r="AL252" s="50">
        <v>1218337403</v>
      </c>
      <c r="AM252" s="45">
        <v>429325.38200752198</v>
      </c>
    </row>
    <row r="253" spans="1:39" s="37" customFormat="1" ht="16.5" x14ac:dyDescent="0.3">
      <c r="A253" s="37" t="s">
        <v>572</v>
      </c>
      <c r="B253" s="37" t="s">
        <v>573</v>
      </c>
      <c r="C253" s="37" t="s">
        <v>565</v>
      </c>
      <c r="D253" s="43">
        <v>2</v>
      </c>
      <c r="E253" s="43" t="s">
        <v>1202</v>
      </c>
      <c r="F253" s="44" t="s">
        <v>1201</v>
      </c>
      <c r="G253" s="45">
        <v>11223489397</v>
      </c>
      <c r="H253" s="46">
        <v>1.5509999999999999</v>
      </c>
      <c r="I253" s="45">
        <v>13482783878</v>
      </c>
      <c r="J253" s="45">
        <v>70871668.299999997</v>
      </c>
      <c r="K253" s="45">
        <v>70290345.299999997</v>
      </c>
      <c r="L253" s="45">
        <v>0</v>
      </c>
      <c r="M253" s="45">
        <v>70290345.299999997</v>
      </c>
      <c r="N253" s="45">
        <v>0</v>
      </c>
      <c r="O253" s="45">
        <v>0</v>
      </c>
      <c r="P253" s="45">
        <v>1348278.39</v>
      </c>
      <c r="Q253" s="45">
        <v>41824759</v>
      </c>
      <c r="R253" s="45">
        <v>0</v>
      </c>
      <c r="S253" s="45">
        <v>0</v>
      </c>
      <c r="T253" s="45">
        <v>53885664</v>
      </c>
      <c r="U253" s="45">
        <v>2244698</v>
      </c>
      <c r="V253" s="45">
        <v>4419074</v>
      </c>
      <c r="W253" s="45">
        <v>174012818.69</v>
      </c>
      <c r="X253" s="47">
        <v>1.5504342057516713E-2</v>
      </c>
      <c r="Y253" s="45">
        <v>3250</v>
      </c>
      <c r="Z253" s="45">
        <v>24500</v>
      </c>
      <c r="AA253" s="45">
        <v>555</v>
      </c>
      <c r="AB253" s="45">
        <v>28305</v>
      </c>
      <c r="AC253" s="45">
        <v>0</v>
      </c>
      <c r="AD253" s="45">
        <v>28305</v>
      </c>
      <c r="AE253" s="45">
        <v>0</v>
      </c>
      <c r="AF253" s="47">
        <v>71638623.689999998</v>
      </c>
      <c r="AG253" s="47">
        <v>41824759</v>
      </c>
      <c r="AH253" s="47">
        <v>60549436</v>
      </c>
      <c r="AI253" s="45">
        <v>12425885205</v>
      </c>
      <c r="AJ253" s="45">
        <v>13251581393</v>
      </c>
      <c r="AK253" s="45">
        <v>15122936371</v>
      </c>
      <c r="AL253" s="50">
        <v>13600134323</v>
      </c>
      <c r="AM253" s="45">
        <v>5042738.8132561436</v>
      </c>
    </row>
    <row r="254" spans="1:39" s="37" customFormat="1" ht="16.5" x14ac:dyDescent="0.3">
      <c r="A254" s="37" t="s">
        <v>574</v>
      </c>
      <c r="B254" s="37" t="s">
        <v>575</v>
      </c>
      <c r="C254" s="37" t="s">
        <v>565</v>
      </c>
      <c r="D254" s="43">
        <v>3</v>
      </c>
      <c r="E254" s="43" t="s">
        <v>1202</v>
      </c>
      <c r="F254" s="44" t="s">
        <v>1201</v>
      </c>
      <c r="G254" s="45">
        <v>6093045338</v>
      </c>
      <c r="H254" s="46">
        <v>7.7009999999999996</v>
      </c>
      <c r="I254" s="45">
        <v>22327519222</v>
      </c>
      <c r="J254" s="45">
        <v>117363635.78</v>
      </c>
      <c r="K254" s="45">
        <v>115491911.78</v>
      </c>
      <c r="L254" s="45">
        <v>0</v>
      </c>
      <c r="M254" s="45">
        <v>115491911.78</v>
      </c>
      <c r="N254" s="45">
        <v>0</v>
      </c>
      <c r="O254" s="45">
        <v>0</v>
      </c>
      <c r="P254" s="45">
        <v>2232751.92</v>
      </c>
      <c r="Q254" s="45">
        <v>113282750</v>
      </c>
      <c r="R254" s="45">
        <v>0</v>
      </c>
      <c r="S254" s="45">
        <v>7702473</v>
      </c>
      <c r="T254" s="45">
        <v>223276028</v>
      </c>
      <c r="U254" s="45">
        <v>0</v>
      </c>
      <c r="V254" s="45">
        <v>7220380</v>
      </c>
      <c r="W254" s="45">
        <v>469206294.69999999</v>
      </c>
      <c r="X254" s="47">
        <v>7.7006860883463202E-2</v>
      </c>
      <c r="Y254" s="45">
        <v>177802.06</v>
      </c>
      <c r="Z254" s="45">
        <v>288750</v>
      </c>
      <c r="AA254" s="45">
        <v>9331.0411999999997</v>
      </c>
      <c r="AB254" s="45">
        <v>475883.10120000003</v>
      </c>
      <c r="AC254" s="45">
        <v>-64750</v>
      </c>
      <c r="AD254" s="45">
        <v>411133.10120000003</v>
      </c>
      <c r="AE254" s="45">
        <v>0</v>
      </c>
      <c r="AF254" s="47">
        <v>117724663.7</v>
      </c>
      <c r="AG254" s="47">
        <v>120985223</v>
      </c>
      <c r="AH254" s="47">
        <v>230496408</v>
      </c>
      <c r="AI254" s="45">
        <v>19707433281</v>
      </c>
      <c r="AJ254" s="45">
        <v>21643490206</v>
      </c>
      <c r="AK254" s="45">
        <v>25679882705</v>
      </c>
      <c r="AL254" s="50">
        <v>22343602064</v>
      </c>
      <c r="AM254" s="45">
        <v>8565680.6993107349</v>
      </c>
    </row>
    <row r="255" spans="1:39" s="37" customFormat="1" ht="16.5" x14ac:dyDescent="0.3">
      <c r="A255" s="37" t="s">
        <v>576</v>
      </c>
      <c r="B255" s="37" t="s">
        <v>577</v>
      </c>
      <c r="C255" s="37" t="s">
        <v>565</v>
      </c>
      <c r="D255" s="43">
        <v>1</v>
      </c>
      <c r="E255" s="43" t="s">
        <v>1202</v>
      </c>
      <c r="F255" s="44" t="s">
        <v>1201</v>
      </c>
      <c r="G255" s="45">
        <v>1054971113</v>
      </c>
      <c r="H255" s="46">
        <v>10.669</v>
      </c>
      <c r="I255" s="45">
        <v>3621562461</v>
      </c>
      <c r="J255" s="45">
        <v>19036585.899999999</v>
      </c>
      <c r="K255" s="45">
        <v>18989596.899999999</v>
      </c>
      <c r="L255" s="45">
        <v>0</v>
      </c>
      <c r="M255" s="45">
        <v>18989596.899999999</v>
      </c>
      <c r="N255" s="45">
        <v>0</v>
      </c>
      <c r="O255" s="45">
        <v>0</v>
      </c>
      <c r="P255" s="45">
        <v>362156.25</v>
      </c>
      <c r="Q255" s="45">
        <v>50372382</v>
      </c>
      <c r="R255" s="45">
        <v>0</v>
      </c>
      <c r="S255" s="45">
        <v>0</v>
      </c>
      <c r="T255" s="45">
        <v>41636535</v>
      </c>
      <c r="U255" s="45">
        <v>0</v>
      </c>
      <c r="V255" s="45">
        <v>1184465</v>
      </c>
      <c r="W255" s="45">
        <v>112545135.15000001</v>
      </c>
      <c r="X255" s="47">
        <v>0.10668077425357902</v>
      </c>
      <c r="Y255" s="45">
        <v>30000</v>
      </c>
      <c r="Z255" s="45">
        <v>98250</v>
      </c>
      <c r="AA255" s="45">
        <v>2565</v>
      </c>
      <c r="AB255" s="45">
        <v>130815</v>
      </c>
      <c r="AC255" s="45">
        <v>0</v>
      </c>
      <c r="AD255" s="45">
        <v>130815</v>
      </c>
      <c r="AE255" s="45">
        <v>0</v>
      </c>
      <c r="AF255" s="47">
        <v>19351753.149999999</v>
      </c>
      <c r="AG255" s="47">
        <v>50372382</v>
      </c>
      <c r="AH255" s="47">
        <v>42821000</v>
      </c>
      <c r="AI255" s="45">
        <v>3388847469</v>
      </c>
      <c r="AJ255" s="45">
        <v>3550843021</v>
      </c>
      <c r="AK255" s="45">
        <v>3567369627</v>
      </c>
      <c r="AL255" s="50">
        <v>3502353372.3333335</v>
      </c>
      <c r="AM255" s="45">
        <v>1189987.7100110999</v>
      </c>
    </row>
    <row r="256" spans="1:39" s="37" customFormat="1" ht="16.5" x14ac:dyDescent="0.3">
      <c r="A256" s="37" t="s">
        <v>578</v>
      </c>
      <c r="B256" s="37" t="s">
        <v>579</v>
      </c>
      <c r="C256" s="37" t="s">
        <v>565</v>
      </c>
      <c r="D256" s="43">
        <v>2</v>
      </c>
      <c r="E256" s="43" t="s">
        <v>1202</v>
      </c>
      <c r="F256" s="44" t="s">
        <v>1201</v>
      </c>
      <c r="G256" s="45">
        <v>2529615277</v>
      </c>
      <c r="H256" s="46">
        <v>5.4669999999999996</v>
      </c>
      <c r="I256" s="45">
        <v>5171779148</v>
      </c>
      <c r="J256" s="45">
        <v>27185232.640000001</v>
      </c>
      <c r="K256" s="45">
        <v>26541906.640000001</v>
      </c>
      <c r="L256" s="45">
        <v>0</v>
      </c>
      <c r="M256" s="45">
        <v>26541906.640000001</v>
      </c>
      <c r="N256" s="45">
        <v>0</v>
      </c>
      <c r="O256" s="45">
        <v>0</v>
      </c>
      <c r="P256" s="45">
        <v>517177.91</v>
      </c>
      <c r="Q256" s="45">
        <v>47640510</v>
      </c>
      <c r="R256" s="45">
        <v>0</v>
      </c>
      <c r="S256" s="45">
        <v>0</v>
      </c>
      <c r="T256" s="45">
        <v>61875949</v>
      </c>
      <c r="U256" s="45">
        <v>0</v>
      </c>
      <c r="V256" s="45">
        <v>1751051</v>
      </c>
      <c r="W256" s="45">
        <v>138326594.55000001</v>
      </c>
      <c r="X256" s="47">
        <v>5.4682858617951025E-2</v>
      </c>
      <c r="Y256" s="45">
        <v>39936</v>
      </c>
      <c r="Z256" s="45">
        <v>67250</v>
      </c>
      <c r="AA256" s="45">
        <v>2143.7200000000003</v>
      </c>
      <c r="AB256" s="45">
        <v>109329.72</v>
      </c>
      <c r="AC256" s="45">
        <v>0</v>
      </c>
      <c r="AD256" s="45">
        <v>109329.72</v>
      </c>
      <c r="AE256" s="45">
        <v>0</v>
      </c>
      <c r="AF256" s="47">
        <v>27059084.550000001</v>
      </c>
      <c r="AG256" s="47">
        <v>47640510</v>
      </c>
      <c r="AH256" s="47">
        <v>63627000</v>
      </c>
      <c r="AI256" s="45">
        <v>4662529600</v>
      </c>
      <c r="AJ256" s="45">
        <v>5140980313</v>
      </c>
      <c r="AK256" s="45">
        <v>5492689648</v>
      </c>
      <c r="AL256" s="50">
        <v>5098733187</v>
      </c>
      <c r="AM256" s="45">
        <v>1832253.576077925</v>
      </c>
    </row>
    <row r="257" spans="1:39" s="37" customFormat="1" ht="16.5" x14ac:dyDescent="0.3">
      <c r="A257" s="37" t="s">
        <v>580</v>
      </c>
      <c r="B257" s="37" t="s">
        <v>581</v>
      </c>
      <c r="C257" s="37" t="s">
        <v>565</v>
      </c>
      <c r="D257" s="43">
        <v>3</v>
      </c>
      <c r="E257" s="43" t="s">
        <v>1202</v>
      </c>
      <c r="F257" s="44" t="s">
        <v>1201</v>
      </c>
      <c r="G257" s="45">
        <v>2650184650</v>
      </c>
      <c r="H257" s="46">
        <v>3.7069999999999999</v>
      </c>
      <c r="I257" s="45">
        <v>4577186263</v>
      </c>
      <c r="J257" s="45">
        <v>24059780.940000001</v>
      </c>
      <c r="K257" s="45">
        <v>23825376.940000001</v>
      </c>
      <c r="L257" s="45">
        <v>0</v>
      </c>
      <c r="M257" s="45">
        <v>23825376.940000001</v>
      </c>
      <c r="N257" s="45">
        <v>0</v>
      </c>
      <c r="O257" s="45">
        <v>0</v>
      </c>
      <c r="P257" s="45">
        <v>457718.63</v>
      </c>
      <c r="Q257" s="45">
        <v>36062683</v>
      </c>
      <c r="R257" s="45">
        <v>0</v>
      </c>
      <c r="S257" s="45">
        <v>0</v>
      </c>
      <c r="T257" s="45">
        <v>36433411.520000003</v>
      </c>
      <c r="U257" s="45">
        <v>0</v>
      </c>
      <c r="V257" s="45">
        <v>1462215.31</v>
      </c>
      <c r="W257" s="45">
        <v>98241405.400000006</v>
      </c>
      <c r="X257" s="47">
        <v>3.7069645467911076E-2</v>
      </c>
      <c r="Y257" s="45">
        <v>18864.38</v>
      </c>
      <c r="Z257" s="45">
        <v>100000</v>
      </c>
      <c r="AA257" s="45">
        <v>2377.2876000000001</v>
      </c>
      <c r="AB257" s="45">
        <v>121241.6676</v>
      </c>
      <c r="AC257" s="45">
        <v>-250</v>
      </c>
      <c r="AD257" s="45">
        <v>120991.6676</v>
      </c>
      <c r="AE257" s="45">
        <v>0</v>
      </c>
      <c r="AF257" s="47">
        <v>24283095.57</v>
      </c>
      <c r="AG257" s="47">
        <v>36062683</v>
      </c>
      <c r="AH257" s="47">
        <v>37895626.830000006</v>
      </c>
      <c r="AI257" s="45">
        <v>4336906405</v>
      </c>
      <c r="AJ257" s="45">
        <v>4383310601</v>
      </c>
      <c r="AK257" s="45">
        <v>4613719671</v>
      </c>
      <c r="AL257" s="50">
        <v>4444645559</v>
      </c>
      <c r="AM257" s="45">
        <v>1539002.9096622181</v>
      </c>
    </row>
    <row r="258" spans="1:39" s="37" customFormat="1" ht="16.5" x14ac:dyDescent="0.3">
      <c r="A258" s="37" t="s">
        <v>582</v>
      </c>
      <c r="B258" s="37" t="s">
        <v>583</v>
      </c>
      <c r="C258" s="37" t="s">
        <v>565</v>
      </c>
      <c r="D258" s="43">
        <v>1</v>
      </c>
      <c r="E258" s="43" t="s">
        <v>1202</v>
      </c>
      <c r="F258" s="44" t="s">
        <v>1203</v>
      </c>
      <c r="G258" s="45">
        <v>1478136215</v>
      </c>
      <c r="H258" s="46">
        <v>6.89</v>
      </c>
      <c r="I258" s="45">
        <v>3428590388</v>
      </c>
      <c r="J258" s="45">
        <v>18022236.57</v>
      </c>
      <c r="K258" s="45">
        <v>17912576.57</v>
      </c>
      <c r="L258" s="45">
        <v>0</v>
      </c>
      <c r="M258" s="45">
        <v>17912576.57</v>
      </c>
      <c r="N258" s="45">
        <v>0</v>
      </c>
      <c r="O258" s="45">
        <v>0</v>
      </c>
      <c r="P258" s="45">
        <v>342859.04</v>
      </c>
      <c r="Q258" s="45">
        <v>15418637</v>
      </c>
      <c r="R258" s="45">
        <v>0</v>
      </c>
      <c r="S258" s="45">
        <v>0</v>
      </c>
      <c r="T258" s="45">
        <v>67036925.520000003</v>
      </c>
      <c r="U258" s="45">
        <v>0</v>
      </c>
      <c r="V258" s="45">
        <v>1130209.44</v>
      </c>
      <c r="W258" s="45">
        <v>101841207.56999999</v>
      </c>
      <c r="X258" s="47">
        <v>6.8898391458462438E-2</v>
      </c>
      <c r="Y258" s="45">
        <v>23020.83</v>
      </c>
      <c r="Z258" s="45">
        <v>33750</v>
      </c>
      <c r="AA258" s="45">
        <v>1135.4166</v>
      </c>
      <c r="AB258" s="45">
        <v>57906.246600000006</v>
      </c>
      <c r="AC258" s="45">
        <v>-750</v>
      </c>
      <c r="AD258" s="45">
        <v>57156.246600000006</v>
      </c>
      <c r="AE258" s="45">
        <v>1700000</v>
      </c>
      <c r="AF258" s="47">
        <v>18255435.609999999</v>
      </c>
      <c r="AG258" s="47">
        <v>15418637</v>
      </c>
      <c r="AH258" s="47">
        <v>68167134.960000008</v>
      </c>
      <c r="AI258" s="45">
        <v>3169641570</v>
      </c>
      <c r="AJ258" s="45">
        <v>3383762365</v>
      </c>
      <c r="AK258" s="45">
        <v>3555193523</v>
      </c>
      <c r="AL258" s="50">
        <v>3369532486</v>
      </c>
      <c r="AM258" s="45">
        <v>1187277.192388287</v>
      </c>
    </row>
    <row r="259" spans="1:39" s="37" customFormat="1" ht="16.5" x14ac:dyDescent="0.3">
      <c r="A259" s="37" t="s">
        <v>584</v>
      </c>
      <c r="B259" s="37" t="s">
        <v>585</v>
      </c>
      <c r="C259" s="37" t="s">
        <v>565</v>
      </c>
      <c r="D259" s="43">
        <v>2</v>
      </c>
      <c r="E259" s="43" t="s">
        <v>1202</v>
      </c>
      <c r="F259" s="44" t="s">
        <v>1203</v>
      </c>
      <c r="G259" s="45">
        <v>1235201355</v>
      </c>
      <c r="H259" s="46">
        <v>5.0599999999999996</v>
      </c>
      <c r="I259" s="45">
        <v>2710162422</v>
      </c>
      <c r="J259" s="45">
        <v>14245851.15</v>
      </c>
      <c r="K259" s="45">
        <v>13240946.15</v>
      </c>
      <c r="L259" s="45">
        <v>0</v>
      </c>
      <c r="M259" s="45">
        <v>13240946.15</v>
      </c>
      <c r="N259" s="45">
        <v>0</v>
      </c>
      <c r="O259" s="45">
        <v>0</v>
      </c>
      <c r="P259" s="45">
        <v>271016.24</v>
      </c>
      <c r="Q259" s="45">
        <v>19707483</v>
      </c>
      <c r="R259" s="45">
        <v>0</v>
      </c>
      <c r="S259" s="45">
        <v>0</v>
      </c>
      <c r="T259" s="45">
        <v>28390804</v>
      </c>
      <c r="U259" s="45">
        <v>0</v>
      </c>
      <c r="V259" s="45">
        <v>886415</v>
      </c>
      <c r="W259" s="45">
        <v>62496664.390000001</v>
      </c>
      <c r="X259" s="47">
        <v>5.0596337299192808E-2</v>
      </c>
      <c r="Y259" s="45">
        <v>5750</v>
      </c>
      <c r="Z259" s="45">
        <v>24750</v>
      </c>
      <c r="AA259" s="45">
        <v>610</v>
      </c>
      <c r="AB259" s="45">
        <v>31110</v>
      </c>
      <c r="AC259" s="45">
        <v>0</v>
      </c>
      <c r="AD259" s="45">
        <v>31110</v>
      </c>
      <c r="AE259" s="45">
        <v>704841</v>
      </c>
      <c r="AF259" s="47">
        <v>13511962.390000001</v>
      </c>
      <c r="AG259" s="47">
        <v>19707483</v>
      </c>
      <c r="AH259" s="47">
        <v>29277219</v>
      </c>
      <c r="AI259" s="45">
        <v>2658087930</v>
      </c>
      <c r="AJ259" s="45">
        <v>2600615593</v>
      </c>
      <c r="AK259" s="45">
        <v>2854856761</v>
      </c>
      <c r="AL259" s="50">
        <v>2704520094.6666665</v>
      </c>
      <c r="AM259" s="45">
        <v>952062.05593699205</v>
      </c>
    </row>
    <row r="260" spans="1:39" s="37" customFormat="1" ht="16.5" x14ac:dyDescent="0.3">
      <c r="A260" s="37" t="s">
        <v>586</v>
      </c>
      <c r="B260" s="37" t="s">
        <v>587</v>
      </c>
      <c r="C260" s="37" t="s">
        <v>565</v>
      </c>
      <c r="D260" s="43">
        <v>3</v>
      </c>
      <c r="E260" s="43" t="s">
        <v>1202</v>
      </c>
      <c r="F260" s="44" t="s">
        <v>1201</v>
      </c>
      <c r="G260" s="45">
        <v>902624734</v>
      </c>
      <c r="H260" s="46">
        <v>7.3</v>
      </c>
      <c r="I260" s="45">
        <v>2499329095</v>
      </c>
      <c r="J260" s="45">
        <v>13137616.67</v>
      </c>
      <c r="K260" s="45">
        <v>12190711.67</v>
      </c>
      <c r="L260" s="45">
        <v>0</v>
      </c>
      <c r="M260" s="45">
        <v>12190711.67</v>
      </c>
      <c r="N260" s="45">
        <v>0</v>
      </c>
      <c r="O260" s="45">
        <v>0</v>
      </c>
      <c r="P260" s="45">
        <v>249932.92</v>
      </c>
      <c r="Q260" s="45">
        <v>15461079</v>
      </c>
      <c r="R260" s="45">
        <v>0</v>
      </c>
      <c r="S260" s="45">
        <v>265750</v>
      </c>
      <c r="T260" s="45">
        <v>36899305</v>
      </c>
      <c r="U260" s="45">
        <v>0</v>
      </c>
      <c r="V260" s="45">
        <v>822799</v>
      </c>
      <c r="W260" s="45">
        <v>65889577.590000004</v>
      </c>
      <c r="X260" s="47">
        <v>7.2997753227976581E-2</v>
      </c>
      <c r="Y260" s="45">
        <v>15000</v>
      </c>
      <c r="Z260" s="45">
        <v>21750</v>
      </c>
      <c r="AA260" s="45">
        <v>735</v>
      </c>
      <c r="AB260" s="45">
        <v>37485</v>
      </c>
      <c r="AC260" s="45">
        <v>0</v>
      </c>
      <c r="AD260" s="45">
        <v>37485</v>
      </c>
      <c r="AE260" s="45">
        <v>0</v>
      </c>
      <c r="AF260" s="47">
        <v>12440644.59</v>
      </c>
      <c r="AG260" s="47">
        <v>15726829</v>
      </c>
      <c r="AH260" s="47">
        <v>37722104</v>
      </c>
      <c r="AI260" s="45">
        <v>2433412042</v>
      </c>
      <c r="AJ260" s="45">
        <v>2467380898</v>
      </c>
      <c r="AK260" s="45">
        <v>2668308423</v>
      </c>
      <c r="AL260" s="50">
        <v>2523033787.6666665</v>
      </c>
      <c r="AM260" s="45">
        <v>889769.69056275301</v>
      </c>
    </row>
    <row r="261" spans="1:39" s="37" customFormat="1" ht="16.5" x14ac:dyDescent="0.3">
      <c r="A261" s="37" t="s">
        <v>588</v>
      </c>
      <c r="B261" s="37" t="s">
        <v>589</v>
      </c>
      <c r="C261" s="37" t="s">
        <v>590</v>
      </c>
      <c r="D261" s="43">
        <v>1</v>
      </c>
      <c r="E261" s="43" t="s">
        <v>1202</v>
      </c>
      <c r="F261" s="44" t="s">
        <v>1201</v>
      </c>
      <c r="G261" s="45">
        <v>714690325</v>
      </c>
      <c r="H261" s="46">
        <v>2.5579999999999998</v>
      </c>
      <c r="I261" s="45">
        <v>778896341</v>
      </c>
      <c r="J261" s="45">
        <v>2406744.67</v>
      </c>
      <c r="K261" s="45">
        <v>2405997.54</v>
      </c>
      <c r="L261" s="45">
        <v>0</v>
      </c>
      <c r="M261" s="45">
        <v>2405997.54</v>
      </c>
      <c r="N261" s="45">
        <v>240869.3</v>
      </c>
      <c r="O261" s="45">
        <v>0</v>
      </c>
      <c r="P261" s="45">
        <v>234265.36</v>
      </c>
      <c r="Q261" s="45">
        <v>8501364</v>
      </c>
      <c r="R261" s="45">
        <v>5081373</v>
      </c>
      <c r="S261" s="45">
        <v>0</v>
      </c>
      <c r="T261" s="45">
        <v>1530983.02</v>
      </c>
      <c r="U261" s="45">
        <v>285876.13</v>
      </c>
      <c r="V261" s="45">
        <v>0</v>
      </c>
      <c r="W261" s="45">
        <v>18280728.349999998</v>
      </c>
      <c r="X261" s="47">
        <v>2.557853060344702E-2</v>
      </c>
      <c r="Y261" s="45">
        <v>3446.58</v>
      </c>
      <c r="Z261" s="45">
        <v>29750</v>
      </c>
      <c r="AA261" s="45">
        <v>663.9316</v>
      </c>
      <c r="AB261" s="45">
        <v>33860.511600000005</v>
      </c>
      <c r="AC261" s="45">
        <v>-132.47</v>
      </c>
      <c r="AD261" s="45">
        <v>33728.041600000004</v>
      </c>
      <c r="AE261" s="45">
        <v>0</v>
      </c>
      <c r="AF261" s="47">
        <v>2881132.1999999997</v>
      </c>
      <c r="AG261" s="47">
        <v>13582737</v>
      </c>
      <c r="AH261" s="47">
        <v>1816859.15</v>
      </c>
      <c r="AI261" s="45">
        <v>789485044</v>
      </c>
      <c r="AJ261" s="45">
        <v>771907141</v>
      </c>
      <c r="AK261" s="45">
        <v>780897682</v>
      </c>
      <c r="AL261" s="50">
        <v>780763289</v>
      </c>
      <c r="AM261" s="45">
        <v>260355.282311124</v>
      </c>
    </row>
    <row r="262" spans="1:39" s="37" customFormat="1" ht="16.5" x14ac:dyDescent="0.3">
      <c r="A262" s="37" t="s">
        <v>591</v>
      </c>
      <c r="B262" s="37" t="s">
        <v>592</v>
      </c>
      <c r="C262" s="37" t="s">
        <v>590</v>
      </c>
      <c r="D262" s="43">
        <v>2</v>
      </c>
      <c r="E262" s="43" t="s">
        <v>1200</v>
      </c>
      <c r="F262" s="44" t="s">
        <v>1201</v>
      </c>
      <c r="G262" s="45">
        <v>528980122</v>
      </c>
      <c r="H262" s="46">
        <v>2.8980000000000001</v>
      </c>
      <c r="I262" s="45">
        <v>562380558</v>
      </c>
      <c r="J262" s="45">
        <v>1737723.42</v>
      </c>
      <c r="K262" s="45">
        <v>1736850</v>
      </c>
      <c r="L262" s="45">
        <v>0</v>
      </c>
      <c r="M262" s="45">
        <v>1736850</v>
      </c>
      <c r="N262" s="45">
        <v>173878.66</v>
      </c>
      <c r="O262" s="45">
        <v>0</v>
      </c>
      <c r="P262" s="45">
        <v>169111.56</v>
      </c>
      <c r="Q262" s="45">
        <v>7402647</v>
      </c>
      <c r="R262" s="45">
        <v>3769581</v>
      </c>
      <c r="S262" s="45">
        <v>0</v>
      </c>
      <c r="T262" s="45">
        <v>1811877</v>
      </c>
      <c r="U262" s="45">
        <v>264054</v>
      </c>
      <c r="V262" s="45">
        <v>0</v>
      </c>
      <c r="W262" s="45">
        <v>15327999.220000001</v>
      </c>
      <c r="X262" s="47">
        <v>2.8976512693987395E-2</v>
      </c>
      <c r="Y262" s="45">
        <v>2250</v>
      </c>
      <c r="Z262" s="45">
        <v>28750</v>
      </c>
      <c r="AA262" s="45">
        <v>620</v>
      </c>
      <c r="AB262" s="45">
        <v>31620</v>
      </c>
      <c r="AC262" s="45">
        <v>0</v>
      </c>
      <c r="AD262" s="45">
        <v>31620</v>
      </c>
      <c r="AE262" s="45">
        <v>0</v>
      </c>
      <c r="AF262" s="47">
        <v>2079840.22</v>
      </c>
      <c r="AG262" s="47">
        <v>11172228</v>
      </c>
      <c r="AH262" s="47">
        <v>2075931</v>
      </c>
      <c r="AI262" s="45">
        <v>557218515</v>
      </c>
      <c r="AJ262" s="45">
        <v>559214141</v>
      </c>
      <c r="AK262" s="45">
        <v>553500082</v>
      </c>
      <c r="AL262" s="50">
        <v>556644246</v>
      </c>
      <c r="AM262" s="45">
        <v>184499.874166608</v>
      </c>
    </row>
    <row r="263" spans="1:39" s="37" customFormat="1" ht="16.5" x14ac:dyDescent="0.3">
      <c r="A263" s="37" t="s">
        <v>593</v>
      </c>
      <c r="B263" s="37" t="s">
        <v>594</v>
      </c>
      <c r="C263" s="37" t="s">
        <v>590</v>
      </c>
      <c r="D263" s="43">
        <v>3</v>
      </c>
      <c r="E263" s="43" t="s">
        <v>1200</v>
      </c>
      <c r="F263" s="44" t="s">
        <v>1201</v>
      </c>
      <c r="G263" s="45">
        <v>89724396</v>
      </c>
      <c r="H263" s="46">
        <v>2.859</v>
      </c>
      <c r="I263" s="45">
        <v>94417886</v>
      </c>
      <c r="J263" s="45">
        <v>291745.81</v>
      </c>
      <c r="K263" s="45">
        <v>291550.99</v>
      </c>
      <c r="L263" s="45">
        <v>0</v>
      </c>
      <c r="M263" s="45">
        <v>291550.99</v>
      </c>
      <c r="N263" s="45">
        <v>29187.919999999998</v>
      </c>
      <c r="O263" s="45">
        <v>0</v>
      </c>
      <c r="P263" s="45">
        <v>28387.119999999999</v>
      </c>
      <c r="Q263" s="45">
        <v>1663265</v>
      </c>
      <c r="R263" s="45">
        <v>0</v>
      </c>
      <c r="S263" s="45">
        <v>0</v>
      </c>
      <c r="T263" s="45">
        <v>552676</v>
      </c>
      <c r="U263" s="45">
        <v>0</v>
      </c>
      <c r="V263" s="45">
        <v>0</v>
      </c>
      <c r="W263" s="45">
        <v>2565067.0300000003</v>
      </c>
      <c r="X263" s="47">
        <v>2.8588289744519432E-2</v>
      </c>
      <c r="Y263" s="45">
        <v>250</v>
      </c>
      <c r="Z263" s="45">
        <v>7000</v>
      </c>
      <c r="AA263" s="45">
        <v>145</v>
      </c>
      <c r="AB263" s="45">
        <v>7395</v>
      </c>
      <c r="AC263" s="45">
        <v>0</v>
      </c>
      <c r="AD263" s="45">
        <v>7395</v>
      </c>
      <c r="AE263" s="45">
        <v>0</v>
      </c>
      <c r="AF263" s="47">
        <v>349126.02999999997</v>
      </c>
      <c r="AG263" s="47">
        <v>1663265</v>
      </c>
      <c r="AH263" s="47">
        <v>552676</v>
      </c>
      <c r="AI263" s="45">
        <v>99237558</v>
      </c>
      <c r="AJ263" s="45">
        <v>93880088</v>
      </c>
      <c r="AK263" s="45">
        <v>95982349</v>
      </c>
      <c r="AL263" s="50">
        <v>96366665</v>
      </c>
      <c r="AM263" s="45">
        <v>31994.116339184999</v>
      </c>
    </row>
    <row r="264" spans="1:39" s="37" customFormat="1" ht="16.5" x14ac:dyDescent="0.3">
      <c r="A264" s="37" t="s">
        <v>595</v>
      </c>
      <c r="B264" s="37" t="s">
        <v>596</v>
      </c>
      <c r="C264" s="37" t="s">
        <v>590</v>
      </c>
      <c r="D264" s="43">
        <v>1</v>
      </c>
      <c r="E264" s="43" t="s">
        <v>1202</v>
      </c>
      <c r="F264" s="44" t="s">
        <v>1201</v>
      </c>
      <c r="G264" s="45">
        <v>145658508</v>
      </c>
      <c r="H264" s="46">
        <v>3.07</v>
      </c>
      <c r="I264" s="45">
        <v>138555153</v>
      </c>
      <c r="J264" s="45">
        <v>428127.41</v>
      </c>
      <c r="K264" s="45">
        <v>427681.1</v>
      </c>
      <c r="L264" s="45">
        <v>0</v>
      </c>
      <c r="M264" s="45">
        <v>427681.1</v>
      </c>
      <c r="N264" s="45">
        <v>42815.24</v>
      </c>
      <c r="O264" s="45">
        <v>0</v>
      </c>
      <c r="P264" s="45">
        <v>41641.660000000003</v>
      </c>
      <c r="Q264" s="45">
        <v>2258677</v>
      </c>
      <c r="R264" s="45">
        <v>869909</v>
      </c>
      <c r="S264" s="45">
        <v>0</v>
      </c>
      <c r="T264" s="45">
        <v>800877</v>
      </c>
      <c r="U264" s="45">
        <v>29132</v>
      </c>
      <c r="V264" s="45">
        <v>0</v>
      </c>
      <c r="W264" s="45">
        <v>4470733</v>
      </c>
      <c r="X264" s="47">
        <v>3.0693249995393336E-2</v>
      </c>
      <c r="Y264" s="45">
        <v>1076.03</v>
      </c>
      <c r="Z264" s="45">
        <v>5750</v>
      </c>
      <c r="AA264" s="45">
        <v>136.5206</v>
      </c>
      <c r="AB264" s="45">
        <v>6962.5505999999996</v>
      </c>
      <c r="AC264" s="45">
        <v>0</v>
      </c>
      <c r="AD264" s="45">
        <v>6962.5505999999996</v>
      </c>
      <c r="AE264" s="45">
        <v>0</v>
      </c>
      <c r="AF264" s="47">
        <v>512138</v>
      </c>
      <c r="AG264" s="47">
        <v>3128586</v>
      </c>
      <c r="AH264" s="47">
        <v>830009</v>
      </c>
      <c r="AI264" s="45">
        <v>133780798</v>
      </c>
      <c r="AJ264" s="45">
        <v>138019640</v>
      </c>
      <c r="AK264" s="45">
        <v>142188996</v>
      </c>
      <c r="AL264" s="50">
        <v>137996478</v>
      </c>
      <c r="AM264" s="45">
        <v>47396.317936968</v>
      </c>
    </row>
    <row r="265" spans="1:39" s="37" customFormat="1" ht="16.5" x14ac:dyDescent="0.3">
      <c r="A265" s="37" t="s">
        <v>597</v>
      </c>
      <c r="B265" s="37" t="s">
        <v>598</v>
      </c>
      <c r="C265" s="37" t="s">
        <v>590</v>
      </c>
      <c r="D265" s="43">
        <v>2</v>
      </c>
      <c r="E265" s="43" t="s">
        <v>1200</v>
      </c>
      <c r="F265" s="44" t="s">
        <v>1201</v>
      </c>
      <c r="G265" s="45">
        <v>357584850</v>
      </c>
      <c r="H265" s="46">
        <v>3.1549999999999998</v>
      </c>
      <c r="I265" s="45">
        <v>383866112</v>
      </c>
      <c r="J265" s="45">
        <v>1186124.1000000001</v>
      </c>
      <c r="K265" s="45">
        <v>1185514.7200000002</v>
      </c>
      <c r="L265" s="45">
        <v>0</v>
      </c>
      <c r="M265" s="45">
        <v>1185514.7200000002</v>
      </c>
      <c r="N265" s="45">
        <v>118683.11</v>
      </c>
      <c r="O265" s="45">
        <v>0</v>
      </c>
      <c r="P265" s="45">
        <v>115429.21</v>
      </c>
      <c r="Q265" s="45">
        <v>5092050</v>
      </c>
      <c r="R265" s="45">
        <v>1945677</v>
      </c>
      <c r="S265" s="45">
        <v>0</v>
      </c>
      <c r="T265" s="45">
        <v>2823738</v>
      </c>
      <c r="U265" s="45">
        <v>0</v>
      </c>
      <c r="V265" s="45">
        <v>0</v>
      </c>
      <c r="W265" s="45">
        <v>11281092.039999999</v>
      </c>
      <c r="X265" s="47">
        <v>3.1548014520190099E-2</v>
      </c>
      <c r="Y265" s="45">
        <v>500</v>
      </c>
      <c r="Z265" s="45">
        <v>13750</v>
      </c>
      <c r="AA265" s="45">
        <v>285</v>
      </c>
      <c r="AB265" s="45">
        <v>14535</v>
      </c>
      <c r="AC265" s="45">
        <v>0</v>
      </c>
      <c r="AD265" s="45">
        <v>14535</v>
      </c>
      <c r="AE265" s="45">
        <v>0</v>
      </c>
      <c r="AF265" s="47">
        <v>1419627.0400000003</v>
      </c>
      <c r="AG265" s="47">
        <v>7037727</v>
      </c>
      <c r="AH265" s="47">
        <v>2823738</v>
      </c>
      <c r="AI265" s="45">
        <v>381829663</v>
      </c>
      <c r="AJ265" s="45">
        <v>381961452</v>
      </c>
      <c r="AK265" s="45">
        <v>388046500</v>
      </c>
      <c r="AL265" s="50">
        <v>383945871.66666669</v>
      </c>
      <c r="AM265" s="45">
        <v>129348.7039845</v>
      </c>
    </row>
    <row r="266" spans="1:39" s="37" customFormat="1" ht="16.5" x14ac:dyDescent="0.3">
      <c r="A266" s="37" t="s">
        <v>599</v>
      </c>
      <c r="B266" s="37" t="s">
        <v>600</v>
      </c>
      <c r="C266" s="37" t="s">
        <v>590</v>
      </c>
      <c r="D266" s="43">
        <v>3</v>
      </c>
      <c r="E266" s="43" t="s">
        <v>1200</v>
      </c>
      <c r="F266" s="44" t="s">
        <v>1201</v>
      </c>
      <c r="G266" s="45">
        <v>2151066200</v>
      </c>
      <c r="H266" s="46">
        <v>2.5339999999999998</v>
      </c>
      <c r="I266" s="45">
        <v>2244097423</v>
      </c>
      <c r="J266" s="45">
        <v>6934131.3300000001</v>
      </c>
      <c r="K266" s="45">
        <v>6883194.4800000004</v>
      </c>
      <c r="L266" s="45">
        <v>0</v>
      </c>
      <c r="M266" s="45">
        <v>6883194.4800000004</v>
      </c>
      <c r="N266" s="45">
        <v>689436.14</v>
      </c>
      <c r="O266" s="45">
        <v>0</v>
      </c>
      <c r="P266" s="45">
        <v>669939.84</v>
      </c>
      <c r="Q266" s="45">
        <v>24904983</v>
      </c>
      <c r="R266" s="45">
        <v>14065693</v>
      </c>
      <c r="S266" s="45">
        <v>0</v>
      </c>
      <c r="T266" s="45">
        <v>6854907.7599999998</v>
      </c>
      <c r="U266" s="45">
        <v>430213.24</v>
      </c>
      <c r="V266" s="45">
        <v>0</v>
      </c>
      <c r="W266" s="45">
        <v>54498367.460000001</v>
      </c>
      <c r="X266" s="47">
        <v>2.5335513830304246E-2</v>
      </c>
      <c r="Y266" s="45">
        <v>2226.71</v>
      </c>
      <c r="Z266" s="45">
        <v>72500</v>
      </c>
      <c r="AA266" s="45">
        <v>1494.5342000000001</v>
      </c>
      <c r="AB266" s="45">
        <v>76221.244200000001</v>
      </c>
      <c r="AC266" s="45">
        <v>0</v>
      </c>
      <c r="AD266" s="45">
        <v>76221.244200000001</v>
      </c>
      <c r="AE266" s="45">
        <v>0</v>
      </c>
      <c r="AF266" s="47">
        <v>8242570.46</v>
      </c>
      <c r="AG266" s="47">
        <v>38970676</v>
      </c>
      <c r="AH266" s="47">
        <v>7285121</v>
      </c>
      <c r="AI266" s="45">
        <v>2229377597</v>
      </c>
      <c r="AJ266" s="45">
        <v>2237984484</v>
      </c>
      <c r="AK266" s="45">
        <v>2270014985</v>
      </c>
      <c r="AL266" s="50">
        <v>2245792355.3333335</v>
      </c>
      <c r="AM266" s="45">
        <v>756670.904995005</v>
      </c>
    </row>
    <row r="267" spans="1:39" s="37" customFormat="1" ht="16.5" x14ac:dyDescent="0.3">
      <c r="A267" s="37" t="s">
        <v>601</v>
      </c>
      <c r="B267" s="37" t="s">
        <v>602</v>
      </c>
      <c r="C267" s="37" t="s">
        <v>590</v>
      </c>
      <c r="D267" s="43">
        <v>1</v>
      </c>
      <c r="E267" s="43" t="s">
        <v>1202</v>
      </c>
      <c r="F267" s="44" t="s">
        <v>1201</v>
      </c>
      <c r="G267" s="45">
        <v>795742403</v>
      </c>
      <c r="H267" s="46">
        <v>2.488</v>
      </c>
      <c r="I267" s="45">
        <v>921134041</v>
      </c>
      <c r="J267" s="45">
        <v>2846250.95</v>
      </c>
      <c r="K267" s="45">
        <v>2844496.45</v>
      </c>
      <c r="L267" s="45">
        <v>0</v>
      </c>
      <c r="M267" s="45">
        <v>2844496.45</v>
      </c>
      <c r="N267" s="45">
        <v>284765.61</v>
      </c>
      <c r="O267" s="45">
        <v>0</v>
      </c>
      <c r="P267" s="45">
        <v>276958.19</v>
      </c>
      <c r="Q267" s="45">
        <v>8093499</v>
      </c>
      <c r="R267" s="45">
        <v>4803518</v>
      </c>
      <c r="S267" s="45">
        <v>0</v>
      </c>
      <c r="T267" s="45">
        <v>3015863</v>
      </c>
      <c r="U267" s="45">
        <v>476810</v>
      </c>
      <c r="V267" s="45">
        <v>0</v>
      </c>
      <c r="W267" s="45">
        <v>19795910.25</v>
      </c>
      <c r="X267" s="47">
        <v>2.4877284628000401E-2</v>
      </c>
      <c r="Y267" s="45">
        <v>4082.88</v>
      </c>
      <c r="Z267" s="45">
        <v>41750</v>
      </c>
      <c r="AA267" s="45">
        <v>916.6576</v>
      </c>
      <c r="AB267" s="45">
        <v>46749.537599999996</v>
      </c>
      <c r="AC267" s="45">
        <v>0</v>
      </c>
      <c r="AD267" s="45">
        <v>46749.537599999996</v>
      </c>
      <c r="AE267" s="45">
        <v>0</v>
      </c>
      <c r="AF267" s="47">
        <v>3406220.25</v>
      </c>
      <c r="AG267" s="47">
        <v>12897017</v>
      </c>
      <c r="AH267" s="47">
        <v>3492673</v>
      </c>
      <c r="AI267" s="45">
        <v>878633022</v>
      </c>
      <c r="AJ267" s="45">
        <v>914506611</v>
      </c>
      <c r="AK267" s="45">
        <v>880542327</v>
      </c>
      <c r="AL267" s="50">
        <v>891227320</v>
      </c>
      <c r="AM267" s="45">
        <v>293659.33967369999</v>
      </c>
    </row>
    <row r="268" spans="1:39" s="37" customFormat="1" ht="16.5" x14ac:dyDescent="0.3">
      <c r="A268" s="37" t="s">
        <v>603</v>
      </c>
      <c r="B268" s="37" t="s">
        <v>604</v>
      </c>
      <c r="C268" s="37" t="s">
        <v>590</v>
      </c>
      <c r="D268" s="43">
        <v>2</v>
      </c>
      <c r="E268" s="43" t="s">
        <v>1200</v>
      </c>
      <c r="F268" s="44" t="s">
        <v>1201</v>
      </c>
      <c r="G268" s="45">
        <v>668339996</v>
      </c>
      <c r="H268" s="46">
        <v>2.3250000000000002</v>
      </c>
      <c r="I268" s="45">
        <v>733894540</v>
      </c>
      <c r="J268" s="45">
        <v>2267691.71</v>
      </c>
      <c r="K268" s="45">
        <v>2267192.2799999998</v>
      </c>
      <c r="L268" s="45">
        <v>0</v>
      </c>
      <c r="M268" s="45">
        <v>2267192.2799999998</v>
      </c>
      <c r="N268" s="45">
        <v>226972.55</v>
      </c>
      <c r="O268" s="45">
        <v>0</v>
      </c>
      <c r="P268" s="45">
        <v>220749.57</v>
      </c>
      <c r="Q268" s="45">
        <v>7089149</v>
      </c>
      <c r="R268" s="45">
        <v>4157136</v>
      </c>
      <c r="S268" s="45">
        <v>0</v>
      </c>
      <c r="T268" s="45">
        <v>1305203.21</v>
      </c>
      <c r="U268" s="45">
        <v>267200</v>
      </c>
      <c r="V268" s="45">
        <v>0</v>
      </c>
      <c r="W268" s="45">
        <v>15533602.609999999</v>
      </c>
      <c r="X268" s="47">
        <v>2.3242066467618675E-2</v>
      </c>
      <c r="Y268" s="45">
        <v>4500</v>
      </c>
      <c r="Z268" s="45">
        <v>33250</v>
      </c>
      <c r="AA268" s="45">
        <v>755</v>
      </c>
      <c r="AB268" s="45">
        <v>38505</v>
      </c>
      <c r="AC268" s="45">
        <v>-250</v>
      </c>
      <c r="AD268" s="45">
        <v>38255</v>
      </c>
      <c r="AE268" s="45">
        <v>0</v>
      </c>
      <c r="AF268" s="47">
        <v>2714914.3999999994</v>
      </c>
      <c r="AG268" s="47">
        <v>11246285</v>
      </c>
      <c r="AH268" s="47">
        <v>1572403.21</v>
      </c>
      <c r="AI268" s="45">
        <v>728260789</v>
      </c>
      <c r="AJ268" s="45">
        <v>729825949</v>
      </c>
      <c r="AK268" s="45">
        <v>717123321</v>
      </c>
      <c r="AL268" s="50">
        <v>725070019.66666663</v>
      </c>
      <c r="AM268" s="45">
        <v>239345.30798778601</v>
      </c>
    </row>
    <row r="269" spans="1:39" s="37" customFormat="1" ht="16.5" x14ac:dyDescent="0.3">
      <c r="A269" s="37" t="s">
        <v>605</v>
      </c>
      <c r="B269" s="37" t="s">
        <v>606</v>
      </c>
      <c r="C269" s="37" t="s">
        <v>590</v>
      </c>
      <c r="D269" s="43">
        <v>3</v>
      </c>
      <c r="E269" s="43" t="s">
        <v>1200</v>
      </c>
      <c r="F269" s="44" t="s">
        <v>1201</v>
      </c>
      <c r="G269" s="45">
        <v>446898300</v>
      </c>
      <c r="H269" s="46">
        <v>3.14</v>
      </c>
      <c r="I269" s="45">
        <v>473859761</v>
      </c>
      <c r="J269" s="45">
        <v>1464199.27</v>
      </c>
      <c r="K269" s="45">
        <v>1461854.6</v>
      </c>
      <c r="L269" s="45">
        <v>0</v>
      </c>
      <c r="M269" s="45">
        <v>1461854.6</v>
      </c>
      <c r="N269" s="45">
        <v>0</v>
      </c>
      <c r="O269" s="45">
        <v>0</v>
      </c>
      <c r="P269" s="45">
        <v>142327.31</v>
      </c>
      <c r="Q269" s="45">
        <v>6173326</v>
      </c>
      <c r="R269" s="45">
        <v>2042014</v>
      </c>
      <c r="S269" s="45">
        <v>0</v>
      </c>
      <c r="T269" s="45">
        <v>4054846.87</v>
      </c>
      <c r="U269" s="45">
        <v>0</v>
      </c>
      <c r="V269" s="45">
        <v>156624.71</v>
      </c>
      <c r="W269" s="45">
        <v>14030993.490000002</v>
      </c>
      <c r="X269" s="47">
        <v>3.1396390386806132E-2</v>
      </c>
      <c r="Y269" s="45">
        <v>3250</v>
      </c>
      <c r="Z269" s="45">
        <v>14000</v>
      </c>
      <c r="AA269" s="45">
        <v>345</v>
      </c>
      <c r="AB269" s="45">
        <v>17595</v>
      </c>
      <c r="AC269" s="45">
        <v>0</v>
      </c>
      <c r="AD269" s="45">
        <v>17595</v>
      </c>
      <c r="AE269" s="45">
        <v>0</v>
      </c>
      <c r="AF269" s="47">
        <v>1604181.9100000001</v>
      </c>
      <c r="AG269" s="47">
        <v>8215340</v>
      </c>
      <c r="AH269" s="47">
        <v>4211471.58</v>
      </c>
      <c r="AI269" s="45">
        <v>472458584</v>
      </c>
      <c r="AJ269" s="45">
        <v>469874591</v>
      </c>
      <c r="AK269" s="45">
        <v>452509417</v>
      </c>
      <c r="AL269" s="50">
        <v>464947530.66666669</v>
      </c>
      <c r="AM269" s="45">
        <v>150836.321496861</v>
      </c>
    </row>
    <row r="270" spans="1:39" s="37" customFormat="1" ht="16.5" x14ac:dyDescent="0.3">
      <c r="A270" s="37" t="s">
        <v>607</v>
      </c>
      <c r="B270" s="37" t="s">
        <v>526</v>
      </c>
      <c r="C270" s="37" t="s">
        <v>590</v>
      </c>
      <c r="D270" s="43">
        <v>1</v>
      </c>
      <c r="E270" s="43" t="s">
        <v>1202</v>
      </c>
      <c r="F270" s="44" t="s">
        <v>1201</v>
      </c>
      <c r="G270" s="45">
        <v>541537997</v>
      </c>
      <c r="H270" s="46">
        <v>2.4239999999999999</v>
      </c>
      <c r="I270" s="45">
        <v>557878699</v>
      </c>
      <c r="J270" s="45">
        <v>1723812.93</v>
      </c>
      <c r="K270" s="45">
        <v>1720871.7</v>
      </c>
      <c r="L270" s="45">
        <v>0</v>
      </c>
      <c r="M270" s="45">
        <v>1720871.7</v>
      </c>
      <c r="N270" s="45">
        <v>172276.67</v>
      </c>
      <c r="O270" s="45">
        <v>0</v>
      </c>
      <c r="P270" s="45">
        <v>167552.68</v>
      </c>
      <c r="Q270" s="45">
        <v>6014227</v>
      </c>
      <c r="R270" s="45">
        <v>3230484</v>
      </c>
      <c r="S270" s="45">
        <v>0</v>
      </c>
      <c r="T270" s="45">
        <v>1656435.97</v>
      </c>
      <c r="U270" s="45">
        <v>162461.4</v>
      </c>
      <c r="V270" s="45">
        <v>0</v>
      </c>
      <c r="W270" s="45">
        <v>13124309.420000002</v>
      </c>
      <c r="X270" s="47">
        <v>2.4235251252369649E-2</v>
      </c>
      <c r="Y270" s="45">
        <v>1000</v>
      </c>
      <c r="Z270" s="45">
        <v>21500</v>
      </c>
      <c r="AA270" s="45">
        <v>450</v>
      </c>
      <c r="AB270" s="45">
        <v>22950</v>
      </c>
      <c r="AC270" s="45">
        <v>0</v>
      </c>
      <c r="AD270" s="45">
        <v>22950</v>
      </c>
      <c r="AE270" s="45">
        <v>0</v>
      </c>
      <c r="AF270" s="47">
        <v>2060701.0499999998</v>
      </c>
      <c r="AG270" s="47">
        <v>9244711</v>
      </c>
      <c r="AH270" s="47">
        <v>1818897.3699999999</v>
      </c>
      <c r="AI270" s="45">
        <v>551644559</v>
      </c>
      <c r="AJ270" s="45">
        <v>552387623</v>
      </c>
      <c r="AK270" s="45">
        <v>549811072</v>
      </c>
      <c r="AL270" s="50">
        <v>551281084.66666663</v>
      </c>
      <c r="AM270" s="45">
        <v>183738.04026177601</v>
      </c>
    </row>
    <row r="271" spans="1:39" s="37" customFormat="1" ht="16.5" x14ac:dyDescent="0.3">
      <c r="A271" s="37" t="s">
        <v>608</v>
      </c>
      <c r="B271" s="37" t="s">
        <v>609</v>
      </c>
      <c r="C271" s="37" t="s">
        <v>590</v>
      </c>
      <c r="D271" s="43">
        <v>2</v>
      </c>
      <c r="E271" s="43" t="s">
        <v>1202</v>
      </c>
      <c r="F271" s="44" t="s">
        <v>1201</v>
      </c>
      <c r="G271" s="45">
        <v>151804753</v>
      </c>
      <c r="H271" s="46">
        <v>3.302</v>
      </c>
      <c r="I271" s="45">
        <v>177044431</v>
      </c>
      <c r="J271" s="45">
        <v>547057.06000000006</v>
      </c>
      <c r="K271" s="45">
        <v>547057.06000000006</v>
      </c>
      <c r="L271" s="45">
        <v>0</v>
      </c>
      <c r="M271" s="45">
        <v>547057.06000000006</v>
      </c>
      <c r="N271" s="45">
        <v>54766.92</v>
      </c>
      <c r="O271" s="45">
        <v>0</v>
      </c>
      <c r="P271" s="45">
        <v>53265.34</v>
      </c>
      <c r="Q271" s="45">
        <v>1983476</v>
      </c>
      <c r="R271" s="45">
        <v>1054431</v>
      </c>
      <c r="S271" s="45">
        <v>0</v>
      </c>
      <c r="T271" s="45">
        <v>1289262.58</v>
      </c>
      <c r="U271" s="45">
        <v>29888</v>
      </c>
      <c r="V271" s="45">
        <v>0</v>
      </c>
      <c r="W271" s="45">
        <v>5012146.9000000004</v>
      </c>
      <c r="X271" s="47">
        <v>3.3017061725333467E-2</v>
      </c>
      <c r="Y271" s="45">
        <v>1250</v>
      </c>
      <c r="Z271" s="45">
        <v>9250</v>
      </c>
      <c r="AA271" s="45">
        <v>210</v>
      </c>
      <c r="AB271" s="45">
        <v>10710</v>
      </c>
      <c r="AC271" s="45">
        <v>-250</v>
      </c>
      <c r="AD271" s="45">
        <v>10460</v>
      </c>
      <c r="AE271" s="45">
        <v>0</v>
      </c>
      <c r="AF271" s="47">
        <v>655089.32000000007</v>
      </c>
      <c r="AG271" s="47">
        <v>3037907</v>
      </c>
      <c r="AH271" s="47">
        <v>1319150.58</v>
      </c>
      <c r="AI271" s="45">
        <v>163787547</v>
      </c>
      <c r="AJ271" s="45">
        <v>172017291</v>
      </c>
      <c r="AK271" s="45">
        <v>164609115</v>
      </c>
      <c r="AL271" s="50">
        <v>166804651</v>
      </c>
      <c r="AM271" s="45">
        <v>55084.384248893999</v>
      </c>
    </row>
    <row r="272" spans="1:39" s="37" customFormat="1" ht="16.5" x14ac:dyDescent="0.3">
      <c r="A272" s="37" t="s">
        <v>610</v>
      </c>
      <c r="B272" s="37" t="s">
        <v>611</v>
      </c>
      <c r="C272" s="37" t="s">
        <v>590</v>
      </c>
      <c r="D272" s="43">
        <v>3</v>
      </c>
      <c r="E272" s="43" t="s">
        <v>1200</v>
      </c>
      <c r="F272" s="44" t="s">
        <v>1201</v>
      </c>
      <c r="G272" s="45">
        <v>139322461</v>
      </c>
      <c r="H272" s="46">
        <v>3.0430000000000001</v>
      </c>
      <c r="I272" s="45">
        <v>154746424</v>
      </c>
      <c r="J272" s="45">
        <v>478157.51</v>
      </c>
      <c r="K272" s="45">
        <v>478157.51</v>
      </c>
      <c r="L272" s="45">
        <v>0</v>
      </c>
      <c r="M272" s="45">
        <v>478157.51</v>
      </c>
      <c r="N272" s="45">
        <v>47869.26</v>
      </c>
      <c r="O272" s="45">
        <v>0</v>
      </c>
      <c r="P272" s="45">
        <v>46556.79</v>
      </c>
      <c r="Q272" s="45">
        <v>1850097</v>
      </c>
      <c r="R272" s="45">
        <v>938314</v>
      </c>
      <c r="S272" s="45">
        <v>0</v>
      </c>
      <c r="T272" s="45">
        <v>878436</v>
      </c>
      <c r="U272" s="45">
        <v>0</v>
      </c>
      <c r="V272" s="45">
        <v>0</v>
      </c>
      <c r="W272" s="45">
        <v>4239430.5600000005</v>
      </c>
      <c r="X272" s="47">
        <v>3.0428909520913504E-2</v>
      </c>
      <c r="Y272" s="45">
        <v>500</v>
      </c>
      <c r="Z272" s="45">
        <v>6750</v>
      </c>
      <c r="AA272" s="45">
        <v>145</v>
      </c>
      <c r="AB272" s="45">
        <v>7395</v>
      </c>
      <c r="AC272" s="45">
        <v>0</v>
      </c>
      <c r="AD272" s="45">
        <v>7395</v>
      </c>
      <c r="AE272" s="45">
        <v>0</v>
      </c>
      <c r="AF272" s="47">
        <v>572583.56000000006</v>
      </c>
      <c r="AG272" s="47">
        <v>2788411</v>
      </c>
      <c r="AH272" s="47">
        <v>878436</v>
      </c>
      <c r="AI272" s="45">
        <v>155171329</v>
      </c>
      <c r="AJ272" s="45">
        <v>154096441</v>
      </c>
      <c r="AK272" s="45">
        <v>155216645</v>
      </c>
      <c r="AL272" s="50">
        <v>154828138.33333334</v>
      </c>
      <c r="AM272" s="45">
        <v>51738.829927785002</v>
      </c>
    </row>
    <row r="273" spans="1:39" s="37" customFormat="1" ht="16.5" x14ac:dyDescent="0.3">
      <c r="A273" s="37" t="s">
        <v>612</v>
      </c>
      <c r="B273" s="37" t="s">
        <v>613</v>
      </c>
      <c r="C273" s="37" t="s">
        <v>590</v>
      </c>
      <c r="D273" s="43">
        <v>1</v>
      </c>
      <c r="E273" s="43" t="s">
        <v>1202</v>
      </c>
      <c r="F273" s="44" t="s">
        <v>1201</v>
      </c>
      <c r="G273" s="45">
        <v>121651117</v>
      </c>
      <c r="H273" s="46">
        <v>3.0339999999999998</v>
      </c>
      <c r="I273" s="45">
        <v>119760896</v>
      </c>
      <c r="J273" s="45">
        <v>370054.25</v>
      </c>
      <c r="K273" s="45">
        <v>369992.88</v>
      </c>
      <c r="L273" s="45">
        <v>0</v>
      </c>
      <c r="M273" s="45">
        <v>369992.88</v>
      </c>
      <c r="N273" s="45">
        <v>37040.57</v>
      </c>
      <c r="O273" s="45">
        <v>0</v>
      </c>
      <c r="P273" s="45">
        <v>36025.019999999997</v>
      </c>
      <c r="Q273" s="45">
        <v>1779613</v>
      </c>
      <c r="R273" s="45">
        <v>719538</v>
      </c>
      <c r="S273" s="45">
        <v>0</v>
      </c>
      <c r="T273" s="45">
        <v>747917</v>
      </c>
      <c r="U273" s="45">
        <v>0</v>
      </c>
      <c r="V273" s="45">
        <v>0</v>
      </c>
      <c r="W273" s="45">
        <v>3690126.47</v>
      </c>
      <c r="X273" s="47">
        <v>3.0333683413691963E-2</v>
      </c>
      <c r="Y273" s="45">
        <v>500</v>
      </c>
      <c r="Z273" s="45">
        <v>8000</v>
      </c>
      <c r="AA273" s="45">
        <v>170</v>
      </c>
      <c r="AB273" s="45">
        <v>8670</v>
      </c>
      <c r="AC273" s="45">
        <v>0</v>
      </c>
      <c r="AD273" s="45">
        <v>8670</v>
      </c>
      <c r="AE273" s="45">
        <v>0</v>
      </c>
      <c r="AF273" s="47">
        <v>443058.47000000003</v>
      </c>
      <c r="AG273" s="47">
        <v>2499151</v>
      </c>
      <c r="AH273" s="47">
        <v>747917</v>
      </c>
      <c r="AI273" s="45">
        <v>126973981</v>
      </c>
      <c r="AJ273" s="45">
        <v>119501670</v>
      </c>
      <c r="AK273" s="45">
        <v>119382843</v>
      </c>
      <c r="AL273" s="50">
        <v>121952831.33333333</v>
      </c>
      <c r="AM273" s="45">
        <v>39794.241205719001</v>
      </c>
    </row>
    <row r="274" spans="1:39" s="37" customFormat="1" ht="16.5" x14ac:dyDescent="0.3">
      <c r="A274" s="37" t="s">
        <v>614</v>
      </c>
      <c r="B274" s="37" t="s">
        <v>615</v>
      </c>
      <c r="C274" s="37" t="s">
        <v>590</v>
      </c>
      <c r="D274" s="43">
        <v>2</v>
      </c>
      <c r="E274" s="43" t="s">
        <v>1200</v>
      </c>
      <c r="F274" s="44" t="s">
        <v>1201</v>
      </c>
      <c r="G274" s="45">
        <v>330280154</v>
      </c>
      <c r="H274" s="46">
        <v>3.8090000000000002</v>
      </c>
      <c r="I274" s="45">
        <v>361164047</v>
      </c>
      <c r="J274" s="45">
        <v>1115976.03</v>
      </c>
      <c r="K274" s="45">
        <v>1113697.02</v>
      </c>
      <c r="L274" s="45">
        <v>0</v>
      </c>
      <c r="M274" s="45">
        <v>1113697.02</v>
      </c>
      <c r="N274" s="45">
        <v>111491.19</v>
      </c>
      <c r="O274" s="45">
        <v>0</v>
      </c>
      <c r="P274" s="45">
        <v>108434.81</v>
      </c>
      <c r="Q274" s="45">
        <v>5937416</v>
      </c>
      <c r="R274" s="45">
        <v>1964322</v>
      </c>
      <c r="S274" s="45">
        <v>0</v>
      </c>
      <c r="T274" s="45">
        <v>3344688</v>
      </c>
      <c r="U274" s="45">
        <v>0</v>
      </c>
      <c r="V274" s="45">
        <v>0</v>
      </c>
      <c r="W274" s="45">
        <v>12580049.02</v>
      </c>
      <c r="X274" s="47">
        <v>3.8089024931240646E-2</v>
      </c>
      <c r="Y274" s="45">
        <v>2716.44</v>
      </c>
      <c r="Z274" s="45">
        <v>19750</v>
      </c>
      <c r="AA274" s="45">
        <v>449.3288</v>
      </c>
      <c r="AB274" s="45">
        <v>22915.768799999998</v>
      </c>
      <c r="AC274" s="45">
        <v>0</v>
      </c>
      <c r="AD274" s="45">
        <v>22915.768799999998</v>
      </c>
      <c r="AE274" s="45">
        <v>0</v>
      </c>
      <c r="AF274" s="47">
        <v>1333623.02</v>
      </c>
      <c r="AG274" s="47">
        <v>7901738</v>
      </c>
      <c r="AH274" s="47">
        <v>3344688</v>
      </c>
      <c r="AI274" s="45">
        <v>356742664</v>
      </c>
      <c r="AJ274" s="45">
        <v>358735187</v>
      </c>
      <c r="AK274" s="45">
        <v>356866725</v>
      </c>
      <c r="AL274" s="50">
        <v>357448192</v>
      </c>
      <c r="AM274" s="45">
        <v>118955.45604442499</v>
      </c>
    </row>
    <row r="275" spans="1:39" s="37" customFormat="1" ht="16.5" x14ac:dyDescent="0.3">
      <c r="A275" s="37" t="s">
        <v>616</v>
      </c>
      <c r="B275" s="37" t="s">
        <v>617</v>
      </c>
      <c r="C275" s="37" t="s">
        <v>590</v>
      </c>
      <c r="D275" s="43">
        <v>3</v>
      </c>
      <c r="E275" s="43" t="s">
        <v>1200</v>
      </c>
      <c r="F275" s="44" t="s">
        <v>1201</v>
      </c>
      <c r="G275" s="45">
        <v>628568401</v>
      </c>
      <c r="H275" s="46">
        <v>2.5880000000000001</v>
      </c>
      <c r="I275" s="45">
        <v>661400494</v>
      </c>
      <c r="J275" s="45">
        <v>2043689.3</v>
      </c>
      <c r="K275" s="45">
        <v>2034995.76</v>
      </c>
      <c r="L275" s="45">
        <v>0</v>
      </c>
      <c r="M275" s="45">
        <v>2034995.76</v>
      </c>
      <c r="N275" s="45">
        <v>203725.71</v>
      </c>
      <c r="O275" s="45">
        <v>0</v>
      </c>
      <c r="P275" s="45">
        <v>198120.4</v>
      </c>
      <c r="Q275" s="45">
        <v>8771709</v>
      </c>
      <c r="R275" s="45">
        <v>3862584</v>
      </c>
      <c r="S275" s="45">
        <v>0</v>
      </c>
      <c r="T275" s="45">
        <v>1193612.1299999999</v>
      </c>
      <c r="U275" s="45">
        <v>0</v>
      </c>
      <c r="V275" s="45">
        <v>0</v>
      </c>
      <c r="W275" s="45">
        <v>16264747</v>
      </c>
      <c r="X275" s="47">
        <v>2.5875858497061165E-2</v>
      </c>
      <c r="Y275" s="45">
        <v>11000</v>
      </c>
      <c r="Z275" s="45">
        <v>57750</v>
      </c>
      <c r="AA275" s="45">
        <v>1375</v>
      </c>
      <c r="AB275" s="45">
        <v>70125</v>
      </c>
      <c r="AC275" s="45">
        <v>-250</v>
      </c>
      <c r="AD275" s="45">
        <v>69875</v>
      </c>
      <c r="AE275" s="45">
        <v>0</v>
      </c>
      <c r="AF275" s="47">
        <v>2436841.87</v>
      </c>
      <c r="AG275" s="47">
        <v>12634293</v>
      </c>
      <c r="AH275" s="47">
        <v>1193612.1299999999</v>
      </c>
      <c r="AI275" s="45">
        <v>659739692</v>
      </c>
      <c r="AJ275" s="45">
        <v>657620897</v>
      </c>
      <c r="AK275" s="45">
        <v>661223419</v>
      </c>
      <c r="AL275" s="50">
        <v>659528002.66666663</v>
      </c>
      <c r="AM275" s="45">
        <v>220895.622104157</v>
      </c>
    </row>
    <row r="276" spans="1:39" s="37" customFormat="1" ht="16.5" x14ac:dyDescent="0.3">
      <c r="A276" s="37" t="s">
        <v>618</v>
      </c>
      <c r="B276" s="37" t="s">
        <v>619</v>
      </c>
      <c r="C276" s="37" t="s">
        <v>590</v>
      </c>
      <c r="D276" s="43">
        <v>1</v>
      </c>
      <c r="E276" s="43" t="s">
        <v>1202</v>
      </c>
      <c r="F276" s="44" t="s">
        <v>1201</v>
      </c>
      <c r="G276" s="45">
        <v>613717592</v>
      </c>
      <c r="H276" s="46">
        <v>2.181</v>
      </c>
      <c r="I276" s="45">
        <v>603828946</v>
      </c>
      <c r="J276" s="45">
        <v>1865796.54</v>
      </c>
      <c r="K276" s="45">
        <v>1861254.75</v>
      </c>
      <c r="L276" s="45">
        <v>0</v>
      </c>
      <c r="M276" s="45">
        <v>1861254.75</v>
      </c>
      <c r="N276" s="45">
        <v>186327.03</v>
      </c>
      <c r="O276" s="45">
        <v>0</v>
      </c>
      <c r="P276" s="45">
        <v>181217.29</v>
      </c>
      <c r="Q276" s="45">
        <v>5720786</v>
      </c>
      <c r="R276" s="45">
        <v>3841322</v>
      </c>
      <c r="S276" s="45">
        <v>0</v>
      </c>
      <c r="T276" s="45">
        <v>1406000</v>
      </c>
      <c r="U276" s="45">
        <v>184200</v>
      </c>
      <c r="V276" s="45">
        <v>0</v>
      </c>
      <c r="W276" s="45">
        <v>13381107.07</v>
      </c>
      <c r="X276" s="47">
        <v>2.1803362400600698E-2</v>
      </c>
      <c r="Y276" s="45">
        <v>4500</v>
      </c>
      <c r="Z276" s="45">
        <v>25750</v>
      </c>
      <c r="AA276" s="45">
        <v>605</v>
      </c>
      <c r="AB276" s="45">
        <v>30855</v>
      </c>
      <c r="AC276" s="45">
        <v>0</v>
      </c>
      <c r="AD276" s="45">
        <v>30855</v>
      </c>
      <c r="AE276" s="45">
        <v>0</v>
      </c>
      <c r="AF276" s="47">
        <v>2228799.0699999998</v>
      </c>
      <c r="AG276" s="47">
        <v>9562108</v>
      </c>
      <c r="AH276" s="47">
        <v>1590200</v>
      </c>
      <c r="AI276" s="45">
        <v>615294952</v>
      </c>
      <c r="AJ276" s="45">
        <v>596591996</v>
      </c>
      <c r="AK276" s="45">
        <v>606652115</v>
      </c>
      <c r="AL276" s="50">
        <v>606179687.66666663</v>
      </c>
      <c r="AM276" s="45">
        <v>202732.14993431399</v>
      </c>
    </row>
    <row r="277" spans="1:39" s="37" customFormat="1" ht="16.5" x14ac:dyDescent="0.3">
      <c r="A277" s="37" t="s">
        <v>620</v>
      </c>
      <c r="B277" s="37" t="s">
        <v>621</v>
      </c>
      <c r="C277" s="37" t="s">
        <v>590</v>
      </c>
      <c r="D277" s="43">
        <v>2</v>
      </c>
      <c r="E277" s="43" t="s">
        <v>1202</v>
      </c>
      <c r="F277" s="44" t="s">
        <v>1201</v>
      </c>
      <c r="G277" s="45">
        <v>739128195</v>
      </c>
      <c r="H277" s="46">
        <v>1.9279999999999999</v>
      </c>
      <c r="I277" s="45">
        <v>747872866</v>
      </c>
      <c r="J277" s="45">
        <v>2310883.9300000002</v>
      </c>
      <c r="K277" s="45">
        <v>2309955.5700000003</v>
      </c>
      <c r="L277" s="45">
        <v>0</v>
      </c>
      <c r="M277" s="45">
        <v>2309955.5700000003</v>
      </c>
      <c r="N277" s="45">
        <v>0</v>
      </c>
      <c r="O277" s="45">
        <v>0</v>
      </c>
      <c r="P277" s="45">
        <v>224912.03</v>
      </c>
      <c r="Q277" s="45">
        <v>0</v>
      </c>
      <c r="R277" s="45">
        <v>9127817</v>
      </c>
      <c r="S277" s="45">
        <v>0</v>
      </c>
      <c r="T277" s="45">
        <v>2262005</v>
      </c>
      <c r="U277" s="45">
        <v>73912</v>
      </c>
      <c r="V277" s="45">
        <v>247982</v>
      </c>
      <c r="W277" s="45">
        <v>14246583.6</v>
      </c>
      <c r="X277" s="47">
        <v>1.9274847984929056E-2</v>
      </c>
      <c r="Y277" s="45">
        <v>5250</v>
      </c>
      <c r="Z277" s="45">
        <v>23500</v>
      </c>
      <c r="AA277" s="45">
        <v>575</v>
      </c>
      <c r="AB277" s="45">
        <v>29325</v>
      </c>
      <c r="AC277" s="45">
        <v>0</v>
      </c>
      <c r="AD277" s="45">
        <v>29325</v>
      </c>
      <c r="AE277" s="45">
        <v>0</v>
      </c>
      <c r="AF277" s="47">
        <v>2534867.6</v>
      </c>
      <c r="AG277" s="47">
        <v>9127817</v>
      </c>
      <c r="AH277" s="47">
        <v>2583899</v>
      </c>
      <c r="AI277" s="45">
        <v>715409621</v>
      </c>
      <c r="AJ277" s="45">
        <v>742895543</v>
      </c>
      <c r="AK277" s="45">
        <v>778033184</v>
      </c>
      <c r="AL277" s="50">
        <v>745446116</v>
      </c>
      <c r="AM277" s="45">
        <v>259680.172652901</v>
      </c>
    </row>
    <row r="278" spans="1:39" s="37" customFormat="1" ht="16.5" x14ac:dyDescent="0.3">
      <c r="A278" s="37" t="s">
        <v>622</v>
      </c>
      <c r="B278" s="37" t="s">
        <v>623</v>
      </c>
      <c r="C278" s="37" t="s">
        <v>590</v>
      </c>
      <c r="D278" s="43">
        <v>3</v>
      </c>
      <c r="E278" s="43" t="s">
        <v>1200</v>
      </c>
      <c r="F278" s="44" t="s">
        <v>1201</v>
      </c>
      <c r="G278" s="45">
        <v>272039603</v>
      </c>
      <c r="H278" s="46">
        <v>2.2839999999999998</v>
      </c>
      <c r="I278" s="45">
        <v>270323648</v>
      </c>
      <c r="J278" s="45">
        <v>835284.45</v>
      </c>
      <c r="K278" s="45">
        <v>833672.71</v>
      </c>
      <c r="L278" s="45">
        <v>0</v>
      </c>
      <c r="M278" s="45">
        <v>833672.71</v>
      </c>
      <c r="N278" s="45">
        <v>83460.22</v>
      </c>
      <c r="O278" s="45">
        <v>0</v>
      </c>
      <c r="P278" s="45">
        <v>81167.490000000005</v>
      </c>
      <c r="Q278" s="45">
        <v>2602777</v>
      </c>
      <c r="R278" s="45">
        <v>1549615</v>
      </c>
      <c r="S278" s="45">
        <v>0</v>
      </c>
      <c r="T278" s="45">
        <v>1060000</v>
      </c>
      <c r="U278" s="45">
        <v>0</v>
      </c>
      <c r="V278" s="45">
        <v>0</v>
      </c>
      <c r="W278" s="45">
        <v>6210692.4199999999</v>
      </c>
      <c r="X278" s="47">
        <v>2.2830103968354932E-2</v>
      </c>
      <c r="Y278" s="45">
        <v>2000</v>
      </c>
      <c r="Z278" s="45">
        <v>10750</v>
      </c>
      <c r="AA278" s="45">
        <v>255</v>
      </c>
      <c r="AB278" s="45">
        <v>13005</v>
      </c>
      <c r="AC278" s="45">
        <v>0</v>
      </c>
      <c r="AD278" s="45">
        <v>13005</v>
      </c>
      <c r="AE278" s="45">
        <v>0</v>
      </c>
      <c r="AF278" s="47">
        <v>998300.41999999993</v>
      </c>
      <c r="AG278" s="47">
        <v>4152392</v>
      </c>
      <c r="AH278" s="47">
        <v>1060000</v>
      </c>
      <c r="AI278" s="45">
        <v>274546952</v>
      </c>
      <c r="AJ278" s="45">
        <v>277425967</v>
      </c>
      <c r="AK278" s="45">
        <v>278671997</v>
      </c>
      <c r="AL278" s="50">
        <v>276881638.66666669</v>
      </c>
      <c r="AM278" s="45">
        <v>92890.572776001005</v>
      </c>
    </row>
    <row r="279" spans="1:39" s="37" customFormat="1" ht="16.5" x14ac:dyDescent="0.3">
      <c r="A279" s="37" t="s">
        <v>624</v>
      </c>
      <c r="B279" s="37" t="s">
        <v>625</v>
      </c>
      <c r="C279" s="37" t="s">
        <v>590</v>
      </c>
      <c r="D279" s="43">
        <v>1</v>
      </c>
      <c r="E279" s="43" t="s">
        <v>1202</v>
      </c>
      <c r="F279" s="44" t="s">
        <v>1201</v>
      </c>
      <c r="G279" s="45">
        <v>743720630</v>
      </c>
      <c r="H279" s="46">
        <v>2.7679999999999998</v>
      </c>
      <c r="I279" s="45">
        <v>910392090</v>
      </c>
      <c r="J279" s="45">
        <v>2812892.08</v>
      </c>
      <c r="K279" s="45">
        <v>2812076.73</v>
      </c>
      <c r="L279" s="45">
        <v>0</v>
      </c>
      <c r="M279" s="45">
        <v>2812076.73</v>
      </c>
      <c r="N279" s="45">
        <v>281521.78000000003</v>
      </c>
      <c r="O279" s="45">
        <v>0</v>
      </c>
      <c r="P279" s="45">
        <v>273803.06</v>
      </c>
      <c r="Q279" s="45">
        <v>9731820</v>
      </c>
      <c r="R279" s="45">
        <v>5326732</v>
      </c>
      <c r="S279" s="45">
        <v>0</v>
      </c>
      <c r="T279" s="45">
        <v>2083574</v>
      </c>
      <c r="U279" s="45">
        <v>74372</v>
      </c>
      <c r="V279" s="45">
        <v>0</v>
      </c>
      <c r="W279" s="45">
        <v>20583899.57</v>
      </c>
      <c r="X279" s="47">
        <v>2.7676924290778379E-2</v>
      </c>
      <c r="Y279" s="45">
        <v>5334.8</v>
      </c>
      <c r="Z279" s="45">
        <v>39000</v>
      </c>
      <c r="AA279" s="45">
        <v>886.69600000000003</v>
      </c>
      <c r="AB279" s="45">
        <v>45221.496000000006</v>
      </c>
      <c r="AC279" s="45">
        <v>0</v>
      </c>
      <c r="AD279" s="45">
        <v>45221.496000000006</v>
      </c>
      <c r="AE279" s="45">
        <v>0</v>
      </c>
      <c r="AF279" s="47">
        <v>3367401.57</v>
      </c>
      <c r="AG279" s="47">
        <v>15058552</v>
      </c>
      <c r="AH279" s="47">
        <v>2157946</v>
      </c>
      <c r="AI279" s="45">
        <v>872104331</v>
      </c>
      <c r="AJ279" s="45">
        <v>904293335</v>
      </c>
      <c r="AK279" s="45">
        <v>909557934</v>
      </c>
      <c r="AL279" s="50">
        <v>895318533.33333337</v>
      </c>
      <c r="AM279" s="45">
        <v>303207.69579200097</v>
      </c>
    </row>
    <row r="280" spans="1:39" s="37" customFormat="1" ht="16.5" x14ac:dyDescent="0.3">
      <c r="A280" s="37" t="s">
        <v>626</v>
      </c>
      <c r="B280" s="37" t="s">
        <v>627</v>
      </c>
      <c r="C280" s="37" t="s">
        <v>590</v>
      </c>
      <c r="D280" s="43">
        <v>2</v>
      </c>
      <c r="E280" s="43" t="s">
        <v>1200</v>
      </c>
      <c r="F280" s="44" t="s">
        <v>1201</v>
      </c>
      <c r="G280" s="45">
        <v>115442277</v>
      </c>
      <c r="H280" s="46">
        <v>3.39</v>
      </c>
      <c r="I280" s="45">
        <v>122488557</v>
      </c>
      <c r="J280" s="45">
        <v>378482.56</v>
      </c>
      <c r="K280" s="45">
        <v>378172.98</v>
      </c>
      <c r="L280" s="45">
        <v>0</v>
      </c>
      <c r="M280" s="45">
        <v>378172.98</v>
      </c>
      <c r="N280" s="45">
        <v>0</v>
      </c>
      <c r="O280" s="45">
        <v>0</v>
      </c>
      <c r="P280" s="45">
        <v>36821.29</v>
      </c>
      <c r="Q280" s="45">
        <v>1901163</v>
      </c>
      <c r="R280" s="45">
        <v>770431</v>
      </c>
      <c r="S280" s="45">
        <v>0</v>
      </c>
      <c r="T280" s="45">
        <v>787239</v>
      </c>
      <c r="U280" s="45">
        <v>0</v>
      </c>
      <c r="V280" s="45">
        <v>39143</v>
      </c>
      <c r="W280" s="45">
        <v>3912970.27</v>
      </c>
      <c r="X280" s="47">
        <v>3.3895470287717902E-2</v>
      </c>
      <c r="Y280" s="45">
        <v>2523.9699999999998</v>
      </c>
      <c r="Z280" s="45">
        <v>10250</v>
      </c>
      <c r="AA280" s="45">
        <v>255.4794</v>
      </c>
      <c r="AB280" s="45">
        <v>13029.4494</v>
      </c>
      <c r="AC280" s="45">
        <v>0</v>
      </c>
      <c r="AD280" s="45">
        <v>13029.4494</v>
      </c>
      <c r="AE280" s="45">
        <v>0</v>
      </c>
      <c r="AF280" s="47">
        <v>414994.26999999996</v>
      </c>
      <c r="AG280" s="47">
        <v>2671594</v>
      </c>
      <c r="AH280" s="47">
        <v>826382</v>
      </c>
      <c r="AI280" s="45">
        <v>109728964</v>
      </c>
      <c r="AJ280" s="45">
        <v>117241303</v>
      </c>
      <c r="AK280" s="45">
        <v>116282758</v>
      </c>
      <c r="AL280" s="50">
        <v>114417675</v>
      </c>
      <c r="AM280" s="45">
        <v>38821.816178145004</v>
      </c>
    </row>
    <row r="281" spans="1:39" s="37" customFormat="1" ht="16.5" x14ac:dyDescent="0.3">
      <c r="A281" s="37" t="s">
        <v>628</v>
      </c>
      <c r="B281" s="37" t="s">
        <v>629</v>
      </c>
      <c r="C281" s="37" t="s">
        <v>590</v>
      </c>
      <c r="D281" s="43">
        <v>3</v>
      </c>
      <c r="E281" s="43" t="s">
        <v>1200</v>
      </c>
      <c r="F281" s="44" t="s">
        <v>1201</v>
      </c>
      <c r="G281" s="45">
        <v>4002044996</v>
      </c>
      <c r="H281" s="46">
        <v>2.4060000000000001</v>
      </c>
      <c r="I281" s="45">
        <v>4053342161</v>
      </c>
      <c r="J281" s="45">
        <v>12524592.99</v>
      </c>
      <c r="K281" s="45">
        <v>12520191.98</v>
      </c>
      <c r="L281" s="45">
        <v>0</v>
      </c>
      <c r="M281" s="45">
        <v>12520191.98</v>
      </c>
      <c r="N281" s="45">
        <v>1253412.07</v>
      </c>
      <c r="O281" s="45">
        <v>0</v>
      </c>
      <c r="P281" s="45">
        <v>1219048.54</v>
      </c>
      <c r="Q281" s="45">
        <v>45646632</v>
      </c>
      <c r="R281" s="45">
        <v>22966483</v>
      </c>
      <c r="S281" s="45">
        <v>0</v>
      </c>
      <c r="T281" s="45">
        <v>12064729.74</v>
      </c>
      <c r="U281" s="45">
        <v>600307</v>
      </c>
      <c r="V281" s="45">
        <v>0</v>
      </c>
      <c r="W281" s="45">
        <v>96270804.329999998</v>
      </c>
      <c r="X281" s="47">
        <v>2.4055402781883166E-2</v>
      </c>
      <c r="Y281" s="45">
        <v>13254.14</v>
      </c>
      <c r="Z281" s="45">
        <v>118750</v>
      </c>
      <c r="AA281" s="45">
        <v>2640.0828000000001</v>
      </c>
      <c r="AB281" s="45">
        <v>134644.22280000002</v>
      </c>
      <c r="AC281" s="45">
        <v>0</v>
      </c>
      <c r="AD281" s="45">
        <v>134644.22280000002</v>
      </c>
      <c r="AE281" s="45">
        <v>0</v>
      </c>
      <c r="AF281" s="47">
        <v>14992652.59</v>
      </c>
      <c r="AG281" s="47">
        <v>68613115</v>
      </c>
      <c r="AH281" s="47">
        <v>12665036.74</v>
      </c>
      <c r="AI281" s="45">
        <v>3901466468</v>
      </c>
      <c r="AJ281" s="45">
        <v>4025308435</v>
      </c>
      <c r="AK281" s="45">
        <v>4133916947</v>
      </c>
      <c r="AL281" s="50">
        <v>4020230616.6666665</v>
      </c>
      <c r="AM281" s="45">
        <v>1377970.937694351</v>
      </c>
    </row>
    <row r="282" spans="1:39" s="37" customFormat="1" ht="16.5" x14ac:dyDescent="0.3">
      <c r="A282" s="37" t="s">
        <v>630</v>
      </c>
      <c r="B282" s="37" t="s">
        <v>631</v>
      </c>
      <c r="C282" s="37" t="s">
        <v>590</v>
      </c>
      <c r="D282" s="43">
        <v>1</v>
      </c>
      <c r="E282" s="43" t="s">
        <v>1202</v>
      </c>
      <c r="F282" s="44" t="s">
        <v>1201</v>
      </c>
      <c r="G282" s="45">
        <v>2593333060</v>
      </c>
      <c r="H282" s="46">
        <v>2.8</v>
      </c>
      <c r="I282" s="45">
        <v>3082995432</v>
      </c>
      <c r="J282" s="45">
        <v>9526277.6899999995</v>
      </c>
      <c r="K282" s="45">
        <v>9521956.7899999991</v>
      </c>
      <c r="L282" s="45">
        <v>0</v>
      </c>
      <c r="M282" s="45">
        <v>9521956.7899999991</v>
      </c>
      <c r="N282" s="45">
        <v>953253.15</v>
      </c>
      <c r="O282" s="45">
        <v>0</v>
      </c>
      <c r="P282" s="45">
        <v>927129.51</v>
      </c>
      <c r="Q282" s="45">
        <v>28820286</v>
      </c>
      <c r="R282" s="45">
        <v>18154962</v>
      </c>
      <c r="S282" s="45">
        <v>0</v>
      </c>
      <c r="T282" s="45">
        <v>13692799</v>
      </c>
      <c r="U282" s="45">
        <v>518667</v>
      </c>
      <c r="V282" s="45">
        <v>0</v>
      </c>
      <c r="W282" s="45">
        <v>72589053.450000003</v>
      </c>
      <c r="X282" s="47">
        <v>2.7990640527291163E-2</v>
      </c>
      <c r="Y282" s="45">
        <v>8250</v>
      </c>
      <c r="Z282" s="45">
        <v>120500</v>
      </c>
      <c r="AA282" s="45">
        <v>2575</v>
      </c>
      <c r="AB282" s="45">
        <v>131325</v>
      </c>
      <c r="AC282" s="45">
        <v>0</v>
      </c>
      <c r="AD282" s="45">
        <v>131325</v>
      </c>
      <c r="AE282" s="45">
        <v>0</v>
      </c>
      <c r="AF282" s="47">
        <v>11402339.449999999</v>
      </c>
      <c r="AG282" s="47">
        <v>46975248</v>
      </c>
      <c r="AH282" s="47">
        <v>14211466</v>
      </c>
      <c r="AI282" s="45">
        <v>3036762024</v>
      </c>
      <c r="AJ282" s="45">
        <v>3097249613</v>
      </c>
      <c r="AK282" s="45">
        <v>3209648911</v>
      </c>
      <c r="AL282" s="50">
        <v>3114553516</v>
      </c>
      <c r="AM282" s="45">
        <v>1069967.802031128</v>
      </c>
    </row>
    <row r="283" spans="1:39" s="37" customFormat="1" ht="16.5" x14ac:dyDescent="0.3">
      <c r="A283" s="37" t="s">
        <v>632</v>
      </c>
      <c r="B283" s="37" t="s">
        <v>633</v>
      </c>
      <c r="C283" s="37" t="s">
        <v>590</v>
      </c>
      <c r="D283" s="43">
        <v>2</v>
      </c>
      <c r="E283" s="43" t="s">
        <v>1200</v>
      </c>
      <c r="F283" s="44" t="s">
        <v>1201</v>
      </c>
      <c r="G283" s="45">
        <v>92770853</v>
      </c>
      <c r="H283" s="46">
        <v>2.081</v>
      </c>
      <c r="I283" s="45">
        <v>94084173</v>
      </c>
      <c r="J283" s="45">
        <v>290714.65999999997</v>
      </c>
      <c r="K283" s="45">
        <v>290345.64999999997</v>
      </c>
      <c r="L283" s="45">
        <v>0</v>
      </c>
      <c r="M283" s="45">
        <v>290345.64999999997</v>
      </c>
      <c r="N283" s="45">
        <v>29066.74</v>
      </c>
      <c r="O283" s="45">
        <v>0</v>
      </c>
      <c r="P283" s="45">
        <v>28269.97</v>
      </c>
      <c r="Q283" s="45">
        <v>0</v>
      </c>
      <c r="R283" s="45">
        <v>1198318</v>
      </c>
      <c r="S283" s="45">
        <v>0</v>
      </c>
      <c r="T283" s="45">
        <v>384543.87</v>
      </c>
      <c r="U283" s="45">
        <v>0</v>
      </c>
      <c r="V283" s="45">
        <v>0</v>
      </c>
      <c r="W283" s="45">
        <v>1930544.23</v>
      </c>
      <c r="X283" s="47">
        <v>2.0809814371330615E-2</v>
      </c>
      <c r="Y283" s="45">
        <v>-250</v>
      </c>
      <c r="Z283" s="45">
        <v>5750</v>
      </c>
      <c r="AA283" s="45">
        <v>110</v>
      </c>
      <c r="AB283" s="45">
        <v>5610</v>
      </c>
      <c r="AC283" s="45">
        <v>0</v>
      </c>
      <c r="AD283" s="45">
        <v>5610</v>
      </c>
      <c r="AE283" s="45">
        <v>0</v>
      </c>
      <c r="AF283" s="47">
        <v>347682.36</v>
      </c>
      <c r="AG283" s="47">
        <v>1198318</v>
      </c>
      <c r="AH283" s="47">
        <v>384543.87</v>
      </c>
      <c r="AI283" s="45">
        <v>92615735</v>
      </c>
      <c r="AJ283" s="45">
        <v>94082213</v>
      </c>
      <c r="AK283" s="45">
        <v>94512849</v>
      </c>
      <c r="AL283" s="50">
        <v>93736932.333333328</v>
      </c>
      <c r="AM283" s="45">
        <v>31534.769131866</v>
      </c>
    </row>
    <row r="284" spans="1:39" s="37" customFormat="1" ht="16.5" x14ac:dyDescent="0.3">
      <c r="A284" s="37" t="s">
        <v>634</v>
      </c>
      <c r="B284" s="37" t="s">
        <v>635</v>
      </c>
      <c r="C284" s="37" t="s">
        <v>590</v>
      </c>
      <c r="D284" s="43">
        <v>3</v>
      </c>
      <c r="E284" s="43" t="s">
        <v>1200</v>
      </c>
      <c r="F284" s="44" t="s">
        <v>1201</v>
      </c>
      <c r="G284" s="45">
        <v>1357361665</v>
      </c>
      <c r="H284" s="46">
        <v>2.4350000000000001</v>
      </c>
      <c r="I284" s="45">
        <v>1625792401</v>
      </c>
      <c r="J284" s="45">
        <v>5023604.55</v>
      </c>
      <c r="K284" s="45">
        <v>5018990.95</v>
      </c>
      <c r="L284" s="45">
        <v>0</v>
      </c>
      <c r="M284" s="45">
        <v>5018990.95</v>
      </c>
      <c r="N284" s="45">
        <v>502457.73</v>
      </c>
      <c r="O284" s="45">
        <v>0</v>
      </c>
      <c r="P284" s="45">
        <v>488681.26</v>
      </c>
      <c r="Q284" s="45">
        <v>12633947</v>
      </c>
      <c r="R284" s="45">
        <v>8629669</v>
      </c>
      <c r="S284" s="45">
        <v>0</v>
      </c>
      <c r="T284" s="45">
        <v>5090175</v>
      </c>
      <c r="U284" s="45">
        <v>678681</v>
      </c>
      <c r="V284" s="45">
        <v>0</v>
      </c>
      <c r="W284" s="45">
        <v>33042601.939999998</v>
      </c>
      <c r="X284" s="47">
        <v>2.4343255590616668E-2</v>
      </c>
      <c r="Y284" s="45">
        <v>1334.25</v>
      </c>
      <c r="Z284" s="45">
        <v>31750</v>
      </c>
      <c r="AA284" s="45">
        <v>661.68500000000006</v>
      </c>
      <c r="AB284" s="45">
        <v>33745.934999999998</v>
      </c>
      <c r="AC284" s="45">
        <v>0</v>
      </c>
      <c r="AD284" s="45">
        <v>33745.934999999998</v>
      </c>
      <c r="AE284" s="45">
        <v>0</v>
      </c>
      <c r="AF284" s="47">
        <v>6010129.9399999995</v>
      </c>
      <c r="AG284" s="47">
        <v>21263616</v>
      </c>
      <c r="AH284" s="47">
        <v>5768856</v>
      </c>
      <c r="AI284" s="45">
        <v>1611989730</v>
      </c>
      <c r="AJ284" s="45">
        <v>1616212358</v>
      </c>
      <c r="AK284" s="45">
        <v>1645885370</v>
      </c>
      <c r="AL284" s="50">
        <v>1624695819.3333333</v>
      </c>
      <c r="AM284" s="45">
        <v>548627.90803821001</v>
      </c>
    </row>
    <row r="285" spans="1:39" s="37" customFormat="1" ht="16.5" x14ac:dyDescent="0.3">
      <c r="A285" s="37" t="s">
        <v>636</v>
      </c>
      <c r="B285" s="37" t="s">
        <v>637</v>
      </c>
      <c r="C285" s="37" t="s">
        <v>590</v>
      </c>
      <c r="D285" s="43">
        <v>1</v>
      </c>
      <c r="E285" s="43" t="s">
        <v>1202</v>
      </c>
      <c r="F285" s="44" t="s">
        <v>1201</v>
      </c>
      <c r="G285" s="45">
        <v>698062246</v>
      </c>
      <c r="H285" s="46">
        <v>2.601</v>
      </c>
      <c r="I285" s="45">
        <v>812083793</v>
      </c>
      <c r="J285" s="45">
        <v>2509291.98</v>
      </c>
      <c r="K285" s="45">
        <v>2506153.44</v>
      </c>
      <c r="L285" s="45">
        <v>0</v>
      </c>
      <c r="M285" s="45">
        <v>2506153.44</v>
      </c>
      <c r="N285" s="45">
        <v>250893.54</v>
      </c>
      <c r="O285" s="45">
        <v>0</v>
      </c>
      <c r="P285" s="45">
        <v>244014.6</v>
      </c>
      <c r="Q285" s="45">
        <v>8516596</v>
      </c>
      <c r="R285" s="45">
        <v>4745604</v>
      </c>
      <c r="S285" s="45">
        <v>0</v>
      </c>
      <c r="T285" s="45">
        <v>1749722.2</v>
      </c>
      <c r="U285" s="45">
        <v>139612.45000000001</v>
      </c>
      <c r="V285" s="45">
        <v>0</v>
      </c>
      <c r="W285" s="45">
        <v>18152596.23</v>
      </c>
      <c r="X285" s="47">
        <v>2.600426585740321E-2</v>
      </c>
      <c r="Y285" s="45">
        <v>2973.97</v>
      </c>
      <c r="Z285" s="45">
        <v>25500</v>
      </c>
      <c r="AA285" s="45">
        <v>569.47940000000006</v>
      </c>
      <c r="AB285" s="45">
        <v>29043.449400000001</v>
      </c>
      <c r="AC285" s="45">
        <v>0</v>
      </c>
      <c r="AD285" s="45">
        <v>29043.449400000001</v>
      </c>
      <c r="AE285" s="45">
        <v>0</v>
      </c>
      <c r="AF285" s="47">
        <v>3001061.58</v>
      </c>
      <c r="AG285" s="47">
        <v>13262200</v>
      </c>
      <c r="AH285" s="47">
        <v>1889334.65</v>
      </c>
      <c r="AI285" s="45">
        <v>781217655</v>
      </c>
      <c r="AJ285" s="45">
        <v>804151933</v>
      </c>
      <c r="AK285" s="45">
        <v>808410134</v>
      </c>
      <c r="AL285" s="50">
        <v>797926574</v>
      </c>
      <c r="AM285" s="45">
        <v>269469.80686325702</v>
      </c>
    </row>
    <row r="286" spans="1:39" s="37" customFormat="1" ht="16.5" x14ac:dyDescent="0.3">
      <c r="A286" s="37" t="s">
        <v>638</v>
      </c>
      <c r="B286" s="37" t="s">
        <v>639</v>
      </c>
      <c r="C286" s="37" t="s">
        <v>590</v>
      </c>
      <c r="D286" s="43">
        <v>2</v>
      </c>
      <c r="E286" s="43" t="s">
        <v>1200</v>
      </c>
      <c r="F286" s="44" t="s">
        <v>1201</v>
      </c>
      <c r="G286" s="45">
        <v>507823160</v>
      </c>
      <c r="H286" s="46">
        <v>2.258</v>
      </c>
      <c r="I286" s="45">
        <v>507622598</v>
      </c>
      <c r="J286" s="45">
        <v>1568524.48</v>
      </c>
      <c r="K286" s="45">
        <v>1567062.92</v>
      </c>
      <c r="L286" s="45">
        <v>0</v>
      </c>
      <c r="M286" s="45">
        <v>1567062.92</v>
      </c>
      <c r="N286" s="45">
        <v>156877.89000000001</v>
      </c>
      <c r="O286" s="45">
        <v>0</v>
      </c>
      <c r="P286" s="45">
        <v>152581.1</v>
      </c>
      <c r="Q286" s="45">
        <v>0</v>
      </c>
      <c r="R286" s="45">
        <v>7909556</v>
      </c>
      <c r="S286" s="45">
        <v>0</v>
      </c>
      <c r="T286" s="45">
        <v>1371122</v>
      </c>
      <c r="U286" s="45">
        <v>304694</v>
      </c>
      <c r="V286" s="45">
        <v>0</v>
      </c>
      <c r="W286" s="45">
        <v>11461893.91</v>
      </c>
      <c r="X286" s="47">
        <v>2.2570640358348368E-2</v>
      </c>
      <c r="Y286" s="45">
        <v>3250</v>
      </c>
      <c r="Z286" s="45">
        <v>26000</v>
      </c>
      <c r="AA286" s="45">
        <v>585</v>
      </c>
      <c r="AB286" s="45">
        <v>29835</v>
      </c>
      <c r="AC286" s="45">
        <v>-1250</v>
      </c>
      <c r="AD286" s="45">
        <v>28585</v>
      </c>
      <c r="AE286" s="45">
        <v>0</v>
      </c>
      <c r="AF286" s="47">
        <v>1876521.9100000001</v>
      </c>
      <c r="AG286" s="47">
        <v>7909556</v>
      </c>
      <c r="AH286" s="47">
        <v>1675816</v>
      </c>
      <c r="AI286" s="45">
        <v>509502554</v>
      </c>
      <c r="AJ286" s="45">
        <v>502855141</v>
      </c>
      <c r="AK286" s="45">
        <v>487982019</v>
      </c>
      <c r="AL286" s="50">
        <v>500113238</v>
      </c>
      <c r="AM286" s="45">
        <v>162849.12715071</v>
      </c>
    </row>
    <row r="287" spans="1:39" s="37" customFormat="1" ht="16.5" x14ac:dyDescent="0.3">
      <c r="A287" s="37" t="s">
        <v>640</v>
      </c>
      <c r="B287" s="37" t="s">
        <v>641</v>
      </c>
      <c r="C287" s="37" t="s">
        <v>642</v>
      </c>
      <c r="D287" s="43">
        <v>3</v>
      </c>
      <c r="E287" s="43" t="s">
        <v>1200</v>
      </c>
      <c r="F287" s="44" t="s">
        <v>1201</v>
      </c>
      <c r="G287" s="45">
        <v>2740673616</v>
      </c>
      <c r="H287" s="46">
        <v>3.161</v>
      </c>
      <c r="I287" s="45">
        <v>2700842361</v>
      </c>
      <c r="J287" s="45">
        <v>15924919.02</v>
      </c>
      <c r="K287" s="45">
        <v>15915516.09</v>
      </c>
      <c r="L287" s="45">
        <v>0</v>
      </c>
      <c r="M287" s="45">
        <v>15915516.09</v>
      </c>
      <c r="N287" s="45">
        <v>1521147.98</v>
      </c>
      <c r="O287" s="45">
        <v>0</v>
      </c>
      <c r="P287" s="45">
        <v>674800.34</v>
      </c>
      <c r="Q287" s="45">
        <v>0</v>
      </c>
      <c r="R287" s="45">
        <v>56613647</v>
      </c>
      <c r="S287" s="45">
        <v>0</v>
      </c>
      <c r="T287" s="45">
        <v>11882181.039999999</v>
      </c>
      <c r="U287" s="45">
        <v>0</v>
      </c>
      <c r="V287" s="45">
        <v>0</v>
      </c>
      <c r="W287" s="45">
        <v>86607292.449999988</v>
      </c>
      <c r="X287" s="47">
        <v>3.1600732004127843E-2</v>
      </c>
      <c r="Y287" s="45">
        <v>18503.5</v>
      </c>
      <c r="Z287" s="45">
        <v>82750</v>
      </c>
      <c r="AA287" s="45">
        <v>2025.07</v>
      </c>
      <c r="AB287" s="45">
        <v>103278.57</v>
      </c>
      <c r="AC287" s="45">
        <v>0</v>
      </c>
      <c r="AD287" s="45">
        <v>103278.57</v>
      </c>
      <c r="AE287" s="45">
        <v>0</v>
      </c>
      <c r="AF287" s="47">
        <v>18111464.41</v>
      </c>
      <c r="AG287" s="47">
        <v>56613647</v>
      </c>
      <c r="AH287" s="47">
        <v>11882181.039999999</v>
      </c>
      <c r="AI287" s="45">
        <v>2724548373</v>
      </c>
      <c r="AJ287" s="45">
        <v>2699731337</v>
      </c>
      <c r="AK287" s="45">
        <v>2771893574</v>
      </c>
      <c r="AL287" s="50">
        <v>2732057761.3333335</v>
      </c>
      <c r="AM287" s="45">
        <v>925476.08885631897</v>
      </c>
    </row>
    <row r="288" spans="1:39" s="37" customFormat="1" ht="16.5" x14ac:dyDescent="0.3">
      <c r="A288" s="37" t="s">
        <v>643</v>
      </c>
      <c r="B288" s="37" t="s">
        <v>644</v>
      </c>
      <c r="C288" s="37" t="s">
        <v>642</v>
      </c>
      <c r="D288" s="43">
        <v>1</v>
      </c>
      <c r="E288" s="43" t="s">
        <v>1202</v>
      </c>
      <c r="F288" s="44" t="s">
        <v>1201</v>
      </c>
      <c r="G288" s="45">
        <v>1950232572</v>
      </c>
      <c r="H288" s="46">
        <v>5.3320000000000007</v>
      </c>
      <c r="I288" s="45">
        <v>2875320540</v>
      </c>
      <c r="J288" s="45">
        <v>16953690.969999999</v>
      </c>
      <c r="K288" s="45">
        <v>16935337.329999998</v>
      </c>
      <c r="L288" s="45">
        <v>0</v>
      </c>
      <c r="M288" s="45">
        <v>16935337.329999998</v>
      </c>
      <c r="N288" s="45">
        <v>1618600.95</v>
      </c>
      <c r="O288" s="45">
        <v>0</v>
      </c>
      <c r="P288" s="45">
        <v>718026.64</v>
      </c>
      <c r="Q288" s="45">
        <v>58693834</v>
      </c>
      <c r="R288" s="45">
        <v>0</v>
      </c>
      <c r="S288" s="45">
        <v>0</v>
      </c>
      <c r="T288" s="45">
        <v>26018360.52</v>
      </c>
      <c r="U288" s="45">
        <v>0</v>
      </c>
      <c r="V288" s="45">
        <v>0</v>
      </c>
      <c r="W288" s="45">
        <v>103984159.44</v>
      </c>
      <c r="X288" s="47">
        <v>5.3318850752944964E-2</v>
      </c>
      <c r="Y288" s="45">
        <v>49998.47</v>
      </c>
      <c r="Z288" s="45">
        <v>250500</v>
      </c>
      <c r="AA288" s="45">
        <v>6009.9694</v>
      </c>
      <c r="AB288" s="45">
        <v>306508.43939999997</v>
      </c>
      <c r="AC288" s="45">
        <v>0</v>
      </c>
      <c r="AD288" s="45">
        <v>306508.43939999997</v>
      </c>
      <c r="AE288" s="45">
        <v>0</v>
      </c>
      <c r="AF288" s="47">
        <v>19271964.919999998</v>
      </c>
      <c r="AG288" s="47">
        <v>58693834</v>
      </c>
      <c r="AH288" s="47">
        <v>26018360.52</v>
      </c>
      <c r="AI288" s="45">
        <v>2865848307</v>
      </c>
      <c r="AJ288" s="45">
        <v>2831071501</v>
      </c>
      <c r="AK288" s="45">
        <v>2859218336</v>
      </c>
      <c r="AL288" s="50">
        <v>2852046048</v>
      </c>
      <c r="AM288" s="45">
        <v>956012.92998611403</v>
      </c>
    </row>
    <row r="289" spans="1:39" s="37" customFormat="1" ht="16.5" x14ac:dyDescent="0.3">
      <c r="A289" s="37" t="s">
        <v>645</v>
      </c>
      <c r="B289" s="37" t="s">
        <v>91</v>
      </c>
      <c r="C289" s="37" t="s">
        <v>642</v>
      </c>
      <c r="D289" s="43">
        <v>2</v>
      </c>
      <c r="E289" s="43" t="s">
        <v>1202</v>
      </c>
      <c r="F289" s="44" t="s">
        <v>1201</v>
      </c>
      <c r="G289" s="45">
        <v>8473551847</v>
      </c>
      <c r="H289" s="46">
        <v>2.7039999999999997</v>
      </c>
      <c r="I289" s="45">
        <v>8548687525</v>
      </c>
      <c r="J289" s="45">
        <v>50405443.310000002</v>
      </c>
      <c r="K289" s="45">
        <v>50312780.120000005</v>
      </c>
      <c r="L289" s="45">
        <v>0</v>
      </c>
      <c r="M289" s="45">
        <v>50312780.120000005</v>
      </c>
      <c r="N289" s="45">
        <v>0</v>
      </c>
      <c r="O289" s="45">
        <v>0</v>
      </c>
      <c r="P289" s="45">
        <v>2133211.7400000002</v>
      </c>
      <c r="Q289" s="45">
        <v>109354340</v>
      </c>
      <c r="R289" s="45">
        <v>0</v>
      </c>
      <c r="S289" s="45">
        <v>0</v>
      </c>
      <c r="T289" s="45">
        <v>64427989.969999999</v>
      </c>
      <c r="U289" s="45">
        <v>0</v>
      </c>
      <c r="V289" s="45">
        <v>2833194</v>
      </c>
      <c r="W289" s="45">
        <v>229061515.83000001</v>
      </c>
      <c r="X289" s="47">
        <v>2.7032526615282066E-2</v>
      </c>
      <c r="Y289" s="45">
        <v>162973.96</v>
      </c>
      <c r="Z289" s="45">
        <v>846500</v>
      </c>
      <c r="AA289" s="45">
        <v>20189.479199999998</v>
      </c>
      <c r="AB289" s="45">
        <v>1029663.4392</v>
      </c>
      <c r="AC289" s="45">
        <v>0</v>
      </c>
      <c r="AD289" s="45">
        <v>1029663.4392</v>
      </c>
      <c r="AE289" s="45">
        <v>0</v>
      </c>
      <c r="AF289" s="47">
        <v>52445991.860000007</v>
      </c>
      <c r="AG289" s="47">
        <v>109354340</v>
      </c>
      <c r="AH289" s="47">
        <v>67261183.969999999</v>
      </c>
      <c r="AI289" s="45">
        <v>8661186874</v>
      </c>
      <c r="AJ289" s="45">
        <v>8483583977</v>
      </c>
      <c r="AK289" s="45">
        <v>8626133807</v>
      </c>
      <c r="AL289" s="50">
        <v>8590301552.666666</v>
      </c>
      <c r="AM289" s="45">
        <v>2884609.7967206519</v>
      </c>
    </row>
    <row r="290" spans="1:39" s="37" customFormat="1" ht="16.5" x14ac:dyDescent="0.3">
      <c r="A290" s="37" t="s">
        <v>646</v>
      </c>
      <c r="B290" s="37" t="s">
        <v>647</v>
      </c>
      <c r="C290" s="37" t="s">
        <v>642</v>
      </c>
      <c r="D290" s="43">
        <v>3</v>
      </c>
      <c r="E290" s="43" t="s">
        <v>1200</v>
      </c>
      <c r="F290" s="44" t="s">
        <v>1201</v>
      </c>
      <c r="G290" s="45">
        <v>390467348</v>
      </c>
      <c r="H290" s="46">
        <v>4.0860000000000003</v>
      </c>
      <c r="I290" s="45">
        <v>414616885</v>
      </c>
      <c r="J290" s="45">
        <v>2444696.67</v>
      </c>
      <c r="K290" s="45">
        <v>2444291.38</v>
      </c>
      <c r="L290" s="45">
        <v>0</v>
      </c>
      <c r="M290" s="45">
        <v>2444291.38</v>
      </c>
      <c r="N290" s="45">
        <v>233617.06</v>
      </c>
      <c r="O290" s="45">
        <v>0</v>
      </c>
      <c r="P290" s="45">
        <v>103636.43</v>
      </c>
      <c r="Q290" s="45">
        <v>0</v>
      </c>
      <c r="R290" s="45">
        <v>8576754</v>
      </c>
      <c r="S290" s="45">
        <v>0</v>
      </c>
      <c r="T290" s="45">
        <v>4595167</v>
      </c>
      <c r="U290" s="45">
        <v>0</v>
      </c>
      <c r="V290" s="45">
        <v>0</v>
      </c>
      <c r="W290" s="45">
        <v>15953465.870000001</v>
      </c>
      <c r="X290" s="47">
        <v>4.0857362214061499E-2</v>
      </c>
      <c r="Y290" s="45">
        <v>3750</v>
      </c>
      <c r="Z290" s="45">
        <v>19500</v>
      </c>
      <c r="AA290" s="45">
        <v>465</v>
      </c>
      <c r="AB290" s="45">
        <v>23715</v>
      </c>
      <c r="AC290" s="45">
        <v>0</v>
      </c>
      <c r="AD290" s="45">
        <v>23715</v>
      </c>
      <c r="AE290" s="45">
        <v>0</v>
      </c>
      <c r="AF290" s="47">
        <v>2781544.87</v>
      </c>
      <c r="AG290" s="47">
        <v>8576754</v>
      </c>
      <c r="AH290" s="47">
        <v>4595167</v>
      </c>
      <c r="AI290" s="45">
        <v>412387751</v>
      </c>
      <c r="AJ290" s="45">
        <v>408476915</v>
      </c>
      <c r="AK290" s="45">
        <v>405162968</v>
      </c>
      <c r="AL290" s="50">
        <v>408675878</v>
      </c>
      <c r="AM290" s="45">
        <v>136179.069154128</v>
      </c>
    </row>
    <row r="291" spans="1:39" s="37" customFormat="1" ht="16.5" x14ac:dyDescent="0.3">
      <c r="A291" s="37" t="s">
        <v>648</v>
      </c>
      <c r="B291" s="37" t="s">
        <v>649</v>
      </c>
      <c r="C291" s="37" t="s">
        <v>642</v>
      </c>
      <c r="D291" s="43">
        <v>1</v>
      </c>
      <c r="E291" s="43" t="s">
        <v>1202</v>
      </c>
      <c r="F291" s="44" t="s">
        <v>1201</v>
      </c>
      <c r="G291" s="45">
        <v>317720355</v>
      </c>
      <c r="H291" s="46">
        <v>2.7370000000000001</v>
      </c>
      <c r="I291" s="45">
        <v>322070594</v>
      </c>
      <c r="J291" s="45">
        <v>1899017.95</v>
      </c>
      <c r="K291" s="45">
        <v>1893558.38</v>
      </c>
      <c r="L291" s="45">
        <v>0</v>
      </c>
      <c r="M291" s="45">
        <v>1893558.38</v>
      </c>
      <c r="N291" s="45">
        <v>0</v>
      </c>
      <c r="O291" s="45">
        <v>0</v>
      </c>
      <c r="P291" s="45">
        <v>80284.179999999993</v>
      </c>
      <c r="Q291" s="45">
        <v>0</v>
      </c>
      <c r="R291" s="45">
        <v>4880499</v>
      </c>
      <c r="S291" s="45">
        <v>0</v>
      </c>
      <c r="T291" s="45">
        <v>1701529.13</v>
      </c>
      <c r="U291" s="45">
        <v>31772</v>
      </c>
      <c r="V291" s="45">
        <v>107228</v>
      </c>
      <c r="W291" s="45">
        <v>8694870.6899999995</v>
      </c>
      <c r="X291" s="47">
        <v>2.7366426334252333E-2</v>
      </c>
      <c r="Y291" s="45">
        <v>2000</v>
      </c>
      <c r="Z291" s="45">
        <v>10000</v>
      </c>
      <c r="AA291" s="45">
        <v>240</v>
      </c>
      <c r="AB291" s="45">
        <v>12240</v>
      </c>
      <c r="AC291" s="45">
        <v>0</v>
      </c>
      <c r="AD291" s="45">
        <v>12240</v>
      </c>
      <c r="AE291" s="45">
        <v>0</v>
      </c>
      <c r="AF291" s="47">
        <v>1973842.5599999998</v>
      </c>
      <c r="AG291" s="47">
        <v>4880499</v>
      </c>
      <c r="AH291" s="47">
        <v>1840529.13</v>
      </c>
      <c r="AI291" s="45">
        <v>317266817</v>
      </c>
      <c r="AJ291" s="45">
        <v>319787417</v>
      </c>
      <c r="AK291" s="45">
        <v>316360513</v>
      </c>
      <c r="AL291" s="50">
        <v>317804915.66666669</v>
      </c>
      <c r="AM291" s="45">
        <v>106085.949913944</v>
      </c>
    </row>
    <row r="292" spans="1:39" s="37" customFormat="1" ht="16.5" x14ac:dyDescent="0.3">
      <c r="A292" s="37" t="s">
        <v>650</v>
      </c>
      <c r="B292" s="37" t="s">
        <v>457</v>
      </c>
      <c r="C292" s="37" t="s">
        <v>642</v>
      </c>
      <c r="D292" s="43">
        <v>2</v>
      </c>
      <c r="E292" s="43" t="s">
        <v>1200</v>
      </c>
      <c r="F292" s="44" t="s">
        <v>1201</v>
      </c>
      <c r="G292" s="45">
        <v>3958731853</v>
      </c>
      <c r="H292" s="46">
        <v>2.6279999999999997</v>
      </c>
      <c r="I292" s="45">
        <v>4054739536</v>
      </c>
      <c r="J292" s="45">
        <v>23907873.949999999</v>
      </c>
      <c r="K292" s="45">
        <v>23854291.23</v>
      </c>
      <c r="L292" s="45">
        <v>0</v>
      </c>
      <c r="M292" s="45">
        <v>23854291.23</v>
      </c>
      <c r="N292" s="45">
        <v>2279861.1800000002</v>
      </c>
      <c r="O292" s="45">
        <v>0</v>
      </c>
      <c r="P292" s="45">
        <v>1011375.28</v>
      </c>
      <c r="Q292" s="45">
        <v>0</v>
      </c>
      <c r="R292" s="45">
        <v>61282938</v>
      </c>
      <c r="S292" s="45">
        <v>0</v>
      </c>
      <c r="T292" s="45">
        <v>14395093.09</v>
      </c>
      <c r="U292" s="45">
        <v>1187790</v>
      </c>
      <c r="V292" s="45">
        <v>0</v>
      </c>
      <c r="W292" s="45">
        <v>104011348.78</v>
      </c>
      <c r="X292" s="47">
        <v>2.6273906049276433E-2</v>
      </c>
      <c r="Y292" s="45">
        <v>13332.27</v>
      </c>
      <c r="Z292" s="45">
        <v>111000</v>
      </c>
      <c r="AA292" s="45">
        <v>2486.6454000000003</v>
      </c>
      <c r="AB292" s="45">
        <v>126818.91540000001</v>
      </c>
      <c r="AC292" s="45">
        <v>-500</v>
      </c>
      <c r="AD292" s="45">
        <v>126318.91540000001</v>
      </c>
      <c r="AE292" s="45">
        <v>0</v>
      </c>
      <c r="AF292" s="47">
        <v>27145527.690000001</v>
      </c>
      <c r="AG292" s="47">
        <v>61282938</v>
      </c>
      <c r="AH292" s="47">
        <v>15582883.09</v>
      </c>
      <c r="AI292" s="45">
        <v>3987163880</v>
      </c>
      <c r="AJ292" s="45">
        <v>4048316376</v>
      </c>
      <c r="AK292" s="45">
        <v>4163192713</v>
      </c>
      <c r="AL292" s="50">
        <v>4066224323</v>
      </c>
      <c r="AM292" s="45">
        <v>1389517.5324810781</v>
      </c>
    </row>
    <row r="293" spans="1:39" s="37" customFormat="1" ht="16.5" x14ac:dyDescent="0.3">
      <c r="A293" s="37" t="s">
        <v>651</v>
      </c>
      <c r="B293" s="37" t="s">
        <v>459</v>
      </c>
      <c r="C293" s="37" t="s">
        <v>642</v>
      </c>
      <c r="D293" s="43">
        <v>3</v>
      </c>
      <c r="E293" s="43" t="s">
        <v>1200</v>
      </c>
      <c r="F293" s="44" t="s">
        <v>1201</v>
      </c>
      <c r="G293" s="45">
        <v>4518639368</v>
      </c>
      <c r="H293" s="46">
        <v>2.746</v>
      </c>
      <c r="I293" s="45">
        <v>4992932395</v>
      </c>
      <c r="J293" s="45">
        <v>29439720.43</v>
      </c>
      <c r="K293" s="45">
        <v>29049696.169999998</v>
      </c>
      <c r="L293" s="45">
        <v>0</v>
      </c>
      <c r="M293" s="45">
        <v>29049696.169999998</v>
      </c>
      <c r="N293" s="45">
        <v>2774905.25</v>
      </c>
      <c r="O293" s="45">
        <v>0</v>
      </c>
      <c r="P293" s="45">
        <v>1231695.72</v>
      </c>
      <c r="Q293" s="45">
        <v>65819164</v>
      </c>
      <c r="R293" s="45">
        <v>0</v>
      </c>
      <c r="S293" s="45">
        <v>0</v>
      </c>
      <c r="T293" s="45">
        <v>23814697.260000002</v>
      </c>
      <c r="U293" s="45">
        <v>1355592</v>
      </c>
      <c r="V293" s="45">
        <v>0</v>
      </c>
      <c r="W293" s="45">
        <v>124045750.40000001</v>
      </c>
      <c r="X293" s="47">
        <v>2.7452013824883759E-2</v>
      </c>
      <c r="Y293" s="45">
        <v>34223.29</v>
      </c>
      <c r="Z293" s="45">
        <v>148500</v>
      </c>
      <c r="AA293" s="45">
        <v>3654.4658000000004</v>
      </c>
      <c r="AB293" s="45">
        <v>186377.75580000001</v>
      </c>
      <c r="AC293" s="45">
        <v>0</v>
      </c>
      <c r="AD293" s="45">
        <v>186377.75580000001</v>
      </c>
      <c r="AE293" s="45">
        <v>0</v>
      </c>
      <c r="AF293" s="47">
        <v>33056297.139999997</v>
      </c>
      <c r="AG293" s="47">
        <v>65819164</v>
      </c>
      <c r="AH293" s="47">
        <v>25170289.260000002</v>
      </c>
      <c r="AI293" s="45">
        <v>4842328168</v>
      </c>
      <c r="AJ293" s="45">
        <v>4981540090</v>
      </c>
      <c r="AK293" s="45">
        <v>4986951873</v>
      </c>
      <c r="AL293" s="50">
        <v>4936940043.666667</v>
      </c>
      <c r="AM293" s="45">
        <v>1664297.8327005031</v>
      </c>
    </row>
    <row r="294" spans="1:39" s="37" customFormat="1" ht="16.5" x14ac:dyDescent="0.3">
      <c r="A294" s="37" t="s">
        <v>652</v>
      </c>
      <c r="B294" s="37" t="s">
        <v>653</v>
      </c>
      <c r="C294" s="37" t="s">
        <v>642</v>
      </c>
      <c r="D294" s="43">
        <v>1</v>
      </c>
      <c r="E294" s="43" t="s">
        <v>1202</v>
      </c>
      <c r="F294" s="44" t="s">
        <v>1201</v>
      </c>
      <c r="G294" s="45">
        <v>496369730</v>
      </c>
      <c r="H294" s="46">
        <v>2.6549999999999998</v>
      </c>
      <c r="I294" s="45">
        <v>511228881</v>
      </c>
      <c r="J294" s="45">
        <v>3014347.91</v>
      </c>
      <c r="K294" s="45">
        <v>3006694.8000000003</v>
      </c>
      <c r="L294" s="45">
        <v>0</v>
      </c>
      <c r="M294" s="45">
        <v>3006694.8000000003</v>
      </c>
      <c r="N294" s="45">
        <v>0</v>
      </c>
      <c r="O294" s="45">
        <v>0</v>
      </c>
      <c r="P294" s="45">
        <v>127483.27</v>
      </c>
      <c r="Q294" s="45">
        <v>0</v>
      </c>
      <c r="R294" s="45">
        <v>7712057</v>
      </c>
      <c r="S294" s="45">
        <v>0</v>
      </c>
      <c r="T294" s="45">
        <v>2109025.35</v>
      </c>
      <c r="U294" s="45">
        <v>49636.97</v>
      </c>
      <c r="V294" s="45">
        <v>170016.56</v>
      </c>
      <c r="W294" s="45">
        <v>13174913.950000001</v>
      </c>
      <c r="X294" s="47">
        <v>2.6542541081221858E-2</v>
      </c>
      <c r="Y294" s="45">
        <v>0</v>
      </c>
      <c r="Z294" s="45">
        <v>12000</v>
      </c>
      <c r="AA294" s="45">
        <v>240</v>
      </c>
      <c r="AB294" s="45">
        <v>12240</v>
      </c>
      <c r="AC294" s="45">
        <v>0</v>
      </c>
      <c r="AD294" s="45">
        <v>12240</v>
      </c>
      <c r="AE294" s="45">
        <v>0</v>
      </c>
      <c r="AF294" s="47">
        <v>3134178.0700000003</v>
      </c>
      <c r="AG294" s="47">
        <v>7712057</v>
      </c>
      <c r="AH294" s="47">
        <v>2328678.8800000004</v>
      </c>
      <c r="AI294" s="45">
        <v>500840746</v>
      </c>
      <c r="AJ294" s="45">
        <v>508449769</v>
      </c>
      <c r="AK294" s="45">
        <v>498507357</v>
      </c>
      <c r="AL294" s="50">
        <v>502599290.66666669</v>
      </c>
      <c r="AM294" s="45">
        <v>166752.52891397101</v>
      </c>
    </row>
    <row r="295" spans="1:39" s="37" customFormat="1" ht="16.5" x14ac:dyDescent="0.3">
      <c r="A295" s="37" t="s">
        <v>654</v>
      </c>
      <c r="B295" s="37" t="s">
        <v>655</v>
      </c>
      <c r="C295" s="37" t="s">
        <v>642</v>
      </c>
      <c r="D295" s="43">
        <v>1</v>
      </c>
      <c r="E295" s="43" t="s">
        <v>1202</v>
      </c>
      <c r="F295" s="44" t="s">
        <v>1203</v>
      </c>
      <c r="G295" s="45">
        <v>2019401562</v>
      </c>
      <c r="H295" s="46">
        <v>5.7530000000000001</v>
      </c>
      <c r="I295" s="45">
        <v>2379842350</v>
      </c>
      <c r="J295" s="45">
        <v>14032213.52</v>
      </c>
      <c r="K295" s="45">
        <v>13799253.789999999</v>
      </c>
      <c r="L295" s="45">
        <v>0</v>
      </c>
      <c r="M295" s="45">
        <v>13799253.789999999</v>
      </c>
      <c r="N295" s="45">
        <v>0</v>
      </c>
      <c r="O295" s="45">
        <v>0</v>
      </c>
      <c r="P295" s="45">
        <v>585549.68000000005</v>
      </c>
      <c r="Q295" s="45">
        <v>21537975</v>
      </c>
      <c r="R295" s="45">
        <v>0</v>
      </c>
      <c r="S295" s="45">
        <v>1686795</v>
      </c>
      <c r="T295" s="45">
        <v>77791317</v>
      </c>
      <c r="U295" s="45">
        <v>0</v>
      </c>
      <c r="V295" s="45">
        <v>762316</v>
      </c>
      <c r="W295" s="45">
        <v>116163206.47</v>
      </c>
      <c r="X295" s="47">
        <v>5.752357958708957E-2</v>
      </c>
      <c r="Y295" s="45">
        <v>91756.78</v>
      </c>
      <c r="Z295" s="45">
        <v>142500</v>
      </c>
      <c r="AA295" s="45">
        <v>4685.1356000000005</v>
      </c>
      <c r="AB295" s="45">
        <v>238941.91560000001</v>
      </c>
      <c r="AC295" s="45">
        <v>0</v>
      </c>
      <c r="AD295" s="45">
        <v>238941.91560000001</v>
      </c>
      <c r="AE295" s="45">
        <v>0</v>
      </c>
      <c r="AF295" s="47">
        <v>14384803.469999999</v>
      </c>
      <c r="AG295" s="47">
        <v>23224770</v>
      </c>
      <c r="AH295" s="47">
        <v>78553633</v>
      </c>
      <c r="AI295" s="45">
        <v>2353671425</v>
      </c>
      <c r="AJ295" s="45">
        <v>2273267454</v>
      </c>
      <c r="AK295" s="45">
        <v>2344519193</v>
      </c>
      <c r="AL295" s="50">
        <v>2323819357.3333335</v>
      </c>
      <c r="AM295" s="45">
        <v>786451.49521438498</v>
      </c>
    </row>
    <row r="296" spans="1:39" s="37" customFormat="1" ht="16.5" x14ac:dyDescent="0.3">
      <c r="A296" s="37" t="s">
        <v>656</v>
      </c>
      <c r="B296" s="37" t="s">
        <v>657</v>
      </c>
      <c r="C296" s="37" t="s">
        <v>642</v>
      </c>
      <c r="D296" s="43">
        <v>2</v>
      </c>
      <c r="E296" s="43" t="s">
        <v>1200</v>
      </c>
      <c r="F296" s="44" t="s">
        <v>1201</v>
      </c>
      <c r="G296" s="45">
        <v>2438672366</v>
      </c>
      <c r="H296" s="46">
        <v>2.9049999999999998</v>
      </c>
      <c r="I296" s="45">
        <v>2528780074</v>
      </c>
      <c r="J296" s="45">
        <v>14910391.83</v>
      </c>
      <c r="K296" s="45">
        <v>14902231.689999999</v>
      </c>
      <c r="L296" s="45">
        <v>0</v>
      </c>
      <c r="M296" s="45">
        <v>14902231.689999999</v>
      </c>
      <c r="N296" s="45">
        <v>1424316.32</v>
      </c>
      <c r="O296" s="45">
        <v>0</v>
      </c>
      <c r="P296" s="45">
        <v>631843.9</v>
      </c>
      <c r="Q296" s="45">
        <v>39824937</v>
      </c>
      <c r="R296" s="45">
        <v>0</v>
      </c>
      <c r="S296" s="45">
        <v>0</v>
      </c>
      <c r="T296" s="45">
        <v>12832235.109999999</v>
      </c>
      <c r="U296" s="45">
        <v>1219336.2</v>
      </c>
      <c r="V296" s="45">
        <v>0</v>
      </c>
      <c r="W296" s="45">
        <v>70834900.219999999</v>
      </c>
      <c r="X296" s="47">
        <v>2.9046501369999943E-2</v>
      </c>
      <c r="Y296" s="45">
        <v>10744.53</v>
      </c>
      <c r="Z296" s="45">
        <v>52250</v>
      </c>
      <c r="AA296" s="45">
        <v>1259.8905999999999</v>
      </c>
      <c r="AB296" s="45">
        <v>64254.420599999998</v>
      </c>
      <c r="AC296" s="45">
        <v>0</v>
      </c>
      <c r="AD296" s="45">
        <v>64254.420599999998</v>
      </c>
      <c r="AE296" s="45">
        <v>0</v>
      </c>
      <c r="AF296" s="47">
        <v>16958391.91</v>
      </c>
      <c r="AG296" s="47">
        <v>39824937</v>
      </c>
      <c r="AH296" s="47">
        <v>14051571.309999999</v>
      </c>
      <c r="AI296" s="45">
        <v>2381295937</v>
      </c>
      <c r="AJ296" s="45">
        <v>2486210064</v>
      </c>
      <c r="AK296" s="45">
        <v>2530753722</v>
      </c>
      <c r="AL296" s="50">
        <v>2466086574.3333335</v>
      </c>
      <c r="AM296" s="45">
        <v>844608.72405709804</v>
      </c>
    </row>
    <row r="297" spans="1:39" s="37" customFormat="1" ht="16.5" x14ac:dyDescent="0.3">
      <c r="A297" s="37" t="s">
        <v>658</v>
      </c>
      <c r="B297" s="37" t="s">
        <v>659</v>
      </c>
      <c r="C297" s="37" t="s">
        <v>642</v>
      </c>
      <c r="D297" s="43">
        <v>3</v>
      </c>
      <c r="E297" s="43" t="s">
        <v>1200</v>
      </c>
      <c r="F297" s="44" t="s">
        <v>1201</v>
      </c>
      <c r="G297" s="45">
        <v>5984856248</v>
      </c>
      <c r="H297" s="46">
        <v>2.6309999999999998</v>
      </c>
      <c r="I297" s="45">
        <v>6485603900</v>
      </c>
      <c r="J297" s="45">
        <v>38240927.479999997</v>
      </c>
      <c r="K297" s="45">
        <v>38235035.339999996</v>
      </c>
      <c r="L297" s="45">
        <v>0</v>
      </c>
      <c r="M297" s="45">
        <v>38235035.339999996</v>
      </c>
      <c r="N297" s="45">
        <v>3654364.26</v>
      </c>
      <c r="O297" s="45">
        <v>0</v>
      </c>
      <c r="P297" s="45">
        <v>1621146.09</v>
      </c>
      <c r="Q297" s="45">
        <v>0</v>
      </c>
      <c r="R297" s="45">
        <v>89348130</v>
      </c>
      <c r="S297" s="45">
        <v>0</v>
      </c>
      <c r="T297" s="45">
        <v>23364274.77</v>
      </c>
      <c r="U297" s="45">
        <v>1196971.25</v>
      </c>
      <c r="V297" s="45">
        <v>0</v>
      </c>
      <c r="W297" s="45">
        <v>157419921.71000001</v>
      </c>
      <c r="X297" s="47">
        <v>2.6303041407653875E-2</v>
      </c>
      <c r="Y297" s="45">
        <v>6000</v>
      </c>
      <c r="Z297" s="45">
        <v>67250</v>
      </c>
      <c r="AA297" s="45">
        <v>1465</v>
      </c>
      <c r="AB297" s="45">
        <v>74715</v>
      </c>
      <c r="AC297" s="45">
        <v>0</v>
      </c>
      <c r="AD297" s="45">
        <v>74715</v>
      </c>
      <c r="AE297" s="45">
        <v>0</v>
      </c>
      <c r="AF297" s="47">
        <v>43510545.689999998</v>
      </c>
      <c r="AG297" s="47">
        <v>89348130</v>
      </c>
      <c r="AH297" s="47">
        <v>24561246.02</v>
      </c>
      <c r="AI297" s="45">
        <v>6410995855</v>
      </c>
      <c r="AJ297" s="45">
        <v>6458435894</v>
      </c>
      <c r="AK297" s="45">
        <v>6611481188</v>
      </c>
      <c r="AL297" s="50">
        <v>6493637645.666667</v>
      </c>
      <c r="AM297" s="45">
        <v>2207619.1867119391</v>
      </c>
    </row>
    <row r="298" spans="1:39" s="37" customFormat="1" ht="16.5" x14ac:dyDescent="0.3">
      <c r="A298" s="37" t="s">
        <v>660</v>
      </c>
      <c r="B298" s="37" t="s">
        <v>661</v>
      </c>
      <c r="C298" s="37" t="s">
        <v>642</v>
      </c>
      <c r="D298" s="43">
        <v>1</v>
      </c>
      <c r="E298" s="43" t="s">
        <v>1202</v>
      </c>
      <c r="F298" s="44" t="s">
        <v>1201</v>
      </c>
      <c r="G298" s="45">
        <v>6900323657</v>
      </c>
      <c r="H298" s="46">
        <v>2.2639999999999998</v>
      </c>
      <c r="I298" s="45">
        <v>7715909236</v>
      </c>
      <c r="J298" s="45">
        <v>45495152.159999996</v>
      </c>
      <c r="K298" s="45">
        <v>45633473.68</v>
      </c>
      <c r="L298" s="45">
        <v>0</v>
      </c>
      <c r="M298" s="45">
        <v>45633473.68</v>
      </c>
      <c r="N298" s="45">
        <v>0</v>
      </c>
      <c r="O298" s="45">
        <v>0</v>
      </c>
      <c r="P298" s="45">
        <v>1935028.16</v>
      </c>
      <c r="Q298" s="45">
        <v>74504606</v>
      </c>
      <c r="R298" s="45">
        <v>0</v>
      </c>
      <c r="S298" s="45">
        <v>0</v>
      </c>
      <c r="T298" s="45">
        <v>30395544.02</v>
      </c>
      <c r="U298" s="45">
        <v>1173055</v>
      </c>
      <c r="V298" s="45">
        <v>2537199.0499999998</v>
      </c>
      <c r="W298" s="45">
        <v>156178905.91000003</v>
      </c>
      <c r="X298" s="47">
        <v>2.2633562376681432E-2</v>
      </c>
      <c r="Y298" s="45">
        <v>4118.84</v>
      </c>
      <c r="Z298" s="45">
        <v>71750</v>
      </c>
      <c r="AA298" s="45">
        <v>1517.3768</v>
      </c>
      <c r="AB298" s="45">
        <v>77386.216799999995</v>
      </c>
      <c r="AC298" s="45">
        <v>500</v>
      </c>
      <c r="AD298" s="45">
        <v>77886.216799999995</v>
      </c>
      <c r="AE298" s="45">
        <v>0</v>
      </c>
      <c r="AF298" s="47">
        <v>47568501.839999996</v>
      </c>
      <c r="AG298" s="47">
        <v>74504606</v>
      </c>
      <c r="AH298" s="47">
        <v>34105798.07</v>
      </c>
      <c r="AI298" s="45">
        <v>7420397632</v>
      </c>
      <c r="AJ298" s="45">
        <v>7603059547</v>
      </c>
      <c r="AK298" s="45">
        <v>7764336187</v>
      </c>
      <c r="AL298" s="50">
        <v>7595931122</v>
      </c>
      <c r="AM298" s="45">
        <v>2591009.0903216521</v>
      </c>
    </row>
    <row r="299" spans="1:39" s="37" customFormat="1" ht="16.5" x14ac:dyDescent="0.3">
      <c r="A299" s="37" t="s">
        <v>662</v>
      </c>
      <c r="B299" s="37" t="s">
        <v>663</v>
      </c>
      <c r="C299" s="37" t="s">
        <v>664</v>
      </c>
      <c r="D299" s="43">
        <v>1</v>
      </c>
      <c r="E299" s="43" t="s">
        <v>1202</v>
      </c>
      <c r="F299" s="44" t="s">
        <v>1201</v>
      </c>
      <c r="G299" s="45">
        <v>1900760624</v>
      </c>
      <c r="H299" s="46">
        <v>3.1669999999999998</v>
      </c>
      <c r="I299" s="45">
        <v>2183837869</v>
      </c>
      <c r="J299" s="45">
        <v>7902594.7000000002</v>
      </c>
      <c r="K299" s="45">
        <v>7842457.6100000003</v>
      </c>
      <c r="L299" s="45">
        <v>0</v>
      </c>
      <c r="M299" s="45">
        <v>7842457.6100000003</v>
      </c>
      <c r="N299" s="45">
        <v>0</v>
      </c>
      <c r="O299" s="45">
        <v>0</v>
      </c>
      <c r="P299" s="45">
        <v>649874.18999999994</v>
      </c>
      <c r="Q299" s="45">
        <v>26489010</v>
      </c>
      <c r="R299" s="45">
        <v>0</v>
      </c>
      <c r="S299" s="45">
        <v>0</v>
      </c>
      <c r="T299" s="45">
        <v>23919230.16</v>
      </c>
      <c r="U299" s="45">
        <v>570228.18999999994</v>
      </c>
      <c r="V299" s="45">
        <v>714969.63</v>
      </c>
      <c r="W299" s="45">
        <v>60185769.779999994</v>
      </c>
      <c r="X299" s="47">
        <v>3.1664044919735242E-2</v>
      </c>
      <c r="Y299" s="45">
        <v>45130.83</v>
      </c>
      <c r="Z299" s="45">
        <v>116000</v>
      </c>
      <c r="AA299" s="45">
        <v>3222.6166000000003</v>
      </c>
      <c r="AB299" s="45">
        <v>164353.44660000002</v>
      </c>
      <c r="AC299" s="45">
        <v>-750</v>
      </c>
      <c r="AD299" s="45">
        <v>163603.44660000002</v>
      </c>
      <c r="AE299" s="45">
        <v>0</v>
      </c>
      <c r="AF299" s="47">
        <v>8492331.8000000007</v>
      </c>
      <c r="AG299" s="47">
        <v>26489010</v>
      </c>
      <c r="AH299" s="47">
        <v>25204427.98</v>
      </c>
      <c r="AI299" s="45">
        <v>2171373222</v>
      </c>
      <c r="AJ299" s="45">
        <v>2142466206</v>
      </c>
      <c r="AK299" s="45">
        <v>2456348557</v>
      </c>
      <c r="AL299" s="50">
        <v>2256729328.3333335</v>
      </c>
      <c r="AM299" s="45">
        <v>819613.51905232796</v>
      </c>
    </row>
    <row r="300" spans="1:39" s="37" customFormat="1" ht="16.5" x14ac:dyDescent="0.3">
      <c r="A300" s="37" t="s">
        <v>665</v>
      </c>
      <c r="B300" s="37" t="s">
        <v>666</v>
      </c>
      <c r="C300" s="37" t="s">
        <v>664</v>
      </c>
      <c r="D300" s="43">
        <v>2</v>
      </c>
      <c r="E300" s="43" t="s">
        <v>1200</v>
      </c>
      <c r="F300" s="44" t="s">
        <v>1201</v>
      </c>
      <c r="G300" s="45">
        <v>1553098704</v>
      </c>
      <c r="H300" s="46">
        <v>1.9329999999999998</v>
      </c>
      <c r="I300" s="45">
        <v>1559947896</v>
      </c>
      <c r="J300" s="45">
        <v>5644941.0199999996</v>
      </c>
      <c r="K300" s="45">
        <v>5644623.2199999997</v>
      </c>
      <c r="L300" s="45">
        <v>0</v>
      </c>
      <c r="M300" s="45">
        <v>5644623.2199999997</v>
      </c>
      <c r="N300" s="45">
        <v>0</v>
      </c>
      <c r="O300" s="45">
        <v>0</v>
      </c>
      <c r="P300" s="45">
        <v>467958.04</v>
      </c>
      <c r="Q300" s="45">
        <v>16291191</v>
      </c>
      <c r="R300" s="45">
        <v>0</v>
      </c>
      <c r="S300" s="45">
        <v>0</v>
      </c>
      <c r="T300" s="45">
        <v>6784838.1399999997</v>
      </c>
      <c r="U300" s="45">
        <v>310619.74</v>
      </c>
      <c r="V300" s="45">
        <v>514388.44</v>
      </c>
      <c r="W300" s="45">
        <v>30013618.579999998</v>
      </c>
      <c r="X300" s="47">
        <v>1.9324991066375908E-2</v>
      </c>
      <c r="Y300" s="45">
        <v>750</v>
      </c>
      <c r="Z300" s="45">
        <v>19500</v>
      </c>
      <c r="AA300" s="45">
        <v>405</v>
      </c>
      <c r="AB300" s="45">
        <v>20655</v>
      </c>
      <c r="AC300" s="45">
        <v>0</v>
      </c>
      <c r="AD300" s="45">
        <v>20655</v>
      </c>
      <c r="AE300" s="45">
        <v>0</v>
      </c>
      <c r="AF300" s="47">
        <v>6112581.2599999998</v>
      </c>
      <c r="AG300" s="47">
        <v>16291191</v>
      </c>
      <c r="AH300" s="47">
        <v>7609846.3200000003</v>
      </c>
      <c r="AI300" s="45">
        <v>1448121866</v>
      </c>
      <c r="AJ300" s="45">
        <v>1541232677</v>
      </c>
      <c r="AK300" s="45">
        <v>1479593380</v>
      </c>
      <c r="AL300" s="50">
        <v>1489649307.6666667</v>
      </c>
      <c r="AM300" s="45">
        <v>493828.30083787203</v>
      </c>
    </row>
    <row r="301" spans="1:39" s="37" customFormat="1" ht="16.5" x14ac:dyDescent="0.3">
      <c r="A301" s="37" t="s">
        <v>667</v>
      </c>
      <c r="B301" s="37" t="s">
        <v>668</v>
      </c>
      <c r="C301" s="37" t="s">
        <v>664</v>
      </c>
      <c r="D301" s="43">
        <v>3</v>
      </c>
      <c r="E301" s="43" t="s">
        <v>1200</v>
      </c>
      <c r="F301" s="44" t="s">
        <v>1201</v>
      </c>
      <c r="G301" s="45">
        <v>144331025</v>
      </c>
      <c r="H301" s="46">
        <v>12.487</v>
      </c>
      <c r="I301" s="45">
        <v>593289232</v>
      </c>
      <c r="J301" s="45">
        <v>2146919.61</v>
      </c>
      <c r="K301" s="45">
        <v>2146202.3899999997</v>
      </c>
      <c r="L301" s="45">
        <v>0</v>
      </c>
      <c r="M301" s="45">
        <v>2146202.3899999997</v>
      </c>
      <c r="N301" s="45">
        <v>0</v>
      </c>
      <c r="O301" s="45">
        <v>0</v>
      </c>
      <c r="P301" s="45">
        <v>177928.24</v>
      </c>
      <c r="Q301" s="45">
        <v>10805123</v>
      </c>
      <c r="R301" s="45">
        <v>0</v>
      </c>
      <c r="S301" s="45">
        <v>0</v>
      </c>
      <c r="T301" s="45">
        <v>4697815</v>
      </c>
      <c r="U301" s="45">
        <v>0</v>
      </c>
      <c r="V301" s="45">
        <v>195524</v>
      </c>
      <c r="W301" s="45">
        <v>18022592.629999999</v>
      </c>
      <c r="X301" s="47">
        <v>0.1248698443733771</v>
      </c>
      <c r="Y301" s="45">
        <v>7250</v>
      </c>
      <c r="Z301" s="45">
        <v>38500</v>
      </c>
      <c r="AA301" s="45">
        <v>915</v>
      </c>
      <c r="AB301" s="45">
        <v>46665</v>
      </c>
      <c r="AC301" s="45">
        <v>-500</v>
      </c>
      <c r="AD301" s="45">
        <v>46165</v>
      </c>
      <c r="AE301" s="45">
        <v>0</v>
      </c>
      <c r="AF301" s="47">
        <v>2324130.63</v>
      </c>
      <c r="AG301" s="47">
        <v>10805123</v>
      </c>
      <c r="AH301" s="47">
        <v>4893339</v>
      </c>
      <c r="AI301" s="45">
        <v>560449844</v>
      </c>
      <c r="AJ301" s="45">
        <v>586571312</v>
      </c>
      <c r="AK301" s="45">
        <v>599879468</v>
      </c>
      <c r="AL301" s="50">
        <v>582300208</v>
      </c>
      <c r="AM301" s="45">
        <v>199959.63104016901</v>
      </c>
    </row>
    <row r="302" spans="1:39" s="37" customFormat="1" ht="16.5" x14ac:dyDescent="0.3">
      <c r="A302" s="37" t="s">
        <v>669</v>
      </c>
      <c r="B302" s="37" t="s">
        <v>670</v>
      </c>
      <c r="C302" s="37" t="s">
        <v>664</v>
      </c>
      <c r="D302" s="43">
        <v>1</v>
      </c>
      <c r="E302" s="43" t="s">
        <v>1202</v>
      </c>
      <c r="F302" s="44" t="s">
        <v>1201</v>
      </c>
      <c r="G302" s="45">
        <v>1897886937</v>
      </c>
      <c r="H302" s="46">
        <v>10.430999999999999</v>
      </c>
      <c r="I302" s="45">
        <v>7140250110</v>
      </c>
      <c r="J302" s="45">
        <v>25838228.859999999</v>
      </c>
      <c r="K302" s="45">
        <v>25766136.789999999</v>
      </c>
      <c r="L302" s="45">
        <v>0</v>
      </c>
      <c r="M302" s="45">
        <v>25766136.789999999</v>
      </c>
      <c r="N302" s="45">
        <v>0</v>
      </c>
      <c r="O302" s="45">
        <v>0</v>
      </c>
      <c r="P302" s="45">
        <v>2136087.92</v>
      </c>
      <c r="Q302" s="45">
        <v>129058216</v>
      </c>
      <c r="R302" s="45">
        <v>0</v>
      </c>
      <c r="S302" s="45">
        <v>0</v>
      </c>
      <c r="T302" s="45">
        <v>38258440</v>
      </c>
      <c r="U302" s="45">
        <v>379578</v>
      </c>
      <c r="V302" s="45">
        <v>2369541</v>
      </c>
      <c r="W302" s="45">
        <v>197967999.71000001</v>
      </c>
      <c r="X302" s="47">
        <v>0.10430969087280251</v>
      </c>
      <c r="Y302" s="45">
        <v>57599.86</v>
      </c>
      <c r="Z302" s="45">
        <v>257250</v>
      </c>
      <c r="AA302" s="45">
        <v>6296.9971999999998</v>
      </c>
      <c r="AB302" s="45">
        <v>321146.85719999997</v>
      </c>
      <c r="AC302" s="45">
        <v>0</v>
      </c>
      <c r="AD302" s="45">
        <v>321146.85719999997</v>
      </c>
      <c r="AE302" s="45">
        <v>0</v>
      </c>
      <c r="AF302" s="47">
        <v>27902224.710000001</v>
      </c>
      <c r="AG302" s="47">
        <v>129058216</v>
      </c>
      <c r="AH302" s="47">
        <v>41007559</v>
      </c>
      <c r="AI302" s="45">
        <v>7136331823</v>
      </c>
      <c r="AJ302" s="45">
        <v>7106484234</v>
      </c>
      <c r="AK302" s="45">
        <v>7230395690</v>
      </c>
      <c r="AL302" s="50">
        <v>7157737249</v>
      </c>
      <c r="AM302" s="45">
        <v>2410821.8815090409</v>
      </c>
    </row>
    <row r="303" spans="1:39" s="37" customFormat="1" ht="16.5" x14ac:dyDescent="0.3">
      <c r="A303" s="37" t="s">
        <v>671</v>
      </c>
      <c r="B303" s="37" t="s">
        <v>672</v>
      </c>
      <c r="C303" s="37" t="s">
        <v>664</v>
      </c>
      <c r="D303" s="43">
        <v>2</v>
      </c>
      <c r="E303" s="43" t="s">
        <v>1202</v>
      </c>
      <c r="F303" s="44" t="s">
        <v>1201</v>
      </c>
      <c r="G303" s="45">
        <v>7066343552</v>
      </c>
      <c r="H303" s="46">
        <v>5.056</v>
      </c>
      <c r="I303" s="45">
        <v>15727414723</v>
      </c>
      <c r="J303" s="45">
        <v>56912367.869999997</v>
      </c>
      <c r="K303" s="45">
        <v>55726195.089999996</v>
      </c>
      <c r="L303" s="45">
        <v>0</v>
      </c>
      <c r="M303" s="45">
        <v>55726195.089999996</v>
      </c>
      <c r="N303" s="45">
        <v>0</v>
      </c>
      <c r="O303" s="45">
        <v>0</v>
      </c>
      <c r="P303" s="45">
        <v>4616870.2</v>
      </c>
      <c r="Q303" s="45">
        <v>207185019</v>
      </c>
      <c r="R303" s="45">
        <v>0</v>
      </c>
      <c r="S303" s="45">
        <v>0</v>
      </c>
      <c r="T303" s="45">
        <v>84457067.980000004</v>
      </c>
      <c r="U303" s="45">
        <v>0</v>
      </c>
      <c r="V303" s="45">
        <v>5221779</v>
      </c>
      <c r="W303" s="45">
        <v>357206931.26999998</v>
      </c>
      <c r="X303" s="47">
        <v>5.0550462009294618E-2</v>
      </c>
      <c r="Y303" s="45">
        <v>96853.43</v>
      </c>
      <c r="Z303" s="45">
        <v>420500</v>
      </c>
      <c r="AA303" s="45">
        <v>10347.068600000001</v>
      </c>
      <c r="AB303" s="45">
        <v>527700.49860000005</v>
      </c>
      <c r="AC303" s="45">
        <v>-3250</v>
      </c>
      <c r="AD303" s="45">
        <v>524450.49860000005</v>
      </c>
      <c r="AE303" s="45">
        <v>0</v>
      </c>
      <c r="AF303" s="47">
        <v>60343065.289999999</v>
      </c>
      <c r="AG303" s="47">
        <v>207185019</v>
      </c>
      <c r="AH303" s="47">
        <v>89678846.980000004</v>
      </c>
      <c r="AI303" s="45">
        <v>14569467732</v>
      </c>
      <c r="AJ303" s="45">
        <v>15658416685</v>
      </c>
      <c r="AK303" s="45">
        <v>15829381614</v>
      </c>
      <c r="AL303" s="50">
        <v>15352422010.333334</v>
      </c>
      <c r="AM303" s="45">
        <v>5278601.7100596782</v>
      </c>
    </row>
    <row r="304" spans="1:39" s="37" customFormat="1" ht="16.5" x14ac:dyDescent="0.3">
      <c r="A304" s="37" t="s">
        <v>673</v>
      </c>
      <c r="B304" s="37" t="s">
        <v>674</v>
      </c>
      <c r="C304" s="37" t="s">
        <v>664</v>
      </c>
      <c r="D304" s="43">
        <v>3</v>
      </c>
      <c r="E304" s="43" t="s">
        <v>1200</v>
      </c>
      <c r="F304" s="44" t="s">
        <v>1201</v>
      </c>
      <c r="G304" s="45">
        <v>186024951</v>
      </c>
      <c r="H304" s="46">
        <v>2.8740000000000001</v>
      </c>
      <c r="I304" s="45">
        <v>202885809</v>
      </c>
      <c r="J304" s="45">
        <v>734177.36</v>
      </c>
      <c r="K304" s="45">
        <v>734177.36</v>
      </c>
      <c r="L304" s="45">
        <v>0</v>
      </c>
      <c r="M304" s="45">
        <v>734177.36</v>
      </c>
      <c r="N304" s="45">
        <v>0</v>
      </c>
      <c r="O304" s="45">
        <v>0</v>
      </c>
      <c r="P304" s="45">
        <v>60865.74</v>
      </c>
      <c r="Q304" s="45">
        <v>3197617</v>
      </c>
      <c r="R304" s="45">
        <v>0</v>
      </c>
      <c r="S304" s="45">
        <v>0</v>
      </c>
      <c r="T304" s="45">
        <v>1352792.47</v>
      </c>
      <c r="U304" s="45">
        <v>0</v>
      </c>
      <c r="V304" s="45">
        <v>0</v>
      </c>
      <c r="W304" s="45">
        <v>5345452.57</v>
      </c>
      <c r="X304" s="47">
        <v>2.8735137632155593E-2</v>
      </c>
      <c r="Y304" s="45">
        <v>3250</v>
      </c>
      <c r="Z304" s="45">
        <v>15250</v>
      </c>
      <c r="AA304" s="45">
        <v>370</v>
      </c>
      <c r="AB304" s="45">
        <v>18870</v>
      </c>
      <c r="AC304" s="45">
        <v>0</v>
      </c>
      <c r="AD304" s="45">
        <v>18870</v>
      </c>
      <c r="AE304" s="45">
        <v>0</v>
      </c>
      <c r="AF304" s="47">
        <v>795043.1</v>
      </c>
      <c r="AG304" s="47">
        <v>3197617</v>
      </c>
      <c r="AH304" s="47">
        <v>1352792.47</v>
      </c>
      <c r="AI304" s="45">
        <v>198899148</v>
      </c>
      <c r="AJ304" s="45">
        <v>200870829</v>
      </c>
      <c r="AK304" s="45">
        <v>206492055</v>
      </c>
      <c r="AL304" s="50">
        <v>202087344</v>
      </c>
      <c r="AM304" s="45">
        <v>68898.199768398001</v>
      </c>
    </row>
    <row r="305" spans="1:39" s="37" customFormat="1" ht="16.5" x14ac:dyDescent="0.3">
      <c r="A305" s="37" t="s">
        <v>675</v>
      </c>
      <c r="B305" s="37" t="s">
        <v>676</v>
      </c>
      <c r="C305" s="37" t="s">
        <v>664</v>
      </c>
      <c r="D305" s="43">
        <v>1</v>
      </c>
      <c r="E305" s="43" t="s">
        <v>1202</v>
      </c>
      <c r="F305" s="44" t="s">
        <v>1201</v>
      </c>
      <c r="G305" s="45">
        <v>553934243</v>
      </c>
      <c r="H305" s="46">
        <v>7.8980000000000006</v>
      </c>
      <c r="I305" s="45">
        <v>1298309135</v>
      </c>
      <c r="J305" s="45">
        <v>4698155.95</v>
      </c>
      <c r="K305" s="45">
        <v>4666522.5200000005</v>
      </c>
      <c r="L305" s="45">
        <v>0</v>
      </c>
      <c r="M305" s="45">
        <v>4666522.5200000005</v>
      </c>
      <c r="N305" s="45">
        <v>0</v>
      </c>
      <c r="O305" s="45">
        <v>0</v>
      </c>
      <c r="P305" s="45">
        <v>386707.24</v>
      </c>
      <c r="Q305" s="45">
        <v>26974794</v>
      </c>
      <c r="R305" s="45">
        <v>0</v>
      </c>
      <c r="S305" s="45">
        <v>0</v>
      </c>
      <c r="T305" s="45">
        <v>11290452.390000001</v>
      </c>
      <c r="U305" s="45">
        <v>0</v>
      </c>
      <c r="V305" s="45">
        <v>426182.61</v>
      </c>
      <c r="W305" s="45">
        <v>43744658.760000005</v>
      </c>
      <c r="X305" s="47">
        <v>7.897085134706143E-2</v>
      </c>
      <c r="Y305" s="45">
        <v>1254.1199999999999</v>
      </c>
      <c r="Z305" s="45">
        <v>38500</v>
      </c>
      <c r="AA305" s="45">
        <v>795.08240000000012</v>
      </c>
      <c r="AB305" s="45">
        <v>40549.202400000002</v>
      </c>
      <c r="AC305" s="45">
        <v>0</v>
      </c>
      <c r="AD305" s="45">
        <v>40549.202400000002</v>
      </c>
      <c r="AE305" s="45">
        <v>0</v>
      </c>
      <c r="AF305" s="47">
        <v>5053229.7600000007</v>
      </c>
      <c r="AG305" s="47">
        <v>26974794</v>
      </c>
      <c r="AH305" s="47">
        <v>11716635</v>
      </c>
      <c r="AI305" s="45">
        <v>1261285714</v>
      </c>
      <c r="AJ305" s="45">
        <v>1278549065</v>
      </c>
      <c r="AK305" s="45">
        <v>1250698126</v>
      </c>
      <c r="AL305" s="50">
        <v>1263510968.3333333</v>
      </c>
      <c r="AM305" s="45">
        <v>416898.97276727698</v>
      </c>
    </row>
    <row r="306" spans="1:39" s="37" customFormat="1" ht="16.5" x14ac:dyDescent="0.3">
      <c r="A306" s="37" t="s">
        <v>677</v>
      </c>
      <c r="B306" s="37" t="s">
        <v>678</v>
      </c>
      <c r="C306" s="37" t="s">
        <v>664</v>
      </c>
      <c r="D306" s="43">
        <v>2</v>
      </c>
      <c r="E306" s="43" t="s">
        <v>1200</v>
      </c>
      <c r="F306" s="44" t="s">
        <v>1201</v>
      </c>
      <c r="G306" s="45">
        <v>235590020</v>
      </c>
      <c r="H306" s="46">
        <v>6.0260000000000007</v>
      </c>
      <c r="I306" s="45">
        <v>435350539</v>
      </c>
      <c r="J306" s="45">
        <v>1575391.15</v>
      </c>
      <c r="K306" s="45">
        <v>1572291.74</v>
      </c>
      <c r="L306" s="45">
        <v>0</v>
      </c>
      <c r="M306" s="45">
        <v>1572291.74</v>
      </c>
      <c r="N306" s="45">
        <v>0</v>
      </c>
      <c r="O306" s="45">
        <v>0</v>
      </c>
      <c r="P306" s="45">
        <v>130346</v>
      </c>
      <c r="Q306" s="45">
        <v>8372297</v>
      </c>
      <c r="R306" s="45">
        <v>0</v>
      </c>
      <c r="S306" s="45">
        <v>0</v>
      </c>
      <c r="T306" s="45">
        <v>3974914.75</v>
      </c>
      <c r="U306" s="45">
        <v>0</v>
      </c>
      <c r="V306" s="45">
        <v>144480</v>
      </c>
      <c r="W306" s="45">
        <v>14194329.49</v>
      </c>
      <c r="X306" s="47">
        <v>6.0250130671918957E-2</v>
      </c>
      <c r="Y306" s="45">
        <v>5452.05</v>
      </c>
      <c r="Z306" s="45">
        <v>21500</v>
      </c>
      <c r="AA306" s="45">
        <v>539.04099999999994</v>
      </c>
      <c r="AB306" s="45">
        <v>27491.091</v>
      </c>
      <c r="AC306" s="45">
        <v>0</v>
      </c>
      <c r="AD306" s="45">
        <v>27491.091</v>
      </c>
      <c r="AE306" s="45">
        <v>0</v>
      </c>
      <c r="AF306" s="47">
        <v>1702637.74</v>
      </c>
      <c r="AG306" s="47">
        <v>8372297</v>
      </c>
      <c r="AH306" s="47">
        <v>4119394.75</v>
      </c>
      <c r="AI306" s="45">
        <v>442687017</v>
      </c>
      <c r="AJ306" s="45">
        <v>432267874</v>
      </c>
      <c r="AK306" s="45">
        <v>440563076</v>
      </c>
      <c r="AL306" s="50">
        <v>438505989</v>
      </c>
      <c r="AM306" s="45">
        <v>147272.38472746799</v>
      </c>
    </row>
    <row r="307" spans="1:39" s="37" customFormat="1" ht="16.5" x14ac:dyDescent="0.3">
      <c r="A307" s="37" t="s">
        <v>679</v>
      </c>
      <c r="B307" s="37" t="s">
        <v>680</v>
      </c>
      <c r="C307" s="37" t="s">
        <v>664</v>
      </c>
      <c r="D307" s="43">
        <v>3</v>
      </c>
      <c r="E307" s="43" t="s">
        <v>1202</v>
      </c>
      <c r="F307" s="44" t="s">
        <v>1201</v>
      </c>
      <c r="G307" s="45">
        <v>3435833471</v>
      </c>
      <c r="H307" s="46">
        <v>4.6480000000000006</v>
      </c>
      <c r="I307" s="45">
        <v>7355860113</v>
      </c>
      <c r="J307" s="45">
        <v>26618450.91</v>
      </c>
      <c r="K307" s="45">
        <v>26603075.510000002</v>
      </c>
      <c r="L307" s="45">
        <v>0</v>
      </c>
      <c r="M307" s="45">
        <v>26603075.510000002</v>
      </c>
      <c r="N307" s="45">
        <v>0</v>
      </c>
      <c r="O307" s="45">
        <v>0</v>
      </c>
      <c r="P307" s="45">
        <v>2205470.7599999998</v>
      </c>
      <c r="Q307" s="45">
        <v>95399001</v>
      </c>
      <c r="R307" s="45">
        <v>0</v>
      </c>
      <c r="S307" s="45">
        <v>0</v>
      </c>
      <c r="T307" s="45">
        <v>33028860</v>
      </c>
      <c r="U307" s="45">
        <v>0</v>
      </c>
      <c r="V307" s="45">
        <v>2433732</v>
      </c>
      <c r="W307" s="45">
        <v>159670139.27000001</v>
      </c>
      <c r="X307" s="47">
        <v>4.6472025090182265E-2</v>
      </c>
      <c r="Y307" s="45">
        <v>102630.11</v>
      </c>
      <c r="Z307" s="45">
        <v>341500</v>
      </c>
      <c r="AA307" s="45">
        <v>8882.6021999999994</v>
      </c>
      <c r="AB307" s="45">
        <v>453012.71220000001</v>
      </c>
      <c r="AC307" s="45">
        <v>-250</v>
      </c>
      <c r="AD307" s="45">
        <v>452762.71220000001</v>
      </c>
      <c r="AE307" s="45">
        <v>0</v>
      </c>
      <c r="AF307" s="47">
        <v>28808546.270000003</v>
      </c>
      <c r="AG307" s="47">
        <v>95399001</v>
      </c>
      <c r="AH307" s="47">
        <v>35462592</v>
      </c>
      <c r="AI307" s="45">
        <v>6949041180</v>
      </c>
      <c r="AJ307" s="45">
        <v>7297802010</v>
      </c>
      <c r="AK307" s="45">
        <v>7488251309</v>
      </c>
      <c r="AL307" s="50">
        <v>7245031499.666667</v>
      </c>
      <c r="AM307" s="45">
        <v>2497154.2961765402</v>
      </c>
    </row>
    <row r="308" spans="1:39" s="37" customFormat="1" ht="16.5" x14ac:dyDescent="0.3">
      <c r="A308" s="37" t="s">
        <v>681</v>
      </c>
      <c r="B308" s="37" t="s">
        <v>682</v>
      </c>
      <c r="C308" s="37" t="s">
        <v>664</v>
      </c>
      <c r="D308" s="43">
        <v>1</v>
      </c>
      <c r="E308" s="43" t="s">
        <v>1202</v>
      </c>
      <c r="F308" s="44" t="s">
        <v>1201</v>
      </c>
      <c r="G308" s="45">
        <v>992040500</v>
      </c>
      <c r="H308" s="46">
        <v>5.7700000000000005</v>
      </c>
      <c r="I308" s="45">
        <v>2283881743</v>
      </c>
      <c r="J308" s="45">
        <v>8264620.7400000002</v>
      </c>
      <c r="K308" s="45">
        <v>8255746.2800000003</v>
      </c>
      <c r="L308" s="45">
        <v>0</v>
      </c>
      <c r="M308" s="45">
        <v>8255746.2800000003</v>
      </c>
      <c r="N308" s="45">
        <v>0</v>
      </c>
      <c r="O308" s="45">
        <v>0</v>
      </c>
      <c r="P308" s="45">
        <v>684421.68</v>
      </c>
      <c r="Q308" s="45">
        <v>35831211</v>
      </c>
      <c r="R308" s="45">
        <v>0</v>
      </c>
      <c r="S308" s="45">
        <v>0</v>
      </c>
      <c r="T308" s="45">
        <v>11712207.08</v>
      </c>
      <c r="U308" s="45">
        <v>0</v>
      </c>
      <c r="V308" s="45">
        <v>748641.87</v>
      </c>
      <c r="W308" s="45">
        <v>57232227.909999996</v>
      </c>
      <c r="X308" s="47">
        <v>5.7691422789694573E-2</v>
      </c>
      <c r="Y308" s="45">
        <v>6299.32</v>
      </c>
      <c r="Z308" s="45">
        <v>73000</v>
      </c>
      <c r="AA308" s="45">
        <v>1585.9864000000002</v>
      </c>
      <c r="AB308" s="45">
        <v>80885.306400000001</v>
      </c>
      <c r="AC308" s="45">
        <v>0</v>
      </c>
      <c r="AD308" s="45">
        <v>80885.306400000001</v>
      </c>
      <c r="AE308" s="45">
        <v>0</v>
      </c>
      <c r="AF308" s="47">
        <v>8940167.9600000009</v>
      </c>
      <c r="AG308" s="47">
        <v>35831211</v>
      </c>
      <c r="AH308" s="47">
        <v>12460848.949999999</v>
      </c>
      <c r="AI308" s="45">
        <v>2163884692</v>
      </c>
      <c r="AJ308" s="45">
        <v>2245927852</v>
      </c>
      <c r="AK308" s="45">
        <v>2303856247</v>
      </c>
      <c r="AL308" s="50">
        <v>2237889597</v>
      </c>
      <c r="AM308" s="45">
        <v>767951.314381251</v>
      </c>
    </row>
    <row r="309" spans="1:39" s="37" customFormat="1" ht="16.5" x14ac:dyDescent="0.3">
      <c r="A309" s="37" t="s">
        <v>683</v>
      </c>
      <c r="B309" s="37" t="s">
        <v>684</v>
      </c>
      <c r="C309" s="37" t="s">
        <v>664</v>
      </c>
      <c r="D309" s="43">
        <v>2</v>
      </c>
      <c r="E309" s="43" t="s">
        <v>1200</v>
      </c>
      <c r="F309" s="44" t="s">
        <v>1201</v>
      </c>
      <c r="G309" s="45">
        <v>495949961</v>
      </c>
      <c r="H309" s="46">
        <v>8.359</v>
      </c>
      <c r="I309" s="45">
        <v>1416008849</v>
      </c>
      <c r="J309" s="45">
        <v>5124072.71</v>
      </c>
      <c r="K309" s="45">
        <v>5124072.71</v>
      </c>
      <c r="L309" s="45">
        <v>0</v>
      </c>
      <c r="M309" s="45">
        <v>5124072.71</v>
      </c>
      <c r="N309" s="45">
        <v>0</v>
      </c>
      <c r="O309" s="45">
        <v>0</v>
      </c>
      <c r="P309" s="45">
        <v>424802.65</v>
      </c>
      <c r="Q309" s="45">
        <v>23565281</v>
      </c>
      <c r="R309" s="45">
        <v>0</v>
      </c>
      <c r="S309" s="45">
        <v>0</v>
      </c>
      <c r="T309" s="45">
        <v>11869410.800000001</v>
      </c>
      <c r="U309" s="45">
        <v>0</v>
      </c>
      <c r="V309" s="45">
        <v>468935.61</v>
      </c>
      <c r="W309" s="45">
        <v>41452502.769999996</v>
      </c>
      <c r="X309" s="47">
        <v>8.3582026473836127E-2</v>
      </c>
      <c r="Y309" s="45">
        <v>25250</v>
      </c>
      <c r="Z309" s="45">
        <v>113500</v>
      </c>
      <c r="AA309" s="45">
        <v>2775</v>
      </c>
      <c r="AB309" s="45">
        <v>141525</v>
      </c>
      <c r="AC309" s="45">
        <v>0</v>
      </c>
      <c r="AD309" s="45">
        <v>141525</v>
      </c>
      <c r="AE309" s="45">
        <v>0</v>
      </c>
      <c r="AF309" s="47">
        <v>5548875.3600000003</v>
      </c>
      <c r="AG309" s="47">
        <v>23565281</v>
      </c>
      <c r="AH309" s="47">
        <v>12338346.41</v>
      </c>
      <c r="AI309" s="45">
        <v>1400571388</v>
      </c>
      <c r="AJ309" s="45">
        <v>1406222885</v>
      </c>
      <c r="AK309" s="45">
        <v>1454371403</v>
      </c>
      <c r="AL309" s="50">
        <v>1420388558.6666667</v>
      </c>
      <c r="AM309" s="45">
        <v>484987.003012512</v>
      </c>
    </row>
    <row r="310" spans="1:39" s="37" customFormat="1" ht="16.5" x14ac:dyDescent="0.3">
      <c r="A310" s="37" t="s">
        <v>685</v>
      </c>
      <c r="B310" s="37" t="s">
        <v>686</v>
      </c>
      <c r="C310" s="37" t="s">
        <v>664</v>
      </c>
      <c r="D310" s="43">
        <v>3</v>
      </c>
      <c r="E310" s="43" t="s">
        <v>1200</v>
      </c>
      <c r="F310" s="44" t="s">
        <v>1201</v>
      </c>
      <c r="G310" s="45">
        <v>447408700</v>
      </c>
      <c r="H310" s="46">
        <v>5.3100000000000005</v>
      </c>
      <c r="I310" s="45">
        <v>858236200</v>
      </c>
      <c r="J310" s="45">
        <v>3105675.99</v>
      </c>
      <c r="K310" s="45">
        <v>3100286.79</v>
      </c>
      <c r="L310" s="45">
        <v>0</v>
      </c>
      <c r="M310" s="45">
        <v>3100286.79</v>
      </c>
      <c r="N310" s="45">
        <v>0</v>
      </c>
      <c r="O310" s="45">
        <v>0</v>
      </c>
      <c r="P310" s="45">
        <v>257026.23</v>
      </c>
      <c r="Q310" s="45">
        <v>14980197</v>
      </c>
      <c r="R310" s="45">
        <v>0</v>
      </c>
      <c r="S310" s="45">
        <v>0</v>
      </c>
      <c r="T310" s="45">
        <v>5134424.0599999996</v>
      </c>
      <c r="U310" s="45">
        <v>0</v>
      </c>
      <c r="V310" s="45">
        <v>285125.21999999997</v>
      </c>
      <c r="W310" s="45">
        <v>23757059.299999997</v>
      </c>
      <c r="X310" s="47">
        <v>5.3099234100722668E-2</v>
      </c>
      <c r="Y310" s="45">
        <v>7384.94</v>
      </c>
      <c r="Z310" s="45">
        <v>72250</v>
      </c>
      <c r="AA310" s="45">
        <v>1592.6988000000001</v>
      </c>
      <c r="AB310" s="45">
        <v>81227.638800000001</v>
      </c>
      <c r="AC310" s="45">
        <v>0</v>
      </c>
      <c r="AD310" s="45">
        <v>81227.638800000001</v>
      </c>
      <c r="AE310" s="45">
        <v>0</v>
      </c>
      <c r="AF310" s="47">
        <v>3357313.02</v>
      </c>
      <c r="AG310" s="47">
        <v>14980197</v>
      </c>
      <c r="AH310" s="47">
        <v>5419549.2799999993</v>
      </c>
      <c r="AI310" s="45">
        <v>852100322</v>
      </c>
      <c r="AJ310" s="45">
        <v>855376504</v>
      </c>
      <c r="AK310" s="45">
        <v>880552450</v>
      </c>
      <c r="AL310" s="50">
        <v>862676425.33333337</v>
      </c>
      <c r="AM310" s="45">
        <v>293517.18981585</v>
      </c>
    </row>
    <row r="311" spans="1:39" s="37" customFormat="1" ht="16.5" x14ac:dyDescent="0.3">
      <c r="A311" s="37" t="s">
        <v>687</v>
      </c>
      <c r="B311" s="37" t="s">
        <v>537</v>
      </c>
      <c r="C311" s="37" t="s">
        <v>664</v>
      </c>
      <c r="D311" s="43">
        <v>1</v>
      </c>
      <c r="E311" s="43" t="s">
        <v>1202</v>
      </c>
      <c r="F311" s="44" t="s">
        <v>1201</v>
      </c>
      <c r="G311" s="45">
        <v>7299355662</v>
      </c>
      <c r="H311" s="46">
        <v>2.3649999999999998</v>
      </c>
      <c r="I311" s="45">
        <v>8097648564</v>
      </c>
      <c r="J311" s="45">
        <v>29302740.600000001</v>
      </c>
      <c r="K311" s="45">
        <v>29091691.550000001</v>
      </c>
      <c r="L311" s="45">
        <v>0</v>
      </c>
      <c r="M311" s="45">
        <v>29091691.550000001</v>
      </c>
      <c r="N311" s="45">
        <v>0</v>
      </c>
      <c r="O311" s="45">
        <v>0</v>
      </c>
      <c r="P311" s="45">
        <v>2409126.85</v>
      </c>
      <c r="Q311" s="45">
        <v>103908183</v>
      </c>
      <c r="R311" s="45">
        <v>0</v>
      </c>
      <c r="S311" s="45">
        <v>0</v>
      </c>
      <c r="T311" s="45">
        <v>33432859.629999999</v>
      </c>
      <c r="U311" s="45">
        <v>1094900</v>
      </c>
      <c r="V311" s="45">
        <v>2637268.31</v>
      </c>
      <c r="W311" s="45">
        <v>172574029.34</v>
      </c>
      <c r="X311" s="47">
        <v>2.3642364796444961E-2</v>
      </c>
      <c r="Y311" s="45">
        <v>76509.009999999995</v>
      </c>
      <c r="Z311" s="45">
        <v>714500</v>
      </c>
      <c r="AA311" s="45">
        <v>15820.180200000001</v>
      </c>
      <c r="AB311" s="45">
        <v>806829.19020000007</v>
      </c>
      <c r="AC311" s="45">
        <v>-1469.62</v>
      </c>
      <c r="AD311" s="45">
        <v>805359.57020000007</v>
      </c>
      <c r="AE311" s="45">
        <v>0</v>
      </c>
      <c r="AF311" s="47">
        <v>31500818.400000002</v>
      </c>
      <c r="AG311" s="47">
        <v>103908183</v>
      </c>
      <c r="AH311" s="47">
        <v>37165027.939999998</v>
      </c>
      <c r="AI311" s="45">
        <v>7199037977</v>
      </c>
      <c r="AJ311" s="45">
        <v>7902717659</v>
      </c>
      <c r="AK311" s="45">
        <v>8437699688</v>
      </c>
      <c r="AL311" s="50">
        <v>7846485108</v>
      </c>
      <c r="AM311" s="45">
        <v>2815343.5346536501</v>
      </c>
    </row>
    <row r="312" spans="1:39" s="37" customFormat="1" ht="16.5" x14ac:dyDescent="0.3">
      <c r="A312" s="37" t="s">
        <v>688</v>
      </c>
      <c r="B312" s="37" t="s">
        <v>689</v>
      </c>
      <c r="C312" s="37" t="s">
        <v>664</v>
      </c>
      <c r="D312" s="43">
        <v>2</v>
      </c>
      <c r="E312" s="43" t="s">
        <v>1202</v>
      </c>
      <c r="F312" s="44" t="s">
        <v>1201</v>
      </c>
      <c r="G312" s="45">
        <v>1264841000</v>
      </c>
      <c r="H312" s="46">
        <v>5.8660000000000005</v>
      </c>
      <c r="I312" s="45">
        <v>3209818471</v>
      </c>
      <c r="J312" s="45">
        <v>11615282.789999999</v>
      </c>
      <c r="K312" s="45">
        <v>11578875.85</v>
      </c>
      <c r="L312" s="45">
        <v>0</v>
      </c>
      <c r="M312" s="45">
        <v>11578875.85</v>
      </c>
      <c r="N312" s="45">
        <v>0</v>
      </c>
      <c r="O312" s="45">
        <v>0</v>
      </c>
      <c r="P312" s="45">
        <v>959616.7</v>
      </c>
      <c r="Q312" s="45">
        <v>28606400</v>
      </c>
      <c r="R312" s="45">
        <v>905231.55</v>
      </c>
      <c r="S312" s="45">
        <v>0</v>
      </c>
      <c r="T312" s="45">
        <v>30947078.390000001</v>
      </c>
      <c r="U312" s="45">
        <v>0</v>
      </c>
      <c r="V312" s="45">
        <v>1186854.83</v>
      </c>
      <c r="W312" s="45">
        <v>74184057.319999993</v>
      </c>
      <c r="X312" s="47">
        <v>5.8650895503861745E-2</v>
      </c>
      <c r="Y312" s="45">
        <v>19000</v>
      </c>
      <c r="Z312" s="45">
        <v>45000</v>
      </c>
      <c r="AA312" s="45">
        <v>1280</v>
      </c>
      <c r="AB312" s="45">
        <v>65280</v>
      </c>
      <c r="AC312" s="45">
        <v>0</v>
      </c>
      <c r="AD312" s="45">
        <v>65280</v>
      </c>
      <c r="AE312" s="45">
        <v>0</v>
      </c>
      <c r="AF312" s="47">
        <v>12538492.549999999</v>
      </c>
      <c r="AG312" s="47">
        <v>29511631.550000001</v>
      </c>
      <c r="AH312" s="47">
        <v>32133933.219999999</v>
      </c>
      <c r="AI312" s="45">
        <v>3120100465</v>
      </c>
      <c r="AJ312" s="45">
        <v>3121149648</v>
      </c>
      <c r="AK312" s="45">
        <v>3217922245</v>
      </c>
      <c r="AL312" s="50">
        <v>3153057452.6666665</v>
      </c>
      <c r="AM312" s="45">
        <v>1077639.6706925849</v>
      </c>
    </row>
    <row r="313" spans="1:39" s="37" customFormat="1" ht="16.5" x14ac:dyDescent="0.3">
      <c r="A313" s="37" t="s">
        <v>690</v>
      </c>
      <c r="B313" s="37" t="s">
        <v>691</v>
      </c>
      <c r="C313" s="37" t="s">
        <v>664</v>
      </c>
      <c r="D313" s="43">
        <v>3</v>
      </c>
      <c r="E313" s="43" t="s">
        <v>1202</v>
      </c>
      <c r="F313" s="44" t="s">
        <v>1203</v>
      </c>
      <c r="G313" s="45">
        <v>2461930410</v>
      </c>
      <c r="H313" s="46">
        <v>5.3400000000000007</v>
      </c>
      <c r="I313" s="45">
        <v>4535680708</v>
      </c>
      <c r="J313" s="45">
        <v>16413144.41</v>
      </c>
      <c r="K313" s="45">
        <v>16406587.68</v>
      </c>
      <c r="L313" s="45">
        <v>0</v>
      </c>
      <c r="M313" s="45">
        <v>16406587.68</v>
      </c>
      <c r="N313" s="45">
        <v>0</v>
      </c>
      <c r="O313" s="45">
        <v>0</v>
      </c>
      <c r="P313" s="45">
        <v>1360169.17</v>
      </c>
      <c r="Q313" s="45">
        <v>81847325</v>
      </c>
      <c r="R313" s="45">
        <v>0</v>
      </c>
      <c r="S313" s="45">
        <v>0</v>
      </c>
      <c r="T313" s="45">
        <v>29608164.829999998</v>
      </c>
      <c r="U313" s="45">
        <v>738579.12</v>
      </c>
      <c r="V313" s="45">
        <v>1496211.61</v>
      </c>
      <c r="W313" s="45">
        <v>131457037.41</v>
      </c>
      <c r="X313" s="47">
        <v>5.3395919265646505E-2</v>
      </c>
      <c r="Y313" s="45">
        <v>27382.19</v>
      </c>
      <c r="Z313" s="45">
        <v>124750</v>
      </c>
      <c r="AA313" s="45">
        <v>3042.6438000000003</v>
      </c>
      <c r="AB313" s="45">
        <v>155174.83379999999</v>
      </c>
      <c r="AC313" s="45">
        <v>-3000</v>
      </c>
      <c r="AD313" s="45">
        <v>152174.83379999999</v>
      </c>
      <c r="AE313" s="45">
        <v>0</v>
      </c>
      <c r="AF313" s="47">
        <v>17766756.850000001</v>
      </c>
      <c r="AG313" s="47">
        <v>81847325</v>
      </c>
      <c r="AH313" s="47">
        <v>31842955.559999999</v>
      </c>
      <c r="AI313" s="45">
        <v>4437249457</v>
      </c>
      <c r="AJ313" s="45">
        <v>4485733504</v>
      </c>
      <c r="AK313" s="45">
        <v>4456400145</v>
      </c>
      <c r="AL313" s="50">
        <v>4459794368.666667</v>
      </c>
      <c r="AM313" s="45">
        <v>1486428.1652370151</v>
      </c>
    </row>
    <row r="314" spans="1:39" s="37" customFormat="1" ht="16.5" x14ac:dyDescent="0.3">
      <c r="A314" s="37" t="s">
        <v>692</v>
      </c>
      <c r="B314" s="37" t="s">
        <v>693</v>
      </c>
      <c r="C314" s="37" t="s">
        <v>664</v>
      </c>
      <c r="D314" s="43">
        <v>1</v>
      </c>
      <c r="E314" s="43" t="s">
        <v>1202</v>
      </c>
      <c r="F314" s="44" t="s">
        <v>1201</v>
      </c>
      <c r="G314" s="45">
        <v>3238323149</v>
      </c>
      <c r="H314" s="46">
        <v>2.88</v>
      </c>
      <c r="I314" s="45">
        <v>3074156692</v>
      </c>
      <c r="J314" s="45">
        <v>11124367.199999999</v>
      </c>
      <c r="K314" s="45">
        <v>10931057.33</v>
      </c>
      <c r="L314" s="45">
        <v>0</v>
      </c>
      <c r="M314" s="45">
        <v>10931057.33</v>
      </c>
      <c r="N314" s="45">
        <v>0</v>
      </c>
      <c r="O314" s="45">
        <v>0</v>
      </c>
      <c r="P314" s="45">
        <v>905476.42</v>
      </c>
      <c r="Q314" s="45">
        <v>24490048</v>
      </c>
      <c r="R314" s="45">
        <v>0</v>
      </c>
      <c r="S314" s="45">
        <v>0</v>
      </c>
      <c r="T314" s="45">
        <v>55938112.149999999</v>
      </c>
      <c r="U314" s="45">
        <v>0</v>
      </c>
      <c r="V314" s="45">
        <v>996150</v>
      </c>
      <c r="W314" s="45">
        <v>93260843.900000006</v>
      </c>
      <c r="X314" s="47">
        <v>2.8799115964939795E-2</v>
      </c>
      <c r="Y314" s="45">
        <v>56952.92</v>
      </c>
      <c r="Z314" s="45">
        <v>83000</v>
      </c>
      <c r="AA314" s="45">
        <v>2799.0583999999999</v>
      </c>
      <c r="AB314" s="45">
        <v>142751.97839999999</v>
      </c>
      <c r="AC314" s="45">
        <v>0</v>
      </c>
      <c r="AD314" s="45">
        <v>142751.97839999999</v>
      </c>
      <c r="AE314" s="45">
        <v>0</v>
      </c>
      <c r="AF314" s="47">
        <v>11836533.75</v>
      </c>
      <c r="AG314" s="47">
        <v>24490048</v>
      </c>
      <c r="AH314" s="47">
        <v>56934262.149999999</v>
      </c>
      <c r="AI314" s="45">
        <v>3109245998</v>
      </c>
      <c r="AJ314" s="45">
        <v>2984011738</v>
      </c>
      <c r="AK314" s="45">
        <v>3202852120</v>
      </c>
      <c r="AL314" s="50">
        <v>3098703285.3333335</v>
      </c>
      <c r="AM314" s="45">
        <v>1069190.8538080771</v>
      </c>
    </row>
    <row r="315" spans="1:39" s="37" customFormat="1" ht="16.5" x14ac:dyDescent="0.3">
      <c r="A315" s="37" t="s">
        <v>694</v>
      </c>
      <c r="B315" s="37" t="s">
        <v>695</v>
      </c>
      <c r="C315" s="37" t="s">
        <v>664</v>
      </c>
      <c r="D315" s="43">
        <v>2</v>
      </c>
      <c r="E315" s="43" t="s">
        <v>1200</v>
      </c>
      <c r="F315" s="44" t="s">
        <v>1201</v>
      </c>
      <c r="G315" s="45">
        <v>6291856286</v>
      </c>
      <c r="H315" s="46">
        <v>2.6160000000000001</v>
      </c>
      <c r="I315" s="45">
        <v>6992903825</v>
      </c>
      <c r="J315" s="45">
        <v>25305030.859999999</v>
      </c>
      <c r="K315" s="45">
        <v>25052235.669999998</v>
      </c>
      <c r="L315" s="45">
        <v>0</v>
      </c>
      <c r="M315" s="45">
        <v>25052235.669999998</v>
      </c>
      <c r="N315" s="45">
        <v>0</v>
      </c>
      <c r="O315" s="45">
        <v>0</v>
      </c>
      <c r="P315" s="45">
        <v>2076120.55</v>
      </c>
      <c r="Q315" s="45">
        <v>90934806</v>
      </c>
      <c r="R315" s="45">
        <v>0</v>
      </c>
      <c r="S315" s="45">
        <v>0</v>
      </c>
      <c r="T315" s="45">
        <v>44200000</v>
      </c>
      <c r="U315" s="45">
        <v>0</v>
      </c>
      <c r="V315" s="45">
        <v>2269506</v>
      </c>
      <c r="W315" s="45">
        <v>164532668.22</v>
      </c>
      <c r="X315" s="47">
        <v>2.6150099547903118E-2</v>
      </c>
      <c r="Y315" s="45">
        <v>53788.69</v>
      </c>
      <c r="Z315" s="45">
        <v>220750</v>
      </c>
      <c r="AA315" s="45">
        <v>5490.7737999999999</v>
      </c>
      <c r="AB315" s="45">
        <v>280029.46380000003</v>
      </c>
      <c r="AC315" s="45">
        <v>-750</v>
      </c>
      <c r="AD315" s="45">
        <v>279279.46380000003</v>
      </c>
      <c r="AE315" s="45">
        <v>0</v>
      </c>
      <c r="AF315" s="47">
        <v>27128356.219999999</v>
      </c>
      <c r="AG315" s="47">
        <v>90934806</v>
      </c>
      <c r="AH315" s="47">
        <v>46469506</v>
      </c>
      <c r="AI315" s="45">
        <v>6300934890</v>
      </c>
      <c r="AJ315" s="45">
        <v>6789998119</v>
      </c>
      <c r="AK315" s="45">
        <v>6932378235</v>
      </c>
      <c r="AL315" s="50">
        <v>6674437081.333333</v>
      </c>
      <c r="AM315" s="45">
        <v>2318657.0550072929</v>
      </c>
    </row>
    <row r="316" spans="1:39" s="37" customFormat="1" ht="16.5" x14ac:dyDescent="0.3">
      <c r="A316" s="37" t="s">
        <v>696</v>
      </c>
      <c r="B316" s="37" t="s">
        <v>697</v>
      </c>
      <c r="C316" s="37" t="s">
        <v>664</v>
      </c>
      <c r="D316" s="43">
        <v>3</v>
      </c>
      <c r="E316" s="43" t="s">
        <v>1200</v>
      </c>
      <c r="F316" s="44" t="s">
        <v>1201</v>
      </c>
      <c r="G316" s="45">
        <v>4643003813</v>
      </c>
      <c r="H316" s="46">
        <v>2.0840000000000001</v>
      </c>
      <c r="I316" s="45">
        <v>4049537640</v>
      </c>
      <c r="J316" s="45">
        <v>14653951.710000001</v>
      </c>
      <c r="K316" s="45">
        <v>14652820.670000002</v>
      </c>
      <c r="L316" s="45">
        <v>0</v>
      </c>
      <c r="M316" s="45">
        <v>14652820.670000002</v>
      </c>
      <c r="N316" s="45">
        <v>0</v>
      </c>
      <c r="O316" s="45">
        <v>0</v>
      </c>
      <c r="P316" s="45">
        <v>1214767.8899999999</v>
      </c>
      <c r="Q316" s="45">
        <v>64483178</v>
      </c>
      <c r="R316" s="45">
        <v>0</v>
      </c>
      <c r="S316" s="45">
        <v>0</v>
      </c>
      <c r="T316" s="45">
        <v>14597946.02</v>
      </c>
      <c r="U316" s="45">
        <v>464300.38</v>
      </c>
      <c r="V316" s="45">
        <v>1341116.29</v>
      </c>
      <c r="W316" s="45">
        <v>96754129.25</v>
      </c>
      <c r="X316" s="47">
        <v>2.0838692610825989E-2</v>
      </c>
      <c r="Y316" s="45">
        <v>6250</v>
      </c>
      <c r="Z316" s="45">
        <v>43000</v>
      </c>
      <c r="AA316" s="45">
        <v>985</v>
      </c>
      <c r="AB316" s="45">
        <v>50235</v>
      </c>
      <c r="AC316" s="45">
        <v>0</v>
      </c>
      <c r="AD316" s="45">
        <v>50235</v>
      </c>
      <c r="AE316" s="45">
        <v>0</v>
      </c>
      <c r="AF316" s="47">
        <v>15867588.560000002</v>
      </c>
      <c r="AG316" s="47">
        <v>64483178</v>
      </c>
      <c r="AH316" s="47">
        <v>16403362.690000001</v>
      </c>
      <c r="AI316" s="45">
        <v>3850449740</v>
      </c>
      <c r="AJ316" s="45">
        <v>4016366259</v>
      </c>
      <c r="AK316" s="45">
        <v>4367220537</v>
      </c>
      <c r="AL316" s="50">
        <v>4078012178.6666665</v>
      </c>
      <c r="AM316" s="45">
        <v>1458138.4585267501</v>
      </c>
    </row>
    <row r="317" spans="1:39" s="37" customFormat="1" ht="16.5" x14ac:dyDescent="0.3">
      <c r="A317" s="37" t="s">
        <v>698</v>
      </c>
      <c r="B317" s="37" t="s">
        <v>699</v>
      </c>
      <c r="C317" s="37" t="s">
        <v>664</v>
      </c>
      <c r="D317" s="43">
        <v>1</v>
      </c>
      <c r="E317" s="43" t="s">
        <v>1202</v>
      </c>
      <c r="F317" s="44" t="s">
        <v>1201</v>
      </c>
      <c r="G317" s="45">
        <v>2286008251</v>
      </c>
      <c r="H317" s="46">
        <v>4.8860000000000001</v>
      </c>
      <c r="I317" s="45">
        <v>4569924865</v>
      </c>
      <c r="J317" s="45">
        <v>16537062.810000001</v>
      </c>
      <c r="K317" s="45">
        <v>16516986.59</v>
      </c>
      <c r="L317" s="45">
        <v>0</v>
      </c>
      <c r="M317" s="45">
        <v>16516986.59</v>
      </c>
      <c r="N317" s="45">
        <v>0</v>
      </c>
      <c r="O317" s="45">
        <v>0</v>
      </c>
      <c r="P317" s="45">
        <v>1369209.75</v>
      </c>
      <c r="Q317" s="45">
        <v>62254946</v>
      </c>
      <c r="R317" s="45">
        <v>0</v>
      </c>
      <c r="S317" s="45">
        <v>0</v>
      </c>
      <c r="T317" s="45">
        <v>29581971.77</v>
      </c>
      <c r="U317" s="45">
        <v>457201.65</v>
      </c>
      <c r="V317" s="45">
        <v>1498367</v>
      </c>
      <c r="W317" s="45">
        <v>111678682.76000001</v>
      </c>
      <c r="X317" s="47">
        <v>4.8853140714232711E-2</v>
      </c>
      <c r="Y317" s="45">
        <v>83671.3</v>
      </c>
      <c r="Z317" s="45">
        <v>270500</v>
      </c>
      <c r="AA317" s="45">
        <v>7083.4259999999995</v>
      </c>
      <c r="AB317" s="45">
        <v>361254.72599999997</v>
      </c>
      <c r="AC317" s="45">
        <v>0</v>
      </c>
      <c r="AD317" s="45">
        <v>361254.72599999997</v>
      </c>
      <c r="AE317" s="45">
        <v>0</v>
      </c>
      <c r="AF317" s="47">
        <v>17886196.34</v>
      </c>
      <c r="AG317" s="47">
        <v>62254946</v>
      </c>
      <c r="AH317" s="47">
        <v>31537540.419999998</v>
      </c>
      <c r="AI317" s="45">
        <v>4380163654</v>
      </c>
      <c r="AJ317" s="45">
        <v>4495104796</v>
      </c>
      <c r="AK317" s="45">
        <v>4611676821</v>
      </c>
      <c r="AL317" s="50">
        <v>4495648423.666667</v>
      </c>
      <c r="AM317" s="45">
        <v>1537224.086774376</v>
      </c>
    </row>
    <row r="318" spans="1:39" s="37" customFormat="1" ht="16.5" x14ac:dyDescent="0.3">
      <c r="A318" s="37" t="s">
        <v>700</v>
      </c>
      <c r="B318" s="37" t="s">
        <v>701</v>
      </c>
      <c r="C318" s="37" t="s">
        <v>664</v>
      </c>
      <c r="D318" s="43">
        <v>2</v>
      </c>
      <c r="E318" s="43" t="s">
        <v>1202</v>
      </c>
      <c r="F318" s="44" t="s">
        <v>1201</v>
      </c>
      <c r="G318" s="45">
        <v>906757000</v>
      </c>
      <c r="H318" s="46">
        <v>2.637</v>
      </c>
      <c r="I318" s="45">
        <v>859767737</v>
      </c>
      <c r="J318" s="45">
        <v>3111218.12</v>
      </c>
      <c r="K318" s="45">
        <v>3106062.5300000003</v>
      </c>
      <c r="L318" s="45">
        <v>0</v>
      </c>
      <c r="M318" s="45">
        <v>3106062.5300000003</v>
      </c>
      <c r="N318" s="45">
        <v>0</v>
      </c>
      <c r="O318" s="45">
        <v>0</v>
      </c>
      <c r="P318" s="45">
        <v>257506.59</v>
      </c>
      <c r="Q318" s="45">
        <v>9678221</v>
      </c>
      <c r="R318" s="45">
        <v>0</v>
      </c>
      <c r="S318" s="45">
        <v>0</v>
      </c>
      <c r="T318" s="45">
        <v>10590437.99</v>
      </c>
      <c r="U318" s="45">
        <v>0</v>
      </c>
      <c r="V318" s="45">
        <v>272406.71000000002</v>
      </c>
      <c r="W318" s="45">
        <v>23904634.82</v>
      </c>
      <c r="X318" s="47">
        <v>2.6362779465722349E-2</v>
      </c>
      <c r="Y318" s="45">
        <v>13777.41</v>
      </c>
      <c r="Z318" s="45">
        <v>54250</v>
      </c>
      <c r="AA318" s="45">
        <v>1360.5482000000002</v>
      </c>
      <c r="AB318" s="45">
        <v>69387.958200000008</v>
      </c>
      <c r="AC318" s="45">
        <v>0</v>
      </c>
      <c r="AD318" s="45">
        <v>69387.958200000008</v>
      </c>
      <c r="AE318" s="45">
        <v>0</v>
      </c>
      <c r="AF318" s="47">
        <v>3363569.12</v>
      </c>
      <c r="AG318" s="47">
        <v>9678221</v>
      </c>
      <c r="AH318" s="47">
        <v>10862844.700000001</v>
      </c>
      <c r="AI318" s="45">
        <v>821267784</v>
      </c>
      <c r="AJ318" s="45">
        <v>817220961</v>
      </c>
      <c r="AK318" s="45">
        <v>863167063</v>
      </c>
      <c r="AL318" s="50">
        <v>833885269.33333337</v>
      </c>
      <c r="AM318" s="45">
        <v>287722.06661097897</v>
      </c>
    </row>
    <row r="319" spans="1:39" s="37" customFormat="1" ht="16.5" x14ac:dyDescent="0.3">
      <c r="A319" s="37" t="s">
        <v>702</v>
      </c>
      <c r="B319" s="37" t="s">
        <v>703</v>
      </c>
      <c r="C319" s="37" t="s">
        <v>664</v>
      </c>
      <c r="D319" s="43">
        <v>3</v>
      </c>
      <c r="E319" s="43" t="s">
        <v>1200</v>
      </c>
      <c r="F319" s="44" t="s">
        <v>1201</v>
      </c>
      <c r="G319" s="45">
        <v>3641317612</v>
      </c>
      <c r="H319" s="46">
        <v>4.8570000000000002</v>
      </c>
      <c r="I319" s="45">
        <v>8751413961</v>
      </c>
      <c r="J319" s="45">
        <v>31668503.66</v>
      </c>
      <c r="K319" s="45">
        <v>31608711.350000001</v>
      </c>
      <c r="L319" s="45">
        <v>0</v>
      </c>
      <c r="M319" s="45">
        <v>31608711.350000001</v>
      </c>
      <c r="N319" s="45">
        <v>0</v>
      </c>
      <c r="O319" s="45">
        <v>0</v>
      </c>
      <c r="P319" s="45">
        <v>2620311.29</v>
      </c>
      <c r="Q319" s="45">
        <v>108441707</v>
      </c>
      <c r="R319" s="45">
        <v>0</v>
      </c>
      <c r="S319" s="45">
        <v>0</v>
      </c>
      <c r="T319" s="45">
        <v>29821799.719999999</v>
      </c>
      <c r="U319" s="45">
        <v>1456525</v>
      </c>
      <c r="V319" s="45">
        <v>2893451</v>
      </c>
      <c r="W319" s="45">
        <v>176842505.35999998</v>
      </c>
      <c r="X319" s="47">
        <v>4.8565526054968035E-2</v>
      </c>
      <c r="Y319" s="45">
        <v>30685.62</v>
      </c>
      <c r="Z319" s="45">
        <v>138250</v>
      </c>
      <c r="AA319" s="45">
        <v>3378.7123999999999</v>
      </c>
      <c r="AB319" s="45">
        <v>172314.33239999998</v>
      </c>
      <c r="AC319" s="45">
        <v>-2000</v>
      </c>
      <c r="AD319" s="45">
        <v>170314.33239999998</v>
      </c>
      <c r="AE319" s="45">
        <v>0</v>
      </c>
      <c r="AF319" s="47">
        <v>34229022.640000001</v>
      </c>
      <c r="AG319" s="47">
        <v>108441707</v>
      </c>
      <c r="AH319" s="47">
        <v>34171775.719999999</v>
      </c>
      <c r="AI319" s="45">
        <v>7893996925</v>
      </c>
      <c r="AJ319" s="45">
        <v>8673235492</v>
      </c>
      <c r="AK319" s="45">
        <v>8530379254</v>
      </c>
      <c r="AL319" s="50">
        <v>8365870557</v>
      </c>
      <c r="AM319" s="45">
        <v>2845631.2430325779</v>
      </c>
    </row>
    <row r="320" spans="1:39" s="37" customFormat="1" ht="16.5" x14ac:dyDescent="0.3">
      <c r="A320" s="37" t="s">
        <v>704</v>
      </c>
      <c r="B320" s="37" t="s">
        <v>705</v>
      </c>
      <c r="C320" s="37" t="s">
        <v>664</v>
      </c>
      <c r="D320" s="43">
        <v>1</v>
      </c>
      <c r="E320" s="43" t="s">
        <v>1202</v>
      </c>
      <c r="F320" s="44" t="s">
        <v>1201</v>
      </c>
      <c r="G320" s="45">
        <v>1396611915</v>
      </c>
      <c r="H320" s="46">
        <v>5.7970000000000006</v>
      </c>
      <c r="I320" s="45">
        <v>3813794648</v>
      </c>
      <c r="J320" s="45">
        <v>13800874.960000001</v>
      </c>
      <c r="K320" s="45">
        <v>13689510.32</v>
      </c>
      <c r="L320" s="45">
        <v>0</v>
      </c>
      <c r="M320" s="45">
        <v>13689510.32</v>
      </c>
      <c r="N320" s="45">
        <v>0</v>
      </c>
      <c r="O320" s="45">
        <v>0</v>
      </c>
      <c r="P320" s="45">
        <v>1134601.17</v>
      </c>
      <c r="Q320" s="45">
        <v>46897014</v>
      </c>
      <c r="R320" s="45">
        <v>0</v>
      </c>
      <c r="S320" s="45">
        <v>0</v>
      </c>
      <c r="T320" s="45">
        <v>17977795.52</v>
      </c>
      <c r="U320" s="45">
        <v>0</v>
      </c>
      <c r="V320" s="45">
        <v>1256928</v>
      </c>
      <c r="W320" s="45">
        <v>80955849.010000005</v>
      </c>
      <c r="X320" s="47">
        <v>5.7965887402586E-2</v>
      </c>
      <c r="Y320" s="45">
        <v>36752.050000000003</v>
      </c>
      <c r="Z320" s="45">
        <v>163500</v>
      </c>
      <c r="AA320" s="45">
        <v>4005.0409999999997</v>
      </c>
      <c r="AB320" s="45">
        <v>204257.09099999999</v>
      </c>
      <c r="AC320" s="45">
        <v>0</v>
      </c>
      <c r="AD320" s="45">
        <v>204257.09099999999</v>
      </c>
      <c r="AE320" s="45">
        <v>0</v>
      </c>
      <c r="AF320" s="47">
        <v>14824111.49</v>
      </c>
      <c r="AG320" s="47">
        <v>46897014</v>
      </c>
      <c r="AH320" s="47">
        <v>19234723.52</v>
      </c>
      <c r="AI320" s="45">
        <v>3811407659</v>
      </c>
      <c r="AJ320" s="45">
        <v>3768926877</v>
      </c>
      <c r="AK320" s="45">
        <v>3683943555</v>
      </c>
      <c r="AL320" s="50">
        <v>3754759363.6666665</v>
      </c>
      <c r="AM320" s="45">
        <v>1228603.5847285199</v>
      </c>
    </row>
    <row r="321" spans="1:39" s="37" customFormat="1" ht="16.5" x14ac:dyDescent="0.3">
      <c r="A321" s="37" t="s">
        <v>706</v>
      </c>
      <c r="B321" s="37" t="s">
        <v>707</v>
      </c>
      <c r="C321" s="37" t="s">
        <v>664</v>
      </c>
      <c r="D321" s="43">
        <v>2</v>
      </c>
      <c r="E321" s="43" t="s">
        <v>1202</v>
      </c>
      <c r="F321" s="44" t="s">
        <v>1201</v>
      </c>
      <c r="G321" s="45">
        <v>411689000</v>
      </c>
      <c r="H321" s="46">
        <v>7.452</v>
      </c>
      <c r="I321" s="45">
        <v>1341187237</v>
      </c>
      <c r="J321" s="45">
        <v>4853317.7699999996</v>
      </c>
      <c r="K321" s="45">
        <v>4849587.8099999996</v>
      </c>
      <c r="L321" s="45">
        <v>0</v>
      </c>
      <c r="M321" s="45">
        <v>4849587.8099999996</v>
      </c>
      <c r="N321" s="45">
        <v>0</v>
      </c>
      <c r="O321" s="45">
        <v>0</v>
      </c>
      <c r="P321" s="45">
        <v>402048.84</v>
      </c>
      <c r="Q321" s="45">
        <v>16444319</v>
      </c>
      <c r="R321" s="45">
        <v>0</v>
      </c>
      <c r="S321" s="45">
        <v>0</v>
      </c>
      <c r="T321" s="45">
        <v>8534756</v>
      </c>
      <c r="U321" s="45">
        <v>0</v>
      </c>
      <c r="V321" s="45">
        <v>446130</v>
      </c>
      <c r="W321" s="45">
        <v>30676841.649999999</v>
      </c>
      <c r="X321" s="47">
        <v>7.4514601191676244E-2</v>
      </c>
      <c r="Y321" s="45">
        <v>21462.33</v>
      </c>
      <c r="Z321" s="45">
        <v>94000</v>
      </c>
      <c r="AA321" s="45">
        <v>2309.2465999999999</v>
      </c>
      <c r="AB321" s="45">
        <v>117771.5766</v>
      </c>
      <c r="AC321" s="45">
        <v>-500</v>
      </c>
      <c r="AD321" s="45">
        <v>117271.5766</v>
      </c>
      <c r="AE321" s="45">
        <v>0</v>
      </c>
      <c r="AF321" s="47">
        <v>5251636.6499999994</v>
      </c>
      <c r="AG321" s="47">
        <v>16444319</v>
      </c>
      <c r="AH321" s="47">
        <v>8980886</v>
      </c>
      <c r="AI321" s="45">
        <v>1292763585</v>
      </c>
      <c r="AJ321" s="45">
        <v>1338389682</v>
      </c>
      <c r="AK321" s="45">
        <v>1350242703</v>
      </c>
      <c r="AL321" s="50">
        <v>1327131990</v>
      </c>
      <c r="AM321" s="45">
        <v>450080.45091909898</v>
      </c>
    </row>
    <row r="322" spans="1:39" s="37" customFormat="1" ht="16.5" x14ac:dyDescent="0.3">
      <c r="A322" s="37" t="s">
        <v>708</v>
      </c>
      <c r="B322" s="37" t="s">
        <v>709</v>
      </c>
      <c r="C322" s="37" t="s">
        <v>664</v>
      </c>
      <c r="D322" s="43">
        <v>3</v>
      </c>
      <c r="E322" s="43" t="s">
        <v>1200</v>
      </c>
      <c r="F322" s="44" t="s">
        <v>1201</v>
      </c>
      <c r="G322" s="45">
        <v>738409500</v>
      </c>
      <c r="H322" s="46">
        <v>3.0989999999999998</v>
      </c>
      <c r="I322" s="45">
        <v>779306164</v>
      </c>
      <c r="J322" s="45">
        <v>2820054.02</v>
      </c>
      <c r="K322" s="45">
        <v>2813765.81</v>
      </c>
      <c r="L322" s="45">
        <v>0</v>
      </c>
      <c r="M322" s="45">
        <v>2813765.81</v>
      </c>
      <c r="N322" s="45">
        <v>0</v>
      </c>
      <c r="O322" s="45">
        <v>0</v>
      </c>
      <c r="P322" s="45">
        <v>233269.19</v>
      </c>
      <c r="Q322" s="45">
        <v>12906108</v>
      </c>
      <c r="R322" s="45">
        <v>0</v>
      </c>
      <c r="S322" s="45">
        <v>0</v>
      </c>
      <c r="T322" s="45">
        <v>6669898</v>
      </c>
      <c r="U322" s="45">
        <v>0</v>
      </c>
      <c r="V322" s="45">
        <v>257199</v>
      </c>
      <c r="W322" s="45">
        <v>22880240</v>
      </c>
      <c r="X322" s="47">
        <v>3.0985841866877389E-2</v>
      </c>
      <c r="Y322" s="45">
        <v>6439.12</v>
      </c>
      <c r="Z322" s="45">
        <v>62500</v>
      </c>
      <c r="AA322" s="45">
        <v>1378.7823999999998</v>
      </c>
      <c r="AB322" s="45">
        <v>70317.902399999992</v>
      </c>
      <c r="AC322" s="45">
        <v>-250</v>
      </c>
      <c r="AD322" s="45">
        <v>70067.902399999992</v>
      </c>
      <c r="AE322" s="45">
        <v>0</v>
      </c>
      <c r="AF322" s="47">
        <v>3047035</v>
      </c>
      <c r="AG322" s="47">
        <v>12906108</v>
      </c>
      <c r="AH322" s="47">
        <v>6927097</v>
      </c>
      <c r="AI322" s="45">
        <v>765641859</v>
      </c>
      <c r="AJ322" s="45">
        <v>771596429</v>
      </c>
      <c r="AK322" s="45">
        <v>776782558</v>
      </c>
      <c r="AL322" s="50">
        <v>771340282</v>
      </c>
      <c r="AM322" s="45">
        <v>258927.26040581401</v>
      </c>
    </row>
    <row r="323" spans="1:39" s="37" customFormat="1" ht="16.5" x14ac:dyDescent="0.3">
      <c r="A323" s="37" t="s">
        <v>710</v>
      </c>
      <c r="B323" s="37" t="s">
        <v>711</v>
      </c>
      <c r="C323" s="37" t="s">
        <v>664</v>
      </c>
      <c r="D323" s="43">
        <v>1</v>
      </c>
      <c r="E323" s="43" t="s">
        <v>1202</v>
      </c>
      <c r="F323" s="44" t="s">
        <v>1203</v>
      </c>
      <c r="G323" s="45">
        <v>3150054795</v>
      </c>
      <c r="H323" s="46">
        <v>9.9290000000000003</v>
      </c>
      <c r="I323" s="45">
        <v>11525153357</v>
      </c>
      <c r="J323" s="45">
        <v>41705758.969999999</v>
      </c>
      <c r="K323" s="45">
        <v>41483314.879999995</v>
      </c>
      <c r="L323" s="45">
        <v>0</v>
      </c>
      <c r="M323" s="45">
        <v>41483314.879999995</v>
      </c>
      <c r="N323" s="45">
        <v>0</v>
      </c>
      <c r="O323" s="45">
        <v>0</v>
      </c>
      <c r="P323" s="45">
        <v>3438376.7</v>
      </c>
      <c r="Q323" s="45">
        <v>175194716</v>
      </c>
      <c r="R323" s="45">
        <v>0</v>
      </c>
      <c r="S323" s="45">
        <v>0</v>
      </c>
      <c r="T323" s="45">
        <v>88831236</v>
      </c>
      <c r="U323" s="45">
        <v>0</v>
      </c>
      <c r="V323" s="45">
        <v>3799802.52</v>
      </c>
      <c r="W323" s="45">
        <v>312747446.09999996</v>
      </c>
      <c r="X323" s="47">
        <v>9.9283176469315976E-2</v>
      </c>
      <c r="Y323" s="45">
        <v>205908.9</v>
      </c>
      <c r="Z323" s="45">
        <v>594500</v>
      </c>
      <c r="AA323" s="45">
        <v>16008.178000000002</v>
      </c>
      <c r="AB323" s="45">
        <v>816417.0780000001</v>
      </c>
      <c r="AC323" s="45">
        <v>-3250</v>
      </c>
      <c r="AD323" s="45">
        <v>813167.0780000001</v>
      </c>
      <c r="AE323" s="45">
        <v>0</v>
      </c>
      <c r="AF323" s="47">
        <v>44921691.579999998</v>
      </c>
      <c r="AG323" s="47">
        <v>175194716</v>
      </c>
      <c r="AH323" s="47">
        <v>92631038.519999996</v>
      </c>
      <c r="AI323" s="45">
        <v>10708015780</v>
      </c>
      <c r="AJ323" s="45">
        <v>11395293166</v>
      </c>
      <c r="AK323" s="45">
        <v>10525965540</v>
      </c>
      <c r="AL323" s="50">
        <v>10876424828.666666</v>
      </c>
      <c r="AM323" s="45">
        <v>3509932.9017302552</v>
      </c>
    </row>
    <row r="324" spans="1:39" s="37" customFormat="1" ht="16.5" x14ac:dyDescent="0.3">
      <c r="A324" s="37" t="s">
        <v>712</v>
      </c>
      <c r="B324" s="37" t="s">
        <v>713</v>
      </c>
      <c r="C324" s="37" t="s">
        <v>714</v>
      </c>
      <c r="D324" s="43">
        <v>2</v>
      </c>
      <c r="E324" s="43" t="s">
        <v>1200</v>
      </c>
      <c r="F324" s="44" t="s">
        <v>1201</v>
      </c>
      <c r="G324" s="45">
        <v>501316284</v>
      </c>
      <c r="H324" s="46">
        <v>0.83199999999999996</v>
      </c>
      <c r="I324" s="45">
        <v>586368600</v>
      </c>
      <c r="J324" s="45">
        <v>1530946.04</v>
      </c>
      <c r="K324" s="45">
        <v>1481099.32</v>
      </c>
      <c r="L324" s="45">
        <v>0</v>
      </c>
      <c r="M324" s="45">
        <v>1481099.32</v>
      </c>
      <c r="N324" s="45">
        <v>102039.16</v>
      </c>
      <c r="O324" s="45">
        <v>0</v>
      </c>
      <c r="P324" s="45">
        <v>85094.58</v>
      </c>
      <c r="Q324" s="45">
        <v>189073</v>
      </c>
      <c r="R324" s="45">
        <v>0</v>
      </c>
      <c r="S324" s="45">
        <v>0</v>
      </c>
      <c r="T324" s="45">
        <v>2311136.36</v>
      </c>
      <c r="U324" s="45">
        <v>0</v>
      </c>
      <c r="V324" s="45">
        <v>0</v>
      </c>
      <c r="W324" s="45">
        <v>4168442.42</v>
      </c>
      <c r="X324" s="47">
        <v>8.3149950501109193E-3</v>
      </c>
      <c r="Y324" s="45">
        <v>0</v>
      </c>
      <c r="Z324" s="45">
        <v>3500</v>
      </c>
      <c r="AA324" s="45">
        <v>70</v>
      </c>
      <c r="AB324" s="45">
        <v>3570</v>
      </c>
      <c r="AC324" s="45">
        <v>0</v>
      </c>
      <c r="AD324" s="45">
        <v>3570</v>
      </c>
      <c r="AE324" s="45">
        <v>0</v>
      </c>
      <c r="AF324" s="47">
        <v>1668233.06</v>
      </c>
      <c r="AG324" s="47">
        <v>189073</v>
      </c>
      <c r="AH324" s="47">
        <v>2311136.36</v>
      </c>
      <c r="AI324" s="45">
        <v>504415927</v>
      </c>
      <c r="AJ324" s="45">
        <v>582724623</v>
      </c>
      <c r="AK324" s="45">
        <v>563944082</v>
      </c>
      <c r="AL324" s="50">
        <v>550361544</v>
      </c>
      <c r="AM324" s="45">
        <v>188055.26727787801</v>
      </c>
    </row>
    <row r="325" spans="1:39" s="37" customFormat="1" ht="16.5" x14ac:dyDescent="0.3">
      <c r="A325" s="37" t="s">
        <v>715</v>
      </c>
      <c r="B325" s="37" t="s">
        <v>716</v>
      </c>
      <c r="C325" s="37" t="s">
        <v>714</v>
      </c>
      <c r="D325" s="43">
        <v>3</v>
      </c>
      <c r="E325" s="43" t="s">
        <v>1200</v>
      </c>
      <c r="F325" s="44" t="s">
        <v>1201</v>
      </c>
      <c r="G325" s="45">
        <v>191811400</v>
      </c>
      <c r="H325" s="46">
        <v>3.0419999999999998</v>
      </c>
      <c r="I325" s="45">
        <v>210403841</v>
      </c>
      <c r="J325" s="45">
        <v>549342.05000000005</v>
      </c>
      <c r="K325" s="45">
        <v>551473.6100000001</v>
      </c>
      <c r="L325" s="45">
        <v>0</v>
      </c>
      <c r="M325" s="45">
        <v>551473.6100000001</v>
      </c>
      <c r="N325" s="45">
        <v>37854.19</v>
      </c>
      <c r="O325" s="45">
        <v>11111.96</v>
      </c>
      <c r="P325" s="45">
        <v>31679.52</v>
      </c>
      <c r="Q325" s="45">
        <v>0</v>
      </c>
      <c r="R325" s="45">
        <v>3592962</v>
      </c>
      <c r="S325" s="45">
        <v>0</v>
      </c>
      <c r="T325" s="45">
        <v>1523056.6</v>
      </c>
      <c r="U325" s="45">
        <v>86426.96</v>
      </c>
      <c r="V325" s="45">
        <v>0</v>
      </c>
      <c r="W325" s="45">
        <v>5834564.8400000008</v>
      </c>
      <c r="X325" s="47">
        <v>3.0418238123490059E-2</v>
      </c>
      <c r="Y325" s="45">
        <v>1250</v>
      </c>
      <c r="Z325" s="45">
        <v>12750</v>
      </c>
      <c r="AA325" s="45">
        <v>280</v>
      </c>
      <c r="AB325" s="45">
        <v>14280</v>
      </c>
      <c r="AC325" s="45">
        <v>0</v>
      </c>
      <c r="AD325" s="45">
        <v>14280</v>
      </c>
      <c r="AE325" s="45">
        <v>0</v>
      </c>
      <c r="AF325" s="47">
        <v>632119.28</v>
      </c>
      <c r="AG325" s="47">
        <v>3592962</v>
      </c>
      <c r="AH325" s="47">
        <v>1609483.56</v>
      </c>
      <c r="AI325" s="45">
        <v>184826327</v>
      </c>
      <c r="AJ325" s="45">
        <v>210168539</v>
      </c>
      <c r="AK325" s="45">
        <v>207789570</v>
      </c>
      <c r="AL325" s="50">
        <v>200928145.33333334</v>
      </c>
      <c r="AM325" s="45">
        <v>69263.12073681</v>
      </c>
    </row>
    <row r="326" spans="1:39" s="37" customFormat="1" ht="16.5" x14ac:dyDescent="0.3">
      <c r="A326" s="37" t="s">
        <v>717</v>
      </c>
      <c r="B326" s="37" t="s">
        <v>718</v>
      </c>
      <c r="C326" s="37" t="s">
        <v>714</v>
      </c>
      <c r="D326" s="43">
        <v>1</v>
      </c>
      <c r="E326" s="43" t="s">
        <v>1202</v>
      </c>
      <c r="F326" s="44" t="s">
        <v>1201</v>
      </c>
      <c r="G326" s="45">
        <v>1291621100</v>
      </c>
      <c r="H326" s="46">
        <v>2.1439999999999997</v>
      </c>
      <c r="I326" s="45">
        <v>1432679673</v>
      </c>
      <c r="J326" s="45">
        <v>3740574.23</v>
      </c>
      <c r="K326" s="45">
        <v>3753993.37</v>
      </c>
      <c r="L326" s="45">
        <v>0</v>
      </c>
      <c r="M326" s="45">
        <v>3753993.37</v>
      </c>
      <c r="N326" s="45">
        <v>0</v>
      </c>
      <c r="O326" s="45">
        <v>75672.28</v>
      </c>
      <c r="P326" s="45">
        <v>215645.43</v>
      </c>
      <c r="Q326" s="45">
        <v>6953839</v>
      </c>
      <c r="R326" s="45">
        <v>0</v>
      </c>
      <c r="S326" s="45">
        <v>0</v>
      </c>
      <c r="T326" s="45">
        <v>16221681.08</v>
      </c>
      <c r="U326" s="45">
        <v>0</v>
      </c>
      <c r="V326" s="45">
        <v>466772</v>
      </c>
      <c r="W326" s="45">
        <v>27687603.16</v>
      </c>
      <c r="X326" s="47">
        <v>2.1436319954822664E-2</v>
      </c>
      <c r="Y326" s="45">
        <v>6678.77</v>
      </c>
      <c r="Z326" s="45">
        <v>15250</v>
      </c>
      <c r="AA326" s="45">
        <v>438.5754</v>
      </c>
      <c r="AB326" s="45">
        <v>22367.345400000002</v>
      </c>
      <c r="AC326" s="45">
        <v>0</v>
      </c>
      <c r="AD326" s="45">
        <v>22367.345400000002</v>
      </c>
      <c r="AE326" s="45">
        <v>0</v>
      </c>
      <c r="AF326" s="47">
        <v>4045311.08</v>
      </c>
      <c r="AG326" s="47">
        <v>6953839</v>
      </c>
      <c r="AH326" s="47">
        <v>16688453.08</v>
      </c>
      <c r="AI326" s="45">
        <v>1424689394</v>
      </c>
      <c r="AJ326" s="45">
        <v>1400318489</v>
      </c>
      <c r="AK326" s="45">
        <v>1410620423</v>
      </c>
      <c r="AL326" s="50">
        <v>1411876102</v>
      </c>
      <c r="AM326" s="45">
        <v>470206.33745985903</v>
      </c>
    </row>
    <row r="327" spans="1:39" s="37" customFormat="1" ht="16.5" x14ac:dyDescent="0.3">
      <c r="A327" s="37" t="s">
        <v>719</v>
      </c>
      <c r="B327" s="37" t="s">
        <v>720</v>
      </c>
      <c r="C327" s="37" t="s">
        <v>714</v>
      </c>
      <c r="D327" s="43">
        <v>2</v>
      </c>
      <c r="E327" s="43" t="s">
        <v>1202</v>
      </c>
      <c r="F327" s="44" t="s">
        <v>1201</v>
      </c>
      <c r="G327" s="45">
        <v>636042670</v>
      </c>
      <c r="H327" s="46">
        <v>2.621</v>
      </c>
      <c r="I327" s="45">
        <v>776576836</v>
      </c>
      <c r="J327" s="45">
        <v>2027559.51</v>
      </c>
      <c r="K327" s="45">
        <v>2029994.35</v>
      </c>
      <c r="L327" s="45">
        <v>0</v>
      </c>
      <c r="M327" s="45">
        <v>2029994.35</v>
      </c>
      <c r="N327" s="45">
        <v>139372.81</v>
      </c>
      <c r="O327" s="45">
        <v>40918.26</v>
      </c>
      <c r="P327" s="45">
        <v>116619.23</v>
      </c>
      <c r="Q327" s="45">
        <v>4826344</v>
      </c>
      <c r="R327" s="45">
        <v>4056243</v>
      </c>
      <c r="S327" s="45">
        <v>0</v>
      </c>
      <c r="T327" s="45">
        <v>5395169.0599999996</v>
      </c>
      <c r="U327" s="45">
        <v>63604.27</v>
      </c>
      <c r="V327" s="45">
        <v>0</v>
      </c>
      <c r="W327" s="45">
        <v>16668264.98</v>
      </c>
      <c r="X327" s="47">
        <v>2.6206205599382193E-2</v>
      </c>
      <c r="Y327" s="45">
        <v>5714.38</v>
      </c>
      <c r="Z327" s="45">
        <v>33000</v>
      </c>
      <c r="AA327" s="45">
        <v>774.2876</v>
      </c>
      <c r="AB327" s="45">
        <v>39488.667600000001</v>
      </c>
      <c r="AC327" s="45">
        <v>0</v>
      </c>
      <c r="AD327" s="45">
        <v>39488.667600000001</v>
      </c>
      <c r="AE327" s="45">
        <v>0</v>
      </c>
      <c r="AF327" s="47">
        <v>2326904.65</v>
      </c>
      <c r="AG327" s="47">
        <v>8882587</v>
      </c>
      <c r="AH327" s="47">
        <v>5458773.3299999991</v>
      </c>
      <c r="AI327" s="45">
        <v>747566825</v>
      </c>
      <c r="AJ327" s="45">
        <v>771031326</v>
      </c>
      <c r="AK327" s="45">
        <v>797021935</v>
      </c>
      <c r="AL327" s="50">
        <v>771873362</v>
      </c>
      <c r="AM327" s="45">
        <v>266106.93555946503</v>
      </c>
    </row>
    <row r="328" spans="1:39" s="37" customFormat="1" ht="16.5" x14ac:dyDescent="0.3">
      <c r="A328" s="37" t="s">
        <v>721</v>
      </c>
      <c r="B328" s="37" t="s">
        <v>722</v>
      </c>
      <c r="C328" s="37" t="s">
        <v>714</v>
      </c>
      <c r="D328" s="43">
        <v>3</v>
      </c>
      <c r="E328" s="43" t="s">
        <v>1202</v>
      </c>
      <c r="F328" s="44" t="s">
        <v>1201</v>
      </c>
      <c r="G328" s="45">
        <v>906791500</v>
      </c>
      <c r="H328" s="46">
        <v>1.1419999999999999</v>
      </c>
      <c r="I328" s="45">
        <v>983974105</v>
      </c>
      <c r="J328" s="45">
        <v>2569051.7199999997</v>
      </c>
      <c r="K328" s="45">
        <v>2576900.44</v>
      </c>
      <c r="L328" s="45">
        <v>0</v>
      </c>
      <c r="M328" s="45">
        <v>2576900.44</v>
      </c>
      <c r="N328" s="45">
        <v>0</v>
      </c>
      <c r="O328" s="45">
        <v>51947.29</v>
      </c>
      <c r="P328" s="45">
        <v>148012.5</v>
      </c>
      <c r="Q328" s="45">
        <v>3691549</v>
      </c>
      <c r="R328" s="45">
        <v>0</v>
      </c>
      <c r="S328" s="45">
        <v>0</v>
      </c>
      <c r="T328" s="45">
        <v>3557124.38</v>
      </c>
      <c r="U328" s="45">
        <v>0</v>
      </c>
      <c r="V328" s="45">
        <v>325351</v>
      </c>
      <c r="W328" s="45">
        <v>10350884.609999999</v>
      </c>
      <c r="X328" s="47">
        <v>1.1414845209731232E-2</v>
      </c>
      <c r="Y328" s="45">
        <v>1250</v>
      </c>
      <c r="Z328" s="45">
        <v>16250</v>
      </c>
      <c r="AA328" s="45">
        <v>350</v>
      </c>
      <c r="AB328" s="45">
        <v>17850</v>
      </c>
      <c r="AC328" s="45">
        <v>-1000</v>
      </c>
      <c r="AD328" s="45">
        <v>16850</v>
      </c>
      <c r="AE328" s="45">
        <v>0</v>
      </c>
      <c r="AF328" s="47">
        <v>2776860.23</v>
      </c>
      <c r="AG328" s="47">
        <v>3691549</v>
      </c>
      <c r="AH328" s="47">
        <v>3882475.38</v>
      </c>
      <c r="AI328" s="45">
        <v>977029513</v>
      </c>
      <c r="AJ328" s="45">
        <v>976053048</v>
      </c>
      <c r="AK328" s="45">
        <v>983443963</v>
      </c>
      <c r="AL328" s="50">
        <v>978842174.66666663</v>
      </c>
      <c r="AM328" s="45">
        <v>327814.32651867898</v>
      </c>
    </row>
    <row r="329" spans="1:39" s="37" customFormat="1" ht="16.5" x14ac:dyDescent="0.3">
      <c r="A329" s="37" t="s">
        <v>723</v>
      </c>
      <c r="B329" s="37" t="s">
        <v>724</v>
      </c>
      <c r="C329" s="37" t="s">
        <v>714</v>
      </c>
      <c r="D329" s="43">
        <v>1</v>
      </c>
      <c r="E329" s="43" t="s">
        <v>1202</v>
      </c>
      <c r="F329" s="44" t="s">
        <v>1201</v>
      </c>
      <c r="G329" s="45">
        <v>1049529100</v>
      </c>
      <c r="H329" s="46">
        <v>1.9109999999999998</v>
      </c>
      <c r="I329" s="45">
        <v>1534323467</v>
      </c>
      <c r="J329" s="45">
        <v>4005955.3699999996</v>
      </c>
      <c r="K329" s="45">
        <v>4021851.1699999995</v>
      </c>
      <c r="L329" s="45">
        <v>0</v>
      </c>
      <c r="M329" s="45">
        <v>4021851.1699999995</v>
      </c>
      <c r="N329" s="45">
        <v>0</v>
      </c>
      <c r="O329" s="45">
        <v>81046.960000000006</v>
      </c>
      <c r="P329" s="45">
        <v>231027.45</v>
      </c>
      <c r="Q329" s="45">
        <v>8518434</v>
      </c>
      <c r="R329" s="45">
        <v>0</v>
      </c>
      <c r="S329" s="45">
        <v>0</v>
      </c>
      <c r="T329" s="45">
        <v>6692786.8700000001</v>
      </c>
      <c r="U329" s="45">
        <v>0</v>
      </c>
      <c r="V329" s="45">
        <v>507528.74</v>
      </c>
      <c r="W329" s="45">
        <v>20052675.189999998</v>
      </c>
      <c r="X329" s="47">
        <v>1.9106354640381098E-2</v>
      </c>
      <c r="Y329" s="45">
        <v>6500</v>
      </c>
      <c r="Z329" s="45">
        <v>31000</v>
      </c>
      <c r="AA329" s="45">
        <v>750</v>
      </c>
      <c r="AB329" s="45">
        <v>38250</v>
      </c>
      <c r="AC329" s="45">
        <v>0</v>
      </c>
      <c r="AD329" s="45">
        <v>38250</v>
      </c>
      <c r="AE329" s="45">
        <v>0</v>
      </c>
      <c r="AF329" s="47">
        <v>4333925.5799999991</v>
      </c>
      <c r="AG329" s="47">
        <v>8518434</v>
      </c>
      <c r="AH329" s="47">
        <v>7200315.6100000003</v>
      </c>
      <c r="AI329" s="45">
        <v>1521202996</v>
      </c>
      <c r="AJ329" s="45">
        <v>1522587755</v>
      </c>
      <c r="AK329" s="45">
        <v>1564648689</v>
      </c>
      <c r="AL329" s="50">
        <v>1536146480</v>
      </c>
      <c r="AM329" s="45">
        <v>521549.04145043698</v>
      </c>
    </row>
    <row r="330" spans="1:39" s="37" customFormat="1" ht="16.5" x14ac:dyDescent="0.3">
      <c r="A330" s="37" t="s">
        <v>725</v>
      </c>
      <c r="B330" s="37" t="s">
        <v>726</v>
      </c>
      <c r="C330" s="37" t="s">
        <v>714</v>
      </c>
      <c r="D330" s="43">
        <v>2</v>
      </c>
      <c r="E330" s="43" t="s">
        <v>1200</v>
      </c>
      <c r="F330" s="44" t="s">
        <v>1201</v>
      </c>
      <c r="G330" s="45">
        <v>1146191500</v>
      </c>
      <c r="H330" s="46">
        <v>1.3979999999999999</v>
      </c>
      <c r="I330" s="45">
        <v>1138202880</v>
      </c>
      <c r="J330" s="45">
        <v>2971726.65</v>
      </c>
      <c r="K330" s="45">
        <v>2980192.62</v>
      </c>
      <c r="L330" s="45">
        <v>0</v>
      </c>
      <c r="M330" s="45">
        <v>2980192.62</v>
      </c>
      <c r="N330" s="45">
        <v>0</v>
      </c>
      <c r="O330" s="45">
        <v>60056.57</v>
      </c>
      <c r="P330" s="45">
        <v>171210.22</v>
      </c>
      <c r="Q330" s="45">
        <v>5887771</v>
      </c>
      <c r="R330" s="45">
        <v>0</v>
      </c>
      <c r="S330" s="45">
        <v>0</v>
      </c>
      <c r="T330" s="45">
        <v>6544606.9100000001</v>
      </c>
      <c r="U330" s="45">
        <v>0</v>
      </c>
      <c r="V330" s="45">
        <v>377733.26</v>
      </c>
      <c r="W330" s="45">
        <v>16021570.58</v>
      </c>
      <c r="X330" s="47">
        <v>1.3978092299585191E-2</v>
      </c>
      <c r="Y330" s="45">
        <v>750</v>
      </c>
      <c r="Z330" s="45">
        <v>26250</v>
      </c>
      <c r="AA330" s="45">
        <v>540</v>
      </c>
      <c r="AB330" s="45">
        <v>27540</v>
      </c>
      <c r="AC330" s="45">
        <v>0</v>
      </c>
      <c r="AD330" s="45">
        <v>27540</v>
      </c>
      <c r="AE330" s="45">
        <v>0</v>
      </c>
      <c r="AF330" s="47">
        <v>3211459.41</v>
      </c>
      <c r="AG330" s="47">
        <v>5887771</v>
      </c>
      <c r="AH330" s="47">
        <v>6922340.1699999999</v>
      </c>
      <c r="AI330" s="45">
        <v>1089715811</v>
      </c>
      <c r="AJ330" s="45">
        <v>1133200920</v>
      </c>
      <c r="AK330" s="45">
        <v>1183766155</v>
      </c>
      <c r="AL330" s="50">
        <v>1135560962</v>
      </c>
      <c r="AM330" s="45">
        <v>394588.32374461502</v>
      </c>
    </row>
    <row r="331" spans="1:39" s="37" customFormat="1" ht="16.5" x14ac:dyDescent="0.3">
      <c r="A331" s="37" t="s">
        <v>727</v>
      </c>
      <c r="B331" s="37" t="s">
        <v>728</v>
      </c>
      <c r="C331" s="37" t="s">
        <v>714</v>
      </c>
      <c r="D331" s="43">
        <v>3</v>
      </c>
      <c r="E331" s="43" t="s">
        <v>1200</v>
      </c>
      <c r="F331" s="44" t="s">
        <v>1201</v>
      </c>
      <c r="G331" s="45">
        <v>1444143300</v>
      </c>
      <c r="H331" s="46">
        <v>1.6509999999999998</v>
      </c>
      <c r="I331" s="45">
        <v>1382155378</v>
      </c>
      <c r="J331" s="45">
        <v>3608660.67</v>
      </c>
      <c r="K331" s="45">
        <v>3661978.76</v>
      </c>
      <c r="L331" s="45">
        <v>0</v>
      </c>
      <c r="M331" s="45">
        <v>3661978.76</v>
      </c>
      <c r="N331" s="45">
        <v>251175.86</v>
      </c>
      <c r="O331" s="45">
        <v>0</v>
      </c>
      <c r="P331" s="45">
        <v>210266.02</v>
      </c>
      <c r="Q331" s="45">
        <v>13258047</v>
      </c>
      <c r="R331" s="45">
        <v>0</v>
      </c>
      <c r="S331" s="45">
        <v>0</v>
      </c>
      <c r="T331" s="45">
        <v>6447470.1100000003</v>
      </c>
      <c r="U331" s="45">
        <v>0</v>
      </c>
      <c r="V331" s="45">
        <v>0</v>
      </c>
      <c r="W331" s="45">
        <v>23828937.75</v>
      </c>
      <c r="X331" s="47">
        <v>1.6500396982764801E-2</v>
      </c>
      <c r="Y331" s="45">
        <v>3046.23</v>
      </c>
      <c r="Z331" s="45">
        <v>43500</v>
      </c>
      <c r="AA331" s="45">
        <v>930.92460000000005</v>
      </c>
      <c r="AB331" s="45">
        <v>47477.154600000002</v>
      </c>
      <c r="AC331" s="45">
        <v>-250</v>
      </c>
      <c r="AD331" s="45">
        <v>47227.154600000002</v>
      </c>
      <c r="AE331" s="45">
        <v>0</v>
      </c>
      <c r="AF331" s="47">
        <v>4123420.6399999997</v>
      </c>
      <c r="AG331" s="47">
        <v>13258047</v>
      </c>
      <c r="AH331" s="47">
        <v>6447470.1100000003</v>
      </c>
      <c r="AI331" s="45">
        <v>1356437672</v>
      </c>
      <c r="AJ331" s="45">
        <v>1373799339</v>
      </c>
      <c r="AK331" s="45">
        <v>1467178803</v>
      </c>
      <c r="AL331" s="50">
        <v>1399138604.6666667</v>
      </c>
      <c r="AM331" s="45">
        <v>489059.11194039899</v>
      </c>
    </row>
    <row r="332" spans="1:39" s="37" customFormat="1" ht="16.5" x14ac:dyDescent="0.3">
      <c r="A332" s="37" t="s">
        <v>729</v>
      </c>
      <c r="B332" s="37" t="s">
        <v>730</v>
      </c>
      <c r="C332" s="37" t="s">
        <v>714</v>
      </c>
      <c r="D332" s="43">
        <v>1</v>
      </c>
      <c r="E332" s="43" t="s">
        <v>1202</v>
      </c>
      <c r="F332" s="44" t="s">
        <v>1201</v>
      </c>
      <c r="G332" s="45">
        <v>2991240171</v>
      </c>
      <c r="H332" s="46">
        <v>1.7309999999999999</v>
      </c>
      <c r="I332" s="45">
        <v>3031520188</v>
      </c>
      <c r="J332" s="45">
        <v>7914976.75</v>
      </c>
      <c r="K332" s="45">
        <v>7955490.0599999996</v>
      </c>
      <c r="L332" s="45">
        <v>0</v>
      </c>
      <c r="M332" s="45">
        <v>7955490.0599999996</v>
      </c>
      <c r="N332" s="45">
        <v>546110.17000000004</v>
      </c>
      <c r="O332" s="45">
        <v>0</v>
      </c>
      <c r="P332" s="45">
        <v>456932.56</v>
      </c>
      <c r="Q332" s="45">
        <v>22108859</v>
      </c>
      <c r="R332" s="45">
        <v>13121416</v>
      </c>
      <c r="S332" s="45">
        <v>0</v>
      </c>
      <c r="T332" s="45">
        <v>7208073.4800000004</v>
      </c>
      <c r="U332" s="45">
        <v>359793</v>
      </c>
      <c r="V332" s="45">
        <v>0</v>
      </c>
      <c r="W332" s="45">
        <v>51756674.269999996</v>
      </c>
      <c r="X332" s="47">
        <v>1.7302747793968429E-2</v>
      </c>
      <c r="Y332" s="45">
        <v>3250</v>
      </c>
      <c r="Z332" s="45">
        <v>48250</v>
      </c>
      <c r="AA332" s="45">
        <v>1030</v>
      </c>
      <c r="AB332" s="45">
        <v>52530</v>
      </c>
      <c r="AC332" s="45">
        <v>0</v>
      </c>
      <c r="AD332" s="45">
        <v>52530</v>
      </c>
      <c r="AE332" s="45">
        <v>0</v>
      </c>
      <c r="AF332" s="47">
        <v>8958532.790000001</v>
      </c>
      <c r="AG332" s="47">
        <v>35230275</v>
      </c>
      <c r="AH332" s="47">
        <v>7567866.4800000004</v>
      </c>
      <c r="AI332" s="45">
        <v>3038337700</v>
      </c>
      <c r="AJ332" s="45">
        <v>3014490723</v>
      </c>
      <c r="AK332" s="45">
        <v>3012105703</v>
      </c>
      <c r="AL332" s="50">
        <v>3021644708.6666665</v>
      </c>
      <c r="AM332" s="45">
        <v>1005056.052942942</v>
      </c>
    </row>
    <row r="333" spans="1:39" s="37" customFormat="1" ht="16.5" x14ac:dyDescent="0.3">
      <c r="A333" s="37" t="s">
        <v>731</v>
      </c>
      <c r="B333" s="37" t="s">
        <v>732</v>
      </c>
      <c r="C333" s="37" t="s">
        <v>714</v>
      </c>
      <c r="D333" s="43">
        <v>2</v>
      </c>
      <c r="E333" s="43" t="s">
        <v>1200</v>
      </c>
      <c r="F333" s="44" t="s">
        <v>1201</v>
      </c>
      <c r="G333" s="45">
        <v>1995347855</v>
      </c>
      <c r="H333" s="46">
        <v>0.69899999999999995</v>
      </c>
      <c r="I333" s="45">
        <v>2090051333</v>
      </c>
      <c r="J333" s="45">
        <v>5456901.71</v>
      </c>
      <c r="K333" s="45">
        <v>5441831.4799999995</v>
      </c>
      <c r="L333" s="45">
        <v>0</v>
      </c>
      <c r="M333" s="45">
        <v>5441831.4799999995</v>
      </c>
      <c r="N333" s="45">
        <v>373743.04</v>
      </c>
      <c r="O333" s="45">
        <v>0</v>
      </c>
      <c r="P333" s="45">
        <v>312658.71000000002</v>
      </c>
      <c r="Q333" s="45">
        <v>1967702</v>
      </c>
      <c r="R333" s="45">
        <v>0</v>
      </c>
      <c r="S333" s="45">
        <v>0</v>
      </c>
      <c r="T333" s="45">
        <v>5838223.5</v>
      </c>
      <c r="U333" s="45">
        <v>0</v>
      </c>
      <c r="V333" s="45">
        <v>0</v>
      </c>
      <c r="W333" s="45">
        <v>13934158.73</v>
      </c>
      <c r="X333" s="47">
        <v>6.9833230807768102E-3</v>
      </c>
      <c r="Y333" s="45">
        <v>1500</v>
      </c>
      <c r="Z333" s="45">
        <v>7500</v>
      </c>
      <c r="AA333" s="45">
        <v>180</v>
      </c>
      <c r="AB333" s="45">
        <v>9180</v>
      </c>
      <c r="AC333" s="45">
        <v>0</v>
      </c>
      <c r="AD333" s="45">
        <v>9180</v>
      </c>
      <c r="AE333" s="45">
        <v>0</v>
      </c>
      <c r="AF333" s="47">
        <v>6128233.2299999995</v>
      </c>
      <c r="AG333" s="47">
        <v>1967702</v>
      </c>
      <c r="AH333" s="47">
        <v>5838223.5</v>
      </c>
      <c r="AI333" s="45">
        <v>2069437330</v>
      </c>
      <c r="AJ333" s="45">
        <v>2085733263</v>
      </c>
      <c r="AK333" s="45">
        <v>2197685573</v>
      </c>
      <c r="AL333" s="50">
        <v>2117618722</v>
      </c>
      <c r="AM333" s="45">
        <v>732819.80984612403</v>
      </c>
    </row>
    <row r="334" spans="1:39" s="37" customFormat="1" ht="16.5" x14ac:dyDescent="0.3">
      <c r="A334" s="37" t="s">
        <v>733</v>
      </c>
      <c r="B334" s="37" t="s">
        <v>734</v>
      </c>
      <c r="C334" s="37" t="s">
        <v>714</v>
      </c>
      <c r="D334" s="43">
        <v>3</v>
      </c>
      <c r="E334" s="43" t="s">
        <v>1200</v>
      </c>
      <c r="F334" s="44" t="s">
        <v>1201</v>
      </c>
      <c r="G334" s="45">
        <v>2171048361</v>
      </c>
      <c r="H334" s="46">
        <v>2.1829999999999998</v>
      </c>
      <c r="I334" s="45">
        <v>1995303248</v>
      </c>
      <c r="J334" s="45">
        <v>5209524.54</v>
      </c>
      <c r="K334" s="45">
        <v>5122675.4000000004</v>
      </c>
      <c r="L334" s="45">
        <v>0</v>
      </c>
      <c r="M334" s="45">
        <v>5122675.4000000004</v>
      </c>
      <c r="N334" s="45">
        <v>352096.03</v>
      </c>
      <c r="O334" s="45">
        <v>103227.49</v>
      </c>
      <c r="P334" s="45">
        <v>294482.42</v>
      </c>
      <c r="Q334" s="45">
        <v>15897138</v>
      </c>
      <c r="R334" s="45">
        <v>8487748</v>
      </c>
      <c r="S334" s="45">
        <v>0</v>
      </c>
      <c r="T334" s="45">
        <v>17129572</v>
      </c>
      <c r="U334" s="45">
        <v>0</v>
      </c>
      <c r="V334" s="45">
        <v>0</v>
      </c>
      <c r="W334" s="45">
        <v>47386939.340000004</v>
      </c>
      <c r="X334" s="47">
        <v>2.1826754387992191E-2</v>
      </c>
      <c r="Y334" s="45">
        <v>9500</v>
      </c>
      <c r="Z334" s="45">
        <v>75000</v>
      </c>
      <c r="AA334" s="45">
        <v>1690</v>
      </c>
      <c r="AB334" s="45">
        <v>86190</v>
      </c>
      <c r="AC334" s="45">
        <v>0</v>
      </c>
      <c r="AD334" s="45">
        <v>86190</v>
      </c>
      <c r="AE334" s="45">
        <v>0</v>
      </c>
      <c r="AF334" s="47">
        <v>5872481.3400000008</v>
      </c>
      <c r="AG334" s="47">
        <v>24384886</v>
      </c>
      <c r="AH334" s="47">
        <v>17129572</v>
      </c>
      <c r="AI334" s="45">
        <v>1984646582</v>
      </c>
      <c r="AJ334" s="45">
        <v>1960236593</v>
      </c>
      <c r="AK334" s="45">
        <v>2020174495</v>
      </c>
      <c r="AL334" s="50">
        <v>1988352556.6666667</v>
      </c>
      <c r="AM334" s="45">
        <v>675668.30966434802</v>
      </c>
    </row>
    <row r="335" spans="1:39" s="37" customFormat="1" ht="16.5" x14ac:dyDescent="0.3">
      <c r="A335" s="37" t="s">
        <v>735</v>
      </c>
      <c r="B335" s="37" t="s">
        <v>736</v>
      </c>
      <c r="C335" s="37" t="s">
        <v>714</v>
      </c>
      <c r="D335" s="43">
        <v>1</v>
      </c>
      <c r="E335" s="43" t="s">
        <v>1202</v>
      </c>
      <c r="F335" s="44" t="s">
        <v>1201</v>
      </c>
      <c r="G335" s="45">
        <v>240537900</v>
      </c>
      <c r="H335" s="46">
        <v>2.1970000000000001</v>
      </c>
      <c r="I335" s="45">
        <v>233649069</v>
      </c>
      <c r="J335" s="45">
        <v>610032.87</v>
      </c>
      <c r="K335" s="45">
        <v>594348.48</v>
      </c>
      <c r="L335" s="45">
        <v>0</v>
      </c>
      <c r="M335" s="45">
        <v>594348.48</v>
      </c>
      <c r="N335" s="45">
        <v>40876.01</v>
      </c>
      <c r="O335" s="45">
        <v>11969.39</v>
      </c>
      <c r="P335" s="45">
        <v>34167.25</v>
      </c>
      <c r="Q335" s="45">
        <v>2195020</v>
      </c>
      <c r="R335" s="45">
        <v>914651</v>
      </c>
      <c r="S335" s="45">
        <v>0</v>
      </c>
      <c r="T335" s="45">
        <v>1493126.07</v>
      </c>
      <c r="U335" s="45">
        <v>0</v>
      </c>
      <c r="V335" s="45">
        <v>0</v>
      </c>
      <c r="W335" s="45">
        <v>5284158.2</v>
      </c>
      <c r="X335" s="47">
        <v>2.1968089851952644E-2</v>
      </c>
      <c r="Y335" s="45">
        <v>1000</v>
      </c>
      <c r="Z335" s="45">
        <v>5750</v>
      </c>
      <c r="AA335" s="45">
        <v>135</v>
      </c>
      <c r="AB335" s="45">
        <v>6885</v>
      </c>
      <c r="AC335" s="45">
        <v>0</v>
      </c>
      <c r="AD335" s="45">
        <v>6885</v>
      </c>
      <c r="AE335" s="45">
        <v>0</v>
      </c>
      <c r="AF335" s="47">
        <v>681361.13</v>
      </c>
      <c r="AG335" s="47">
        <v>3109671</v>
      </c>
      <c r="AH335" s="47">
        <v>1493126.07</v>
      </c>
      <c r="AI335" s="45">
        <v>223236967</v>
      </c>
      <c r="AJ335" s="45">
        <v>232973581</v>
      </c>
      <c r="AK335" s="45">
        <v>238958085</v>
      </c>
      <c r="AL335" s="50">
        <v>231722877.66666666</v>
      </c>
      <c r="AM335" s="45">
        <v>79652.615347305007</v>
      </c>
    </row>
    <row r="336" spans="1:39" s="37" customFormat="1" ht="16.5" x14ac:dyDescent="0.3">
      <c r="A336" s="37" t="s">
        <v>737</v>
      </c>
      <c r="B336" s="37" t="s">
        <v>738</v>
      </c>
      <c r="C336" s="37" t="s">
        <v>714</v>
      </c>
      <c r="D336" s="43">
        <v>2</v>
      </c>
      <c r="E336" s="43" t="s">
        <v>1202</v>
      </c>
      <c r="F336" s="44" t="s">
        <v>1201</v>
      </c>
      <c r="G336" s="45">
        <v>1573117318</v>
      </c>
      <c r="H336" s="46">
        <v>1.9549999999999998</v>
      </c>
      <c r="I336" s="45">
        <v>1609773129</v>
      </c>
      <c r="J336" s="45">
        <v>4202946.41</v>
      </c>
      <c r="K336" s="45">
        <v>4203464.7700000005</v>
      </c>
      <c r="L336" s="45">
        <v>0</v>
      </c>
      <c r="M336" s="45">
        <v>4203464.7700000005</v>
      </c>
      <c r="N336" s="45">
        <v>288611.62</v>
      </c>
      <c r="O336" s="45">
        <v>0</v>
      </c>
      <c r="P336" s="45">
        <v>241487.15</v>
      </c>
      <c r="Q336" s="45">
        <v>14293620</v>
      </c>
      <c r="R336" s="45">
        <v>5348448</v>
      </c>
      <c r="S336" s="45">
        <v>0</v>
      </c>
      <c r="T336" s="45">
        <v>6365899.6200000001</v>
      </c>
      <c r="U336" s="45">
        <v>0</v>
      </c>
      <c r="V336" s="45">
        <v>0</v>
      </c>
      <c r="W336" s="45">
        <v>30741531.16</v>
      </c>
      <c r="X336" s="47">
        <v>1.9541791834752402E-2</v>
      </c>
      <c r="Y336" s="45">
        <v>2090.41</v>
      </c>
      <c r="Z336" s="45">
        <v>30250</v>
      </c>
      <c r="AA336" s="45">
        <v>646.80820000000006</v>
      </c>
      <c r="AB336" s="45">
        <v>32987.218200000003</v>
      </c>
      <c r="AC336" s="45">
        <v>0</v>
      </c>
      <c r="AD336" s="45">
        <v>32987.218200000003</v>
      </c>
      <c r="AE336" s="45">
        <v>0</v>
      </c>
      <c r="AF336" s="47">
        <v>4733563.540000001</v>
      </c>
      <c r="AG336" s="47">
        <v>19642068</v>
      </c>
      <c r="AH336" s="47">
        <v>6365899.6200000001</v>
      </c>
      <c r="AI336" s="45">
        <v>1515976059</v>
      </c>
      <c r="AJ336" s="45">
        <v>1599793046</v>
      </c>
      <c r="AK336" s="45">
        <v>1623838999</v>
      </c>
      <c r="AL336" s="50">
        <v>1579869368</v>
      </c>
      <c r="AM336" s="45">
        <v>541426.964239161</v>
      </c>
    </row>
    <row r="337" spans="1:39" s="37" customFormat="1" ht="16.5" x14ac:dyDescent="0.3">
      <c r="A337" s="37" t="s">
        <v>739</v>
      </c>
      <c r="B337" s="37" t="s">
        <v>740</v>
      </c>
      <c r="C337" s="37" t="s">
        <v>714</v>
      </c>
      <c r="D337" s="43">
        <v>3</v>
      </c>
      <c r="E337" s="43" t="s">
        <v>1202</v>
      </c>
      <c r="F337" s="44" t="s">
        <v>1201</v>
      </c>
      <c r="G337" s="45">
        <v>154074000</v>
      </c>
      <c r="H337" s="46">
        <v>2.0469999999999997</v>
      </c>
      <c r="I337" s="45">
        <v>147052742</v>
      </c>
      <c r="J337" s="45">
        <v>383939.07</v>
      </c>
      <c r="K337" s="45">
        <v>385883.7</v>
      </c>
      <c r="L337" s="45">
        <v>0</v>
      </c>
      <c r="M337" s="45">
        <v>385883.7</v>
      </c>
      <c r="N337" s="45">
        <v>26484.43</v>
      </c>
      <c r="O337" s="45">
        <v>7776.67</v>
      </c>
      <c r="P337" s="45">
        <v>22164.73</v>
      </c>
      <c r="Q337" s="45">
        <v>1837045</v>
      </c>
      <c r="R337" s="45">
        <v>502249</v>
      </c>
      <c r="S337" s="45">
        <v>0</v>
      </c>
      <c r="T337" s="45">
        <v>371378.14</v>
      </c>
      <c r="U337" s="45">
        <v>0</v>
      </c>
      <c r="V337" s="45">
        <v>0</v>
      </c>
      <c r="W337" s="45">
        <v>3152981.67</v>
      </c>
      <c r="X337" s="47">
        <v>2.0464073562054597E-2</v>
      </c>
      <c r="Y337" s="45">
        <v>750</v>
      </c>
      <c r="Z337" s="45">
        <v>8250</v>
      </c>
      <c r="AA337" s="45">
        <v>180</v>
      </c>
      <c r="AB337" s="45">
        <v>9180</v>
      </c>
      <c r="AC337" s="45">
        <v>0</v>
      </c>
      <c r="AD337" s="45">
        <v>9180</v>
      </c>
      <c r="AE337" s="45">
        <v>0</v>
      </c>
      <c r="AF337" s="47">
        <v>442309.52999999997</v>
      </c>
      <c r="AG337" s="47">
        <v>2339294</v>
      </c>
      <c r="AH337" s="47">
        <v>371378.14</v>
      </c>
      <c r="AI337" s="45">
        <v>138780348</v>
      </c>
      <c r="AJ337" s="45">
        <v>145958075</v>
      </c>
      <c r="AK337" s="45">
        <v>146043388</v>
      </c>
      <c r="AL337" s="50">
        <v>143593937</v>
      </c>
      <c r="AM337" s="45">
        <v>48681.080652204</v>
      </c>
    </row>
    <row r="338" spans="1:39" s="37" customFormat="1" ht="16.5" x14ac:dyDescent="0.3">
      <c r="A338" s="37" t="s">
        <v>741</v>
      </c>
      <c r="B338" s="37" t="s">
        <v>742</v>
      </c>
      <c r="C338" s="37" t="s">
        <v>714</v>
      </c>
      <c r="D338" s="43">
        <v>1</v>
      </c>
      <c r="E338" s="43" t="s">
        <v>1202</v>
      </c>
      <c r="F338" s="44" t="s">
        <v>1201</v>
      </c>
      <c r="G338" s="45">
        <v>1027825600</v>
      </c>
      <c r="H338" s="46">
        <v>2.6549999999999998</v>
      </c>
      <c r="I338" s="45">
        <v>989718062</v>
      </c>
      <c r="J338" s="45">
        <v>2584048.5799999996</v>
      </c>
      <c r="K338" s="45">
        <v>2534302.5499999998</v>
      </c>
      <c r="L338" s="45">
        <v>0</v>
      </c>
      <c r="M338" s="45">
        <v>2534302.5499999998</v>
      </c>
      <c r="N338" s="45">
        <v>0</v>
      </c>
      <c r="O338" s="45">
        <v>0</v>
      </c>
      <c r="P338" s="45">
        <v>145646.20000000001</v>
      </c>
      <c r="Q338" s="45">
        <v>11287880</v>
      </c>
      <c r="R338" s="45">
        <v>3285122</v>
      </c>
      <c r="S338" s="45">
        <v>0</v>
      </c>
      <c r="T338" s="45">
        <v>9705784.4600000009</v>
      </c>
      <c r="U338" s="45">
        <v>0</v>
      </c>
      <c r="V338" s="45">
        <v>328768</v>
      </c>
      <c r="W338" s="45">
        <v>27287503.210000001</v>
      </c>
      <c r="X338" s="47">
        <v>2.6548767816252098E-2</v>
      </c>
      <c r="Y338" s="45">
        <v>9315.74</v>
      </c>
      <c r="Z338" s="45">
        <v>45250</v>
      </c>
      <c r="AA338" s="45">
        <v>1091.3147999999999</v>
      </c>
      <c r="AB338" s="45">
        <v>55657.054799999998</v>
      </c>
      <c r="AC338" s="45">
        <v>-1000</v>
      </c>
      <c r="AD338" s="45">
        <v>54657.054799999998</v>
      </c>
      <c r="AE338" s="45">
        <v>0</v>
      </c>
      <c r="AF338" s="47">
        <v>2679948.75</v>
      </c>
      <c r="AG338" s="47">
        <v>14573002</v>
      </c>
      <c r="AH338" s="47">
        <v>10034552.460000001</v>
      </c>
      <c r="AI338" s="45">
        <v>951845338</v>
      </c>
      <c r="AJ338" s="45">
        <v>986304992</v>
      </c>
      <c r="AK338" s="45">
        <v>1032101092</v>
      </c>
      <c r="AL338" s="50">
        <v>990083807.33333337</v>
      </c>
      <c r="AM338" s="45">
        <v>344033.35329963599</v>
      </c>
    </row>
    <row r="339" spans="1:39" s="37" customFormat="1" ht="16.5" x14ac:dyDescent="0.3">
      <c r="A339" s="37" t="s">
        <v>743</v>
      </c>
      <c r="B339" s="37" t="s">
        <v>744</v>
      </c>
      <c r="C339" s="37" t="s">
        <v>714</v>
      </c>
      <c r="D339" s="43">
        <v>2</v>
      </c>
      <c r="E339" s="43" t="s">
        <v>1200</v>
      </c>
      <c r="F339" s="44" t="s">
        <v>1201</v>
      </c>
      <c r="G339" s="45">
        <v>6027600600</v>
      </c>
      <c r="H339" s="46">
        <v>2.286</v>
      </c>
      <c r="I339" s="45">
        <v>6619520037</v>
      </c>
      <c r="J339" s="45">
        <v>17282862.699999999</v>
      </c>
      <c r="K339" s="45">
        <v>17257066.399999999</v>
      </c>
      <c r="L339" s="45">
        <v>0</v>
      </c>
      <c r="M339" s="45">
        <v>17257066.399999999</v>
      </c>
      <c r="N339" s="45">
        <v>1185081.19</v>
      </c>
      <c r="O339" s="45">
        <v>0</v>
      </c>
      <c r="P339" s="45">
        <v>991483.98</v>
      </c>
      <c r="Q339" s="45">
        <v>66620889</v>
      </c>
      <c r="R339" s="45">
        <v>29024615</v>
      </c>
      <c r="S339" s="45">
        <v>0</v>
      </c>
      <c r="T339" s="45">
        <v>20892857.949999999</v>
      </c>
      <c r="U339" s="45">
        <v>1808280.18</v>
      </c>
      <c r="V339" s="45">
        <v>0</v>
      </c>
      <c r="W339" s="45">
        <v>137780273.69999999</v>
      </c>
      <c r="X339" s="47">
        <v>2.2858228811643556E-2</v>
      </c>
      <c r="Y339" s="45">
        <v>39007.54</v>
      </c>
      <c r="Z339" s="45">
        <v>187000</v>
      </c>
      <c r="AA339" s="45">
        <v>4520.1508000000003</v>
      </c>
      <c r="AB339" s="45">
        <v>230527.69080000001</v>
      </c>
      <c r="AC339" s="45">
        <v>0</v>
      </c>
      <c r="AD339" s="45">
        <v>230527.69080000001</v>
      </c>
      <c r="AE339" s="45">
        <v>0</v>
      </c>
      <c r="AF339" s="47">
        <v>19433631.57</v>
      </c>
      <c r="AG339" s="47">
        <v>95645504</v>
      </c>
      <c r="AH339" s="47">
        <v>22701138.129999999</v>
      </c>
      <c r="AI339" s="45">
        <v>6095136631</v>
      </c>
      <c r="AJ339" s="45">
        <v>6589292604</v>
      </c>
      <c r="AK339" s="45">
        <v>6456448298</v>
      </c>
      <c r="AL339" s="50">
        <v>6380292511</v>
      </c>
      <c r="AM339" s="45">
        <v>2152147.280517234</v>
      </c>
    </row>
    <row r="340" spans="1:39" s="37" customFormat="1" ht="16.5" x14ac:dyDescent="0.3">
      <c r="A340" s="37" t="s">
        <v>745</v>
      </c>
      <c r="B340" s="37" t="s">
        <v>746</v>
      </c>
      <c r="C340" s="37" t="s">
        <v>714</v>
      </c>
      <c r="D340" s="43">
        <v>3</v>
      </c>
      <c r="E340" s="43" t="s">
        <v>1202</v>
      </c>
      <c r="F340" s="44" t="s">
        <v>1201</v>
      </c>
      <c r="G340" s="45">
        <v>593478415</v>
      </c>
      <c r="H340" s="46">
        <v>2.7669999999999999</v>
      </c>
      <c r="I340" s="45">
        <v>608633449</v>
      </c>
      <c r="J340" s="45">
        <v>1589077.19</v>
      </c>
      <c r="K340" s="45">
        <v>1591409.0899999999</v>
      </c>
      <c r="L340" s="45">
        <v>0</v>
      </c>
      <c r="M340" s="45">
        <v>1591409.0899999999</v>
      </c>
      <c r="N340" s="45">
        <v>109276.29</v>
      </c>
      <c r="O340" s="45">
        <v>0</v>
      </c>
      <c r="P340" s="45">
        <v>91414.35</v>
      </c>
      <c r="Q340" s="45">
        <v>3335949</v>
      </c>
      <c r="R340" s="45">
        <v>3734294</v>
      </c>
      <c r="S340" s="45">
        <v>0</v>
      </c>
      <c r="T340" s="45">
        <v>7525868.5099999998</v>
      </c>
      <c r="U340" s="45">
        <v>29379.15</v>
      </c>
      <c r="V340" s="45">
        <v>0</v>
      </c>
      <c r="W340" s="45">
        <v>16417590.390000001</v>
      </c>
      <c r="X340" s="47">
        <v>2.7663331934321488E-2</v>
      </c>
      <c r="Y340" s="45">
        <v>7500</v>
      </c>
      <c r="Z340" s="45">
        <v>28750</v>
      </c>
      <c r="AA340" s="45">
        <v>725</v>
      </c>
      <c r="AB340" s="45">
        <v>36975</v>
      </c>
      <c r="AC340" s="45">
        <v>-750</v>
      </c>
      <c r="AD340" s="45">
        <v>36225</v>
      </c>
      <c r="AE340" s="45">
        <v>0</v>
      </c>
      <c r="AF340" s="47">
        <v>1792099.73</v>
      </c>
      <c r="AG340" s="47">
        <v>7070243</v>
      </c>
      <c r="AH340" s="47">
        <v>7555247.6600000001</v>
      </c>
      <c r="AI340" s="45">
        <v>607698902</v>
      </c>
      <c r="AJ340" s="45">
        <v>600252389</v>
      </c>
      <c r="AK340" s="45">
        <v>613006275</v>
      </c>
      <c r="AL340" s="50">
        <v>606985855.33333337</v>
      </c>
      <c r="AM340" s="45">
        <v>204441.19222527</v>
      </c>
    </row>
    <row r="341" spans="1:39" s="37" customFormat="1" ht="16.5" x14ac:dyDescent="0.3">
      <c r="A341" s="37" t="s">
        <v>747</v>
      </c>
      <c r="B341" s="37" t="s">
        <v>748</v>
      </c>
      <c r="C341" s="37" t="s">
        <v>714</v>
      </c>
      <c r="D341" s="43">
        <v>1</v>
      </c>
      <c r="E341" s="43" t="s">
        <v>1202</v>
      </c>
      <c r="F341" s="44" t="s">
        <v>1201</v>
      </c>
      <c r="G341" s="45">
        <v>4134007175</v>
      </c>
      <c r="H341" s="46">
        <v>2.0059999999999998</v>
      </c>
      <c r="I341" s="45">
        <v>4224757493</v>
      </c>
      <c r="J341" s="45">
        <v>11030392.430000002</v>
      </c>
      <c r="K341" s="45">
        <v>11037714.500000002</v>
      </c>
      <c r="L341" s="45">
        <v>0</v>
      </c>
      <c r="M341" s="45">
        <v>11037714.500000002</v>
      </c>
      <c r="N341" s="45">
        <v>757892.57</v>
      </c>
      <c r="O341" s="45">
        <v>222475.21</v>
      </c>
      <c r="P341" s="45">
        <v>634102.16</v>
      </c>
      <c r="Q341" s="45">
        <v>54691561</v>
      </c>
      <c r="R341" s="45">
        <v>0</v>
      </c>
      <c r="S341" s="45">
        <v>0</v>
      </c>
      <c r="T341" s="45">
        <v>14527675.550000001</v>
      </c>
      <c r="U341" s="45">
        <v>1036624.93</v>
      </c>
      <c r="V341" s="45">
        <v>0</v>
      </c>
      <c r="W341" s="45">
        <v>82908045.920000002</v>
      </c>
      <c r="X341" s="47">
        <v>2.0055128694835903E-2</v>
      </c>
      <c r="Y341" s="45">
        <v>8750</v>
      </c>
      <c r="Z341" s="45">
        <v>78750</v>
      </c>
      <c r="AA341" s="45">
        <v>1750</v>
      </c>
      <c r="AB341" s="45">
        <v>89250</v>
      </c>
      <c r="AC341" s="45">
        <v>0</v>
      </c>
      <c r="AD341" s="45">
        <v>89250</v>
      </c>
      <c r="AE341" s="45">
        <v>0</v>
      </c>
      <c r="AF341" s="47">
        <v>12652184.440000003</v>
      </c>
      <c r="AG341" s="47">
        <v>54691561</v>
      </c>
      <c r="AH341" s="47">
        <v>15564300.48</v>
      </c>
      <c r="AI341" s="45">
        <v>4077462259</v>
      </c>
      <c r="AJ341" s="45">
        <v>4184772020</v>
      </c>
      <c r="AK341" s="45">
        <v>4226509958</v>
      </c>
      <c r="AL341" s="50">
        <v>4162914745.6666665</v>
      </c>
      <c r="AM341" s="45">
        <v>1411061.7999367891</v>
      </c>
    </row>
    <row r="342" spans="1:39" s="37" customFormat="1" ht="16.5" x14ac:dyDescent="0.3">
      <c r="A342" s="37" t="s">
        <v>749</v>
      </c>
      <c r="B342" s="37" t="s">
        <v>750</v>
      </c>
      <c r="C342" s="37" t="s">
        <v>714</v>
      </c>
      <c r="D342" s="43">
        <v>2</v>
      </c>
      <c r="E342" s="43" t="s">
        <v>1200</v>
      </c>
      <c r="F342" s="44" t="s">
        <v>1201</v>
      </c>
      <c r="G342" s="45">
        <v>6365439700</v>
      </c>
      <c r="H342" s="46">
        <v>2.35</v>
      </c>
      <c r="I342" s="45">
        <v>6676695456</v>
      </c>
      <c r="J342" s="45">
        <v>17432141.640000001</v>
      </c>
      <c r="K342" s="45">
        <v>17388551.23</v>
      </c>
      <c r="L342" s="45">
        <v>0</v>
      </c>
      <c r="M342" s="45">
        <v>17388551.23</v>
      </c>
      <c r="N342" s="45">
        <v>1194082.49</v>
      </c>
      <c r="O342" s="45">
        <v>350547.35</v>
      </c>
      <c r="P342" s="45">
        <v>999052.52</v>
      </c>
      <c r="Q342" s="45">
        <v>75427623</v>
      </c>
      <c r="R342" s="45">
        <v>27539549</v>
      </c>
      <c r="S342" s="45">
        <v>0</v>
      </c>
      <c r="T342" s="45">
        <v>25409000</v>
      </c>
      <c r="U342" s="45">
        <v>1273087.94</v>
      </c>
      <c r="V342" s="45">
        <v>0</v>
      </c>
      <c r="W342" s="45">
        <v>149581493.53</v>
      </c>
      <c r="X342" s="47">
        <v>2.3499004087651636E-2</v>
      </c>
      <c r="Y342" s="45">
        <v>54832.2</v>
      </c>
      <c r="Z342" s="45">
        <v>286500</v>
      </c>
      <c r="AA342" s="45">
        <v>6826.6440000000002</v>
      </c>
      <c r="AB342" s="45">
        <v>348158.84400000004</v>
      </c>
      <c r="AC342" s="45">
        <v>0</v>
      </c>
      <c r="AD342" s="45">
        <v>348158.84400000004</v>
      </c>
      <c r="AE342" s="45">
        <v>0</v>
      </c>
      <c r="AF342" s="47">
        <v>19932233.59</v>
      </c>
      <c r="AG342" s="47">
        <v>102967172</v>
      </c>
      <c r="AH342" s="47">
        <v>26682087.940000001</v>
      </c>
      <c r="AI342" s="45">
        <v>6380965154</v>
      </c>
      <c r="AJ342" s="45">
        <v>6582662138</v>
      </c>
      <c r="AK342" s="45">
        <v>6760028111</v>
      </c>
      <c r="AL342" s="50">
        <v>6574551801</v>
      </c>
      <c r="AM342" s="45">
        <v>2253340.4503239631</v>
      </c>
    </row>
    <row r="343" spans="1:39" s="37" customFormat="1" ht="16.5" x14ac:dyDescent="0.3">
      <c r="A343" s="37" t="s">
        <v>751</v>
      </c>
      <c r="B343" s="37" t="s">
        <v>752</v>
      </c>
      <c r="C343" s="37" t="s">
        <v>714</v>
      </c>
      <c r="D343" s="43">
        <v>3</v>
      </c>
      <c r="E343" s="43" t="s">
        <v>1200</v>
      </c>
      <c r="F343" s="44" t="s">
        <v>1201</v>
      </c>
      <c r="G343" s="45">
        <v>242846188</v>
      </c>
      <c r="H343" s="46">
        <v>1.4</v>
      </c>
      <c r="I343" s="45">
        <v>232548880</v>
      </c>
      <c r="J343" s="45">
        <v>607160.39</v>
      </c>
      <c r="K343" s="45">
        <v>606563.75</v>
      </c>
      <c r="L343" s="45">
        <v>0</v>
      </c>
      <c r="M343" s="45">
        <v>606563.75</v>
      </c>
      <c r="N343" s="45">
        <v>41649.64</v>
      </c>
      <c r="O343" s="45">
        <v>0</v>
      </c>
      <c r="P343" s="45">
        <v>34848.959999999999</v>
      </c>
      <c r="Q343" s="45">
        <v>846079</v>
      </c>
      <c r="R343" s="45">
        <v>0</v>
      </c>
      <c r="S343" s="45">
        <v>0</v>
      </c>
      <c r="T343" s="45">
        <v>1870550.31</v>
      </c>
      <c r="U343" s="45">
        <v>0</v>
      </c>
      <c r="V343" s="45">
        <v>0</v>
      </c>
      <c r="W343" s="45">
        <v>3399691.66</v>
      </c>
      <c r="X343" s="47">
        <v>1.3999361851214235E-2</v>
      </c>
      <c r="Y343" s="45">
        <v>250</v>
      </c>
      <c r="Z343" s="45">
        <v>11000</v>
      </c>
      <c r="AA343" s="45">
        <v>225</v>
      </c>
      <c r="AB343" s="45">
        <v>11475</v>
      </c>
      <c r="AC343" s="45">
        <v>0</v>
      </c>
      <c r="AD343" s="45">
        <v>11475</v>
      </c>
      <c r="AE343" s="45">
        <v>0</v>
      </c>
      <c r="AF343" s="47">
        <v>683062.35</v>
      </c>
      <c r="AG343" s="47">
        <v>846079</v>
      </c>
      <c r="AH343" s="47">
        <v>1870550.31</v>
      </c>
      <c r="AI343" s="45">
        <v>251890592</v>
      </c>
      <c r="AJ343" s="45">
        <v>232030031</v>
      </c>
      <c r="AK343" s="45">
        <v>244542900</v>
      </c>
      <c r="AL343" s="50">
        <v>242821174.33333334</v>
      </c>
      <c r="AM343" s="45">
        <v>81540.847792404005</v>
      </c>
    </row>
    <row r="344" spans="1:39" s="37" customFormat="1" ht="16.5" x14ac:dyDescent="0.3">
      <c r="A344" s="37" t="s">
        <v>753</v>
      </c>
      <c r="B344" s="37" t="s">
        <v>754</v>
      </c>
      <c r="C344" s="37" t="s">
        <v>714</v>
      </c>
      <c r="D344" s="43">
        <v>1</v>
      </c>
      <c r="E344" s="43" t="s">
        <v>1202</v>
      </c>
      <c r="F344" s="44" t="s">
        <v>1201</v>
      </c>
      <c r="G344" s="45">
        <v>465816570</v>
      </c>
      <c r="H344" s="46">
        <v>3.6459999999999999</v>
      </c>
      <c r="I344" s="45">
        <v>516431571</v>
      </c>
      <c r="J344" s="45">
        <v>1348347.9</v>
      </c>
      <c r="K344" s="45">
        <v>1348156.8099999998</v>
      </c>
      <c r="L344" s="45">
        <v>0</v>
      </c>
      <c r="M344" s="45">
        <v>1348156.8099999998</v>
      </c>
      <c r="N344" s="45">
        <v>92577.46</v>
      </c>
      <c r="O344" s="45">
        <v>27210.61</v>
      </c>
      <c r="P344" s="45">
        <v>77449.990000000005</v>
      </c>
      <c r="Q344" s="45">
        <v>4916976</v>
      </c>
      <c r="R344" s="45">
        <v>0</v>
      </c>
      <c r="S344" s="45">
        <v>0</v>
      </c>
      <c r="T344" s="45">
        <v>10517879.210000001</v>
      </c>
      <c r="U344" s="45">
        <v>0</v>
      </c>
      <c r="V344" s="45">
        <v>0</v>
      </c>
      <c r="W344" s="45">
        <v>16980250.080000002</v>
      </c>
      <c r="X344" s="47">
        <v>3.6452653627156287E-2</v>
      </c>
      <c r="Y344" s="45">
        <v>15663.28</v>
      </c>
      <c r="Z344" s="45">
        <v>46000</v>
      </c>
      <c r="AA344" s="45">
        <v>1233.2655999999999</v>
      </c>
      <c r="AB344" s="45">
        <v>62896.545599999998</v>
      </c>
      <c r="AC344" s="45">
        <v>0</v>
      </c>
      <c r="AD344" s="45">
        <v>62896.545599999998</v>
      </c>
      <c r="AE344" s="45">
        <v>0</v>
      </c>
      <c r="AF344" s="47">
        <v>1545394.8699999999</v>
      </c>
      <c r="AG344" s="47">
        <v>4916976</v>
      </c>
      <c r="AH344" s="47">
        <v>10517879.210000001</v>
      </c>
      <c r="AI344" s="45">
        <v>540081753</v>
      </c>
      <c r="AJ344" s="45">
        <v>528940683</v>
      </c>
      <c r="AK344" s="45">
        <v>518113061</v>
      </c>
      <c r="AL344" s="50">
        <v>529045165.66666669</v>
      </c>
      <c r="AM344" s="45">
        <v>172852.43748072299</v>
      </c>
    </row>
    <row r="345" spans="1:39" s="37" customFormat="1" ht="16.5" x14ac:dyDescent="0.3">
      <c r="A345" s="37" t="s">
        <v>755</v>
      </c>
      <c r="B345" s="37" t="s">
        <v>756</v>
      </c>
      <c r="C345" s="37" t="s">
        <v>714</v>
      </c>
      <c r="D345" s="43">
        <v>2</v>
      </c>
      <c r="E345" s="43" t="s">
        <v>1200</v>
      </c>
      <c r="F345" s="44" t="s">
        <v>1201</v>
      </c>
      <c r="G345" s="45">
        <v>682585290</v>
      </c>
      <c r="H345" s="46">
        <v>2.585</v>
      </c>
      <c r="I345" s="45">
        <v>685494784</v>
      </c>
      <c r="J345" s="45">
        <v>1789753.96</v>
      </c>
      <c r="K345" s="45">
        <v>1786701.4</v>
      </c>
      <c r="L345" s="45">
        <v>0</v>
      </c>
      <c r="M345" s="45">
        <v>1786701.4</v>
      </c>
      <c r="N345" s="45">
        <v>0</v>
      </c>
      <c r="O345" s="45">
        <v>36008.559999999998</v>
      </c>
      <c r="P345" s="45">
        <v>102622.94</v>
      </c>
      <c r="Q345" s="45">
        <v>9332171</v>
      </c>
      <c r="R345" s="45">
        <v>0</v>
      </c>
      <c r="S345" s="45">
        <v>0</v>
      </c>
      <c r="T345" s="45">
        <v>5987577.8499999996</v>
      </c>
      <c r="U345" s="45">
        <v>170646</v>
      </c>
      <c r="V345" s="45">
        <v>226712</v>
      </c>
      <c r="W345" s="45">
        <v>17642439.75</v>
      </c>
      <c r="X345" s="47">
        <v>2.5846498611184546E-2</v>
      </c>
      <c r="Y345" s="45">
        <v>10750</v>
      </c>
      <c r="Z345" s="45">
        <v>32750</v>
      </c>
      <c r="AA345" s="45">
        <v>870</v>
      </c>
      <c r="AB345" s="45">
        <v>44370</v>
      </c>
      <c r="AC345" s="45">
        <v>0</v>
      </c>
      <c r="AD345" s="45">
        <v>44370</v>
      </c>
      <c r="AE345" s="45">
        <v>0</v>
      </c>
      <c r="AF345" s="47">
        <v>1925332.9</v>
      </c>
      <c r="AG345" s="47">
        <v>9332171</v>
      </c>
      <c r="AH345" s="47">
        <v>6384935.8499999996</v>
      </c>
      <c r="AI345" s="45">
        <v>657122145</v>
      </c>
      <c r="AJ345" s="45">
        <v>676601183</v>
      </c>
      <c r="AK345" s="45">
        <v>700547411</v>
      </c>
      <c r="AL345" s="50">
        <v>678090246.33333337</v>
      </c>
      <c r="AM345" s="45">
        <v>234878.89878753299</v>
      </c>
    </row>
    <row r="346" spans="1:39" s="37" customFormat="1" ht="16.5" x14ac:dyDescent="0.3">
      <c r="A346" s="37" t="s">
        <v>757</v>
      </c>
      <c r="B346" s="37" t="s">
        <v>758</v>
      </c>
      <c r="C346" s="37" t="s">
        <v>714</v>
      </c>
      <c r="D346" s="43">
        <v>3</v>
      </c>
      <c r="E346" s="43" t="s">
        <v>1200</v>
      </c>
      <c r="F346" s="44" t="s">
        <v>1201</v>
      </c>
      <c r="G346" s="45">
        <v>1629955777</v>
      </c>
      <c r="H346" s="46">
        <v>1.984</v>
      </c>
      <c r="I346" s="45">
        <v>1686256340</v>
      </c>
      <c r="J346" s="45">
        <v>4402635.9399999995</v>
      </c>
      <c r="K346" s="45">
        <v>4408054.3699999992</v>
      </c>
      <c r="L346" s="45">
        <v>0</v>
      </c>
      <c r="M346" s="45">
        <v>4408054.3699999992</v>
      </c>
      <c r="N346" s="45">
        <v>302646.46000000002</v>
      </c>
      <c r="O346" s="45">
        <v>0</v>
      </c>
      <c r="P346" s="45">
        <v>253237.93</v>
      </c>
      <c r="Q346" s="45">
        <v>13047024</v>
      </c>
      <c r="R346" s="45">
        <v>7161808</v>
      </c>
      <c r="S346" s="45">
        <v>0</v>
      </c>
      <c r="T346" s="45">
        <v>6991038.2999999998</v>
      </c>
      <c r="U346" s="45">
        <v>163398.34</v>
      </c>
      <c r="V346" s="45">
        <v>0</v>
      </c>
      <c r="W346" s="45">
        <v>32327207.399999999</v>
      </c>
      <c r="X346" s="47">
        <v>1.9833180664262894E-2</v>
      </c>
      <c r="Y346" s="45">
        <v>250</v>
      </c>
      <c r="Z346" s="45">
        <v>50750</v>
      </c>
      <c r="AA346" s="45">
        <v>1020</v>
      </c>
      <c r="AB346" s="45">
        <v>52020</v>
      </c>
      <c r="AC346" s="45">
        <v>0</v>
      </c>
      <c r="AD346" s="45">
        <v>52020</v>
      </c>
      <c r="AE346" s="45">
        <v>0</v>
      </c>
      <c r="AF346" s="47">
        <v>4963938.7599999988</v>
      </c>
      <c r="AG346" s="47">
        <v>20208832</v>
      </c>
      <c r="AH346" s="47">
        <v>7154436.6399999997</v>
      </c>
      <c r="AI346" s="45">
        <v>1642805559</v>
      </c>
      <c r="AJ346" s="45">
        <v>1658425130</v>
      </c>
      <c r="AK346" s="45">
        <v>1684168799</v>
      </c>
      <c r="AL346" s="50">
        <v>1661799829.3333333</v>
      </c>
      <c r="AM346" s="45">
        <v>561782.59688350803</v>
      </c>
    </row>
    <row r="347" spans="1:39" s="37" customFormat="1" ht="16.5" x14ac:dyDescent="0.3">
      <c r="A347" s="37" t="s">
        <v>759</v>
      </c>
      <c r="B347" s="37" t="s">
        <v>760</v>
      </c>
      <c r="C347" s="37" t="s">
        <v>714</v>
      </c>
      <c r="D347" s="43">
        <v>1</v>
      </c>
      <c r="E347" s="43" t="s">
        <v>1202</v>
      </c>
      <c r="F347" s="44" t="s">
        <v>1201</v>
      </c>
      <c r="G347" s="45">
        <v>148200977</v>
      </c>
      <c r="H347" s="46">
        <v>2.1469999999999998</v>
      </c>
      <c r="I347" s="45">
        <v>149903031</v>
      </c>
      <c r="J347" s="45">
        <v>391380.87</v>
      </c>
      <c r="K347" s="45">
        <v>388568.58999999997</v>
      </c>
      <c r="L347" s="45">
        <v>0</v>
      </c>
      <c r="M347" s="45">
        <v>388568.58999999997</v>
      </c>
      <c r="N347" s="45">
        <v>26697.7</v>
      </c>
      <c r="O347" s="45">
        <v>0</v>
      </c>
      <c r="P347" s="45">
        <v>22328.94</v>
      </c>
      <c r="Q347" s="45">
        <v>0</v>
      </c>
      <c r="R347" s="45">
        <v>2148418</v>
      </c>
      <c r="S347" s="45">
        <v>0</v>
      </c>
      <c r="T347" s="45">
        <v>586747.9</v>
      </c>
      <c r="U347" s="45">
        <v>7710</v>
      </c>
      <c r="V347" s="45">
        <v>0</v>
      </c>
      <c r="W347" s="45">
        <v>3180471.13</v>
      </c>
      <c r="X347" s="47">
        <v>2.1460527416091189E-2</v>
      </c>
      <c r="Y347" s="45">
        <v>0</v>
      </c>
      <c r="Z347" s="45">
        <v>2250</v>
      </c>
      <c r="AA347" s="45">
        <v>45</v>
      </c>
      <c r="AB347" s="45">
        <v>2295</v>
      </c>
      <c r="AC347" s="45">
        <v>0</v>
      </c>
      <c r="AD347" s="45">
        <v>2295</v>
      </c>
      <c r="AE347" s="45">
        <v>0</v>
      </c>
      <c r="AF347" s="47">
        <v>437595.23</v>
      </c>
      <c r="AG347" s="47">
        <v>2148418</v>
      </c>
      <c r="AH347" s="47">
        <v>594457.9</v>
      </c>
      <c r="AI347" s="45">
        <v>154838208</v>
      </c>
      <c r="AJ347" s="45">
        <v>148673684</v>
      </c>
      <c r="AK347" s="45">
        <v>136911713</v>
      </c>
      <c r="AL347" s="50">
        <v>146807868.33333334</v>
      </c>
      <c r="AM347" s="45">
        <v>45659.251007370003</v>
      </c>
    </row>
    <row r="348" spans="1:39" s="37" customFormat="1" ht="16.5" x14ac:dyDescent="0.3">
      <c r="A348" s="37" t="s">
        <v>761</v>
      </c>
      <c r="B348" s="37" t="s">
        <v>762</v>
      </c>
      <c r="C348" s="37" t="s">
        <v>714</v>
      </c>
      <c r="D348" s="43">
        <v>2</v>
      </c>
      <c r="E348" s="43" t="s">
        <v>1202</v>
      </c>
      <c r="F348" s="44" t="s">
        <v>1201</v>
      </c>
      <c r="G348" s="45">
        <v>4481343953</v>
      </c>
      <c r="H348" s="46">
        <v>2.0209999999999999</v>
      </c>
      <c r="I348" s="45">
        <v>4561980512</v>
      </c>
      <c r="J348" s="45">
        <v>11910845.860000001</v>
      </c>
      <c r="K348" s="45">
        <v>11897121.630000001</v>
      </c>
      <c r="L348" s="45">
        <v>0</v>
      </c>
      <c r="M348" s="45">
        <v>11897121.630000001</v>
      </c>
      <c r="N348" s="45">
        <v>0</v>
      </c>
      <c r="O348" s="45">
        <v>0</v>
      </c>
      <c r="P348" s="45">
        <v>683448.15</v>
      </c>
      <c r="Q348" s="45">
        <v>39264076</v>
      </c>
      <c r="R348" s="45">
        <v>0</v>
      </c>
      <c r="S348" s="45">
        <v>0</v>
      </c>
      <c r="T348" s="45">
        <v>37183112.009999998</v>
      </c>
      <c r="U348" s="45">
        <v>0</v>
      </c>
      <c r="V348" s="45">
        <v>1510809.29</v>
      </c>
      <c r="W348" s="45">
        <v>90538567.079999998</v>
      </c>
      <c r="X348" s="47">
        <v>2.0203440760084856E-2</v>
      </c>
      <c r="Y348" s="45">
        <v>29496.57</v>
      </c>
      <c r="Z348" s="45">
        <v>102750</v>
      </c>
      <c r="AA348" s="45">
        <v>2644.9314000000004</v>
      </c>
      <c r="AB348" s="45">
        <v>134891.50140000001</v>
      </c>
      <c r="AC348" s="45">
        <v>-500</v>
      </c>
      <c r="AD348" s="45">
        <v>134391.50140000001</v>
      </c>
      <c r="AE348" s="45">
        <v>0</v>
      </c>
      <c r="AF348" s="47">
        <v>12580569.780000001</v>
      </c>
      <c r="AG348" s="47">
        <v>39264076</v>
      </c>
      <c r="AH348" s="47">
        <v>38693921.299999997</v>
      </c>
      <c r="AI348" s="45">
        <v>4465527710</v>
      </c>
      <c r="AJ348" s="45">
        <v>4527885602</v>
      </c>
      <c r="AK348" s="45">
        <v>4750731315</v>
      </c>
      <c r="AL348" s="50">
        <v>4581381542.333333</v>
      </c>
      <c r="AM348" s="45">
        <v>1585307.304024444</v>
      </c>
    </row>
    <row r="349" spans="1:39" s="37" customFormat="1" ht="16.5" x14ac:dyDescent="0.3">
      <c r="A349" s="37" t="s">
        <v>763</v>
      </c>
      <c r="B349" s="37" t="s">
        <v>764</v>
      </c>
      <c r="C349" s="37" t="s">
        <v>714</v>
      </c>
      <c r="D349" s="43">
        <v>3</v>
      </c>
      <c r="E349" s="43" t="s">
        <v>1200</v>
      </c>
      <c r="F349" s="44" t="s">
        <v>1201</v>
      </c>
      <c r="G349" s="45">
        <v>6301366160</v>
      </c>
      <c r="H349" s="46">
        <v>2.004</v>
      </c>
      <c r="I349" s="45">
        <v>6418499691</v>
      </c>
      <c r="J349" s="45">
        <v>16758019.959999999</v>
      </c>
      <c r="K349" s="45">
        <v>16764095.809999999</v>
      </c>
      <c r="L349" s="45">
        <v>0</v>
      </c>
      <c r="M349" s="45">
        <v>16764095.809999999</v>
      </c>
      <c r="N349" s="45">
        <v>1151067.18</v>
      </c>
      <c r="O349" s="45">
        <v>0</v>
      </c>
      <c r="P349" s="45">
        <v>963099.2</v>
      </c>
      <c r="Q349" s="45">
        <v>58772613</v>
      </c>
      <c r="R349" s="45">
        <v>26061624</v>
      </c>
      <c r="S349" s="45">
        <v>0</v>
      </c>
      <c r="T349" s="45">
        <v>21294001.73</v>
      </c>
      <c r="U349" s="45">
        <v>1262747.6599999999</v>
      </c>
      <c r="V349" s="45">
        <v>0</v>
      </c>
      <c r="W349" s="45">
        <v>126269248.58</v>
      </c>
      <c r="X349" s="47">
        <v>2.0038392528517975E-2</v>
      </c>
      <c r="Y349" s="45">
        <v>46735.839999999997</v>
      </c>
      <c r="Z349" s="45">
        <v>186000</v>
      </c>
      <c r="AA349" s="45">
        <v>4654.7168000000001</v>
      </c>
      <c r="AB349" s="45">
        <v>237390.55679999999</v>
      </c>
      <c r="AC349" s="45">
        <v>0</v>
      </c>
      <c r="AD349" s="45">
        <v>237390.55679999999</v>
      </c>
      <c r="AE349" s="45">
        <v>0</v>
      </c>
      <c r="AF349" s="47">
        <v>18878262.189999998</v>
      </c>
      <c r="AG349" s="47">
        <v>84834237</v>
      </c>
      <c r="AH349" s="47">
        <v>22556749.390000001</v>
      </c>
      <c r="AI349" s="45">
        <v>6234359701</v>
      </c>
      <c r="AJ349" s="45">
        <v>6385559229</v>
      </c>
      <c r="AK349" s="45">
        <v>6463681306</v>
      </c>
      <c r="AL349" s="50">
        <v>6361200078.666667</v>
      </c>
      <c r="AM349" s="45">
        <v>2154558.2807728979</v>
      </c>
    </row>
    <row r="350" spans="1:39" s="37" customFormat="1" ht="16.5" x14ac:dyDescent="0.3">
      <c r="A350" s="37" t="s">
        <v>765</v>
      </c>
      <c r="B350" s="37" t="s">
        <v>766</v>
      </c>
      <c r="C350" s="37" t="s">
        <v>714</v>
      </c>
      <c r="D350" s="43">
        <v>1</v>
      </c>
      <c r="E350" s="43" t="s">
        <v>1202</v>
      </c>
      <c r="F350" s="44" t="s">
        <v>1201</v>
      </c>
      <c r="G350" s="45">
        <v>1968026875</v>
      </c>
      <c r="H350" s="46">
        <v>1.3909999999999998</v>
      </c>
      <c r="I350" s="45">
        <v>1992585829</v>
      </c>
      <c r="J350" s="45">
        <v>5202429.6499999994</v>
      </c>
      <c r="K350" s="45">
        <v>5209985.4999999991</v>
      </c>
      <c r="L350" s="45">
        <v>0</v>
      </c>
      <c r="M350" s="45">
        <v>5209985.4999999991</v>
      </c>
      <c r="N350" s="45">
        <v>357674.47</v>
      </c>
      <c r="O350" s="45">
        <v>105004.67</v>
      </c>
      <c r="P350" s="45">
        <v>299285.90000000002</v>
      </c>
      <c r="Q350" s="45">
        <v>14819969</v>
      </c>
      <c r="R350" s="45">
        <v>0</v>
      </c>
      <c r="S350" s="45">
        <v>0</v>
      </c>
      <c r="T350" s="45">
        <v>6481042.8799999999</v>
      </c>
      <c r="U350" s="45">
        <v>98401.34</v>
      </c>
      <c r="V350" s="45">
        <v>0</v>
      </c>
      <c r="W350" s="45">
        <v>27371363.759999998</v>
      </c>
      <c r="X350" s="47">
        <v>1.3908023364772393E-2</v>
      </c>
      <c r="Y350" s="45">
        <v>4250</v>
      </c>
      <c r="Z350" s="45">
        <v>61500</v>
      </c>
      <c r="AA350" s="45">
        <v>1315</v>
      </c>
      <c r="AB350" s="45">
        <v>67065</v>
      </c>
      <c r="AC350" s="45">
        <v>0</v>
      </c>
      <c r="AD350" s="45">
        <v>67065</v>
      </c>
      <c r="AE350" s="45">
        <v>0</v>
      </c>
      <c r="AF350" s="47">
        <v>5971950.5399999991</v>
      </c>
      <c r="AG350" s="47">
        <v>14819969</v>
      </c>
      <c r="AH350" s="47">
        <v>6579444.2199999997</v>
      </c>
      <c r="AI350" s="45">
        <v>1915689940</v>
      </c>
      <c r="AJ350" s="45">
        <v>1978626505</v>
      </c>
      <c r="AK350" s="45">
        <v>2052135202</v>
      </c>
      <c r="AL350" s="50">
        <v>1982150549</v>
      </c>
      <c r="AM350" s="45">
        <v>684044.38328826602</v>
      </c>
    </row>
    <row r="351" spans="1:39" s="37" customFormat="1" ht="16.5" x14ac:dyDescent="0.3">
      <c r="A351" s="37" t="s">
        <v>767</v>
      </c>
      <c r="B351" s="37" t="s">
        <v>768</v>
      </c>
      <c r="C351" s="37" t="s">
        <v>714</v>
      </c>
      <c r="D351" s="43">
        <v>2</v>
      </c>
      <c r="E351" s="43" t="s">
        <v>1200</v>
      </c>
      <c r="F351" s="44" t="s">
        <v>1201</v>
      </c>
      <c r="G351" s="45">
        <v>7164469700</v>
      </c>
      <c r="H351" s="46">
        <v>2.1749999999999998</v>
      </c>
      <c r="I351" s="45">
        <v>7386113437</v>
      </c>
      <c r="J351" s="45">
        <v>19284356.52</v>
      </c>
      <c r="K351" s="45">
        <v>19320698.93</v>
      </c>
      <c r="L351" s="45">
        <v>0</v>
      </c>
      <c r="M351" s="45">
        <v>19320698.93</v>
      </c>
      <c r="N351" s="45">
        <v>1326399.69</v>
      </c>
      <c r="O351" s="45">
        <v>389448.97</v>
      </c>
      <c r="P351" s="45">
        <v>1109947.3</v>
      </c>
      <c r="Q351" s="45">
        <v>75124406</v>
      </c>
      <c r="R351" s="45">
        <v>31517589</v>
      </c>
      <c r="S351" s="45">
        <v>0</v>
      </c>
      <c r="T351" s="45">
        <v>26270824.850000001</v>
      </c>
      <c r="U351" s="45">
        <v>713241.41</v>
      </c>
      <c r="V351" s="45">
        <v>0</v>
      </c>
      <c r="W351" s="45">
        <v>155772556.15000001</v>
      </c>
      <c r="X351" s="47">
        <v>2.1742370708888615E-2</v>
      </c>
      <c r="Y351" s="45">
        <v>28335.62</v>
      </c>
      <c r="Z351" s="45">
        <v>189000</v>
      </c>
      <c r="AA351" s="45">
        <v>4346.7124000000003</v>
      </c>
      <c r="AB351" s="45">
        <v>221682.33239999998</v>
      </c>
      <c r="AC351" s="45">
        <v>4250</v>
      </c>
      <c r="AD351" s="45">
        <v>225932.33239999998</v>
      </c>
      <c r="AE351" s="45">
        <v>0</v>
      </c>
      <c r="AF351" s="47">
        <v>22146494.890000001</v>
      </c>
      <c r="AG351" s="47">
        <v>106641995</v>
      </c>
      <c r="AH351" s="47">
        <v>26984066.260000002</v>
      </c>
      <c r="AI351" s="45">
        <v>7186558937</v>
      </c>
      <c r="AJ351" s="45">
        <v>7354851699</v>
      </c>
      <c r="AK351" s="45">
        <v>7460307716</v>
      </c>
      <c r="AL351" s="50">
        <v>7333906117.333333</v>
      </c>
      <c r="AM351" s="45">
        <v>2486766.7518974282</v>
      </c>
    </row>
    <row r="352" spans="1:39" s="37" customFormat="1" ht="16.5" x14ac:dyDescent="0.3">
      <c r="A352" s="37" t="s">
        <v>769</v>
      </c>
      <c r="B352" s="37" t="s">
        <v>770</v>
      </c>
      <c r="C352" s="37" t="s">
        <v>714</v>
      </c>
      <c r="D352" s="43">
        <v>3</v>
      </c>
      <c r="E352" s="43" t="s">
        <v>1200</v>
      </c>
      <c r="F352" s="44" t="s">
        <v>1201</v>
      </c>
      <c r="G352" s="45">
        <v>1011850900</v>
      </c>
      <c r="H352" s="46">
        <v>2.7559999999999998</v>
      </c>
      <c r="I352" s="45">
        <v>1020927120</v>
      </c>
      <c r="J352" s="45">
        <v>2665532.11</v>
      </c>
      <c r="K352" s="45">
        <v>2668623.08</v>
      </c>
      <c r="L352" s="45">
        <v>0</v>
      </c>
      <c r="M352" s="45">
        <v>2668623.08</v>
      </c>
      <c r="N352" s="45">
        <v>0</v>
      </c>
      <c r="O352" s="45">
        <v>53789.33</v>
      </c>
      <c r="P352" s="45">
        <v>153304.32000000001</v>
      </c>
      <c r="Q352" s="45">
        <v>0</v>
      </c>
      <c r="R352" s="45">
        <v>16528468</v>
      </c>
      <c r="S352" s="45">
        <v>0</v>
      </c>
      <c r="T352" s="45">
        <v>8139389.4000000004</v>
      </c>
      <c r="U352" s="45">
        <v>0</v>
      </c>
      <c r="V352" s="45">
        <v>338760</v>
      </c>
      <c r="W352" s="45">
        <v>27882334.130000003</v>
      </c>
      <c r="X352" s="47">
        <v>2.7555773414838097E-2</v>
      </c>
      <c r="Y352" s="45">
        <v>6000</v>
      </c>
      <c r="Z352" s="45">
        <v>43750</v>
      </c>
      <c r="AA352" s="45">
        <v>995</v>
      </c>
      <c r="AB352" s="45">
        <v>50745</v>
      </c>
      <c r="AC352" s="45">
        <v>0</v>
      </c>
      <c r="AD352" s="45">
        <v>50745</v>
      </c>
      <c r="AE352" s="45">
        <v>0</v>
      </c>
      <c r="AF352" s="47">
        <v>2875716.73</v>
      </c>
      <c r="AG352" s="47">
        <v>16528468</v>
      </c>
      <c r="AH352" s="47">
        <v>8478149.4000000004</v>
      </c>
      <c r="AI352" s="45">
        <v>911390885</v>
      </c>
      <c r="AJ352" s="45">
        <v>1016280693</v>
      </c>
      <c r="AK352" s="45">
        <v>1035121351</v>
      </c>
      <c r="AL352" s="50">
        <v>987597643</v>
      </c>
      <c r="AM352" s="45">
        <v>345040.105292883</v>
      </c>
    </row>
    <row r="353" spans="1:39" s="37" customFormat="1" ht="16.5" x14ac:dyDescent="0.3">
      <c r="A353" s="37" t="s">
        <v>771</v>
      </c>
      <c r="B353" s="37" t="s">
        <v>772</v>
      </c>
      <c r="C353" s="37" t="s">
        <v>714</v>
      </c>
      <c r="D353" s="43">
        <v>1</v>
      </c>
      <c r="E353" s="43" t="s">
        <v>1202</v>
      </c>
      <c r="F353" s="44" t="s">
        <v>1201</v>
      </c>
      <c r="G353" s="45">
        <v>2029285839</v>
      </c>
      <c r="H353" s="46">
        <v>2.5829999999999997</v>
      </c>
      <c r="I353" s="45">
        <v>2089869431</v>
      </c>
      <c r="J353" s="45">
        <v>5456426.7799999993</v>
      </c>
      <c r="K353" s="45">
        <v>5453591.3499999996</v>
      </c>
      <c r="L353" s="45">
        <v>0</v>
      </c>
      <c r="M353" s="45">
        <v>5453591.3499999996</v>
      </c>
      <c r="N353" s="45">
        <v>0</v>
      </c>
      <c r="O353" s="45">
        <v>109903.88</v>
      </c>
      <c r="P353" s="45">
        <v>313305.90999999997</v>
      </c>
      <c r="Q353" s="45">
        <v>0</v>
      </c>
      <c r="R353" s="45">
        <v>34966406</v>
      </c>
      <c r="S353" s="45">
        <v>0</v>
      </c>
      <c r="T353" s="45">
        <v>10868199.140000001</v>
      </c>
      <c r="U353" s="45">
        <v>0</v>
      </c>
      <c r="V353" s="45">
        <v>692235.4</v>
      </c>
      <c r="W353" s="45">
        <v>52403641.68</v>
      </c>
      <c r="X353" s="47">
        <v>2.5823686674827283E-2</v>
      </c>
      <c r="Y353" s="45">
        <v>30066.46</v>
      </c>
      <c r="Z353" s="45">
        <v>110250</v>
      </c>
      <c r="AA353" s="45">
        <v>2806.3291999999997</v>
      </c>
      <c r="AB353" s="45">
        <v>143122.7892</v>
      </c>
      <c r="AC353" s="45">
        <v>0</v>
      </c>
      <c r="AD353" s="45">
        <v>143122.7892</v>
      </c>
      <c r="AE353" s="45">
        <v>0</v>
      </c>
      <c r="AF353" s="47">
        <v>5876801.1399999997</v>
      </c>
      <c r="AG353" s="47">
        <v>34966406</v>
      </c>
      <c r="AH353" s="47">
        <v>11560434.540000001</v>
      </c>
      <c r="AI353" s="45">
        <v>1999678536</v>
      </c>
      <c r="AJ353" s="45">
        <v>2076708282</v>
      </c>
      <c r="AK353" s="45">
        <v>2074801409</v>
      </c>
      <c r="AL353" s="50">
        <v>2050396075.6666667</v>
      </c>
      <c r="AM353" s="45">
        <v>691599.77806619706</v>
      </c>
    </row>
    <row r="354" spans="1:39" s="37" customFormat="1" ht="16.5" x14ac:dyDescent="0.3">
      <c r="A354" s="37" t="s">
        <v>773</v>
      </c>
      <c r="B354" s="37" t="s">
        <v>774</v>
      </c>
      <c r="C354" s="37" t="s">
        <v>714</v>
      </c>
      <c r="D354" s="43">
        <v>2</v>
      </c>
      <c r="E354" s="43" t="s">
        <v>1200</v>
      </c>
      <c r="F354" s="44" t="s">
        <v>1201</v>
      </c>
      <c r="G354" s="45">
        <v>10395803041</v>
      </c>
      <c r="H354" s="46">
        <v>2.1309999999999998</v>
      </c>
      <c r="I354" s="45">
        <v>10406472184</v>
      </c>
      <c r="J354" s="45">
        <v>27170191.940000001</v>
      </c>
      <c r="K354" s="45">
        <v>27104094.540000003</v>
      </c>
      <c r="L354" s="45">
        <v>0</v>
      </c>
      <c r="M354" s="45">
        <v>27104094.540000003</v>
      </c>
      <c r="N354" s="45">
        <v>0</v>
      </c>
      <c r="O354" s="45">
        <v>0</v>
      </c>
      <c r="P354" s="45">
        <v>1557211.96</v>
      </c>
      <c r="Q354" s="45">
        <v>139618772</v>
      </c>
      <c r="R354" s="45">
        <v>0</v>
      </c>
      <c r="S354" s="45">
        <v>0</v>
      </c>
      <c r="T354" s="45">
        <v>47664804.490000002</v>
      </c>
      <c r="U354" s="45">
        <v>2079160.61</v>
      </c>
      <c r="V354" s="45">
        <v>3451257</v>
      </c>
      <c r="W354" s="45">
        <v>221475300.60000002</v>
      </c>
      <c r="X354" s="47">
        <v>2.1304299410687538E-2</v>
      </c>
      <c r="Y354" s="45">
        <v>45341.96</v>
      </c>
      <c r="Z354" s="45">
        <v>511000</v>
      </c>
      <c r="AA354" s="45">
        <v>11126.8392</v>
      </c>
      <c r="AB354" s="45">
        <v>567468.79920000001</v>
      </c>
      <c r="AC354" s="45">
        <v>0</v>
      </c>
      <c r="AD354" s="45">
        <v>567468.79920000001</v>
      </c>
      <c r="AE354" s="45">
        <v>0</v>
      </c>
      <c r="AF354" s="47">
        <v>28661306.500000004</v>
      </c>
      <c r="AG354" s="47">
        <v>139618772</v>
      </c>
      <c r="AH354" s="47">
        <v>53195222.100000001</v>
      </c>
      <c r="AI354" s="45">
        <v>10324911106</v>
      </c>
      <c r="AJ354" s="45">
        <v>10340959558</v>
      </c>
      <c r="AK354" s="45">
        <v>10655321246</v>
      </c>
      <c r="AL354" s="50">
        <v>10440397303.333334</v>
      </c>
      <c r="AM354" s="45">
        <v>3556159.7541700229</v>
      </c>
    </row>
    <row r="355" spans="1:39" s="37" customFormat="1" ht="16.5" x14ac:dyDescent="0.3">
      <c r="A355" s="37" t="s">
        <v>775</v>
      </c>
      <c r="B355" s="37" t="s">
        <v>776</v>
      </c>
      <c r="C355" s="37" t="s">
        <v>714</v>
      </c>
      <c r="D355" s="43">
        <v>3</v>
      </c>
      <c r="E355" s="43" t="s">
        <v>1200</v>
      </c>
      <c r="F355" s="44" t="s">
        <v>1201</v>
      </c>
      <c r="G355" s="45">
        <v>1845888012</v>
      </c>
      <c r="H355" s="46">
        <v>2.1629999999999998</v>
      </c>
      <c r="I355" s="45">
        <v>1783680108</v>
      </c>
      <c r="J355" s="45">
        <v>4656999.03</v>
      </c>
      <c r="K355" s="45">
        <v>4659994.87</v>
      </c>
      <c r="L355" s="45">
        <v>0</v>
      </c>
      <c r="M355" s="45">
        <v>4659994.87</v>
      </c>
      <c r="N355" s="45">
        <v>319960.5</v>
      </c>
      <c r="O355" s="45">
        <v>93923.07</v>
      </c>
      <c r="P355" s="45">
        <v>267720.5</v>
      </c>
      <c r="Q355" s="45">
        <v>30880311</v>
      </c>
      <c r="R355" s="45">
        <v>0</v>
      </c>
      <c r="S355" s="45">
        <v>0</v>
      </c>
      <c r="T355" s="45">
        <v>2590456.7200000002</v>
      </c>
      <c r="U355" s="45">
        <v>1110001.51</v>
      </c>
      <c r="V355" s="45">
        <v>0</v>
      </c>
      <c r="W355" s="45">
        <v>39922368.169999994</v>
      </c>
      <c r="X355" s="47">
        <v>2.1627730344672715E-2</v>
      </c>
      <c r="Y355" s="45">
        <v>4250</v>
      </c>
      <c r="Z355" s="45">
        <v>50500</v>
      </c>
      <c r="AA355" s="45">
        <v>1095</v>
      </c>
      <c r="AB355" s="45">
        <v>55845</v>
      </c>
      <c r="AC355" s="45">
        <v>0</v>
      </c>
      <c r="AD355" s="45">
        <v>55845</v>
      </c>
      <c r="AE355" s="45">
        <v>0</v>
      </c>
      <c r="AF355" s="47">
        <v>5341598.9400000004</v>
      </c>
      <c r="AG355" s="47">
        <v>30880311</v>
      </c>
      <c r="AH355" s="47">
        <v>3700458.2300000004</v>
      </c>
      <c r="AI355" s="45">
        <v>1758755065</v>
      </c>
      <c r="AJ355" s="45">
        <v>1770700462</v>
      </c>
      <c r="AK355" s="45">
        <v>1828185832</v>
      </c>
      <c r="AL355" s="50">
        <v>1785880453</v>
      </c>
      <c r="AM355" s="45">
        <v>611608.90305715206</v>
      </c>
    </row>
    <row r="356" spans="1:39" s="37" customFormat="1" ht="16.5" x14ac:dyDescent="0.3">
      <c r="A356" s="37" t="s">
        <v>777</v>
      </c>
      <c r="B356" s="37" t="s">
        <v>778</v>
      </c>
      <c r="C356" s="37" t="s">
        <v>714</v>
      </c>
      <c r="D356" s="43">
        <v>1</v>
      </c>
      <c r="E356" s="43" t="s">
        <v>1202</v>
      </c>
      <c r="F356" s="44" t="s">
        <v>1201</v>
      </c>
      <c r="G356" s="45">
        <v>1295283678</v>
      </c>
      <c r="H356" s="46">
        <v>1.323</v>
      </c>
      <c r="I356" s="45">
        <v>1329540100</v>
      </c>
      <c r="J356" s="45">
        <v>3471287.9400000004</v>
      </c>
      <c r="K356" s="45">
        <v>3479536.6300000004</v>
      </c>
      <c r="L356" s="45">
        <v>0</v>
      </c>
      <c r="M356" s="45">
        <v>3479536.6300000004</v>
      </c>
      <c r="N356" s="45">
        <v>238860.79999999999</v>
      </c>
      <c r="O356" s="45">
        <v>0</v>
      </c>
      <c r="P356" s="45">
        <v>199889.35</v>
      </c>
      <c r="Q356" s="45">
        <v>4672380</v>
      </c>
      <c r="R356" s="45">
        <v>4097954</v>
      </c>
      <c r="S356" s="45">
        <v>0</v>
      </c>
      <c r="T356" s="45">
        <v>4442199</v>
      </c>
      <c r="U356" s="45">
        <v>0</v>
      </c>
      <c r="V356" s="45">
        <v>0</v>
      </c>
      <c r="W356" s="45">
        <v>17130819.620000001</v>
      </c>
      <c r="X356" s="47">
        <v>1.3225535001298767E-2</v>
      </c>
      <c r="Y356" s="45">
        <v>2250</v>
      </c>
      <c r="Z356" s="45">
        <v>25750</v>
      </c>
      <c r="AA356" s="45">
        <v>560</v>
      </c>
      <c r="AB356" s="45">
        <v>28560</v>
      </c>
      <c r="AC356" s="45">
        <v>0</v>
      </c>
      <c r="AD356" s="45">
        <v>28560</v>
      </c>
      <c r="AE356" s="45">
        <v>0</v>
      </c>
      <c r="AF356" s="47">
        <v>3918286.7800000003</v>
      </c>
      <c r="AG356" s="47">
        <v>8770334</v>
      </c>
      <c r="AH356" s="47">
        <v>4442199</v>
      </c>
      <c r="AI356" s="45">
        <v>1312224416</v>
      </c>
      <c r="AJ356" s="45">
        <v>1317091450</v>
      </c>
      <c r="AK356" s="45">
        <v>1386692135</v>
      </c>
      <c r="AL356" s="50">
        <v>1338669333.6666667</v>
      </c>
      <c r="AM356" s="45">
        <v>462341.40865812899</v>
      </c>
    </row>
    <row r="357" spans="1:39" s="37" customFormat="1" ht="16.5" x14ac:dyDescent="0.3">
      <c r="A357" s="37" t="s">
        <v>779</v>
      </c>
      <c r="B357" s="37" t="s">
        <v>780</v>
      </c>
      <c r="C357" s="37" t="s">
        <v>714</v>
      </c>
      <c r="D357" s="43">
        <v>2</v>
      </c>
      <c r="E357" s="43" t="s">
        <v>1202</v>
      </c>
      <c r="F357" s="44" t="s">
        <v>1201</v>
      </c>
      <c r="G357" s="45">
        <v>3537256010</v>
      </c>
      <c r="H357" s="46">
        <v>2.153</v>
      </c>
      <c r="I357" s="45">
        <v>3686103838</v>
      </c>
      <c r="J357" s="45">
        <v>9624025.0299999993</v>
      </c>
      <c r="K357" s="45">
        <v>9628753.129999999</v>
      </c>
      <c r="L357" s="45">
        <v>0</v>
      </c>
      <c r="M357" s="45">
        <v>9628753.129999999</v>
      </c>
      <c r="N357" s="45">
        <v>0</v>
      </c>
      <c r="O357" s="45">
        <v>194067</v>
      </c>
      <c r="P357" s="45">
        <v>553137.23</v>
      </c>
      <c r="Q357" s="45">
        <v>36756362</v>
      </c>
      <c r="R357" s="45">
        <v>0</v>
      </c>
      <c r="S357" s="45">
        <v>0</v>
      </c>
      <c r="T357" s="45">
        <v>27773513.579999998</v>
      </c>
      <c r="U357" s="45">
        <v>0</v>
      </c>
      <c r="V357" s="45">
        <v>1219019</v>
      </c>
      <c r="W357" s="45">
        <v>76124851.939999998</v>
      </c>
      <c r="X357" s="47">
        <v>2.1520877121924797E-2</v>
      </c>
      <c r="Y357" s="45">
        <v>45830.14</v>
      </c>
      <c r="Z357" s="45">
        <v>189000</v>
      </c>
      <c r="AA357" s="45">
        <v>4696.6028000000006</v>
      </c>
      <c r="AB357" s="45">
        <v>239526.74280000001</v>
      </c>
      <c r="AC357" s="45">
        <v>-1000</v>
      </c>
      <c r="AD357" s="45">
        <v>238526.74280000001</v>
      </c>
      <c r="AE357" s="45">
        <v>0</v>
      </c>
      <c r="AF357" s="47">
        <v>10375957.359999999</v>
      </c>
      <c r="AG357" s="47">
        <v>36756362</v>
      </c>
      <c r="AH357" s="47">
        <v>28992532.579999998</v>
      </c>
      <c r="AI357" s="45">
        <v>3468809193</v>
      </c>
      <c r="AJ357" s="45">
        <v>3657059936</v>
      </c>
      <c r="AK357" s="45">
        <v>3760384461</v>
      </c>
      <c r="AL357" s="50">
        <v>3628751196.6666665</v>
      </c>
      <c r="AM357" s="45">
        <v>1253460.2335385131</v>
      </c>
    </row>
    <row r="358" spans="1:39" s="37" customFormat="1" ht="16.5" x14ac:dyDescent="0.3">
      <c r="A358" s="37" t="s">
        <v>781</v>
      </c>
      <c r="B358" s="37" t="s">
        <v>782</v>
      </c>
      <c r="C358" s="37" t="s">
        <v>714</v>
      </c>
      <c r="D358" s="43">
        <v>3</v>
      </c>
      <c r="E358" s="43" t="s">
        <v>1202</v>
      </c>
      <c r="F358" s="44" t="s">
        <v>1201</v>
      </c>
      <c r="G358" s="45">
        <v>541172300</v>
      </c>
      <c r="H358" s="46">
        <v>2.4899999999999998</v>
      </c>
      <c r="I358" s="45">
        <v>528621442</v>
      </c>
      <c r="J358" s="45">
        <v>1380174.36</v>
      </c>
      <c r="K358" s="45">
        <v>1382246.9200000002</v>
      </c>
      <c r="L358" s="45">
        <v>0</v>
      </c>
      <c r="M358" s="45">
        <v>1382246.9200000002</v>
      </c>
      <c r="N358" s="45">
        <v>94900.63</v>
      </c>
      <c r="O358" s="45">
        <v>27858.41</v>
      </c>
      <c r="P358" s="45">
        <v>79407.08</v>
      </c>
      <c r="Q358" s="45">
        <v>6751550</v>
      </c>
      <c r="R358" s="45">
        <v>0</v>
      </c>
      <c r="S358" s="45">
        <v>0</v>
      </c>
      <c r="T358" s="45">
        <v>5138269.1500000004</v>
      </c>
      <c r="U358" s="45">
        <v>0</v>
      </c>
      <c r="V358" s="45">
        <v>0</v>
      </c>
      <c r="W358" s="45">
        <v>13474232.190000001</v>
      </c>
      <c r="X358" s="47">
        <v>2.4898229621139148E-2</v>
      </c>
      <c r="Y358" s="45">
        <v>9000</v>
      </c>
      <c r="Z358" s="45">
        <v>44500</v>
      </c>
      <c r="AA358" s="45">
        <v>1070</v>
      </c>
      <c r="AB358" s="45">
        <v>54570</v>
      </c>
      <c r="AC358" s="45">
        <v>0</v>
      </c>
      <c r="AD358" s="45">
        <v>54570</v>
      </c>
      <c r="AE358" s="45">
        <v>0</v>
      </c>
      <c r="AF358" s="47">
        <v>1584413.0400000003</v>
      </c>
      <c r="AG358" s="47">
        <v>6751550</v>
      </c>
      <c r="AH358" s="47">
        <v>5138269.1500000004</v>
      </c>
      <c r="AI358" s="45">
        <v>486110135</v>
      </c>
      <c r="AJ358" s="45">
        <v>521961381</v>
      </c>
      <c r="AK358" s="45">
        <v>549157964</v>
      </c>
      <c r="AL358" s="50">
        <v>519076493.33333331</v>
      </c>
      <c r="AM358" s="45">
        <v>183052.471614012</v>
      </c>
    </row>
    <row r="359" spans="1:39" s="37" customFormat="1" ht="16.5" x14ac:dyDescent="0.3">
      <c r="A359" s="37" t="s">
        <v>783</v>
      </c>
      <c r="B359" s="37" t="s">
        <v>784</v>
      </c>
      <c r="C359" s="37" t="s">
        <v>714</v>
      </c>
      <c r="D359" s="43">
        <v>1</v>
      </c>
      <c r="E359" s="43" t="s">
        <v>1202</v>
      </c>
      <c r="F359" s="44" t="s">
        <v>1201</v>
      </c>
      <c r="G359" s="45">
        <v>2981053901</v>
      </c>
      <c r="H359" s="46">
        <v>2.032</v>
      </c>
      <c r="I359" s="45">
        <v>3180001569</v>
      </c>
      <c r="J359" s="45">
        <v>8302645.8399999999</v>
      </c>
      <c r="K359" s="45">
        <v>8314162.1200000001</v>
      </c>
      <c r="L359" s="45">
        <v>0</v>
      </c>
      <c r="M359" s="45">
        <v>8314162.1200000001</v>
      </c>
      <c r="N359" s="45">
        <v>570854.47</v>
      </c>
      <c r="O359" s="45">
        <v>0</v>
      </c>
      <c r="P359" s="45">
        <v>477630.1</v>
      </c>
      <c r="Q359" s="45">
        <v>23076751</v>
      </c>
      <c r="R359" s="45">
        <v>12744100</v>
      </c>
      <c r="S359" s="45">
        <v>0</v>
      </c>
      <c r="T359" s="45">
        <v>14694979.34</v>
      </c>
      <c r="U359" s="45">
        <v>670737</v>
      </c>
      <c r="V359" s="45">
        <v>0</v>
      </c>
      <c r="W359" s="45">
        <v>60549214.030000001</v>
      </c>
      <c r="X359" s="47">
        <v>2.0311344927271748E-2</v>
      </c>
      <c r="Y359" s="45">
        <v>18136.990000000002</v>
      </c>
      <c r="Z359" s="45">
        <v>94750</v>
      </c>
      <c r="AA359" s="45">
        <v>2257.7398000000003</v>
      </c>
      <c r="AB359" s="45">
        <v>115144.7298</v>
      </c>
      <c r="AC359" s="45">
        <v>0</v>
      </c>
      <c r="AD359" s="45">
        <v>115144.7298</v>
      </c>
      <c r="AE359" s="45">
        <v>0</v>
      </c>
      <c r="AF359" s="47">
        <v>9362646.6899999995</v>
      </c>
      <c r="AG359" s="47">
        <v>35820851</v>
      </c>
      <c r="AH359" s="47">
        <v>15365716.34</v>
      </c>
      <c r="AI359" s="45">
        <v>3017718335</v>
      </c>
      <c r="AJ359" s="45">
        <v>3127662817</v>
      </c>
      <c r="AK359" s="45">
        <v>3104736168</v>
      </c>
      <c r="AL359" s="50">
        <v>3083372440</v>
      </c>
      <c r="AM359" s="45">
        <v>1036135.2535303771</v>
      </c>
    </row>
    <row r="360" spans="1:39" s="37" customFormat="1" ht="16.5" x14ac:dyDescent="0.3">
      <c r="A360" s="37" t="s">
        <v>785</v>
      </c>
      <c r="B360" s="37" t="s">
        <v>786</v>
      </c>
      <c r="C360" s="37" t="s">
        <v>714</v>
      </c>
      <c r="D360" s="43">
        <v>2</v>
      </c>
      <c r="E360" s="43" t="s">
        <v>1200</v>
      </c>
      <c r="F360" s="44" t="s">
        <v>1201</v>
      </c>
      <c r="G360" s="45">
        <v>4221152055</v>
      </c>
      <c r="H360" s="46">
        <v>2.2789999999999999</v>
      </c>
      <c r="I360" s="45">
        <v>4687752167</v>
      </c>
      <c r="J360" s="45">
        <v>12239222.270000001</v>
      </c>
      <c r="K360" s="45">
        <v>12278107.520000001</v>
      </c>
      <c r="L360" s="45">
        <v>0</v>
      </c>
      <c r="M360" s="45">
        <v>12278107.520000001</v>
      </c>
      <c r="N360" s="45">
        <v>842834.17</v>
      </c>
      <c r="O360" s="45">
        <v>0</v>
      </c>
      <c r="P360" s="45">
        <v>705283.1</v>
      </c>
      <c r="Q360" s="45">
        <v>0</v>
      </c>
      <c r="R360" s="45">
        <v>61549334</v>
      </c>
      <c r="S360" s="45">
        <v>0</v>
      </c>
      <c r="T360" s="45">
        <v>20823732.510000002</v>
      </c>
      <c r="U360" s="45">
        <v>0</v>
      </c>
      <c r="V360" s="45">
        <v>0</v>
      </c>
      <c r="W360" s="45">
        <v>96199291.300000012</v>
      </c>
      <c r="X360" s="47">
        <v>2.2789818998832537E-2</v>
      </c>
      <c r="Y360" s="45">
        <v>1000</v>
      </c>
      <c r="Z360" s="45">
        <v>191000</v>
      </c>
      <c r="AA360" s="45">
        <v>3840</v>
      </c>
      <c r="AB360" s="45">
        <v>195840</v>
      </c>
      <c r="AC360" s="45">
        <v>0</v>
      </c>
      <c r="AD360" s="45">
        <v>195840</v>
      </c>
      <c r="AE360" s="45">
        <v>0</v>
      </c>
      <c r="AF360" s="47">
        <v>13826224.790000001</v>
      </c>
      <c r="AG360" s="47">
        <v>61549334</v>
      </c>
      <c r="AH360" s="47">
        <v>20823732.510000002</v>
      </c>
      <c r="AI360" s="45">
        <v>4535603976</v>
      </c>
      <c r="AJ360" s="45">
        <v>4670036039</v>
      </c>
      <c r="AK360" s="45">
        <v>4755483377</v>
      </c>
      <c r="AL360" s="50">
        <v>4653707797.333333</v>
      </c>
      <c r="AM360" s="45">
        <v>1586369.0909626561</v>
      </c>
    </row>
    <row r="361" spans="1:39" s="37" customFormat="1" ht="16.5" x14ac:dyDescent="0.3">
      <c r="A361" s="37" t="s">
        <v>787</v>
      </c>
      <c r="B361" s="37" t="s">
        <v>788</v>
      </c>
      <c r="C361" s="37" t="s">
        <v>714</v>
      </c>
      <c r="D361" s="43">
        <v>3</v>
      </c>
      <c r="E361" s="43" t="s">
        <v>1202</v>
      </c>
      <c r="F361" s="44" t="s">
        <v>1201</v>
      </c>
      <c r="G361" s="45">
        <v>1040047619</v>
      </c>
      <c r="H361" s="46">
        <v>2.1429999999999998</v>
      </c>
      <c r="I361" s="45">
        <v>1168755514</v>
      </c>
      <c r="J361" s="45">
        <v>3051496.33</v>
      </c>
      <c r="K361" s="45">
        <v>3054176.96</v>
      </c>
      <c r="L361" s="45">
        <v>0</v>
      </c>
      <c r="M361" s="45">
        <v>3054176.96</v>
      </c>
      <c r="N361" s="45">
        <v>209690.98</v>
      </c>
      <c r="O361" s="45">
        <v>61557.42</v>
      </c>
      <c r="P361" s="45">
        <v>175462.66</v>
      </c>
      <c r="Q361" s="45">
        <v>8857202</v>
      </c>
      <c r="R361" s="45">
        <v>4105143</v>
      </c>
      <c r="S361" s="45">
        <v>0</v>
      </c>
      <c r="T361" s="45">
        <v>5608707</v>
      </c>
      <c r="U361" s="45">
        <v>208015.4</v>
      </c>
      <c r="V361" s="45">
        <v>0</v>
      </c>
      <c r="W361" s="45">
        <v>22279955.419999998</v>
      </c>
      <c r="X361" s="47">
        <v>2.1422053195431619E-2</v>
      </c>
      <c r="Y361" s="45">
        <v>4866.83</v>
      </c>
      <c r="Z361" s="45">
        <v>49750</v>
      </c>
      <c r="AA361" s="45">
        <v>1092.3366000000001</v>
      </c>
      <c r="AB361" s="45">
        <v>55709.166600000004</v>
      </c>
      <c r="AC361" s="45">
        <v>0</v>
      </c>
      <c r="AD361" s="45">
        <v>55709.166600000004</v>
      </c>
      <c r="AE361" s="45">
        <v>0</v>
      </c>
      <c r="AF361" s="47">
        <v>3500888.02</v>
      </c>
      <c r="AG361" s="47">
        <v>12962345</v>
      </c>
      <c r="AH361" s="47">
        <v>5816722.4000000004</v>
      </c>
      <c r="AI361" s="45">
        <v>1144338878</v>
      </c>
      <c r="AJ361" s="45">
        <v>1152305117</v>
      </c>
      <c r="AK361" s="45">
        <v>1190113119</v>
      </c>
      <c r="AL361" s="50">
        <v>1162252371.3333333</v>
      </c>
      <c r="AM361" s="45">
        <v>396897.48243545397</v>
      </c>
    </row>
    <row r="362" spans="1:39" s="37" customFormat="1" ht="16.5" x14ac:dyDescent="0.3">
      <c r="A362" s="37" t="s">
        <v>789</v>
      </c>
      <c r="B362" s="37" t="s">
        <v>790</v>
      </c>
      <c r="C362" s="37" t="s">
        <v>714</v>
      </c>
      <c r="D362" s="43">
        <v>1</v>
      </c>
      <c r="E362" s="43" t="s">
        <v>1202</v>
      </c>
      <c r="F362" s="44" t="s">
        <v>1201</v>
      </c>
      <c r="G362" s="45">
        <v>2308732971</v>
      </c>
      <c r="H362" s="46">
        <v>2.556</v>
      </c>
      <c r="I362" s="45">
        <v>2347561902</v>
      </c>
      <c r="J362" s="45">
        <v>6129234.4199999999</v>
      </c>
      <c r="K362" s="45">
        <v>6133145.75</v>
      </c>
      <c r="L362" s="45">
        <v>0</v>
      </c>
      <c r="M362" s="45">
        <v>6133145.75</v>
      </c>
      <c r="N362" s="45">
        <v>421125.94</v>
      </c>
      <c r="O362" s="45">
        <v>123620.84</v>
      </c>
      <c r="P362" s="45">
        <v>352337.1</v>
      </c>
      <c r="Q362" s="45">
        <v>37821423</v>
      </c>
      <c r="R362" s="45">
        <v>0</v>
      </c>
      <c r="S362" s="45">
        <v>0</v>
      </c>
      <c r="T362" s="45">
        <v>13923000</v>
      </c>
      <c r="U362" s="45">
        <v>230888.33</v>
      </c>
      <c r="V362" s="45">
        <v>0</v>
      </c>
      <c r="W362" s="45">
        <v>59005540.960000001</v>
      </c>
      <c r="X362" s="47">
        <v>2.5557542470770217E-2</v>
      </c>
      <c r="Y362" s="45">
        <v>32736.98</v>
      </c>
      <c r="Z362" s="45">
        <v>159500</v>
      </c>
      <c r="AA362" s="45">
        <v>3844.7396000000003</v>
      </c>
      <c r="AB362" s="45">
        <v>196081.71960000001</v>
      </c>
      <c r="AC362" s="45">
        <v>0</v>
      </c>
      <c r="AD362" s="45">
        <v>196081.71960000001</v>
      </c>
      <c r="AE362" s="45">
        <v>0</v>
      </c>
      <c r="AF362" s="47">
        <v>7030229.6299999999</v>
      </c>
      <c r="AG362" s="47">
        <v>37821423</v>
      </c>
      <c r="AH362" s="47">
        <v>14153888.33</v>
      </c>
      <c r="AI362" s="45">
        <v>2323613333</v>
      </c>
      <c r="AJ362" s="45">
        <v>2338059249</v>
      </c>
      <c r="AK362" s="45">
        <v>2436005911</v>
      </c>
      <c r="AL362" s="50">
        <v>2365892831</v>
      </c>
      <c r="AM362" s="45">
        <v>812539.41479310603</v>
      </c>
    </row>
    <row r="363" spans="1:39" s="37" customFormat="1" ht="16.5" x14ac:dyDescent="0.3">
      <c r="A363" s="37" t="s">
        <v>791</v>
      </c>
      <c r="B363" s="37" t="s">
        <v>792</v>
      </c>
      <c r="C363" s="37" t="s">
        <v>714</v>
      </c>
      <c r="D363" s="43">
        <v>2</v>
      </c>
      <c r="E363" s="43" t="s">
        <v>1200</v>
      </c>
      <c r="F363" s="44" t="s">
        <v>1201</v>
      </c>
      <c r="G363" s="45">
        <v>2078099910</v>
      </c>
      <c r="H363" s="46">
        <v>2.1069999999999998</v>
      </c>
      <c r="I363" s="45">
        <v>2119888096</v>
      </c>
      <c r="J363" s="45">
        <v>5534802.3300000001</v>
      </c>
      <c r="K363" s="45">
        <v>5535317.6500000004</v>
      </c>
      <c r="L363" s="45">
        <v>0</v>
      </c>
      <c r="M363" s="45">
        <v>5535317.6500000004</v>
      </c>
      <c r="N363" s="45">
        <v>0</v>
      </c>
      <c r="O363" s="45">
        <v>0</v>
      </c>
      <c r="P363" s="45">
        <v>317966.90999999997</v>
      </c>
      <c r="Q363" s="45">
        <v>16545017</v>
      </c>
      <c r="R363" s="45">
        <v>9249069</v>
      </c>
      <c r="S363" s="45">
        <v>0</v>
      </c>
      <c r="T363" s="45">
        <v>11438971</v>
      </c>
      <c r="U363" s="45">
        <v>0</v>
      </c>
      <c r="V363" s="45">
        <v>689361.32</v>
      </c>
      <c r="W363" s="45">
        <v>43775702.880000003</v>
      </c>
      <c r="X363" s="47">
        <v>2.1065254210997007E-2</v>
      </c>
      <c r="Y363" s="45">
        <v>12250</v>
      </c>
      <c r="Z363" s="45">
        <v>46250</v>
      </c>
      <c r="AA363" s="45">
        <v>1170</v>
      </c>
      <c r="AB363" s="45">
        <v>59670</v>
      </c>
      <c r="AC363" s="45">
        <v>0</v>
      </c>
      <c r="AD363" s="45">
        <v>59670</v>
      </c>
      <c r="AE363" s="45">
        <v>0</v>
      </c>
      <c r="AF363" s="47">
        <v>5853284.5600000005</v>
      </c>
      <c r="AG363" s="47">
        <v>25794086</v>
      </c>
      <c r="AH363" s="47">
        <v>12128332.32</v>
      </c>
      <c r="AI363" s="45">
        <v>2029271118</v>
      </c>
      <c r="AJ363" s="45">
        <v>2061518094</v>
      </c>
      <c r="AK363" s="45">
        <v>2118820885</v>
      </c>
      <c r="AL363" s="50">
        <v>2069870032.3333333</v>
      </c>
      <c r="AM363" s="45">
        <v>708804.22286173503</v>
      </c>
    </row>
    <row r="364" spans="1:39" s="37" customFormat="1" ht="16.5" x14ac:dyDescent="0.3">
      <c r="A364" s="37" t="s">
        <v>793</v>
      </c>
      <c r="B364" s="37" t="s">
        <v>794</v>
      </c>
      <c r="C364" s="37" t="s">
        <v>714</v>
      </c>
      <c r="D364" s="43">
        <v>3</v>
      </c>
      <c r="E364" s="43" t="s">
        <v>1200</v>
      </c>
      <c r="F364" s="44" t="s">
        <v>1201</v>
      </c>
      <c r="G364" s="45">
        <v>85344749</v>
      </c>
      <c r="H364" s="46">
        <v>2.8679999999999999</v>
      </c>
      <c r="I364" s="45">
        <v>82859892</v>
      </c>
      <c r="J364" s="45">
        <v>216338.36</v>
      </c>
      <c r="K364" s="45">
        <v>216489.53999999998</v>
      </c>
      <c r="L364" s="45">
        <v>0</v>
      </c>
      <c r="M364" s="45">
        <v>216489.53999999998</v>
      </c>
      <c r="N364" s="45">
        <v>14863.99</v>
      </c>
      <c r="O364" s="45">
        <v>4363.25</v>
      </c>
      <c r="P364" s="45">
        <v>12437.45</v>
      </c>
      <c r="Q364" s="45">
        <v>1577451</v>
      </c>
      <c r="R364" s="45">
        <v>0</v>
      </c>
      <c r="S364" s="45">
        <v>0</v>
      </c>
      <c r="T364" s="45">
        <v>621350.46</v>
      </c>
      <c r="U364" s="45">
        <v>0</v>
      </c>
      <c r="V364" s="45">
        <v>0</v>
      </c>
      <c r="W364" s="45">
        <v>2446955.69</v>
      </c>
      <c r="X364" s="47">
        <v>2.8671426404921527E-2</v>
      </c>
      <c r="Y364" s="45">
        <v>0</v>
      </c>
      <c r="Z364" s="45">
        <v>4250</v>
      </c>
      <c r="AA364" s="45">
        <v>85</v>
      </c>
      <c r="AB364" s="45">
        <v>4335</v>
      </c>
      <c r="AC364" s="45">
        <v>0</v>
      </c>
      <c r="AD364" s="45">
        <v>4335</v>
      </c>
      <c r="AE364" s="45">
        <v>0</v>
      </c>
      <c r="AF364" s="47">
        <v>248154.22999999998</v>
      </c>
      <c r="AG364" s="47">
        <v>1577451</v>
      </c>
      <c r="AH364" s="47">
        <v>621350.46</v>
      </c>
      <c r="AI364" s="45">
        <v>85758772</v>
      </c>
      <c r="AJ364" s="45">
        <v>82507544</v>
      </c>
      <c r="AK364" s="45">
        <v>85912641</v>
      </c>
      <c r="AL364" s="50">
        <v>84726319</v>
      </c>
      <c r="AM364" s="45">
        <v>28676.434656869998</v>
      </c>
    </row>
    <row r="365" spans="1:39" s="37" customFormat="1" ht="16.5" x14ac:dyDescent="0.3">
      <c r="A365" s="37" t="s">
        <v>795</v>
      </c>
      <c r="B365" s="37" t="s">
        <v>796</v>
      </c>
      <c r="C365" s="37" t="s">
        <v>714</v>
      </c>
      <c r="D365" s="43">
        <v>1</v>
      </c>
      <c r="E365" s="43" t="s">
        <v>1202</v>
      </c>
      <c r="F365" s="44" t="s">
        <v>1201</v>
      </c>
      <c r="G365" s="45">
        <v>3448408950</v>
      </c>
      <c r="H365" s="46">
        <v>1.4329999999999998</v>
      </c>
      <c r="I365" s="45">
        <v>3379789415</v>
      </c>
      <c r="J365" s="45">
        <v>8824270.6500000004</v>
      </c>
      <c r="K365" s="45">
        <v>8860090.75</v>
      </c>
      <c r="L365" s="45">
        <v>0</v>
      </c>
      <c r="M365" s="45">
        <v>8860090.75</v>
      </c>
      <c r="N365" s="45">
        <v>608172.74</v>
      </c>
      <c r="O365" s="45">
        <v>0</v>
      </c>
      <c r="P365" s="45">
        <v>508862.84</v>
      </c>
      <c r="Q365" s="45">
        <v>15467271</v>
      </c>
      <c r="R365" s="45">
        <v>12681878</v>
      </c>
      <c r="S365" s="45">
        <v>0</v>
      </c>
      <c r="T365" s="45">
        <v>11277086.380000001</v>
      </c>
      <c r="U365" s="45">
        <v>0</v>
      </c>
      <c r="V365" s="45">
        <v>0</v>
      </c>
      <c r="W365" s="45">
        <v>49403361.710000001</v>
      </c>
      <c r="X365" s="47">
        <v>1.4326421960481225E-2</v>
      </c>
      <c r="Y365" s="45">
        <v>1115.07</v>
      </c>
      <c r="Z365" s="45">
        <v>32500</v>
      </c>
      <c r="AA365" s="45">
        <v>672.30140000000006</v>
      </c>
      <c r="AB365" s="45">
        <v>34287.371400000004</v>
      </c>
      <c r="AC365" s="45">
        <v>0</v>
      </c>
      <c r="AD365" s="45">
        <v>34287.371400000004</v>
      </c>
      <c r="AE365" s="45">
        <v>0</v>
      </c>
      <c r="AF365" s="47">
        <v>9977126.3300000001</v>
      </c>
      <c r="AG365" s="47">
        <v>28149149</v>
      </c>
      <c r="AH365" s="47">
        <v>11277086.380000001</v>
      </c>
      <c r="AI365" s="45">
        <v>3338372433</v>
      </c>
      <c r="AJ365" s="45">
        <v>3336275906</v>
      </c>
      <c r="AK365" s="45">
        <v>3427549226</v>
      </c>
      <c r="AL365" s="50">
        <v>3367399188.3333335</v>
      </c>
      <c r="AM365" s="45">
        <v>1142890.649108208</v>
      </c>
    </row>
    <row r="366" spans="1:39" s="37" customFormat="1" ht="16.5" x14ac:dyDescent="0.3">
      <c r="A366" s="37" t="s">
        <v>797</v>
      </c>
      <c r="B366" s="37" t="s">
        <v>798</v>
      </c>
      <c r="C366" s="37" t="s">
        <v>714</v>
      </c>
      <c r="D366" s="43">
        <v>2</v>
      </c>
      <c r="E366" s="43" t="s">
        <v>1202</v>
      </c>
      <c r="F366" s="44" t="s">
        <v>1201</v>
      </c>
      <c r="G366" s="45">
        <v>683634536</v>
      </c>
      <c r="H366" s="46">
        <v>1.3049999999999999</v>
      </c>
      <c r="I366" s="45">
        <v>635608337</v>
      </c>
      <c r="J366" s="45">
        <v>1659505.76</v>
      </c>
      <c r="K366" s="45">
        <v>1664456.33</v>
      </c>
      <c r="L366" s="45">
        <v>0</v>
      </c>
      <c r="M366" s="45">
        <v>1664456.33</v>
      </c>
      <c r="N366" s="45">
        <v>114256.79</v>
      </c>
      <c r="O366" s="45">
        <v>0</v>
      </c>
      <c r="P366" s="45">
        <v>95605.67</v>
      </c>
      <c r="Q366" s="45">
        <v>849456</v>
      </c>
      <c r="R366" s="45">
        <v>2124346</v>
      </c>
      <c r="S366" s="45">
        <v>0</v>
      </c>
      <c r="T366" s="45">
        <v>4072171</v>
      </c>
      <c r="U366" s="45">
        <v>0</v>
      </c>
      <c r="V366" s="45">
        <v>0</v>
      </c>
      <c r="W366" s="45">
        <v>8920291.7899999991</v>
      </c>
      <c r="X366" s="47">
        <v>1.3048334044376013E-2</v>
      </c>
      <c r="Y366" s="45">
        <v>1000</v>
      </c>
      <c r="Z366" s="45">
        <v>12000</v>
      </c>
      <c r="AA366" s="45">
        <v>260</v>
      </c>
      <c r="AB366" s="45">
        <v>13260</v>
      </c>
      <c r="AC366" s="45">
        <v>0</v>
      </c>
      <c r="AD366" s="45">
        <v>13260</v>
      </c>
      <c r="AE366" s="45">
        <v>0</v>
      </c>
      <c r="AF366" s="47">
        <v>1874318.79</v>
      </c>
      <c r="AG366" s="47">
        <v>2973802</v>
      </c>
      <c r="AH366" s="47">
        <v>4072171</v>
      </c>
      <c r="AI366" s="45">
        <v>672412319</v>
      </c>
      <c r="AJ366" s="45">
        <v>627242455</v>
      </c>
      <c r="AK366" s="45">
        <v>674490096</v>
      </c>
      <c r="AL366" s="50">
        <v>658048290</v>
      </c>
      <c r="AM366" s="45">
        <v>224989.285677156</v>
      </c>
    </row>
    <row r="367" spans="1:39" s="37" customFormat="1" ht="16.5" x14ac:dyDescent="0.3">
      <c r="A367" s="37" t="s">
        <v>799</v>
      </c>
      <c r="B367" s="37" t="s">
        <v>800</v>
      </c>
      <c r="C367" s="37" t="s">
        <v>714</v>
      </c>
      <c r="D367" s="43">
        <v>3</v>
      </c>
      <c r="E367" s="43" t="s">
        <v>1202</v>
      </c>
      <c r="F367" s="44" t="s">
        <v>1201</v>
      </c>
      <c r="G367" s="45">
        <v>2289564800</v>
      </c>
      <c r="H367" s="46">
        <v>0.70899999999999996</v>
      </c>
      <c r="I367" s="45">
        <v>2297077214</v>
      </c>
      <c r="J367" s="45">
        <v>5997424.2700000005</v>
      </c>
      <c r="K367" s="45">
        <v>6006374.9400000004</v>
      </c>
      <c r="L367" s="45">
        <v>0</v>
      </c>
      <c r="M367" s="45">
        <v>6006374.9400000004</v>
      </c>
      <c r="N367" s="45">
        <v>412355.46</v>
      </c>
      <c r="O367" s="45">
        <v>0</v>
      </c>
      <c r="P367" s="45">
        <v>345057.59</v>
      </c>
      <c r="Q367" s="45">
        <v>4424826</v>
      </c>
      <c r="R367" s="45">
        <v>0</v>
      </c>
      <c r="S367" s="45">
        <v>0</v>
      </c>
      <c r="T367" s="45">
        <v>5042520.74</v>
      </c>
      <c r="U367" s="45">
        <v>0</v>
      </c>
      <c r="V367" s="45">
        <v>0</v>
      </c>
      <c r="W367" s="45">
        <v>16231134.73</v>
      </c>
      <c r="X367" s="47">
        <v>7.089179013409011E-3</v>
      </c>
      <c r="Y367" s="45">
        <v>11.75</v>
      </c>
      <c r="Z367" s="45">
        <v>20250</v>
      </c>
      <c r="AA367" s="45">
        <v>405.23500000000001</v>
      </c>
      <c r="AB367" s="45">
        <v>20666.985000000001</v>
      </c>
      <c r="AC367" s="45">
        <v>0</v>
      </c>
      <c r="AD367" s="45">
        <v>20666.985000000001</v>
      </c>
      <c r="AE367" s="45">
        <v>0</v>
      </c>
      <c r="AF367" s="47">
        <v>6763787.9900000002</v>
      </c>
      <c r="AG367" s="47">
        <v>4424826</v>
      </c>
      <c r="AH367" s="47">
        <v>5042520.74</v>
      </c>
      <c r="AI367" s="45">
        <v>2159565758</v>
      </c>
      <c r="AJ367" s="45">
        <v>2282717621</v>
      </c>
      <c r="AK367" s="45">
        <v>2273980283</v>
      </c>
      <c r="AL367" s="50">
        <v>2238754554</v>
      </c>
      <c r="AM367" s="45">
        <v>757992.669673239</v>
      </c>
    </row>
    <row r="368" spans="1:39" s="37" customFormat="1" ht="16.5" x14ac:dyDescent="0.3">
      <c r="A368" s="37" t="s">
        <v>801</v>
      </c>
      <c r="B368" s="37" t="s">
        <v>802</v>
      </c>
      <c r="C368" s="37" t="s">
        <v>714</v>
      </c>
      <c r="D368" s="43">
        <v>1</v>
      </c>
      <c r="E368" s="43" t="s">
        <v>1202</v>
      </c>
      <c r="F368" s="44" t="s">
        <v>1201</v>
      </c>
      <c r="G368" s="45">
        <v>1117762711</v>
      </c>
      <c r="H368" s="46">
        <v>2.11</v>
      </c>
      <c r="I368" s="45">
        <v>1139951907</v>
      </c>
      <c r="J368" s="45">
        <v>2976293.17</v>
      </c>
      <c r="K368" s="45">
        <v>2975226.6999999997</v>
      </c>
      <c r="L368" s="45">
        <v>0</v>
      </c>
      <c r="M368" s="45">
        <v>2975226.6999999997</v>
      </c>
      <c r="N368" s="45">
        <v>204291.14</v>
      </c>
      <c r="O368" s="45">
        <v>0</v>
      </c>
      <c r="P368" s="45">
        <v>170934.92</v>
      </c>
      <c r="Q368" s="45">
        <v>7649492</v>
      </c>
      <c r="R368" s="45">
        <v>5339616</v>
      </c>
      <c r="S368" s="45">
        <v>0</v>
      </c>
      <c r="T368" s="45">
        <v>7137179.2000000002</v>
      </c>
      <c r="U368" s="45">
        <v>107445.6</v>
      </c>
      <c r="V368" s="45">
        <v>0</v>
      </c>
      <c r="W368" s="45">
        <v>23584185.560000002</v>
      </c>
      <c r="X368" s="47">
        <v>2.1099456376479534E-2</v>
      </c>
      <c r="Y368" s="45">
        <v>500</v>
      </c>
      <c r="Z368" s="45">
        <v>32250</v>
      </c>
      <c r="AA368" s="45">
        <v>655</v>
      </c>
      <c r="AB368" s="45">
        <v>33405</v>
      </c>
      <c r="AC368" s="45">
        <v>0</v>
      </c>
      <c r="AD368" s="45">
        <v>33405</v>
      </c>
      <c r="AE368" s="45">
        <v>0</v>
      </c>
      <c r="AF368" s="47">
        <v>3350452.76</v>
      </c>
      <c r="AG368" s="47">
        <v>12989108</v>
      </c>
      <c r="AH368" s="47">
        <v>7244624.7999999998</v>
      </c>
      <c r="AI368" s="45">
        <v>1062391862</v>
      </c>
      <c r="AJ368" s="45">
        <v>1119293254</v>
      </c>
      <c r="AK368" s="45">
        <v>1164849593</v>
      </c>
      <c r="AL368" s="50">
        <v>1115511569.6666667</v>
      </c>
      <c r="AM368" s="45">
        <v>388654.04601223202</v>
      </c>
    </row>
    <row r="369" spans="1:39" s="37" customFormat="1" ht="16.5" x14ac:dyDescent="0.3">
      <c r="A369" s="37" t="s">
        <v>803</v>
      </c>
      <c r="B369" s="37" t="s">
        <v>804</v>
      </c>
      <c r="C369" s="37" t="s">
        <v>714</v>
      </c>
      <c r="D369" s="43">
        <v>2</v>
      </c>
      <c r="E369" s="43" t="s">
        <v>1200</v>
      </c>
      <c r="F369" s="44" t="s">
        <v>1201</v>
      </c>
      <c r="G369" s="45">
        <v>52944395</v>
      </c>
      <c r="H369" s="46">
        <v>2.96</v>
      </c>
      <c r="I369" s="45">
        <v>52018826</v>
      </c>
      <c r="J369" s="45">
        <v>135815.62</v>
      </c>
      <c r="K369" s="45">
        <v>135893.03</v>
      </c>
      <c r="L369" s="45">
        <v>0</v>
      </c>
      <c r="M369" s="45">
        <v>135893.03</v>
      </c>
      <c r="N369" s="45">
        <v>9330.4599999999991</v>
      </c>
      <c r="O369" s="45">
        <v>2738.91</v>
      </c>
      <c r="P369" s="45">
        <v>7807.21</v>
      </c>
      <c r="Q369" s="45">
        <v>333278</v>
      </c>
      <c r="R369" s="45">
        <v>308552</v>
      </c>
      <c r="S369" s="45">
        <v>0</v>
      </c>
      <c r="T369" s="45">
        <v>769262.4</v>
      </c>
      <c r="U369" s="45">
        <v>0</v>
      </c>
      <c r="V369" s="45">
        <v>0</v>
      </c>
      <c r="W369" s="45">
        <v>1566862.01</v>
      </c>
      <c r="X369" s="47">
        <v>2.9594483230944466E-2</v>
      </c>
      <c r="Y369" s="45">
        <v>750</v>
      </c>
      <c r="Z369" s="45">
        <v>2750</v>
      </c>
      <c r="AA369" s="45">
        <v>70</v>
      </c>
      <c r="AB369" s="45">
        <v>3570</v>
      </c>
      <c r="AC369" s="45">
        <v>0</v>
      </c>
      <c r="AD369" s="45">
        <v>3570</v>
      </c>
      <c r="AE369" s="45">
        <v>0</v>
      </c>
      <c r="AF369" s="47">
        <v>155769.60999999999</v>
      </c>
      <c r="AG369" s="47">
        <v>641830</v>
      </c>
      <c r="AH369" s="47">
        <v>769262.4</v>
      </c>
      <c r="AI369" s="45">
        <v>51592691</v>
      </c>
      <c r="AJ369" s="45">
        <v>51591130</v>
      </c>
      <c r="AK369" s="45">
        <v>52545755</v>
      </c>
      <c r="AL369" s="50">
        <v>51909858.666666664</v>
      </c>
      <c r="AM369" s="45">
        <v>17649.86568345</v>
      </c>
    </row>
    <row r="370" spans="1:39" s="37" customFormat="1" ht="16.5" x14ac:dyDescent="0.3">
      <c r="A370" s="37" t="s">
        <v>805</v>
      </c>
      <c r="B370" s="37" t="s">
        <v>806</v>
      </c>
      <c r="C370" s="37" t="s">
        <v>714</v>
      </c>
      <c r="D370" s="43">
        <v>3</v>
      </c>
      <c r="E370" s="43" t="s">
        <v>1202</v>
      </c>
      <c r="F370" s="44" t="s">
        <v>1201</v>
      </c>
      <c r="G370" s="45">
        <v>373533800</v>
      </c>
      <c r="H370" s="46">
        <v>1.7639999999999998</v>
      </c>
      <c r="I370" s="45">
        <v>389610175</v>
      </c>
      <c r="J370" s="45">
        <v>1017230.72</v>
      </c>
      <c r="K370" s="45">
        <v>1020735.78</v>
      </c>
      <c r="L370" s="45">
        <v>0</v>
      </c>
      <c r="M370" s="45">
        <v>1020735.78</v>
      </c>
      <c r="N370" s="45">
        <v>70075.3</v>
      </c>
      <c r="O370" s="45">
        <v>20569.990000000002</v>
      </c>
      <c r="P370" s="45">
        <v>58630.400000000001</v>
      </c>
      <c r="Q370" s="45">
        <v>2686162</v>
      </c>
      <c r="R370" s="45">
        <v>0</v>
      </c>
      <c r="S370" s="45">
        <v>0</v>
      </c>
      <c r="T370" s="45">
        <v>2731307.12</v>
      </c>
      <c r="U370" s="45">
        <v>0</v>
      </c>
      <c r="V370" s="45">
        <v>0</v>
      </c>
      <c r="W370" s="45">
        <v>6587480.5899999999</v>
      </c>
      <c r="X370" s="47">
        <v>1.7635567624670109E-2</v>
      </c>
      <c r="Y370" s="45">
        <v>1497.27</v>
      </c>
      <c r="Z370" s="45">
        <v>10500</v>
      </c>
      <c r="AA370" s="45">
        <v>239.94540000000001</v>
      </c>
      <c r="AB370" s="45">
        <v>12237.215400000001</v>
      </c>
      <c r="AC370" s="45">
        <v>-1250</v>
      </c>
      <c r="AD370" s="45">
        <v>10987.215400000001</v>
      </c>
      <c r="AE370" s="45">
        <v>0</v>
      </c>
      <c r="AF370" s="47">
        <v>1170011.47</v>
      </c>
      <c r="AG370" s="47">
        <v>2686162</v>
      </c>
      <c r="AH370" s="47">
        <v>2731307.12</v>
      </c>
      <c r="AI370" s="45">
        <v>367747554</v>
      </c>
      <c r="AJ370" s="45">
        <v>388099480</v>
      </c>
      <c r="AK370" s="45">
        <v>402350370</v>
      </c>
      <c r="AL370" s="50">
        <v>386065801.33333331</v>
      </c>
      <c r="AM370" s="45">
        <v>134116.65588321001</v>
      </c>
    </row>
    <row r="371" spans="1:39" s="37" customFormat="1" ht="16.5" x14ac:dyDescent="0.3">
      <c r="A371" s="37" t="s">
        <v>807</v>
      </c>
      <c r="B371" s="37" t="s">
        <v>808</v>
      </c>
      <c r="C371" s="37" t="s">
        <v>714</v>
      </c>
      <c r="D371" s="43">
        <v>1</v>
      </c>
      <c r="E371" s="43" t="s">
        <v>1202</v>
      </c>
      <c r="F371" s="44" t="s">
        <v>1201</v>
      </c>
      <c r="G371" s="45">
        <v>3528135300</v>
      </c>
      <c r="H371" s="46">
        <v>0.68300000000000005</v>
      </c>
      <c r="I371" s="45">
        <v>3617244867</v>
      </c>
      <c r="J371" s="45">
        <v>9444241.5800000001</v>
      </c>
      <c r="K371" s="45">
        <v>9459292.6899999995</v>
      </c>
      <c r="L371" s="45">
        <v>0</v>
      </c>
      <c r="M371" s="45">
        <v>9459292.6899999995</v>
      </c>
      <c r="N371" s="45">
        <v>0</v>
      </c>
      <c r="O371" s="45">
        <v>0</v>
      </c>
      <c r="P371" s="45">
        <v>543408.13</v>
      </c>
      <c r="Q371" s="45">
        <v>6449464</v>
      </c>
      <c r="R371" s="45">
        <v>0</v>
      </c>
      <c r="S371" s="45">
        <v>0</v>
      </c>
      <c r="T371" s="45">
        <v>6441260.6399999997</v>
      </c>
      <c r="U371" s="45">
        <v>0</v>
      </c>
      <c r="V371" s="45">
        <v>1181932.08</v>
      </c>
      <c r="W371" s="45">
        <v>24075357.539999999</v>
      </c>
      <c r="X371" s="47">
        <v>6.823819239585284E-3</v>
      </c>
      <c r="Y371" s="45">
        <v>500</v>
      </c>
      <c r="Z371" s="45">
        <v>31000</v>
      </c>
      <c r="AA371" s="45">
        <v>630</v>
      </c>
      <c r="AB371" s="45">
        <v>32130</v>
      </c>
      <c r="AC371" s="45">
        <v>0</v>
      </c>
      <c r="AD371" s="45">
        <v>32130</v>
      </c>
      <c r="AE371" s="45">
        <v>0</v>
      </c>
      <c r="AF371" s="47">
        <v>10002700.82</v>
      </c>
      <c r="AG371" s="47">
        <v>6449464</v>
      </c>
      <c r="AH371" s="47">
        <v>7623192.7199999997</v>
      </c>
      <c r="AI371" s="45">
        <v>3487646740</v>
      </c>
      <c r="AJ371" s="45">
        <v>3545799775</v>
      </c>
      <c r="AK371" s="45">
        <v>3871548762</v>
      </c>
      <c r="AL371" s="50">
        <v>3634998425.6666665</v>
      </c>
      <c r="AM371" s="45">
        <v>1290514.9634837459</v>
      </c>
    </row>
    <row r="372" spans="1:39" s="37" customFormat="1" ht="16.5" x14ac:dyDescent="0.3">
      <c r="A372" s="37" t="s">
        <v>809</v>
      </c>
      <c r="B372" s="37" t="s">
        <v>810</v>
      </c>
      <c r="C372" s="37" t="s">
        <v>714</v>
      </c>
      <c r="D372" s="43">
        <v>2</v>
      </c>
      <c r="E372" s="43" t="s">
        <v>1202</v>
      </c>
      <c r="F372" s="44" t="s">
        <v>1201</v>
      </c>
      <c r="G372" s="45">
        <v>1203778800</v>
      </c>
      <c r="H372" s="46">
        <v>1.3769999999999998</v>
      </c>
      <c r="I372" s="45">
        <v>1197364548</v>
      </c>
      <c r="J372" s="45">
        <v>3126191.4699999997</v>
      </c>
      <c r="K372" s="45">
        <v>3133772.9699999997</v>
      </c>
      <c r="L372" s="45">
        <v>0</v>
      </c>
      <c r="M372" s="45">
        <v>3133772.9699999997</v>
      </c>
      <c r="N372" s="45">
        <v>215143.77</v>
      </c>
      <c r="O372" s="45">
        <v>0</v>
      </c>
      <c r="P372" s="45">
        <v>180037.55</v>
      </c>
      <c r="Q372" s="45">
        <v>8425098</v>
      </c>
      <c r="R372" s="45">
        <v>0</v>
      </c>
      <c r="S372" s="45">
        <v>0</v>
      </c>
      <c r="T372" s="45">
        <v>4491476.3899999997</v>
      </c>
      <c r="U372" s="45">
        <v>120579</v>
      </c>
      <c r="V372" s="45">
        <v>0</v>
      </c>
      <c r="W372" s="45">
        <v>16566107.68</v>
      </c>
      <c r="X372" s="47">
        <v>1.3761753970081546E-2</v>
      </c>
      <c r="Y372" s="45">
        <v>4500</v>
      </c>
      <c r="Z372" s="45">
        <v>56000</v>
      </c>
      <c r="AA372" s="45">
        <v>1210</v>
      </c>
      <c r="AB372" s="45">
        <v>61710</v>
      </c>
      <c r="AC372" s="45">
        <v>0</v>
      </c>
      <c r="AD372" s="45">
        <v>61710</v>
      </c>
      <c r="AE372" s="45">
        <v>0</v>
      </c>
      <c r="AF372" s="47">
        <v>3528954.2899999996</v>
      </c>
      <c r="AG372" s="47">
        <v>8425098</v>
      </c>
      <c r="AH372" s="47">
        <v>4612055.3899999997</v>
      </c>
      <c r="AI372" s="45">
        <v>1117461317</v>
      </c>
      <c r="AJ372" s="45">
        <v>1191391637</v>
      </c>
      <c r="AK372" s="45">
        <v>1196920885</v>
      </c>
      <c r="AL372" s="50">
        <v>1168591279.6666667</v>
      </c>
      <c r="AM372" s="45">
        <v>398973.229359705</v>
      </c>
    </row>
    <row r="373" spans="1:39" s="37" customFormat="1" ht="16.5" x14ac:dyDescent="0.3">
      <c r="A373" s="37" t="s">
        <v>811</v>
      </c>
      <c r="B373" s="37" t="s">
        <v>812</v>
      </c>
      <c r="C373" s="37" t="s">
        <v>714</v>
      </c>
      <c r="D373" s="43">
        <v>3</v>
      </c>
      <c r="E373" s="43" t="s">
        <v>1202</v>
      </c>
      <c r="F373" s="44" t="s">
        <v>1201</v>
      </c>
      <c r="G373" s="45">
        <v>505909823</v>
      </c>
      <c r="H373" s="46">
        <v>2.7889999999999997</v>
      </c>
      <c r="I373" s="45">
        <v>533783663</v>
      </c>
      <c r="J373" s="45">
        <v>1393652.37</v>
      </c>
      <c r="K373" s="45">
        <v>1398790.8</v>
      </c>
      <c r="L373" s="45">
        <v>0</v>
      </c>
      <c r="M373" s="45">
        <v>1398790.8</v>
      </c>
      <c r="N373" s="45">
        <v>96021.05</v>
      </c>
      <c r="O373" s="45">
        <v>28185.66</v>
      </c>
      <c r="P373" s="45">
        <v>80354.83</v>
      </c>
      <c r="Q373" s="45">
        <v>6184946</v>
      </c>
      <c r="R373" s="45">
        <v>0</v>
      </c>
      <c r="S373" s="45">
        <v>0</v>
      </c>
      <c r="T373" s="45">
        <v>6319080.8700000001</v>
      </c>
      <c r="U373" s="45">
        <v>0</v>
      </c>
      <c r="V373" s="45">
        <v>0</v>
      </c>
      <c r="W373" s="45">
        <v>14107379.210000001</v>
      </c>
      <c r="X373" s="47">
        <v>2.7885165633559958E-2</v>
      </c>
      <c r="Y373" s="45">
        <v>10413.700000000001</v>
      </c>
      <c r="Z373" s="45">
        <v>43000</v>
      </c>
      <c r="AA373" s="45">
        <v>1068.2739999999999</v>
      </c>
      <c r="AB373" s="45">
        <v>54481.973999999995</v>
      </c>
      <c r="AC373" s="45">
        <v>0</v>
      </c>
      <c r="AD373" s="45">
        <v>54481.973999999995</v>
      </c>
      <c r="AE373" s="45">
        <v>0</v>
      </c>
      <c r="AF373" s="47">
        <v>1603352.34</v>
      </c>
      <c r="AG373" s="47">
        <v>6184946</v>
      </c>
      <c r="AH373" s="47">
        <v>6319080.8700000001</v>
      </c>
      <c r="AI373" s="45">
        <v>499307195</v>
      </c>
      <c r="AJ373" s="45">
        <v>523478507</v>
      </c>
      <c r="AK373" s="45">
        <v>541061238</v>
      </c>
      <c r="AL373" s="50">
        <v>521282313.33333331</v>
      </c>
      <c r="AM373" s="45">
        <v>180524.239808913</v>
      </c>
    </row>
    <row r="374" spans="1:39" s="37" customFormat="1" ht="16.5" x14ac:dyDescent="0.3">
      <c r="A374" s="37" t="s">
        <v>813</v>
      </c>
      <c r="B374" s="37" t="s">
        <v>814</v>
      </c>
      <c r="C374" s="37" t="s">
        <v>714</v>
      </c>
      <c r="D374" s="43">
        <v>1</v>
      </c>
      <c r="E374" s="43" t="s">
        <v>1202</v>
      </c>
      <c r="F374" s="44" t="s">
        <v>1201</v>
      </c>
      <c r="G374" s="45">
        <v>1215215400</v>
      </c>
      <c r="H374" s="46">
        <v>2.3719999999999999</v>
      </c>
      <c r="I374" s="45">
        <v>1271424733</v>
      </c>
      <c r="J374" s="45">
        <v>3319554.7</v>
      </c>
      <c r="K374" s="45">
        <v>3328046.37</v>
      </c>
      <c r="L374" s="45">
        <v>0</v>
      </c>
      <c r="M374" s="45">
        <v>3328046.37</v>
      </c>
      <c r="N374" s="45">
        <v>228475.93</v>
      </c>
      <c r="O374" s="45">
        <v>0</v>
      </c>
      <c r="P374" s="45">
        <v>191198.92</v>
      </c>
      <c r="Q374" s="45">
        <v>0</v>
      </c>
      <c r="R374" s="45">
        <v>21601096</v>
      </c>
      <c r="S374" s="45">
        <v>0</v>
      </c>
      <c r="T374" s="45">
        <v>2733530.98</v>
      </c>
      <c r="U374" s="45">
        <v>731128</v>
      </c>
      <c r="V374" s="45">
        <v>0</v>
      </c>
      <c r="W374" s="45">
        <v>28813476.199999999</v>
      </c>
      <c r="X374" s="47">
        <v>2.3710591718966036E-2</v>
      </c>
      <c r="Y374" s="45">
        <v>2500</v>
      </c>
      <c r="Z374" s="45">
        <v>50750</v>
      </c>
      <c r="AA374" s="45">
        <v>1065</v>
      </c>
      <c r="AB374" s="45">
        <v>54315</v>
      </c>
      <c r="AC374" s="45">
        <v>0</v>
      </c>
      <c r="AD374" s="45">
        <v>54315</v>
      </c>
      <c r="AE374" s="45">
        <v>0</v>
      </c>
      <c r="AF374" s="47">
        <v>3747721.22</v>
      </c>
      <c r="AG374" s="47">
        <v>21601096</v>
      </c>
      <c r="AH374" s="47">
        <v>3464658.98</v>
      </c>
      <c r="AI374" s="45">
        <v>1227496834</v>
      </c>
      <c r="AJ374" s="45">
        <v>1263545689</v>
      </c>
      <c r="AK374" s="45">
        <v>1243668810</v>
      </c>
      <c r="AL374" s="50">
        <v>1244903777.6666667</v>
      </c>
      <c r="AM374" s="45">
        <v>414555.85544373002</v>
      </c>
    </row>
    <row r="375" spans="1:39" s="37" customFormat="1" ht="16.5" x14ac:dyDescent="0.3">
      <c r="A375" s="37" t="s">
        <v>815</v>
      </c>
      <c r="B375" s="37" t="s">
        <v>816</v>
      </c>
      <c r="C375" s="37" t="s">
        <v>714</v>
      </c>
      <c r="D375" s="43">
        <v>2</v>
      </c>
      <c r="E375" s="43" t="s">
        <v>1200</v>
      </c>
      <c r="F375" s="44" t="s">
        <v>1201</v>
      </c>
      <c r="G375" s="45">
        <v>5948773159</v>
      </c>
      <c r="H375" s="46">
        <v>1.8129999999999999</v>
      </c>
      <c r="I375" s="45">
        <v>5747343078</v>
      </c>
      <c r="J375" s="45">
        <v>15005701.43</v>
      </c>
      <c r="K375" s="45">
        <v>15015401.85</v>
      </c>
      <c r="L375" s="45">
        <v>0</v>
      </c>
      <c r="M375" s="45">
        <v>15015401.85</v>
      </c>
      <c r="N375" s="45">
        <v>1030956.8</v>
      </c>
      <c r="O375" s="45">
        <v>0</v>
      </c>
      <c r="P375" s="45">
        <v>862624.07</v>
      </c>
      <c r="Q375" s="45">
        <v>64266723</v>
      </c>
      <c r="R375" s="45">
        <v>0</v>
      </c>
      <c r="S375" s="45">
        <v>0</v>
      </c>
      <c r="T375" s="45">
        <v>26647034.760000002</v>
      </c>
      <c r="U375" s="45">
        <v>0</v>
      </c>
      <c r="V375" s="45">
        <v>0</v>
      </c>
      <c r="W375" s="45">
        <v>107822740.48</v>
      </c>
      <c r="X375" s="47">
        <v>1.812520625649898E-2</v>
      </c>
      <c r="Y375" s="45">
        <v>13956.16</v>
      </c>
      <c r="Z375" s="45">
        <v>212000</v>
      </c>
      <c r="AA375" s="45">
        <v>4519.1232</v>
      </c>
      <c r="AB375" s="45">
        <v>230475.28320000001</v>
      </c>
      <c r="AC375" s="45">
        <v>-3000</v>
      </c>
      <c r="AD375" s="45">
        <v>227475.28320000001</v>
      </c>
      <c r="AE375" s="45">
        <v>0</v>
      </c>
      <c r="AF375" s="47">
        <v>16908982.719999999</v>
      </c>
      <c r="AG375" s="47">
        <v>64266723</v>
      </c>
      <c r="AH375" s="47">
        <v>26647034.760000002</v>
      </c>
      <c r="AI375" s="45">
        <v>5609047098</v>
      </c>
      <c r="AJ375" s="45">
        <v>5708641355</v>
      </c>
      <c r="AK375" s="45">
        <v>5916116544</v>
      </c>
      <c r="AL375" s="50">
        <v>5744601665.666667</v>
      </c>
      <c r="AM375" s="45">
        <v>1974688.1963098289</v>
      </c>
    </row>
    <row r="376" spans="1:39" s="37" customFormat="1" ht="16.5" x14ac:dyDescent="0.3">
      <c r="A376" s="37" t="s">
        <v>817</v>
      </c>
      <c r="B376" s="37" t="s">
        <v>818</v>
      </c>
      <c r="C376" s="37" t="s">
        <v>714</v>
      </c>
      <c r="D376" s="43">
        <v>3</v>
      </c>
      <c r="E376" s="43" t="s">
        <v>1200</v>
      </c>
      <c r="F376" s="44" t="s">
        <v>1201</v>
      </c>
      <c r="G376" s="45">
        <v>1214075733</v>
      </c>
      <c r="H376" s="46">
        <v>2.1719999999999997</v>
      </c>
      <c r="I376" s="45">
        <v>1250951864</v>
      </c>
      <c r="J376" s="45">
        <v>3266102.25</v>
      </c>
      <c r="K376" s="45">
        <v>3268509.8</v>
      </c>
      <c r="L376" s="45">
        <v>0</v>
      </c>
      <c r="M376" s="45">
        <v>3268509.8</v>
      </c>
      <c r="N376" s="45">
        <v>224420.62</v>
      </c>
      <c r="O376" s="45">
        <v>0</v>
      </c>
      <c r="P376" s="45">
        <v>187774.17</v>
      </c>
      <c r="Q376" s="45">
        <v>9773023</v>
      </c>
      <c r="R376" s="45">
        <v>4855829</v>
      </c>
      <c r="S376" s="45">
        <v>0</v>
      </c>
      <c r="T376" s="45">
        <v>8049000</v>
      </c>
      <c r="U376" s="45">
        <v>0</v>
      </c>
      <c r="V376" s="45">
        <v>0</v>
      </c>
      <c r="W376" s="45">
        <v>26358556.59</v>
      </c>
      <c r="X376" s="47">
        <v>2.1710800960387865E-2</v>
      </c>
      <c r="Y376" s="45">
        <v>3500</v>
      </c>
      <c r="Z376" s="45">
        <v>54250</v>
      </c>
      <c r="AA376" s="45">
        <v>1155</v>
      </c>
      <c r="AB376" s="45">
        <v>58905</v>
      </c>
      <c r="AC376" s="45">
        <v>0</v>
      </c>
      <c r="AD376" s="45">
        <v>58905</v>
      </c>
      <c r="AE376" s="45">
        <v>0</v>
      </c>
      <c r="AF376" s="47">
        <v>3680704.59</v>
      </c>
      <c r="AG376" s="47">
        <v>14628852</v>
      </c>
      <c r="AH376" s="47">
        <v>8049000</v>
      </c>
      <c r="AI376" s="45">
        <v>1216200608</v>
      </c>
      <c r="AJ376" s="45">
        <v>1237615345</v>
      </c>
      <c r="AK376" s="45">
        <v>1288492588</v>
      </c>
      <c r="AL376" s="50">
        <v>1247436180.3333333</v>
      </c>
      <c r="AM376" s="45">
        <v>429738.943927293</v>
      </c>
    </row>
    <row r="377" spans="1:39" s="37" customFormat="1" ht="16.5" x14ac:dyDescent="0.3">
      <c r="A377" s="37" t="s">
        <v>819</v>
      </c>
      <c r="B377" s="37" t="s">
        <v>820</v>
      </c>
      <c r="C377" s="37" t="s">
        <v>821</v>
      </c>
      <c r="D377" s="43">
        <v>1</v>
      </c>
      <c r="E377" s="43" t="s">
        <v>1202</v>
      </c>
      <c r="F377" s="44" t="s">
        <v>1201</v>
      </c>
      <c r="G377" s="45">
        <v>1106322800</v>
      </c>
      <c r="H377" s="46">
        <v>2.7519999999999998</v>
      </c>
      <c r="I377" s="45">
        <v>1129427791</v>
      </c>
      <c r="J377" s="45">
        <v>2785895.61</v>
      </c>
      <c r="K377" s="45">
        <v>2776287.42</v>
      </c>
      <c r="L377" s="45">
        <v>0</v>
      </c>
      <c r="M377" s="45">
        <v>2776287.42</v>
      </c>
      <c r="N377" s="45">
        <v>0</v>
      </c>
      <c r="O377" s="45">
        <v>0</v>
      </c>
      <c r="P377" s="45">
        <v>98976.09</v>
      </c>
      <c r="Q377" s="45">
        <v>18639221</v>
      </c>
      <c r="R377" s="45">
        <v>0</v>
      </c>
      <c r="S377" s="45">
        <v>0</v>
      </c>
      <c r="T377" s="45">
        <v>8552595.9900000002</v>
      </c>
      <c r="U377" s="45">
        <v>0</v>
      </c>
      <c r="V377" s="45">
        <v>371831</v>
      </c>
      <c r="W377" s="45">
        <v>30438911.5</v>
      </c>
      <c r="X377" s="47">
        <v>2.7513589614170476E-2</v>
      </c>
      <c r="Y377" s="45">
        <v>7740.41</v>
      </c>
      <c r="Z377" s="45">
        <v>41250</v>
      </c>
      <c r="AA377" s="45">
        <v>979.80820000000006</v>
      </c>
      <c r="AB377" s="45">
        <v>49970.218200000003</v>
      </c>
      <c r="AC377" s="45">
        <v>-500</v>
      </c>
      <c r="AD377" s="45">
        <v>49470.218200000003</v>
      </c>
      <c r="AE377" s="45">
        <v>0</v>
      </c>
      <c r="AF377" s="47">
        <v>2875263.51</v>
      </c>
      <c r="AG377" s="47">
        <v>18639221</v>
      </c>
      <c r="AH377" s="47">
        <v>8924426.9900000002</v>
      </c>
      <c r="AI377" s="45">
        <v>1138936010</v>
      </c>
      <c r="AJ377" s="45">
        <v>1115493134</v>
      </c>
      <c r="AK377" s="45">
        <v>1157120280</v>
      </c>
      <c r="AL377" s="50">
        <v>1137183141.3333333</v>
      </c>
      <c r="AM377" s="45">
        <v>385706.40762653999</v>
      </c>
    </row>
    <row r="378" spans="1:39" s="37" customFormat="1" ht="16.5" x14ac:dyDescent="0.3">
      <c r="A378" s="37" t="s">
        <v>822</v>
      </c>
      <c r="B378" s="37" t="s">
        <v>823</v>
      </c>
      <c r="C378" s="37" t="s">
        <v>821</v>
      </c>
      <c r="D378" s="43">
        <v>2</v>
      </c>
      <c r="E378" s="43" t="s">
        <v>1200</v>
      </c>
      <c r="F378" s="44" t="s">
        <v>1201</v>
      </c>
      <c r="G378" s="45">
        <v>869768700</v>
      </c>
      <c r="H378" s="46">
        <v>2.1919999999999997</v>
      </c>
      <c r="I378" s="45">
        <v>937574113</v>
      </c>
      <c r="J378" s="45">
        <v>2312661</v>
      </c>
      <c r="K378" s="45">
        <v>2295309.48</v>
      </c>
      <c r="L378" s="45">
        <v>0</v>
      </c>
      <c r="M378" s="45">
        <v>2295309.48</v>
      </c>
      <c r="N378" s="45">
        <v>0</v>
      </c>
      <c r="O378" s="45">
        <v>0</v>
      </c>
      <c r="P378" s="45">
        <v>80742.5</v>
      </c>
      <c r="Q378" s="45">
        <v>12760562</v>
      </c>
      <c r="R378" s="45">
        <v>0</v>
      </c>
      <c r="S378" s="45">
        <v>0</v>
      </c>
      <c r="T378" s="45">
        <v>3659550.24</v>
      </c>
      <c r="U378" s="45">
        <v>260930.61</v>
      </c>
      <c r="V378" s="45">
        <v>0</v>
      </c>
      <c r="W378" s="45">
        <v>19057094.829999998</v>
      </c>
      <c r="X378" s="47">
        <v>2.1910531880487305E-2</v>
      </c>
      <c r="Y378" s="45">
        <v>-154.11000000000001</v>
      </c>
      <c r="Z378" s="45">
        <v>29750</v>
      </c>
      <c r="AA378" s="45">
        <v>591.91780000000006</v>
      </c>
      <c r="AB378" s="45">
        <v>30187.807799999999</v>
      </c>
      <c r="AC378" s="45">
        <v>0</v>
      </c>
      <c r="AD378" s="45">
        <v>30187.807799999999</v>
      </c>
      <c r="AE378" s="45">
        <v>0</v>
      </c>
      <c r="AF378" s="47">
        <v>2376051.98</v>
      </c>
      <c r="AG378" s="47">
        <v>12760562</v>
      </c>
      <c r="AH378" s="47">
        <v>3920480.85</v>
      </c>
      <c r="AI378" s="45">
        <v>920560685</v>
      </c>
      <c r="AJ378" s="45">
        <v>915835359</v>
      </c>
      <c r="AK378" s="45">
        <v>910943339</v>
      </c>
      <c r="AL378" s="50">
        <v>915779794.33333337</v>
      </c>
      <c r="AM378" s="45">
        <v>303647.47601888701</v>
      </c>
    </row>
    <row r="379" spans="1:39" s="37" customFormat="1" ht="16.5" x14ac:dyDescent="0.3">
      <c r="A379" s="37" t="s">
        <v>824</v>
      </c>
      <c r="B379" s="37" t="s">
        <v>825</v>
      </c>
      <c r="C379" s="37" t="s">
        <v>821</v>
      </c>
      <c r="D379" s="43">
        <v>3</v>
      </c>
      <c r="E379" s="43" t="s">
        <v>1200</v>
      </c>
      <c r="F379" s="44" t="s">
        <v>1201</v>
      </c>
      <c r="G379" s="45">
        <v>758162450</v>
      </c>
      <c r="H379" s="46">
        <v>3.4239999999999999</v>
      </c>
      <c r="I379" s="45">
        <v>967661776</v>
      </c>
      <c r="J379" s="45">
        <v>2386876.5299999998</v>
      </c>
      <c r="K379" s="45">
        <v>2373840.9</v>
      </c>
      <c r="L379" s="45">
        <v>0</v>
      </c>
      <c r="M379" s="45">
        <v>2373840.9</v>
      </c>
      <c r="N379" s="45">
        <v>0</v>
      </c>
      <c r="O379" s="45">
        <v>0</v>
      </c>
      <c r="P379" s="45">
        <v>84628.59</v>
      </c>
      <c r="Q379" s="45">
        <v>16327073</v>
      </c>
      <c r="R379" s="45">
        <v>0</v>
      </c>
      <c r="S379" s="45">
        <v>0</v>
      </c>
      <c r="T379" s="45">
        <v>6851921.7300000004</v>
      </c>
      <c r="U379" s="45">
        <v>0</v>
      </c>
      <c r="V379" s="45">
        <v>317630.77</v>
      </c>
      <c r="W379" s="45">
        <v>25955094.989999998</v>
      </c>
      <c r="X379" s="47">
        <v>3.4234213248097424E-2</v>
      </c>
      <c r="Y379" s="45">
        <v>9837.67</v>
      </c>
      <c r="Z379" s="45">
        <v>52000</v>
      </c>
      <c r="AA379" s="45">
        <v>1236.7534000000001</v>
      </c>
      <c r="AB379" s="45">
        <v>63074.4234</v>
      </c>
      <c r="AC379" s="45">
        <v>-500</v>
      </c>
      <c r="AD379" s="45">
        <v>62574.4234</v>
      </c>
      <c r="AE379" s="45">
        <v>0</v>
      </c>
      <c r="AF379" s="47">
        <v>2458469.4899999998</v>
      </c>
      <c r="AG379" s="47">
        <v>16327073</v>
      </c>
      <c r="AH379" s="47">
        <v>7169552.5</v>
      </c>
      <c r="AI379" s="45">
        <v>1007711883</v>
      </c>
      <c r="AJ379" s="45">
        <v>952164512</v>
      </c>
      <c r="AK379" s="45">
        <v>941730325</v>
      </c>
      <c r="AL379" s="50">
        <v>967202240</v>
      </c>
      <c r="AM379" s="45">
        <v>314152.71084697498</v>
      </c>
    </row>
    <row r="380" spans="1:39" s="37" customFormat="1" ht="16.5" x14ac:dyDescent="0.3">
      <c r="A380" s="37" t="s">
        <v>826</v>
      </c>
      <c r="B380" s="37" t="s">
        <v>827</v>
      </c>
      <c r="C380" s="37" t="s">
        <v>821</v>
      </c>
      <c r="D380" s="43">
        <v>1</v>
      </c>
      <c r="E380" s="43" t="s">
        <v>1202</v>
      </c>
      <c r="F380" s="44" t="s">
        <v>1201</v>
      </c>
      <c r="G380" s="45">
        <v>2074088607</v>
      </c>
      <c r="H380" s="46">
        <v>1.9339999999999999</v>
      </c>
      <c r="I380" s="45">
        <v>2407716713</v>
      </c>
      <c r="J380" s="45">
        <v>5938978.54</v>
      </c>
      <c r="K380" s="45">
        <v>5937116.3499999996</v>
      </c>
      <c r="L380" s="45">
        <v>0</v>
      </c>
      <c r="M380" s="45">
        <v>5937116.3499999996</v>
      </c>
      <c r="N380" s="45">
        <v>0</v>
      </c>
      <c r="O380" s="45">
        <v>0</v>
      </c>
      <c r="P380" s="45">
        <v>212004.98</v>
      </c>
      <c r="Q380" s="45">
        <v>0</v>
      </c>
      <c r="R380" s="45">
        <v>25258046</v>
      </c>
      <c r="S380" s="45">
        <v>0</v>
      </c>
      <c r="T380" s="45">
        <v>7791272.6600000001</v>
      </c>
      <c r="U380" s="45">
        <v>103704.43</v>
      </c>
      <c r="V380" s="45">
        <v>795498.76</v>
      </c>
      <c r="W380" s="45">
        <v>40097643.179999992</v>
      </c>
      <c r="X380" s="47">
        <v>1.9332656784609586E-2</v>
      </c>
      <c r="Y380" s="45">
        <v>1152.74</v>
      </c>
      <c r="Z380" s="45">
        <v>38000</v>
      </c>
      <c r="AA380" s="45">
        <v>783.0548</v>
      </c>
      <c r="AB380" s="45">
        <v>39935.794799999996</v>
      </c>
      <c r="AC380" s="45">
        <v>0</v>
      </c>
      <c r="AD380" s="45">
        <v>39935.794799999996</v>
      </c>
      <c r="AE380" s="45">
        <v>0</v>
      </c>
      <c r="AF380" s="47">
        <v>6149121.3300000001</v>
      </c>
      <c r="AG380" s="47">
        <v>25258046</v>
      </c>
      <c r="AH380" s="47">
        <v>8690475.8499999996</v>
      </c>
      <c r="AI380" s="45">
        <v>2308624761</v>
      </c>
      <c r="AJ380" s="45">
        <v>2385325501</v>
      </c>
      <c r="AK380" s="45">
        <v>2447978625</v>
      </c>
      <c r="AL380" s="50">
        <v>2380642962.3333335</v>
      </c>
      <c r="AM380" s="45">
        <v>816372.16096035601</v>
      </c>
    </row>
    <row r="381" spans="1:39" s="37" customFormat="1" ht="16.5" x14ac:dyDescent="0.3">
      <c r="A381" s="37" t="s">
        <v>828</v>
      </c>
      <c r="B381" s="37" t="s">
        <v>829</v>
      </c>
      <c r="C381" s="37" t="s">
        <v>821</v>
      </c>
      <c r="D381" s="43">
        <v>2</v>
      </c>
      <c r="E381" s="43" t="s">
        <v>1200</v>
      </c>
      <c r="F381" s="44" t="s">
        <v>1201</v>
      </c>
      <c r="G381" s="45">
        <v>3104438185</v>
      </c>
      <c r="H381" s="46">
        <v>1.7589999999999999</v>
      </c>
      <c r="I381" s="45">
        <v>3435967433</v>
      </c>
      <c r="J381" s="45">
        <v>8475306.3900000006</v>
      </c>
      <c r="K381" s="45">
        <v>8468965.0099999998</v>
      </c>
      <c r="L381" s="45">
        <v>0</v>
      </c>
      <c r="M381" s="45">
        <v>8468965.0099999998</v>
      </c>
      <c r="N381" s="45">
        <v>0</v>
      </c>
      <c r="O381" s="45">
        <v>0</v>
      </c>
      <c r="P381" s="45">
        <v>302381.48</v>
      </c>
      <c r="Q381" s="45">
        <v>0</v>
      </c>
      <c r="R381" s="45">
        <v>36461062</v>
      </c>
      <c r="S381" s="45">
        <v>0</v>
      </c>
      <c r="T381" s="45">
        <v>8164139.5</v>
      </c>
      <c r="U381" s="45">
        <v>155221.91</v>
      </c>
      <c r="V381" s="45">
        <v>1041259.47</v>
      </c>
      <c r="W381" s="45">
        <v>54593029.369999997</v>
      </c>
      <c r="X381" s="47">
        <v>1.7585477988829725E-2</v>
      </c>
      <c r="Y381" s="45">
        <v>4250</v>
      </c>
      <c r="Z381" s="45">
        <v>54000</v>
      </c>
      <c r="AA381" s="45">
        <v>1165</v>
      </c>
      <c r="AB381" s="45">
        <v>59415</v>
      </c>
      <c r="AC381" s="45">
        <v>0</v>
      </c>
      <c r="AD381" s="45">
        <v>59415</v>
      </c>
      <c r="AE381" s="45">
        <v>0</v>
      </c>
      <c r="AF381" s="47">
        <v>8771346.4900000002</v>
      </c>
      <c r="AG381" s="47">
        <v>36461062</v>
      </c>
      <c r="AH381" s="47">
        <v>9360620.8800000008</v>
      </c>
      <c r="AI381" s="45">
        <v>3316958488</v>
      </c>
      <c r="AJ381" s="45">
        <v>3396932412</v>
      </c>
      <c r="AK381" s="45">
        <v>3464080375</v>
      </c>
      <c r="AL381" s="50">
        <v>3392657091.6666665</v>
      </c>
      <c r="AM381" s="45">
        <v>1155130.63153488</v>
      </c>
    </row>
    <row r="382" spans="1:39" s="37" customFormat="1" ht="16.5" x14ac:dyDescent="0.3">
      <c r="A382" s="37" t="s">
        <v>830</v>
      </c>
      <c r="B382" s="37" t="s">
        <v>831</v>
      </c>
      <c r="C382" s="37" t="s">
        <v>821</v>
      </c>
      <c r="D382" s="43">
        <v>3</v>
      </c>
      <c r="E382" s="43" t="s">
        <v>1200</v>
      </c>
      <c r="F382" s="44" t="s">
        <v>1201</v>
      </c>
      <c r="G382" s="45">
        <v>396148900</v>
      </c>
      <c r="H382" s="46">
        <v>2.6109999999999998</v>
      </c>
      <c r="I382" s="45">
        <v>390553627</v>
      </c>
      <c r="J382" s="45">
        <v>963356.53</v>
      </c>
      <c r="K382" s="45">
        <v>963048.6</v>
      </c>
      <c r="L382" s="45">
        <v>0</v>
      </c>
      <c r="M382" s="45">
        <v>963048.6</v>
      </c>
      <c r="N382" s="45">
        <v>0</v>
      </c>
      <c r="O382" s="45">
        <v>0</v>
      </c>
      <c r="P382" s="45">
        <v>34388.75</v>
      </c>
      <c r="Q382" s="45">
        <v>3765417</v>
      </c>
      <c r="R382" s="45">
        <v>1920414</v>
      </c>
      <c r="S382" s="45">
        <v>0</v>
      </c>
      <c r="T382" s="45">
        <v>3479806.05</v>
      </c>
      <c r="U382" s="45">
        <v>39614.89</v>
      </c>
      <c r="V382" s="45">
        <v>138830.46</v>
      </c>
      <c r="W382" s="45">
        <v>10341519.75</v>
      </c>
      <c r="X382" s="47">
        <v>2.6105133069913862E-2</v>
      </c>
      <c r="Y382" s="45">
        <v>750</v>
      </c>
      <c r="Z382" s="45">
        <v>10500</v>
      </c>
      <c r="AA382" s="45">
        <v>225</v>
      </c>
      <c r="AB382" s="45">
        <v>11475</v>
      </c>
      <c r="AC382" s="45">
        <v>0</v>
      </c>
      <c r="AD382" s="45">
        <v>11475</v>
      </c>
      <c r="AE382" s="45">
        <v>0</v>
      </c>
      <c r="AF382" s="47">
        <v>997437.35</v>
      </c>
      <c r="AG382" s="47">
        <v>5685831</v>
      </c>
      <c r="AH382" s="47">
        <v>3658251.4</v>
      </c>
      <c r="AI382" s="45">
        <v>463171860</v>
      </c>
      <c r="AJ382" s="45">
        <v>389556447</v>
      </c>
      <c r="AK382" s="45">
        <v>398981670</v>
      </c>
      <c r="AL382" s="50">
        <v>417236659</v>
      </c>
      <c r="AM382" s="45">
        <v>132993.75700611001</v>
      </c>
    </row>
    <row r="383" spans="1:39" s="37" customFormat="1" ht="16.5" x14ac:dyDescent="0.3">
      <c r="A383" s="37" t="s">
        <v>832</v>
      </c>
      <c r="B383" s="37" t="s">
        <v>833</v>
      </c>
      <c r="C383" s="37" t="s">
        <v>821</v>
      </c>
      <c r="D383" s="43">
        <v>1</v>
      </c>
      <c r="E383" s="43" t="s">
        <v>1202</v>
      </c>
      <c r="F383" s="44" t="s">
        <v>1201</v>
      </c>
      <c r="G383" s="45">
        <v>1822241736</v>
      </c>
      <c r="H383" s="46">
        <v>2.3199999999999998</v>
      </c>
      <c r="I383" s="45">
        <v>1900570563</v>
      </c>
      <c r="J383" s="45">
        <v>4688029.84</v>
      </c>
      <c r="K383" s="45">
        <v>4682363.75</v>
      </c>
      <c r="L383" s="45">
        <v>0</v>
      </c>
      <c r="M383" s="45">
        <v>4682363.75</v>
      </c>
      <c r="N383" s="45">
        <v>0</v>
      </c>
      <c r="O383" s="45">
        <v>0</v>
      </c>
      <c r="P383" s="45">
        <v>167163.97</v>
      </c>
      <c r="Q383" s="45">
        <v>17576859</v>
      </c>
      <c r="R383" s="45">
        <v>10345981</v>
      </c>
      <c r="S383" s="45">
        <v>0</v>
      </c>
      <c r="T383" s="45">
        <v>8502467.7799999993</v>
      </c>
      <c r="U383" s="45">
        <v>364000</v>
      </c>
      <c r="V383" s="45">
        <v>631403.12</v>
      </c>
      <c r="W383" s="45">
        <v>42270238.619999997</v>
      </c>
      <c r="X383" s="47">
        <v>2.319683375971145E-2</v>
      </c>
      <c r="Y383" s="45">
        <v>1525.84</v>
      </c>
      <c r="Z383" s="45">
        <v>41500</v>
      </c>
      <c r="AA383" s="45">
        <v>860.51679999999999</v>
      </c>
      <c r="AB383" s="45">
        <v>43886.356799999994</v>
      </c>
      <c r="AC383" s="45">
        <v>0</v>
      </c>
      <c r="AD383" s="45">
        <v>43886.356799999994</v>
      </c>
      <c r="AE383" s="45">
        <v>0</v>
      </c>
      <c r="AF383" s="47">
        <v>4849527.72</v>
      </c>
      <c r="AG383" s="47">
        <v>27922840</v>
      </c>
      <c r="AH383" s="47">
        <v>9497870.8999999985</v>
      </c>
      <c r="AI383" s="45">
        <v>1871756354</v>
      </c>
      <c r="AJ383" s="45">
        <v>1893837691</v>
      </c>
      <c r="AK383" s="45">
        <v>1890515617</v>
      </c>
      <c r="AL383" s="50">
        <v>1885369887.3333333</v>
      </c>
      <c r="AM383" s="45">
        <v>630288.52071084897</v>
      </c>
    </row>
    <row r="384" spans="1:39" s="37" customFormat="1" ht="16.5" x14ac:dyDescent="0.3">
      <c r="A384" s="37" t="s">
        <v>834</v>
      </c>
      <c r="B384" s="37" t="s">
        <v>835</v>
      </c>
      <c r="C384" s="37" t="s">
        <v>821</v>
      </c>
      <c r="D384" s="43">
        <v>2</v>
      </c>
      <c r="E384" s="43" t="s">
        <v>1200</v>
      </c>
      <c r="F384" s="44" t="s">
        <v>1201</v>
      </c>
      <c r="G384" s="45">
        <v>3065556000</v>
      </c>
      <c r="H384" s="46">
        <v>2.3859999999999997</v>
      </c>
      <c r="I384" s="45">
        <v>3375616140</v>
      </c>
      <c r="J384" s="45">
        <v>8326441.2699999996</v>
      </c>
      <c r="K384" s="45">
        <v>8143453.8299999991</v>
      </c>
      <c r="L384" s="45">
        <v>0</v>
      </c>
      <c r="M384" s="45">
        <v>8143453.8299999991</v>
      </c>
      <c r="N384" s="45">
        <v>0</v>
      </c>
      <c r="O384" s="45">
        <v>0</v>
      </c>
      <c r="P384" s="45">
        <v>285540.69</v>
      </c>
      <c r="Q384" s="45">
        <v>28232878</v>
      </c>
      <c r="R384" s="45">
        <v>21802874</v>
      </c>
      <c r="S384" s="45">
        <v>0</v>
      </c>
      <c r="T384" s="45">
        <v>12774169.67</v>
      </c>
      <c r="U384" s="45">
        <v>765400</v>
      </c>
      <c r="V384" s="45">
        <v>1119310.6200000001</v>
      </c>
      <c r="W384" s="45">
        <v>73123626.810000002</v>
      </c>
      <c r="X384" s="47">
        <v>2.3853299959289604E-2</v>
      </c>
      <c r="Y384" s="45">
        <v>13101.38</v>
      </c>
      <c r="Z384" s="45">
        <v>114250</v>
      </c>
      <c r="AA384" s="45">
        <v>2547.0276000000003</v>
      </c>
      <c r="AB384" s="45">
        <v>129898.40760000001</v>
      </c>
      <c r="AC384" s="45">
        <v>0</v>
      </c>
      <c r="AD384" s="45">
        <v>129898.40760000001</v>
      </c>
      <c r="AE384" s="45">
        <v>0</v>
      </c>
      <c r="AF384" s="47">
        <v>8428994.5199999996</v>
      </c>
      <c r="AG384" s="47">
        <v>50035752</v>
      </c>
      <c r="AH384" s="47">
        <v>14658880.289999999</v>
      </c>
      <c r="AI384" s="45">
        <v>3235990965</v>
      </c>
      <c r="AJ384" s="45">
        <v>3357935206</v>
      </c>
      <c r="AK384" s="45">
        <v>3279370988</v>
      </c>
      <c r="AL384" s="50">
        <v>3291099053</v>
      </c>
      <c r="AM384" s="45">
        <v>1093122.569543004</v>
      </c>
    </row>
    <row r="385" spans="1:39" s="37" customFormat="1" ht="16.5" x14ac:dyDescent="0.3">
      <c r="A385" s="37" t="s">
        <v>836</v>
      </c>
      <c r="B385" s="37" t="s">
        <v>837</v>
      </c>
      <c r="C385" s="37" t="s">
        <v>821</v>
      </c>
      <c r="D385" s="43">
        <v>3</v>
      </c>
      <c r="E385" s="43" t="s">
        <v>1200</v>
      </c>
      <c r="F385" s="44" t="s">
        <v>1201</v>
      </c>
      <c r="G385" s="45">
        <v>1292026000</v>
      </c>
      <c r="H385" s="46">
        <v>2.4019999999999997</v>
      </c>
      <c r="I385" s="45">
        <v>1352109546</v>
      </c>
      <c r="J385" s="45">
        <v>3335172.09</v>
      </c>
      <c r="K385" s="45">
        <v>3326965.09</v>
      </c>
      <c r="L385" s="45">
        <v>0</v>
      </c>
      <c r="M385" s="45">
        <v>3326965.09</v>
      </c>
      <c r="N385" s="45">
        <v>0</v>
      </c>
      <c r="O385" s="45">
        <v>0</v>
      </c>
      <c r="P385" s="45">
        <v>118733.22</v>
      </c>
      <c r="Q385" s="45">
        <v>13155237</v>
      </c>
      <c r="R385" s="45">
        <v>0</v>
      </c>
      <c r="S385" s="45">
        <v>0</v>
      </c>
      <c r="T385" s="45">
        <v>13991924.529999999</v>
      </c>
      <c r="U385" s="45">
        <v>0</v>
      </c>
      <c r="V385" s="45">
        <v>432146.91</v>
      </c>
      <c r="W385" s="45">
        <v>31025006.75</v>
      </c>
      <c r="X385" s="47">
        <v>2.401267989189072E-2</v>
      </c>
      <c r="Y385" s="45">
        <v>20841.09</v>
      </c>
      <c r="Z385" s="45">
        <v>44500</v>
      </c>
      <c r="AA385" s="45">
        <v>1306.8217999999999</v>
      </c>
      <c r="AB385" s="45">
        <v>66647.911800000002</v>
      </c>
      <c r="AC385" s="45">
        <v>0</v>
      </c>
      <c r="AD385" s="45">
        <v>66647.911800000002</v>
      </c>
      <c r="AE385" s="45">
        <v>0</v>
      </c>
      <c r="AF385" s="47">
        <v>3445698.31</v>
      </c>
      <c r="AG385" s="47">
        <v>13155237</v>
      </c>
      <c r="AH385" s="47">
        <v>14424071.439999999</v>
      </c>
      <c r="AI385" s="45">
        <v>1294957930</v>
      </c>
      <c r="AJ385" s="45">
        <v>1296442015</v>
      </c>
      <c r="AK385" s="45">
        <v>1330065884</v>
      </c>
      <c r="AL385" s="50">
        <v>1307155276.3333333</v>
      </c>
      <c r="AM385" s="45">
        <v>443354.85131137201</v>
      </c>
    </row>
    <row r="386" spans="1:39" s="37" customFormat="1" ht="16.5" x14ac:dyDescent="0.3">
      <c r="A386" s="37" t="s">
        <v>838</v>
      </c>
      <c r="B386" s="37" t="s">
        <v>839</v>
      </c>
      <c r="C386" s="37" t="s">
        <v>821</v>
      </c>
      <c r="D386" s="43">
        <v>1</v>
      </c>
      <c r="E386" s="43" t="s">
        <v>1202</v>
      </c>
      <c r="F386" s="44" t="s">
        <v>1201</v>
      </c>
      <c r="G386" s="45">
        <v>2539735444</v>
      </c>
      <c r="H386" s="46">
        <v>2.1709999999999998</v>
      </c>
      <c r="I386" s="45">
        <v>3401886141</v>
      </c>
      <c r="J386" s="45">
        <v>8391240</v>
      </c>
      <c r="K386" s="45">
        <v>8391069.5</v>
      </c>
      <c r="L386" s="45">
        <v>0</v>
      </c>
      <c r="M386" s="45">
        <v>8391069.5</v>
      </c>
      <c r="N386" s="45">
        <v>0</v>
      </c>
      <c r="O386" s="45">
        <v>0</v>
      </c>
      <c r="P386" s="45">
        <v>299653.08</v>
      </c>
      <c r="Q386" s="45">
        <v>18438116</v>
      </c>
      <c r="R386" s="45">
        <v>11960639</v>
      </c>
      <c r="S386" s="45">
        <v>0</v>
      </c>
      <c r="T386" s="45">
        <v>14646674</v>
      </c>
      <c r="U386" s="45">
        <v>253973</v>
      </c>
      <c r="V386" s="45">
        <v>1125282</v>
      </c>
      <c r="W386" s="45">
        <v>55115406.579999998</v>
      </c>
      <c r="X386" s="47">
        <v>2.1701239280731949E-2</v>
      </c>
      <c r="Y386" s="45">
        <v>15109.6</v>
      </c>
      <c r="Z386" s="45">
        <v>85500</v>
      </c>
      <c r="AA386" s="45">
        <v>2012.1920000000002</v>
      </c>
      <c r="AB386" s="45">
        <v>102621.792</v>
      </c>
      <c r="AC386" s="45">
        <v>-250</v>
      </c>
      <c r="AD386" s="45">
        <v>102371.792</v>
      </c>
      <c r="AE386" s="45">
        <v>0</v>
      </c>
      <c r="AF386" s="47">
        <v>8690722.5800000001</v>
      </c>
      <c r="AG386" s="47">
        <v>30398755</v>
      </c>
      <c r="AH386" s="47">
        <v>16025929</v>
      </c>
      <c r="AI386" s="45">
        <v>3582822243</v>
      </c>
      <c r="AJ386" s="45">
        <v>3373873147</v>
      </c>
      <c r="AK386" s="45">
        <v>3270310305</v>
      </c>
      <c r="AL386" s="50">
        <v>3409001898.3333335</v>
      </c>
      <c r="AM386" s="45">
        <v>1090760.5599050161</v>
      </c>
    </row>
    <row r="387" spans="1:39" s="37" customFormat="1" ht="16.5" x14ac:dyDescent="0.3">
      <c r="A387" s="37" t="s">
        <v>840</v>
      </c>
      <c r="B387" s="37" t="s">
        <v>841</v>
      </c>
      <c r="C387" s="37" t="s">
        <v>821</v>
      </c>
      <c r="D387" s="43">
        <v>2</v>
      </c>
      <c r="E387" s="43" t="s">
        <v>1200</v>
      </c>
      <c r="F387" s="44" t="s">
        <v>1201</v>
      </c>
      <c r="G387" s="45">
        <v>3289017067</v>
      </c>
      <c r="H387" s="46">
        <v>1.4329999999999998</v>
      </c>
      <c r="I387" s="45">
        <v>3126935377</v>
      </c>
      <c r="J387" s="45">
        <v>7713034.5099999998</v>
      </c>
      <c r="K387" s="45">
        <v>7697353.9100000001</v>
      </c>
      <c r="L387" s="45">
        <v>0</v>
      </c>
      <c r="M387" s="45">
        <v>7697353.9100000001</v>
      </c>
      <c r="N387" s="45">
        <v>0</v>
      </c>
      <c r="O387" s="45">
        <v>0</v>
      </c>
      <c r="P387" s="45">
        <v>274749.11</v>
      </c>
      <c r="Q387" s="45">
        <v>17702644</v>
      </c>
      <c r="R387" s="45">
        <v>8046421</v>
      </c>
      <c r="S387" s="45">
        <v>0</v>
      </c>
      <c r="T387" s="45">
        <v>12365146.42</v>
      </c>
      <c r="U387" s="45">
        <v>0</v>
      </c>
      <c r="V387" s="45">
        <v>1027587</v>
      </c>
      <c r="W387" s="45">
        <v>47113901.439999998</v>
      </c>
      <c r="X387" s="47">
        <v>1.4324614460871084E-2</v>
      </c>
      <c r="Y387" s="45">
        <v>5033.5600000000004</v>
      </c>
      <c r="Z387" s="45">
        <v>79750</v>
      </c>
      <c r="AA387" s="45">
        <v>1695.6712</v>
      </c>
      <c r="AB387" s="45">
        <v>86479.231199999995</v>
      </c>
      <c r="AC387" s="45">
        <v>-7700.3</v>
      </c>
      <c r="AD387" s="45">
        <v>78778.931199999992</v>
      </c>
      <c r="AE387" s="45">
        <v>0</v>
      </c>
      <c r="AF387" s="47">
        <v>7972103.0200000005</v>
      </c>
      <c r="AG387" s="47">
        <v>25749065</v>
      </c>
      <c r="AH387" s="47">
        <v>13392733.42</v>
      </c>
      <c r="AI387" s="45">
        <v>2984071903</v>
      </c>
      <c r="AJ387" s="45">
        <v>3077786660</v>
      </c>
      <c r="AK387" s="45">
        <v>3164679383</v>
      </c>
      <c r="AL387" s="50">
        <v>3075512648.6666665</v>
      </c>
      <c r="AM387" s="45">
        <v>1056252.02708025</v>
      </c>
    </row>
    <row r="388" spans="1:39" s="37" customFormat="1" ht="16.5" x14ac:dyDescent="0.3">
      <c r="A388" s="37" t="s">
        <v>842</v>
      </c>
      <c r="B388" s="37" t="s">
        <v>843</v>
      </c>
      <c r="C388" s="37" t="s">
        <v>821</v>
      </c>
      <c r="D388" s="43">
        <v>3</v>
      </c>
      <c r="E388" s="43" t="s">
        <v>1200</v>
      </c>
      <c r="F388" s="44" t="s">
        <v>1201</v>
      </c>
      <c r="G388" s="45">
        <v>3675170600</v>
      </c>
      <c r="H388" s="46">
        <v>1.7309999999999999</v>
      </c>
      <c r="I388" s="45">
        <v>4093380765</v>
      </c>
      <c r="J388" s="45">
        <v>10096910.65</v>
      </c>
      <c r="K388" s="45">
        <v>10018738.860000001</v>
      </c>
      <c r="L388" s="45">
        <v>0</v>
      </c>
      <c r="M388" s="45">
        <v>10018738.860000001</v>
      </c>
      <c r="N388" s="45">
        <v>0</v>
      </c>
      <c r="O388" s="45">
        <v>0</v>
      </c>
      <c r="P388" s="45">
        <v>355103.58</v>
      </c>
      <c r="Q388" s="45">
        <v>24483937</v>
      </c>
      <c r="R388" s="45">
        <v>12632510</v>
      </c>
      <c r="S388" s="45">
        <v>0</v>
      </c>
      <c r="T388" s="45">
        <v>15937305.880000001</v>
      </c>
      <c r="U388" s="45">
        <v>183758.53</v>
      </c>
      <c r="V388" s="45">
        <v>0</v>
      </c>
      <c r="W388" s="45">
        <v>63611353.850000001</v>
      </c>
      <c r="X388" s="47">
        <v>1.730840844503926E-2</v>
      </c>
      <c r="Y388" s="45">
        <v>12955.48</v>
      </c>
      <c r="Z388" s="45">
        <v>101000</v>
      </c>
      <c r="AA388" s="45">
        <v>2279.1095999999998</v>
      </c>
      <c r="AB388" s="45">
        <v>116234.58959999999</v>
      </c>
      <c r="AC388" s="45">
        <v>0</v>
      </c>
      <c r="AD388" s="45">
        <v>116234.58959999999</v>
      </c>
      <c r="AE388" s="45">
        <v>0</v>
      </c>
      <c r="AF388" s="47">
        <v>10373842.440000001</v>
      </c>
      <c r="AG388" s="47">
        <v>37116447</v>
      </c>
      <c r="AH388" s="47">
        <v>16121064.41</v>
      </c>
      <c r="AI388" s="45">
        <v>3841012208</v>
      </c>
      <c r="AJ388" s="45">
        <v>4060359104</v>
      </c>
      <c r="AK388" s="45">
        <v>4152265959</v>
      </c>
      <c r="AL388" s="50">
        <v>4017879090.3333335</v>
      </c>
      <c r="AM388" s="45">
        <v>1384087.268911347</v>
      </c>
    </row>
    <row r="389" spans="1:39" s="37" customFormat="1" ht="16.5" x14ac:dyDescent="0.3">
      <c r="A389" s="37" t="s">
        <v>844</v>
      </c>
      <c r="B389" s="37" t="s">
        <v>845</v>
      </c>
      <c r="C389" s="37" t="s">
        <v>821</v>
      </c>
      <c r="D389" s="43">
        <v>1</v>
      </c>
      <c r="E389" s="43" t="s">
        <v>1202</v>
      </c>
      <c r="F389" s="44" t="s">
        <v>1201</v>
      </c>
      <c r="G389" s="45">
        <v>2007139768</v>
      </c>
      <c r="H389" s="46">
        <v>1.1059999999999999</v>
      </c>
      <c r="I389" s="45">
        <v>2250635013</v>
      </c>
      <c r="J389" s="45">
        <v>5551514</v>
      </c>
      <c r="K389" s="45">
        <v>5479535.8399999999</v>
      </c>
      <c r="L389" s="45">
        <v>0</v>
      </c>
      <c r="M389" s="45">
        <v>5479535.8399999999</v>
      </c>
      <c r="N389" s="45">
        <v>0</v>
      </c>
      <c r="O389" s="45">
        <v>0</v>
      </c>
      <c r="P389" s="45">
        <v>194490.88</v>
      </c>
      <c r="Q389" s="45">
        <v>10222075</v>
      </c>
      <c r="R389" s="45">
        <v>0</v>
      </c>
      <c r="S389" s="45">
        <v>0</v>
      </c>
      <c r="T389" s="45">
        <v>5481529</v>
      </c>
      <c r="U389" s="45">
        <v>802856</v>
      </c>
      <c r="V389" s="45">
        <v>0</v>
      </c>
      <c r="W389" s="45">
        <v>22180486.719999999</v>
      </c>
      <c r="X389" s="47">
        <v>1.1050793309776123E-2</v>
      </c>
      <c r="Y389" s="45">
        <v>500</v>
      </c>
      <c r="Z389" s="45">
        <v>22000</v>
      </c>
      <c r="AA389" s="45">
        <v>450</v>
      </c>
      <c r="AB389" s="45">
        <v>22950</v>
      </c>
      <c r="AC389" s="45">
        <v>0</v>
      </c>
      <c r="AD389" s="45">
        <v>22950</v>
      </c>
      <c r="AE389" s="45">
        <v>0</v>
      </c>
      <c r="AF389" s="47">
        <v>5674026.7199999997</v>
      </c>
      <c r="AG389" s="47">
        <v>10222075</v>
      </c>
      <c r="AH389" s="47">
        <v>6284385</v>
      </c>
      <c r="AI389" s="45">
        <v>2207971749</v>
      </c>
      <c r="AJ389" s="45">
        <v>2263149501</v>
      </c>
      <c r="AK389" s="45">
        <v>2197538190</v>
      </c>
      <c r="AL389" s="50">
        <v>2222886480</v>
      </c>
      <c r="AM389" s="45">
        <v>732920.966411634</v>
      </c>
    </row>
    <row r="390" spans="1:39" s="37" customFormat="1" ht="16.5" x14ac:dyDescent="0.3">
      <c r="A390" s="37" t="s">
        <v>846</v>
      </c>
      <c r="B390" s="37" t="s">
        <v>847</v>
      </c>
      <c r="C390" s="37" t="s">
        <v>821</v>
      </c>
      <c r="D390" s="43">
        <v>2</v>
      </c>
      <c r="E390" s="43" t="s">
        <v>1200</v>
      </c>
      <c r="F390" s="44" t="s">
        <v>1201</v>
      </c>
      <c r="G390" s="45">
        <v>2560743500</v>
      </c>
      <c r="H390" s="46">
        <v>2.6890000000000001</v>
      </c>
      <c r="I390" s="45">
        <v>2623759511</v>
      </c>
      <c r="J390" s="45">
        <v>6471879.0800000001</v>
      </c>
      <c r="K390" s="45">
        <v>6468979.9299999997</v>
      </c>
      <c r="L390" s="45">
        <v>0</v>
      </c>
      <c r="M390" s="45">
        <v>6468979.9299999997</v>
      </c>
      <c r="N390" s="45">
        <v>0</v>
      </c>
      <c r="O390" s="45">
        <v>0</v>
      </c>
      <c r="P390" s="45">
        <v>230991.78</v>
      </c>
      <c r="Q390" s="45">
        <v>41819449</v>
      </c>
      <c r="R390" s="45">
        <v>0</v>
      </c>
      <c r="S390" s="45">
        <v>0</v>
      </c>
      <c r="T390" s="45">
        <v>19195432</v>
      </c>
      <c r="U390" s="45">
        <v>256074</v>
      </c>
      <c r="V390" s="45">
        <v>871605</v>
      </c>
      <c r="W390" s="45">
        <v>68842531.710000008</v>
      </c>
      <c r="X390" s="47">
        <v>2.6883806093816114E-2</v>
      </c>
      <c r="Y390" s="45">
        <v>24593.15</v>
      </c>
      <c r="Z390" s="45">
        <v>130500</v>
      </c>
      <c r="AA390" s="45">
        <v>3101.8629999999998</v>
      </c>
      <c r="AB390" s="45">
        <v>158195.01300000001</v>
      </c>
      <c r="AC390" s="45">
        <v>-4250</v>
      </c>
      <c r="AD390" s="45">
        <v>153945.01300000001</v>
      </c>
      <c r="AE390" s="45">
        <v>0</v>
      </c>
      <c r="AF390" s="47">
        <v>6699971.71</v>
      </c>
      <c r="AG390" s="47">
        <v>41819449</v>
      </c>
      <c r="AH390" s="47">
        <v>20323111</v>
      </c>
      <c r="AI390" s="45">
        <v>2609029725</v>
      </c>
      <c r="AJ390" s="45">
        <v>2614818305</v>
      </c>
      <c r="AK390" s="45">
        <v>2673567968</v>
      </c>
      <c r="AL390" s="50">
        <v>2632471999.3333335</v>
      </c>
      <c r="AM390" s="45">
        <v>891188.46481064404</v>
      </c>
    </row>
    <row r="391" spans="1:39" s="37" customFormat="1" ht="16.5" x14ac:dyDescent="0.3">
      <c r="A391" s="37" t="s">
        <v>848</v>
      </c>
      <c r="B391" s="37" t="s">
        <v>849</v>
      </c>
      <c r="C391" s="37" t="s">
        <v>821</v>
      </c>
      <c r="D391" s="43">
        <v>3</v>
      </c>
      <c r="E391" s="43" t="s">
        <v>1200</v>
      </c>
      <c r="F391" s="44" t="s">
        <v>1201</v>
      </c>
      <c r="G391" s="45">
        <v>1596368200</v>
      </c>
      <c r="H391" s="46">
        <v>3.2509999999999999</v>
      </c>
      <c r="I391" s="45">
        <v>2112419558</v>
      </c>
      <c r="J391" s="45">
        <v>5210585.76</v>
      </c>
      <c r="K391" s="45">
        <v>5199660.76</v>
      </c>
      <c r="L391" s="45">
        <v>0</v>
      </c>
      <c r="M391" s="45">
        <v>5199660.76</v>
      </c>
      <c r="N391" s="45">
        <v>0</v>
      </c>
      <c r="O391" s="45">
        <v>0</v>
      </c>
      <c r="P391" s="45">
        <v>185589.6</v>
      </c>
      <c r="Q391" s="45">
        <v>36013882</v>
      </c>
      <c r="R391" s="45">
        <v>0</v>
      </c>
      <c r="S391" s="45">
        <v>0</v>
      </c>
      <c r="T391" s="45">
        <v>9710868.7899999991</v>
      </c>
      <c r="U391" s="45">
        <v>79818</v>
      </c>
      <c r="V391" s="45">
        <v>703107</v>
      </c>
      <c r="W391" s="45">
        <v>51892926.149999999</v>
      </c>
      <c r="X391" s="47">
        <v>3.2506865364769856E-2</v>
      </c>
      <c r="Y391" s="45">
        <v>7750</v>
      </c>
      <c r="Z391" s="45">
        <v>53750</v>
      </c>
      <c r="AA391" s="45">
        <v>1230</v>
      </c>
      <c r="AB391" s="45">
        <v>62730</v>
      </c>
      <c r="AC391" s="45">
        <v>0</v>
      </c>
      <c r="AD391" s="45">
        <v>62730</v>
      </c>
      <c r="AE391" s="45">
        <v>0</v>
      </c>
      <c r="AF391" s="47">
        <v>5385250.3599999994</v>
      </c>
      <c r="AG391" s="47">
        <v>36013882</v>
      </c>
      <c r="AH391" s="47">
        <v>10493793.789999999</v>
      </c>
      <c r="AI391" s="45">
        <v>2116818976</v>
      </c>
      <c r="AJ391" s="45">
        <v>2109323195</v>
      </c>
      <c r="AK391" s="45">
        <v>2128774770</v>
      </c>
      <c r="AL391" s="50">
        <v>2118305647</v>
      </c>
      <c r="AM391" s="45">
        <v>709590.88040840998</v>
      </c>
    </row>
    <row r="392" spans="1:39" s="37" customFormat="1" ht="16.5" x14ac:dyDescent="0.3">
      <c r="A392" s="37" t="s">
        <v>850</v>
      </c>
      <c r="B392" s="37" t="s">
        <v>851</v>
      </c>
      <c r="C392" s="37" t="s">
        <v>821</v>
      </c>
      <c r="D392" s="43">
        <v>1</v>
      </c>
      <c r="E392" s="43" t="s">
        <v>1202</v>
      </c>
      <c r="F392" s="44" t="s">
        <v>1201</v>
      </c>
      <c r="G392" s="45">
        <v>1354928400</v>
      </c>
      <c r="H392" s="46">
        <v>2.59</v>
      </c>
      <c r="I392" s="45">
        <v>1346706502</v>
      </c>
      <c r="J392" s="45">
        <v>3321844.7</v>
      </c>
      <c r="K392" s="45">
        <v>3275480.3600000003</v>
      </c>
      <c r="L392" s="45">
        <v>0</v>
      </c>
      <c r="M392" s="45">
        <v>3275480.3600000003</v>
      </c>
      <c r="N392" s="45">
        <v>0</v>
      </c>
      <c r="O392" s="45">
        <v>0</v>
      </c>
      <c r="P392" s="45">
        <v>115853.13</v>
      </c>
      <c r="Q392" s="45">
        <v>18274004</v>
      </c>
      <c r="R392" s="45">
        <v>0</v>
      </c>
      <c r="S392" s="45">
        <v>0</v>
      </c>
      <c r="T392" s="45">
        <v>12835192.18</v>
      </c>
      <c r="U392" s="45">
        <v>135492.84</v>
      </c>
      <c r="V392" s="45">
        <v>449295</v>
      </c>
      <c r="W392" s="45">
        <v>35085317.510000005</v>
      </c>
      <c r="X392" s="47">
        <v>2.5894591559229258E-2</v>
      </c>
      <c r="Y392" s="45">
        <v>21412.33</v>
      </c>
      <c r="Z392" s="45">
        <v>75000</v>
      </c>
      <c r="AA392" s="45">
        <v>1928.2466000000002</v>
      </c>
      <c r="AB392" s="45">
        <v>98340.5766</v>
      </c>
      <c r="AC392" s="45">
        <v>-500</v>
      </c>
      <c r="AD392" s="45">
        <v>97840.5766</v>
      </c>
      <c r="AE392" s="45">
        <v>0</v>
      </c>
      <c r="AF392" s="47">
        <v>3391333.49</v>
      </c>
      <c r="AG392" s="47">
        <v>18274004</v>
      </c>
      <c r="AH392" s="47">
        <v>13419980.02</v>
      </c>
      <c r="AI392" s="45">
        <v>1340810338</v>
      </c>
      <c r="AJ392" s="45">
        <v>1347887269</v>
      </c>
      <c r="AK392" s="45">
        <v>1362558729</v>
      </c>
      <c r="AL392" s="50">
        <v>1350418778.6666667</v>
      </c>
      <c r="AM392" s="45">
        <v>454185.78881375701</v>
      </c>
    </row>
    <row r="393" spans="1:39" s="37" customFormat="1" ht="16.5" x14ac:dyDescent="0.3">
      <c r="A393" s="37" t="s">
        <v>852</v>
      </c>
      <c r="B393" s="37" t="s">
        <v>853</v>
      </c>
      <c r="C393" s="37" t="s">
        <v>821</v>
      </c>
      <c r="D393" s="43">
        <v>2</v>
      </c>
      <c r="E393" s="43" t="s">
        <v>1200</v>
      </c>
      <c r="F393" s="44" t="s">
        <v>1201</v>
      </c>
      <c r="G393" s="45">
        <v>3482257100</v>
      </c>
      <c r="H393" s="46">
        <v>1.875</v>
      </c>
      <c r="I393" s="45">
        <v>3882843683</v>
      </c>
      <c r="J393" s="45">
        <v>9577590.7400000002</v>
      </c>
      <c r="K393" s="45">
        <v>9558197.25</v>
      </c>
      <c r="L393" s="45">
        <v>0</v>
      </c>
      <c r="M393" s="45">
        <v>9558197.25</v>
      </c>
      <c r="N393" s="45">
        <v>0</v>
      </c>
      <c r="O393" s="45">
        <v>0</v>
      </c>
      <c r="P393" s="45">
        <v>341020.54</v>
      </c>
      <c r="Q393" s="45">
        <v>40705634</v>
      </c>
      <c r="R393" s="45">
        <v>0</v>
      </c>
      <c r="S393" s="45">
        <v>0</v>
      </c>
      <c r="T393" s="45">
        <v>12768383.99</v>
      </c>
      <c r="U393" s="45">
        <v>626806.28</v>
      </c>
      <c r="V393" s="45">
        <v>1281412.01</v>
      </c>
      <c r="W393" s="45">
        <v>65281454.07</v>
      </c>
      <c r="X393" s="47">
        <v>1.8746879450687315E-2</v>
      </c>
      <c r="Y393" s="45">
        <v>6750</v>
      </c>
      <c r="Z393" s="45">
        <v>72000</v>
      </c>
      <c r="AA393" s="45">
        <v>1575</v>
      </c>
      <c r="AB393" s="45">
        <v>80325</v>
      </c>
      <c r="AC393" s="45">
        <v>0</v>
      </c>
      <c r="AD393" s="45">
        <v>80325</v>
      </c>
      <c r="AE393" s="45">
        <v>0</v>
      </c>
      <c r="AF393" s="47">
        <v>9899217.7899999991</v>
      </c>
      <c r="AG393" s="47">
        <v>40705634</v>
      </c>
      <c r="AH393" s="47">
        <v>14676602.279999999</v>
      </c>
      <c r="AI393" s="45">
        <v>3807019312</v>
      </c>
      <c r="AJ393" s="45">
        <v>3844239880</v>
      </c>
      <c r="AK393" s="45">
        <v>4016907486</v>
      </c>
      <c r="AL393" s="50">
        <v>3889388892.6666665</v>
      </c>
      <c r="AM393" s="45">
        <v>1338967.823030838</v>
      </c>
    </row>
    <row r="394" spans="1:39" s="37" customFormat="1" ht="16.5" x14ac:dyDescent="0.3">
      <c r="A394" s="37" t="s">
        <v>854</v>
      </c>
      <c r="B394" s="37" t="s">
        <v>855</v>
      </c>
      <c r="C394" s="37" t="s">
        <v>821</v>
      </c>
      <c r="D394" s="43">
        <v>3</v>
      </c>
      <c r="E394" s="43" t="s">
        <v>1200</v>
      </c>
      <c r="F394" s="44" t="s">
        <v>1201</v>
      </c>
      <c r="G394" s="45">
        <v>1283106098</v>
      </c>
      <c r="H394" s="46">
        <v>2.117</v>
      </c>
      <c r="I394" s="45">
        <v>1370993717</v>
      </c>
      <c r="J394" s="45">
        <v>3381752.6</v>
      </c>
      <c r="K394" s="45">
        <v>3377824.0500000003</v>
      </c>
      <c r="L394" s="45">
        <v>0</v>
      </c>
      <c r="M394" s="45">
        <v>3377824.0500000003</v>
      </c>
      <c r="N394" s="45">
        <v>0</v>
      </c>
      <c r="O394" s="45">
        <v>0</v>
      </c>
      <c r="P394" s="45">
        <v>120599.59</v>
      </c>
      <c r="Q394" s="45">
        <v>10725880</v>
      </c>
      <c r="R394" s="45">
        <v>7006146</v>
      </c>
      <c r="S394" s="45">
        <v>0</v>
      </c>
      <c r="T394" s="45">
        <v>5814687</v>
      </c>
      <c r="U394" s="45">
        <v>109594</v>
      </c>
      <c r="V394" s="45">
        <v>0</v>
      </c>
      <c r="W394" s="45">
        <v>27154730.640000001</v>
      </c>
      <c r="X394" s="47">
        <v>2.1163277676200399E-2</v>
      </c>
      <c r="Y394" s="45">
        <v>3750</v>
      </c>
      <c r="Z394" s="45">
        <v>32500</v>
      </c>
      <c r="AA394" s="45">
        <v>725</v>
      </c>
      <c r="AB394" s="45">
        <v>36975</v>
      </c>
      <c r="AC394" s="45">
        <v>-500</v>
      </c>
      <c r="AD394" s="45">
        <v>36475</v>
      </c>
      <c r="AE394" s="45">
        <v>0</v>
      </c>
      <c r="AF394" s="47">
        <v>3498423.64</v>
      </c>
      <c r="AG394" s="47">
        <v>17732026</v>
      </c>
      <c r="AH394" s="47">
        <v>5924281</v>
      </c>
      <c r="AI394" s="45">
        <v>1399439498</v>
      </c>
      <c r="AJ394" s="45">
        <v>1367341547</v>
      </c>
      <c r="AK394" s="45">
        <v>1373594939</v>
      </c>
      <c r="AL394" s="50">
        <v>1380125328</v>
      </c>
      <c r="AM394" s="45">
        <v>458515.88715032098</v>
      </c>
    </row>
    <row r="395" spans="1:39" s="37" customFormat="1" ht="16.5" x14ac:dyDescent="0.3">
      <c r="A395" s="37" t="s">
        <v>856</v>
      </c>
      <c r="B395" s="37" t="s">
        <v>857</v>
      </c>
      <c r="C395" s="37" t="s">
        <v>821</v>
      </c>
      <c r="D395" s="43">
        <v>1</v>
      </c>
      <c r="E395" s="43" t="s">
        <v>1202</v>
      </c>
      <c r="F395" s="44" t="s">
        <v>1201</v>
      </c>
      <c r="G395" s="45">
        <v>1874558760</v>
      </c>
      <c r="H395" s="46">
        <v>2.0649999999999999</v>
      </c>
      <c r="I395" s="45">
        <v>1942042113</v>
      </c>
      <c r="J395" s="45">
        <v>4790325.3600000003</v>
      </c>
      <c r="K395" s="45">
        <v>4776018.96</v>
      </c>
      <c r="L395" s="45">
        <v>0</v>
      </c>
      <c r="M395" s="45">
        <v>4776018.96</v>
      </c>
      <c r="N395" s="45">
        <v>0</v>
      </c>
      <c r="O395" s="45">
        <v>0</v>
      </c>
      <c r="P395" s="45">
        <v>170358.63</v>
      </c>
      <c r="Q395" s="45">
        <v>15548343</v>
      </c>
      <c r="R395" s="45">
        <v>10321103</v>
      </c>
      <c r="S395" s="45">
        <v>0</v>
      </c>
      <c r="T395" s="45">
        <v>7455480.21</v>
      </c>
      <c r="U395" s="45">
        <v>431650</v>
      </c>
      <c r="V395" s="45">
        <v>0</v>
      </c>
      <c r="W395" s="45">
        <v>38702953.799999997</v>
      </c>
      <c r="X395" s="47">
        <v>2.0646434044030711E-2</v>
      </c>
      <c r="Y395" s="45">
        <v>1009.59</v>
      </c>
      <c r="Z395" s="45">
        <v>23500</v>
      </c>
      <c r="AA395" s="45">
        <v>490.1918</v>
      </c>
      <c r="AB395" s="45">
        <v>24999.781800000001</v>
      </c>
      <c r="AC395" s="45">
        <v>0</v>
      </c>
      <c r="AD395" s="45">
        <v>24999.781800000001</v>
      </c>
      <c r="AE395" s="45">
        <v>0</v>
      </c>
      <c r="AF395" s="47">
        <v>4946377.59</v>
      </c>
      <c r="AG395" s="47">
        <v>25869446</v>
      </c>
      <c r="AH395" s="47">
        <v>7887130.21</v>
      </c>
      <c r="AI395" s="45">
        <v>1963570383</v>
      </c>
      <c r="AJ395" s="45">
        <v>1942328708</v>
      </c>
      <c r="AK395" s="45">
        <v>1955446555</v>
      </c>
      <c r="AL395" s="50">
        <v>1953781882</v>
      </c>
      <c r="AM395" s="45">
        <v>652228.51943749504</v>
      </c>
    </row>
    <row r="396" spans="1:39" s="37" customFormat="1" ht="16.5" x14ac:dyDescent="0.3">
      <c r="A396" s="37" t="s">
        <v>858</v>
      </c>
      <c r="B396" s="37" t="s">
        <v>859</v>
      </c>
      <c r="C396" s="37" t="s">
        <v>821</v>
      </c>
      <c r="D396" s="43">
        <v>2</v>
      </c>
      <c r="E396" s="43" t="s">
        <v>1200</v>
      </c>
      <c r="F396" s="44" t="s">
        <v>1201</v>
      </c>
      <c r="G396" s="45">
        <v>444182300</v>
      </c>
      <c r="H396" s="46">
        <v>2.5249999999999999</v>
      </c>
      <c r="I396" s="45">
        <v>423980203</v>
      </c>
      <c r="J396" s="45">
        <v>1045807.97</v>
      </c>
      <c r="K396" s="45">
        <v>1045675.26</v>
      </c>
      <c r="L396" s="45">
        <v>0</v>
      </c>
      <c r="M396" s="45">
        <v>1045675.26</v>
      </c>
      <c r="N396" s="45">
        <v>0</v>
      </c>
      <c r="O396" s="45">
        <v>0</v>
      </c>
      <c r="P396" s="45">
        <v>37341.199999999997</v>
      </c>
      <c r="Q396" s="45">
        <v>6761145</v>
      </c>
      <c r="R396" s="45">
        <v>0</v>
      </c>
      <c r="S396" s="45">
        <v>0</v>
      </c>
      <c r="T396" s="45">
        <v>3357282</v>
      </c>
      <c r="U396" s="45">
        <v>11098</v>
      </c>
      <c r="V396" s="45">
        <v>0</v>
      </c>
      <c r="W396" s="45">
        <v>11212541.460000001</v>
      </c>
      <c r="X396" s="47">
        <v>2.5243107300763675E-2</v>
      </c>
      <c r="Y396" s="45">
        <v>8000</v>
      </c>
      <c r="Z396" s="45">
        <v>33750</v>
      </c>
      <c r="AA396" s="45">
        <v>835</v>
      </c>
      <c r="AB396" s="45">
        <v>42585</v>
      </c>
      <c r="AC396" s="45">
        <v>-27000</v>
      </c>
      <c r="AD396" s="45">
        <v>15585</v>
      </c>
      <c r="AE396" s="45">
        <v>0</v>
      </c>
      <c r="AF396" s="47">
        <v>1083016.46</v>
      </c>
      <c r="AG396" s="47">
        <v>6761145</v>
      </c>
      <c r="AH396" s="47">
        <v>3368380</v>
      </c>
      <c r="AI396" s="45">
        <v>421809812</v>
      </c>
      <c r="AJ396" s="45">
        <v>421479442</v>
      </c>
      <c r="AK396" s="45">
        <v>428830180</v>
      </c>
      <c r="AL396" s="50">
        <v>424039811.33333331</v>
      </c>
      <c r="AM396" s="45">
        <v>142943.25038993999</v>
      </c>
    </row>
    <row r="397" spans="1:39" s="37" customFormat="1" ht="16.5" x14ac:dyDescent="0.3">
      <c r="A397" s="37" t="s">
        <v>860</v>
      </c>
      <c r="B397" s="37" t="s">
        <v>861</v>
      </c>
      <c r="C397" s="37" t="s">
        <v>821</v>
      </c>
      <c r="D397" s="43">
        <v>3</v>
      </c>
      <c r="E397" s="43" t="s">
        <v>1200</v>
      </c>
      <c r="F397" s="44" t="s">
        <v>1201</v>
      </c>
      <c r="G397" s="45">
        <v>4511129034</v>
      </c>
      <c r="H397" s="46">
        <v>2.2569999999999997</v>
      </c>
      <c r="I397" s="45">
        <v>4846413545</v>
      </c>
      <c r="J397" s="45">
        <v>11954373.98</v>
      </c>
      <c r="K397" s="45">
        <v>11920057.32</v>
      </c>
      <c r="L397" s="45">
        <v>0</v>
      </c>
      <c r="M397" s="45">
        <v>11920057.32</v>
      </c>
      <c r="N397" s="45">
        <v>0</v>
      </c>
      <c r="O397" s="45">
        <v>0</v>
      </c>
      <c r="P397" s="45">
        <v>425239</v>
      </c>
      <c r="Q397" s="45">
        <v>67943207</v>
      </c>
      <c r="R397" s="45">
        <v>0</v>
      </c>
      <c r="S397" s="45">
        <v>0</v>
      </c>
      <c r="T397" s="45">
        <v>18217166</v>
      </c>
      <c r="U397" s="45">
        <v>1668006</v>
      </c>
      <c r="V397" s="45">
        <v>1610255</v>
      </c>
      <c r="W397" s="45">
        <v>101783930.31999999</v>
      </c>
      <c r="X397" s="47">
        <v>2.2562850575291258E-2</v>
      </c>
      <c r="Y397" s="45">
        <v>17974.650000000001</v>
      </c>
      <c r="Z397" s="45">
        <v>122000</v>
      </c>
      <c r="AA397" s="45">
        <v>2799.4929999999999</v>
      </c>
      <c r="AB397" s="45">
        <v>142774.14300000001</v>
      </c>
      <c r="AC397" s="45">
        <v>0</v>
      </c>
      <c r="AD397" s="45">
        <v>142774.14300000001</v>
      </c>
      <c r="AE397" s="45">
        <v>0</v>
      </c>
      <c r="AF397" s="47">
        <v>12345296.32</v>
      </c>
      <c r="AG397" s="47">
        <v>67943207</v>
      </c>
      <c r="AH397" s="47">
        <v>21495427</v>
      </c>
      <c r="AI397" s="45">
        <v>4858882727</v>
      </c>
      <c r="AJ397" s="45">
        <v>4827726649</v>
      </c>
      <c r="AK397" s="45">
        <v>5027460020</v>
      </c>
      <c r="AL397" s="50">
        <v>4904689798.666667</v>
      </c>
      <c r="AM397" s="45">
        <v>1676820.2078447819</v>
      </c>
    </row>
    <row r="398" spans="1:39" s="37" customFormat="1" ht="16.5" x14ac:dyDescent="0.3">
      <c r="A398" s="37" t="s">
        <v>862</v>
      </c>
      <c r="B398" s="37" t="s">
        <v>863</v>
      </c>
      <c r="C398" s="37" t="s">
        <v>821</v>
      </c>
      <c r="D398" s="43">
        <v>1</v>
      </c>
      <c r="E398" s="43" t="s">
        <v>1202</v>
      </c>
      <c r="F398" s="44" t="s">
        <v>1201</v>
      </c>
      <c r="G398" s="45">
        <v>5261923200</v>
      </c>
      <c r="H398" s="46">
        <v>1.7729999999999999</v>
      </c>
      <c r="I398" s="45">
        <v>4986680569</v>
      </c>
      <c r="J398" s="45">
        <v>12300362.710000001</v>
      </c>
      <c r="K398" s="45">
        <v>12261494.08</v>
      </c>
      <c r="L398" s="45">
        <v>0</v>
      </c>
      <c r="M398" s="45">
        <v>12261494.08</v>
      </c>
      <c r="N398" s="45">
        <v>0</v>
      </c>
      <c r="O398" s="45">
        <v>0</v>
      </c>
      <c r="P398" s="45">
        <v>436103.35</v>
      </c>
      <c r="Q398" s="45">
        <v>0</v>
      </c>
      <c r="R398" s="45">
        <v>56327079</v>
      </c>
      <c r="S398" s="45">
        <v>0</v>
      </c>
      <c r="T398" s="45">
        <v>22513282.940000001</v>
      </c>
      <c r="U398" s="45">
        <v>105238.46</v>
      </c>
      <c r="V398" s="45">
        <v>1639340</v>
      </c>
      <c r="W398" s="45">
        <v>93282537.829999998</v>
      </c>
      <c r="X398" s="47">
        <v>1.7727840997375257E-2</v>
      </c>
      <c r="Y398" s="45">
        <v>10782.88</v>
      </c>
      <c r="Z398" s="45">
        <v>125000</v>
      </c>
      <c r="AA398" s="45">
        <v>2715.6576</v>
      </c>
      <c r="AB398" s="45">
        <v>138498.53760000001</v>
      </c>
      <c r="AC398" s="45">
        <v>0</v>
      </c>
      <c r="AD398" s="45">
        <v>138498.53760000001</v>
      </c>
      <c r="AE398" s="45">
        <v>0</v>
      </c>
      <c r="AF398" s="47">
        <v>12697597.43</v>
      </c>
      <c r="AG398" s="47">
        <v>56327079</v>
      </c>
      <c r="AH398" s="47">
        <v>24257861.400000002</v>
      </c>
      <c r="AI398" s="45">
        <v>5079710534</v>
      </c>
      <c r="AJ398" s="45">
        <v>4918018005</v>
      </c>
      <c r="AK398" s="45">
        <v>5262975795</v>
      </c>
      <c r="AL398" s="50">
        <v>5086901444.666667</v>
      </c>
      <c r="AM398" s="45">
        <v>1754323.5106747351</v>
      </c>
    </row>
    <row r="399" spans="1:39" s="37" customFormat="1" ht="16.5" x14ac:dyDescent="0.3">
      <c r="A399" s="37" t="s">
        <v>864</v>
      </c>
      <c r="B399" s="37" t="s">
        <v>865</v>
      </c>
      <c r="C399" s="37" t="s">
        <v>821</v>
      </c>
      <c r="D399" s="43">
        <v>2</v>
      </c>
      <c r="E399" s="43" t="s">
        <v>1200</v>
      </c>
      <c r="F399" s="44" t="s">
        <v>1201</v>
      </c>
      <c r="G399" s="45">
        <v>1378110300</v>
      </c>
      <c r="H399" s="46">
        <v>2.1429999999999998</v>
      </c>
      <c r="I399" s="45">
        <v>1457973242</v>
      </c>
      <c r="J399" s="45">
        <v>3596300.07</v>
      </c>
      <c r="K399" s="45">
        <v>3569475.8499999996</v>
      </c>
      <c r="L399" s="45">
        <v>0</v>
      </c>
      <c r="M399" s="45">
        <v>3569475.8499999996</v>
      </c>
      <c r="N399" s="45">
        <v>0</v>
      </c>
      <c r="O399" s="45">
        <v>0</v>
      </c>
      <c r="P399" s="45">
        <v>127174.47</v>
      </c>
      <c r="Q399" s="45">
        <v>15339191</v>
      </c>
      <c r="R399" s="45">
        <v>0</v>
      </c>
      <c r="S399" s="45">
        <v>0</v>
      </c>
      <c r="T399" s="45">
        <v>10490375.949999999</v>
      </c>
      <c r="U399" s="45">
        <v>0</v>
      </c>
      <c r="V399" s="45">
        <v>0</v>
      </c>
      <c r="W399" s="45">
        <v>29526217.27</v>
      </c>
      <c r="X399" s="47">
        <v>2.1425148095910757E-2</v>
      </c>
      <c r="Y399" s="45">
        <v>4930.3999999999996</v>
      </c>
      <c r="Z399" s="45">
        <v>46500</v>
      </c>
      <c r="AA399" s="45">
        <v>1028.6079999999999</v>
      </c>
      <c r="AB399" s="45">
        <v>52459.008000000002</v>
      </c>
      <c r="AC399" s="45">
        <v>-1250</v>
      </c>
      <c r="AD399" s="45">
        <v>51209.008000000002</v>
      </c>
      <c r="AE399" s="45">
        <v>0</v>
      </c>
      <c r="AF399" s="47">
        <v>3696650.32</v>
      </c>
      <c r="AG399" s="47">
        <v>15339191</v>
      </c>
      <c r="AH399" s="47">
        <v>10490375.949999999</v>
      </c>
      <c r="AI399" s="45">
        <v>1414396476</v>
      </c>
      <c r="AJ399" s="45">
        <v>1409176495</v>
      </c>
      <c r="AK399" s="45">
        <v>1467011177</v>
      </c>
      <c r="AL399" s="50">
        <v>1430194716</v>
      </c>
      <c r="AM399" s="45">
        <v>489003.236662941</v>
      </c>
    </row>
    <row r="400" spans="1:39" s="37" customFormat="1" ht="16.5" x14ac:dyDescent="0.3">
      <c r="A400" s="37" t="s">
        <v>866</v>
      </c>
      <c r="B400" s="37" t="s">
        <v>867</v>
      </c>
      <c r="C400" s="37" t="s">
        <v>821</v>
      </c>
      <c r="D400" s="43">
        <v>3</v>
      </c>
      <c r="E400" s="43" t="s">
        <v>1200</v>
      </c>
      <c r="F400" s="44" t="s">
        <v>1201</v>
      </c>
      <c r="G400" s="45">
        <v>2254659255</v>
      </c>
      <c r="H400" s="46">
        <v>2.6890000000000001</v>
      </c>
      <c r="I400" s="45">
        <v>2836853208</v>
      </c>
      <c r="J400" s="45">
        <v>6997505.2400000002</v>
      </c>
      <c r="K400" s="45">
        <v>6945153.6200000001</v>
      </c>
      <c r="L400" s="45">
        <v>0</v>
      </c>
      <c r="M400" s="45">
        <v>6945153.6200000001</v>
      </c>
      <c r="N400" s="45">
        <v>0</v>
      </c>
      <c r="O400" s="45">
        <v>0</v>
      </c>
      <c r="P400" s="45">
        <v>245326.66</v>
      </c>
      <c r="Q400" s="45">
        <v>0</v>
      </c>
      <c r="R400" s="45">
        <v>30115332</v>
      </c>
      <c r="S400" s="45">
        <v>0</v>
      </c>
      <c r="T400" s="45">
        <v>22385194</v>
      </c>
      <c r="U400" s="45">
        <v>0</v>
      </c>
      <c r="V400" s="45">
        <v>920827</v>
      </c>
      <c r="W400" s="45">
        <v>60611833.280000001</v>
      </c>
      <c r="X400" s="47">
        <v>2.6882923947636604E-2</v>
      </c>
      <c r="Y400" s="45">
        <v>6250</v>
      </c>
      <c r="Z400" s="45">
        <v>32250</v>
      </c>
      <c r="AA400" s="45">
        <v>770</v>
      </c>
      <c r="AB400" s="45">
        <v>39270</v>
      </c>
      <c r="AC400" s="45">
        <v>0</v>
      </c>
      <c r="AD400" s="45">
        <v>39270</v>
      </c>
      <c r="AE400" s="45">
        <v>0</v>
      </c>
      <c r="AF400" s="47">
        <v>7190480.2800000003</v>
      </c>
      <c r="AG400" s="47">
        <v>30115332</v>
      </c>
      <c r="AH400" s="47">
        <v>23306021</v>
      </c>
      <c r="AI400" s="45">
        <v>2584752534</v>
      </c>
      <c r="AJ400" s="45">
        <v>2762474216</v>
      </c>
      <c r="AK400" s="45">
        <v>2878767492</v>
      </c>
      <c r="AL400" s="50">
        <v>2741998080.6666665</v>
      </c>
      <c r="AM400" s="45">
        <v>959591.05607465096</v>
      </c>
    </row>
    <row r="401" spans="1:39" s="37" customFormat="1" ht="16.5" x14ac:dyDescent="0.3">
      <c r="A401" s="37" t="s">
        <v>868</v>
      </c>
      <c r="B401" s="37" t="s">
        <v>869</v>
      </c>
      <c r="C401" s="37" t="s">
        <v>821</v>
      </c>
      <c r="D401" s="43">
        <v>1</v>
      </c>
      <c r="E401" s="43" t="s">
        <v>1202</v>
      </c>
      <c r="F401" s="44" t="s">
        <v>1201</v>
      </c>
      <c r="G401" s="45">
        <v>1193902100</v>
      </c>
      <c r="H401" s="46">
        <v>2.5269999999999997</v>
      </c>
      <c r="I401" s="45">
        <v>1330295840</v>
      </c>
      <c r="J401" s="45">
        <v>3281365.45</v>
      </c>
      <c r="K401" s="45">
        <v>3267030.6100000003</v>
      </c>
      <c r="L401" s="45">
        <v>0</v>
      </c>
      <c r="M401" s="45">
        <v>3267030.6100000003</v>
      </c>
      <c r="N401" s="45">
        <v>0</v>
      </c>
      <c r="O401" s="45">
        <v>0</v>
      </c>
      <c r="P401" s="45">
        <v>116434.13</v>
      </c>
      <c r="Q401" s="45">
        <v>20650265</v>
      </c>
      <c r="R401" s="45">
        <v>0</v>
      </c>
      <c r="S401" s="45">
        <v>0</v>
      </c>
      <c r="T401" s="45">
        <v>6132253.2800000003</v>
      </c>
      <c r="U401" s="45">
        <v>0</v>
      </c>
      <c r="V401" s="45">
        <v>0</v>
      </c>
      <c r="W401" s="45">
        <v>30165983.020000003</v>
      </c>
      <c r="X401" s="47">
        <v>2.5266714096574588E-2</v>
      </c>
      <c r="Y401" s="45">
        <v>0</v>
      </c>
      <c r="Z401" s="45">
        <v>11000</v>
      </c>
      <c r="AA401" s="45">
        <v>220</v>
      </c>
      <c r="AB401" s="45">
        <v>11220</v>
      </c>
      <c r="AC401" s="45">
        <v>0</v>
      </c>
      <c r="AD401" s="45">
        <v>11220</v>
      </c>
      <c r="AE401" s="45">
        <v>0</v>
      </c>
      <c r="AF401" s="47">
        <v>3383464.74</v>
      </c>
      <c r="AG401" s="47">
        <v>20650265</v>
      </c>
      <c r="AH401" s="47">
        <v>6132253.2800000003</v>
      </c>
      <c r="AI401" s="45">
        <v>1315258086</v>
      </c>
      <c r="AJ401" s="45">
        <v>1323263884</v>
      </c>
      <c r="AK401" s="45">
        <v>1317904452</v>
      </c>
      <c r="AL401" s="50">
        <v>1318808807.3333333</v>
      </c>
      <c r="AM401" s="45">
        <v>439568.77776411601</v>
      </c>
    </row>
    <row r="402" spans="1:39" s="37" customFormat="1" ht="16.5" x14ac:dyDescent="0.3">
      <c r="A402" s="37" t="s">
        <v>870</v>
      </c>
      <c r="B402" s="37" t="s">
        <v>871</v>
      </c>
      <c r="C402" s="37" t="s">
        <v>821</v>
      </c>
      <c r="D402" s="43">
        <v>2</v>
      </c>
      <c r="E402" s="43" t="s">
        <v>1200</v>
      </c>
      <c r="F402" s="44" t="s">
        <v>1201</v>
      </c>
      <c r="G402" s="45">
        <v>691846700</v>
      </c>
      <c r="H402" s="46">
        <v>2.5939999999999999</v>
      </c>
      <c r="I402" s="45">
        <v>755909710</v>
      </c>
      <c r="J402" s="45">
        <v>1864559.7</v>
      </c>
      <c r="K402" s="45">
        <v>1864191.74</v>
      </c>
      <c r="L402" s="45">
        <v>0</v>
      </c>
      <c r="M402" s="45">
        <v>1864191.74</v>
      </c>
      <c r="N402" s="45">
        <v>0</v>
      </c>
      <c r="O402" s="45">
        <v>0</v>
      </c>
      <c r="P402" s="45">
        <v>66569.039999999994</v>
      </c>
      <c r="Q402" s="45">
        <v>10071260</v>
      </c>
      <c r="R402" s="45">
        <v>0</v>
      </c>
      <c r="S402" s="45">
        <v>0</v>
      </c>
      <c r="T402" s="45">
        <v>5692547.3399999999</v>
      </c>
      <c r="U402" s="45">
        <v>0</v>
      </c>
      <c r="V402" s="45">
        <v>251155</v>
      </c>
      <c r="W402" s="45">
        <v>17945723.119999997</v>
      </c>
      <c r="X402" s="47">
        <v>2.5938872180788022E-2</v>
      </c>
      <c r="Y402" s="45">
        <v>5078.7700000000004</v>
      </c>
      <c r="Z402" s="45">
        <v>56000</v>
      </c>
      <c r="AA402" s="45">
        <v>1221.5754000000002</v>
      </c>
      <c r="AB402" s="45">
        <v>62300.345400000006</v>
      </c>
      <c r="AC402" s="45">
        <v>-500</v>
      </c>
      <c r="AD402" s="45">
        <v>61800.345400000006</v>
      </c>
      <c r="AE402" s="45">
        <v>0</v>
      </c>
      <c r="AF402" s="47">
        <v>1930760.78</v>
      </c>
      <c r="AG402" s="47">
        <v>10071260</v>
      </c>
      <c r="AH402" s="47">
        <v>5943702.3399999999</v>
      </c>
      <c r="AI402" s="45">
        <v>758176431</v>
      </c>
      <c r="AJ402" s="45">
        <v>753466710</v>
      </c>
      <c r="AK402" s="45">
        <v>764133753</v>
      </c>
      <c r="AL402" s="50">
        <v>758592298</v>
      </c>
      <c r="AM402" s="45">
        <v>254710.99628874901</v>
      </c>
    </row>
    <row r="403" spans="1:39" s="37" customFormat="1" ht="16.5" x14ac:dyDescent="0.3">
      <c r="A403" s="37" t="s">
        <v>872</v>
      </c>
      <c r="B403" s="37" t="s">
        <v>873</v>
      </c>
      <c r="C403" s="37" t="s">
        <v>821</v>
      </c>
      <c r="D403" s="43">
        <v>3</v>
      </c>
      <c r="E403" s="43" t="s">
        <v>1200</v>
      </c>
      <c r="F403" s="44" t="s">
        <v>1201</v>
      </c>
      <c r="G403" s="45">
        <v>3056595800</v>
      </c>
      <c r="H403" s="46">
        <v>3.1109999999999998</v>
      </c>
      <c r="I403" s="45">
        <v>3132027975</v>
      </c>
      <c r="J403" s="45">
        <v>7725596.1299999999</v>
      </c>
      <c r="K403" s="45">
        <v>7680905.7400000002</v>
      </c>
      <c r="L403" s="45">
        <v>0</v>
      </c>
      <c r="M403" s="45">
        <v>7680905.7400000002</v>
      </c>
      <c r="N403" s="45">
        <v>0</v>
      </c>
      <c r="O403" s="45">
        <v>0</v>
      </c>
      <c r="P403" s="45">
        <v>273960.57</v>
      </c>
      <c r="Q403" s="45">
        <v>66961614</v>
      </c>
      <c r="R403" s="45">
        <v>0</v>
      </c>
      <c r="S403" s="45">
        <v>0</v>
      </c>
      <c r="T403" s="45">
        <v>18538018</v>
      </c>
      <c r="U403" s="45">
        <v>586851</v>
      </c>
      <c r="V403" s="45">
        <v>1030907</v>
      </c>
      <c r="W403" s="45">
        <v>95072256.310000002</v>
      </c>
      <c r="X403" s="47">
        <v>3.11039674627571E-2</v>
      </c>
      <c r="Y403" s="45">
        <v>13979.45</v>
      </c>
      <c r="Z403" s="45">
        <v>94250</v>
      </c>
      <c r="AA403" s="45">
        <v>2164.5889999999999</v>
      </c>
      <c r="AB403" s="45">
        <v>110394.039</v>
      </c>
      <c r="AC403" s="45">
        <v>0</v>
      </c>
      <c r="AD403" s="45">
        <v>110394.039</v>
      </c>
      <c r="AE403" s="45">
        <v>0</v>
      </c>
      <c r="AF403" s="47">
        <v>7954866.3100000005</v>
      </c>
      <c r="AG403" s="47">
        <v>66961614</v>
      </c>
      <c r="AH403" s="47">
        <v>20155776</v>
      </c>
      <c r="AI403" s="45">
        <v>2933654905</v>
      </c>
      <c r="AJ403" s="45">
        <v>3092723997</v>
      </c>
      <c r="AK403" s="45">
        <v>3106612257</v>
      </c>
      <c r="AL403" s="50">
        <v>3044330386.3333335</v>
      </c>
      <c r="AM403" s="45">
        <v>1035536.383462581</v>
      </c>
    </row>
    <row r="404" spans="1:39" s="37" customFormat="1" ht="16.5" x14ac:dyDescent="0.3">
      <c r="A404" s="37" t="s">
        <v>874</v>
      </c>
      <c r="B404" s="37" t="s">
        <v>875</v>
      </c>
      <c r="C404" s="37" t="s">
        <v>821</v>
      </c>
      <c r="D404" s="43">
        <v>1</v>
      </c>
      <c r="E404" s="43" t="s">
        <v>1202</v>
      </c>
      <c r="F404" s="44" t="s">
        <v>1201</v>
      </c>
      <c r="G404" s="45">
        <v>325104000</v>
      </c>
      <c r="H404" s="46">
        <v>2.573</v>
      </c>
      <c r="I404" s="45">
        <v>253786662</v>
      </c>
      <c r="J404" s="45">
        <v>626001.18999999994</v>
      </c>
      <c r="K404" s="45">
        <v>619629.22</v>
      </c>
      <c r="L404" s="45">
        <v>0</v>
      </c>
      <c r="M404" s="45">
        <v>619629.22</v>
      </c>
      <c r="N404" s="45">
        <v>0</v>
      </c>
      <c r="O404" s="45">
        <v>0</v>
      </c>
      <c r="P404" s="45">
        <v>22039.5</v>
      </c>
      <c r="Q404" s="45">
        <v>3508360</v>
      </c>
      <c r="R404" s="45">
        <v>1622936</v>
      </c>
      <c r="S404" s="45">
        <v>0</v>
      </c>
      <c r="T404" s="45">
        <v>2590263</v>
      </c>
      <c r="U404" s="45">
        <v>0</v>
      </c>
      <c r="V404" s="45">
        <v>0</v>
      </c>
      <c r="W404" s="45">
        <v>8363227.7199999997</v>
      </c>
      <c r="X404" s="47">
        <v>2.5724776440769721E-2</v>
      </c>
      <c r="Y404" s="45">
        <v>4658.22</v>
      </c>
      <c r="Z404" s="45">
        <v>23250</v>
      </c>
      <c r="AA404" s="45">
        <v>558.1644</v>
      </c>
      <c r="AB404" s="45">
        <v>28466.384400000003</v>
      </c>
      <c r="AC404" s="45">
        <v>-750</v>
      </c>
      <c r="AD404" s="45">
        <v>27716.384400000003</v>
      </c>
      <c r="AE404" s="45">
        <v>0</v>
      </c>
      <c r="AF404" s="47">
        <v>641668.72</v>
      </c>
      <c r="AG404" s="47">
        <v>5131296</v>
      </c>
      <c r="AH404" s="47">
        <v>2590263</v>
      </c>
      <c r="AI404" s="45">
        <v>256639333</v>
      </c>
      <c r="AJ404" s="45">
        <v>254195067</v>
      </c>
      <c r="AK404" s="45">
        <v>264140396</v>
      </c>
      <c r="AL404" s="50">
        <v>258324932</v>
      </c>
      <c r="AM404" s="45">
        <v>88046.710619867998</v>
      </c>
    </row>
    <row r="405" spans="1:39" s="37" customFormat="1" ht="16.5" x14ac:dyDescent="0.3">
      <c r="A405" s="37" t="s">
        <v>876</v>
      </c>
      <c r="B405" s="37" t="s">
        <v>877</v>
      </c>
      <c r="C405" s="37" t="s">
        <v>821</v>
      </c>
      <c r="D405" s="43">
        <v>2</v>
      </c>
      <c r="E405" s="43" t="s">
        <v>1200</v>
      </c>
      <c r="F405" s="44" t="s">
        <v>1201</v>
      </c>
      <c r="G405" s="45">
        <v>7161830200</v>
      </c>
      <c r="H405" s="46">
        <v>2.7689999999999997</v>
      </c>
      <c r="I405" s="45">
        <v>8506908491</v>
      </c>
      <c r="J405" s="45">
        <v>20983509.68</v>
      </c>
      <c r="K405" s="45">
        <v>20950619.120000001</v>
      </c>
      <c r="L405" s="45">
        <v>0</v>
      </c>
      <c r="M405" s="45">
        <v>20950619.120000001</v>
      </c>
      <c r="N405" s="45">
        <v>0</v>
      </c>
      <c r="O405" s="45">
        <v>0</v>
      </c>
      <c r="P405" s="45">
        <v>747214.61</v>
      </c>
      <c r="Q405" s="45">
        <v>129643891</v>
      </c>
      <c r="R405" s="45">
        <v>0</v>
      </c>
      <c r="S405" s="45">
        <v>0</v>
      </c>
      <c r="T405" s="45">
        <v>42649736</v>
      </c>
      <c r="U405" s="45">
        <v>1432366</v>
      </c>
      <c r="V405" s="45">
        <v>2828004</v>
      </c>
      <c r="W405" s="45">
        <v>198251830.72999999</v>
      </c>
      <c r="X405" s="47">
        <v>2.7681727322996289E-2</v>
      </c>
      <c r="Y405" s="45">
        <v>76033.039999999994</v>
      </c>
      <c r="Z405" s="45">
        <v>258250</v>
      </c>
      <c r="AA405" s="45">
        <v>6685.6607999999997</v>
      </c>
      <c r="AB405" s="45">
        <v>340968.70079999999</v>
      </c>
      <c r="AC405" s="45">
        <v>0</v>
      </c>
      <c r="AD405" s="45">
        <v>340968.70079999999</v>
      </c>
      <c r="AE405" s="45">
        <v>0</v>
      </c>
      <c r="AF405" s="47">
        <v>21697833.73</v>
      </c>
      <c r="AG405" s="47">
        <v>129643891</v>
      </c>
      <c r="AH405" s="47">
        <v>46910106</v>
      </c>
      <c r="AI405" s="45">
        <v>8489705248</v>
      </c>
      <c r="AJ405" s="45">
        <v>8483599526</v>
      </c>
      <c r="AK405" s="45">
        <v>8612637643</v>
      </c>
      <c r="AL405" s="50">
        <v>8528647472.333333</v>
      </c>
      <c r="AM405" s="45">
        <v>2871017.0099801188</v>
      </c>
    </row>
    <row r="406" spans="1:39" s="37" customFormat="1" ht="16.5" x14ac:dyDescent="0.3">
      <c r="A406" s="37" t="s">
        <v>878</v>
      </c>
      <c r="B406" s="37" t="s">
        <v>879</v>
      </c>
      <c r="C406" s="37" t="s">
        <v>821</v>
      </c>
      <c r="D406" s="43">
        <v>3</v>
      </c>
      <c r="E406" s="43" t="s">
        <v>1200</v>
      </c>
      <c r="F406" s="44" t="s">
        <v>1201</v>
      </c>
      <c r="G406" s="45">
        <v>1615021900</v>
      </c>
      <c r="H406" s="46">
        <v>2.3479999999999999</v>
      </c>
      <c r="I406" s="45">
        <v>1782295522</v>
      </c>
      <c r="J406" s="45">
        <v>4396287.49</v>
      </c>
      <c r="K406" s="45">
        <v>4391208.92</v>
      </c>
      <c r="L406" s="45">
        <v>0</v>
      </c>
      <c r="M406" s="45">
        <v>4391208.92</v>
      </c>
      <c r="N406" s="45">
        <v>0</v>
      </c>
      <c r="O406" s="45">
        <v>0</v>
      </c>
      <c r="P406" s="45">
        <v>156773.47</v>
      </c>
      <c r="Q406" s="45">
        <v>15601873</v>
      </c>
      <c r="R406" s="45">
        <v>7334392</v>
      </c>
      <c r="S406" s="45">
        <v>0</v>
      </c>
      <c r="T406" s="45">
        <v>9516731.6300000008</v>
      </c>
      <c r="U406" s="45">
        <v>323004</v>
      </c>
      <c r="V406" s="45">
        <v>590760</v>
      </c>
      <c r="W406" s="45">
        <v>37914743.020000003</v>
      </c>
      <c r="X406" s="47">
        <v>2.3476302717628784E-2</v>
      </c>
      <c r="Y406" s="45">
        <v>7504.79</v>
      </c>
      <c r="Z406" s="45">
        <v>59500</v>
      </c>
      <c r="AA406" s="45">
        <v>1340.0957999999998</v>
      </c>
      <c r="AB406" s="45">
        <v>68344.885799999989</v>
      </c>
      <c r="AC406" s="45">
        <v>0</v>
      </c>
      <c r="AD406" s="45">
        <v>68344.885799999989</v>
      </c>
      <c r="AE406" s="45">
        <v>0</v>
      </c>
      <c r="AF406" s="47">
        <v>4547982.3899999997</v>
      </c>
      <c r="AG406" s="47">
        <v>22936265</v>
      </c>
      <c r="AH406" s="47">
        <v>10430495.630000001</v>
      </c>
      <c r="AI406" s="45">
        <v>1660929959</v>
      </c>
      <c r="AJ406" s="45">
        <v>1769139108</v>
      </c>
      <c r="AK406" s="45">
        <v>1738001618</v>
      </c>
      <c r="AL406" s="50">
        <v>1722690228.3333333</v>
      </c>
      <c r="AM406" s="45">
        <v>580689.35864339396</v>
      </c>
    </row>
    <row r="407" spans="1:39" s="37" customFormat="1" ht="16.5" x14ac:dyDescent="0.3">
      <c r="A407" s="37" t="s">
        <v>880</v>
      </c>
      <c r="B407" s="37" t="s">
        <v>881</v>
      </c>
      <c r="C407" s="37" t="s">
        <v>821</v>
      </c>
      <c r="D407" s="43">
        <v>1</v>
      </c>
      <c r="E407" s="43" t="s">
        <v>1202</v>
      </c>
      <c r="F407" s="44" t="s">
        <v>1201</v>
      </c>
      <c r="G407" s="45">
        <v>2481945400</v>
      </c>
      <c r="H407" s="46">
        <v>2.1509999999999998</v>
      </c>
      <c r="I407" s="45">
        <v>2654216368</v>
      </c>
      <c r="J407" s="45">
        <v>6547005.29</v>
      </c>
      <c r="K407" s="45">
        <v>6538447.3499999996</v>
      </c>
      <c r="L407" s="45">
        <v>0</v>
      </c>
      <c r="M407" s="45">
        <v>6538447.3499999996</v>
      </c>
      <c r="N407" s="45">
        <v>0</v>
      </c>
      <c r="O407" s="45">
        <v>0</v>
      </c>
      <c r="P407" s="45">
        <v>233332.31</v>
      </c>
      <c r="Q407" s="45">
        <v>33545673</v>
      </c>
      <c r="R407" s="45">
        <v>0</v>
      </c>
      <c r="S407" s="45">
        <v>0</v>
      </c>
      <c r="T407" s="45">
        <v>12043814.9</v>
      </c>
      <c r="U407" s="45">
        <v>148916.73000000001</v>
      </c>
      <c r="V407" s="45">
        <v>860873.1</v>
      </c>
      <c r="W407" s="45">
        <v>53371057.389999993</v>
      </c>
      <c r="X407" s="47">
        <v>2.1503719376743741E-2</v>
      </c>
      <c r="Y407" s="45">
        <v>20630.14</v>
      </c>
      <c r="Z407" s="45">
        <v>110500</v>
      </c>
      <c r="AA407" s="45">
        <v>2622.6028000000001</v>
      </c>
      <c r="AB407" s="45">
        <v>133752.74280000001</v>
      </c>
      <c r="AC407" s="45">
        <v>0</v>
      </c>
      <c r="AD407" s="45">
        <v>133752.74280000001</v>
      </c>
      <c r="AE407" s="45">
        <v>0</v>
      </c>
      <c r="AF407" s="47">
        <v>6771779.6599999992</v>
      </c>
      <c r="AG407" s="47">
        <v>33545673</v>
      </c>
      <c r="AH407" s="47">
        <v>13053604.73</v>
      </c>
      <c r="AI407" s="45">
        <v>2569285320</v>
      </c>
      <c r="AJ407" s="45">
        <v>2582621786</v>
      </c>
      <c r="AK407" s="45">
        <v>2635600828</v>
      </c>
      <c r="AL407" s="50">
        <v>2595835978</v>
      </c>
      <c r="AM407" s="45">
        <v>878532.76413302403</v>
      </c>
    </row>
    <row r="408" spans="1:39" s="37" customFormat="1" ht="16.5" x14ac:dyDescent="0.3">
      <c r="A408" s="37" t="s">
        <v>882</v>
      </c>
      <c r="B408" s="37" t="s">
        <v>883</v>
      </c>
      <c r="C408" s="37" t="s">
        <v>821</v>
      </c>
      <c r="D408" s="43">
        <v>2</v>
      </c>
      <c r="E408" s="43" t="s">
        <v>1200</v>
      </c>
      <c r="F408" s="44" t="s">
        <v>1201</v>
      </c>
      <c r="G408" s="45">
        <v>2923346396</v>
      </c>
      <c r="H408" s="46">
        <v>3.6599999999999997</v>
      </c>
      <c r="I408" s="45">
        <v>4317919193</v>
      </c>
      <c r="J408" s="45">
        <v>10650766.880000001</v>
      </c>
      <c r="K408" s="45">
        <v>10634522.350000001</v>
      </c>
      <c r="L408" s="45">
        <v>0</v>
      </c>
      <c r="M408" s="45">
        <v>10634522.350000001</v>
      </c>
      <c r="N408" s="45">
        <v>0</v>
      </c>
      <c r="O408" s="45">
        <v>0</v>
      </c>
      <c r="P408" s="45">
        <v>379611.52</v>
      </c>
      <c r="Q408" s="45">
        <v>74172889</v>
      </c>
      <c r="R408" s="45">
        <v>0</v>
      </c>
      <c r="S408" s="45">
        <v>0</v>
      </c>
      <c r="T408" s="45">
        <v>19497105</v>
      </c>
      <c r="U408" s="45">
        <v>877004</v>
      </c>
      <c r="V408" s="45">
        <v>1428445.13</v>
      </c>
      <c r="W408" s="45">
        <v>106989577</v>
      </c>
      <c r="X408" s="47">
        <v>3.6598323464640828E-2</v>
      </c>
      <c r="Y408" s="45">
        <v>7071.23</v>
      </c>
      <c r="Z408" s="45">
        <v>97250</v>
      </c>
      <c r="AA408" s="45">
        <v>2086.4245999999998</v>
      </c>
      <c r="AB408" s="45">
        <v>106407.65459999999</v>
      </c>
      <c r="AC408" s="45">
        <v>0</v>
      </c>
      <c r="AD408" s="45">
        <v>106407.65459999999</v>
      </c>
      <c r="AE408" s="45">
        <v>0</v>
      </c>
      <c r="AF408" s="47">
        <v>11014133.870000001</v>
      </c>
      <c r="AG408" s="47">
        <v>74172889</v>
      </c>
      <c r="AH408" s="47">
        <v>21802554.129999999</v>
      </c>
      <c r="AI408" s="45">
        <v>4318103119</v>
      </c>
      <c r="AJ408" s="45">
        <v>4281211799</v>
      </c>
      <c r="AK408" s="45">
        <v>4323521327</v>
      </c>
      <c r="AL408" s="50">
        <v>4307612081.666667</v>
      </c>
      <c r="AM408" s="45">
        <v>1442540.598457959</v>
      </c>
    </row>
    <row r="409" spans="1:39" s="37" customFormat="1" ht="16.5" x14ac:dyDescent="0.3">
      <c r="A409" s="37" t="s">
        <v>884</v>
      </c>
      <c r="B409" s="37" t="s">
        <v>885</v>
      </c>
      <c r="C409" s="37" t="s">
        <v>821</v>
      </c>
      <c r="D409" s="43">
        <v>3</v>
      </c>
      <c r="E409" s="43" t="s">
        <v>1200</v>
      </c>
      <c r="F409" s="44" t="s">
        <v>1201</v>
      </c>
      <c r="G409" s="45">
        <v>772322000</v>
      </c>
      <c r="H409" s="46">
        <v>1.96</v>
      </c>
      <c r="I409" s="45">
        <v>836741274</v>
      </c>
      <c r="J409" s="45">
        <v>2063942.34</v>
      </c>
      <c r="K409" s="45">
        <v>1996045.52</v>
      </c>
      <c r="L409" s="45">
        <v>0</v>
      </c>
      <c r="M409" s="45">
        <v>1996045.52</v>
      </c>
      <c r="N409" s="45">
        <v>0</v>
      </c>
      <c r="O409" s="45">
        <v>0</v>
      </c>
      <c r="P409" s="45">
        <v>70548.23</v>
      </c>
      <c r="Q409" s="45">
        <v>7487424</v>
      </c>
      <c r="R409" s="45">
        <v>0</v>
      </c>
      <c r="S409" s="45">
        <v>0</v>
      </c>
      <c r="T409" s="45">
        <v>5213985.0199999996</v>
      </c>
      <c r="U409" s="45">
        <v>77232.2</v>
      </c>
      <c r="V409" s="45">
        <v>285768.34999999998</v>
      </c>
      <c r="W409" s="45">
        <v>15131003.319999998</v>
      </c>
      <c r="X409" s="47">
        <v>1.9591573618257668E-2</v>
      </c>
      <c r="Y409" s="45">
        <v>10480.82</v>
      </c>
      <c r="Z409" s="45">
        <v>38000</v>
      </c>
      <c r="AA409" s="45">
        <v>969.6164</v>
      </c>
      <c r="AB409" s="45">
        <v>49450.436399999999</v>
      </c>
      <c r="AC409" s="45">
        <v>0</v>
      </c>
      <c r="AD409" s="45">
        <v>49450.436399999999</v>
      </c>
      <c r="AE409" s="45">
        <v>0</v>
      </c>
      <c r="AF409" s="47">
        <v>2066593.75</v>
      </c>
      <c r="AG409" s="47">
        <v>7487424</v>
      </c>
      <c r="AH409" s="47">
        <v>5576985.5699999994</v>
      </c>
      <c r="AI409" s="45">
        <v>849334298</v>
      </c>
      <c r="AJ409" s="45">
        <v>850060707</v>
      </c>
      <c r="AK409" s="45">
        <v>859443721</v>
      </c>
      <c r="AL409" s="50">
        <v>852946242</v>
      </c>
      <c r="AM409" s="45">
        <v>288896.01810369303</v>
      </c>
    </row>
    <row r="410" spans="1:39" s="37" customFormat="1" ht="16.5" x14ac:dyDescent="0.3">
      <c r="A410" s="37" t="s">
        <v>886</v>
      </c>
      <c r="B410" s="37" t="s">
        <v>887</v>
      </c>
      <c r="C410" s="37" t="s">
        <v>821</v>
      </c>
      <c r="D410" s="43">
        <v>1</v>
      </c>
      <c r="E410" s="43" t="s">
        <v>1202</v>
      </c>
      <c r="F410" s="44" t="s">
        <v>1201</v>
      </c>
      <c r="G410" s="45">
        <v>779870147</v>
      </c>
      <c r="H410" s="46">
        <v>2.8439999999999999</v>
      </c>
      <c r="I410" s="45">
        <v>840700393</v>
      </c>
      <c r="J410" s="45">
        <v>2073708.08</v>
      </c>
      <c r="K410" s="45">
        <v>2071556.51</v>
      </c>
      <c r="L410" s="45">
        <v>0</v>
      </c>
      <c r="M410" s="45">
        <v>2071556.51</v>
      </c>
      <c r="N410" s="45">
        <v>0</v>
      </c>
      <c r="O410" s="45">
        <v>0</v>
      </c>
      <c r="P410" s="45">
        <v>73961.240000000005</v>
      </c>
      <c r="Q410" s="45">
        <v>7800356</v>
      </c>
      <c r="R410" s="45">
        <v>5907310</v>
      </c>
      <c r="S410" s="45">
        <v>0</v>
      </c>
      <c r="T410" s="45">
        <v>6043618</v>
      </c>
      <c r="U410" s="45">
        <v>0</v>
      </c>
      <c r="V410" s="45">
        <v>277317</v>
      </c>
      <c r="W410" s="45">
        <v>22174118.75</v>
      </c>
      <c r="X410" s="47">
        <v>2.8433090861727781E-2</v>
      </c>
      <c r="Y410" s="45">
        <v>8180.55</v>
      </c>
      <c r="Z410" s="45">
        <v>42000</v>
      </c>
      <c r="AA410" s="45">
        <v>1003.6110000000001</v>
      </c>
      <c r="AB410" s="45">
        <v>51184.161000000007</v>
      </c>
      <c r="AC410" s="45">
        <v>0</v>
      </c>
      <c r="AD410" s="45">
        <v>51184.161000000007</v>
      </c>
      <c r="AE410" s="45">
        <v>0</v>
      </c>
      <c r="AF410" s="47">
        <v>2145517.75</v>
      </c>
      <c r="AG410" s="47">
        <v>13707666</v>
      </c>
      <c r="AH410" s="47">
        <v>6320935</v>
      </c>
      <c r="AI410" s="45">
        <v>841727470</v>
      </c>
      <c r="AJ410" s="45">
        <v>831952918</v>
      </c>
      <c r="AK410" s="45">
        <v>897743818</v>
      </c>
      <c r="AL410" s="50">
        <v>857141402</v>
      </c>
      <c r="AM410" s="45">
        <v>299247.67075202998</v>
      </c>
    </row>
    <row r="411" spans="1:39" s="37" customFormat="1" ht="16.5" x14ac:dyDescent="0.3">
      <c r="A411" s="37" t="s">
        <v>888</v>
      </c>
      <c r="B411" s="37" t="s">
        <v>889</v>
      </c>
      <c r="C411" s="37" t="s">
        <v>821</v>
      </c>
      <c r="D411" s="43">
        <v>2</v>
      </c>
      <c r="E411" s="43" t="s">
        <v>1200</v>
      </c>
      <c r="F411" s="44" t="s">
        <v>1201</v>
      </c>
      <c r="G411" s="45">
        <v>3579254100</v>
      </c>
      <c r="H411" s="46">
        <v>3.0819999999999999</v>
      </c>
      <c r="I411" s="45">
        <v>3846774464</v>
      </c>
      <c r="J411" s="45">
        <v>9488620.8399999999</v>
      </c>
      <c r="K411" s="45">
        <v>9461140.1199999992</v>
      </c>
      <c r="L411" s="45">
        <v>0</v>
      </c>
      <c r="M411" s="45">
        <v>9461140.1199999992</v>
      </c>
      <c r="N411" s="45">
        <v>0</v>
      </c>
      <c r="O411" s="45">
        <v>0</v>
      </c>
      <c r="P411" s="45">
        <v>337643.17</v>
      </c>
      <c r="Q411" s="45">
        <v>43500039</v>
      </c>
      <c r="R411" s="45">
        <v>25762160</v>
      </c>
      <c r="S411" s="45">
        <v>0</v>
      </c>
      <c r="T411" s="45">
        <v>29684069</v>
      </c>
      <c r="U411" s="45">
        <v>268444</v>
      </c>
      <c r="V411" s="45">
        <v>1270487</v>
      </c>
      <c r="W411" s="45">
        <v>110283982.28999999</v>
      </c>
      <c r="X411" s="47">
        <v>3.0812001385987095E-2</v>
      </c>
      <c r="Y411" s="45">
        <v>15956.85</v>
      </c>
      <c r="Z411" s="45">
        <v>201500</v>
      </c>
      <c r="AA411" s="45">
        <v>4349.1370000000006</v>
      </c>
      <c r="AB411" s="45">
        <v>221805.98700000002</v>
      </c>
      <c r="AC411" s="45">
        <v>-3000</v>
      </c>
      <c r="AD411" s="45">
        <v>218805.98700000002</v>
      </c>
      <c r="AE411" s="45">
        <v>0</v>
      </c>
      <c r="AF411" s="47">
        <v>9798783.2899999991</v>
      </c>
      <c r="AG411" s="47">
        <v>69262199</v>
      </c>
      <c r="AH411" s="47">
        <v>31223000</v>
      </c>
      <c r="AI411" s="45">
        <v>3833484211</v>
      </c>
      <c r="AJ411" s="45">
        <v>3811464251</v>
      </c>
      <c r="AK411" s="45">
        <v>3944516310</v>
      </c>
      <c r="AL411" s="50">
        <v>3863154924</v>
      </c>
      <c r="AM411" s="45">
        <v>1314837.4551612299</v>
      </c>
    </row>
    <row r="412" spans="1:39" s="37" customFormat="1" ht="16.5" x14ac:dyDescent="0.3">
      <c r="A412" s="37" t="s">
        <v>890</v>
      </c>
      <c r="B412" s="37" t="s">
        <v>891</v>
      </c>
      <c r="C412" s="37" t="s">
        <v>821</v>
      </c>
      <c r="D412" s="43">
        <v>3</v>
      </c>
      <c r="E412" s="43" t="s">
        <v>1200</v>
      </c>
      <c r="F412" s="44" t="s">
        <v>1201</v>
      </c>
      <c r="G412" s="45">
        <v>2043278100</v>
      </c>
      <c r="H412" s="46">
        <v>4.2030000000000003</v>
      </c>
      <c r="I412" s="45">
        <v>3289984499</v>
      </c>
      <c r="J412" s="45">
        <v>8115218.5499999998</v>
      </c>
      <c r="K412" s="45">
        <v>8107549.4799999995</v>
      </c>
      <c r="L412" s="45">
        <v>0</v>
      </c>
      <c r="M412" s="45">
        <v>8107549.4799999995</v>
      </c>
      <c r="N412" s="45">
        <v>0</v>
      </c>
      <c r="O412" s="45">
        <v>0</v>
      </c>
      <c r="P412" s="45">
        <v>289371.51</v>
      </c>
      <c r="Q412" s="45">
        <v>54441941</v>
      </c>
      <c r="R412" s="45">
        <v>0</v>
      </c>
      <c r="S412" s="45">
        <v>0</v>
      </c>
      <c r="T412" s="45">
        <v>21518136</v>
      </c>
      <c r="U412" s="45">
        <v>408655</v>
      </c>
      <c r="V412" s="45">
        <v>1096000</v>
      </c>
      <c r="W412" s="45">
        <v>85861652.99000001</v>
      </c>
      <c r="X412" s="47">
        <v>4.2021520707337882E-2</v>
      </c>
      <c r="Y412" s="45">
        <v>25186.98</v>
      </c>
      <c r="Z412" s="45">
        <v>167250</v>
      </c>
      <c r="AA412" s="45">
        <v>3848.7396000000003</v>
      </c>
      <c r="AB412" s="45">
        <v>196285.71960000001</v>
      </c>
      <c r="AC412" s="45">
        <v>0</v>
      </c>
      <c r="AD412" s="45">
        <v>196285.71960000001</v>
      </c>
      <c r="AE412" s="45">
        <v>0</v>
      </c>
      <c r="AF412" s="47">
        <v>8396920.9900000002</v>
      </c>
      <c r="AG412" s="47">
        <v>54441941</v>
      </c>
      <c r="AH412" s="47">
        <v>23022791</v>
      </c>
      <c r="AI412" s="45">
        <v>3129871322</v>
      </c>
      <c r="AJ412" s="45">
        <v>3288002084</v>
      </c>
      <c r="AK412" s="45">
        <v>3238671897</v>
      </c>
      <c r="AL412" s="50">
        <v>3218848434.3333335</v>
      </c>
      <c r="AM412" s="45">
        <v>1079556.219442701</v>
      </c>
    </row>
    <row r="413" spans="1:39" s="37" customFormat="1" ht="16.5" x14ac:dyDescent="0.3">
      <c r="A413" s="37" t="s">
        <v>892</v>
      </c>
      <c r="B413" s="37" t="s">
        <v>893</v>
      </c>
      <c r="C413" s="37" t="s">
        <v>821</v>
      </c>
      <c r="D413" s="43">
        <v>1</v>
      </c>
      <c r="E413" s="43" t="s">
        <v>1202</v>
      </c>
      <c r="F413" s="44" t="s">
        <v>1201</v>
      </c>
      <c r="G413" s="45">
        <v>70665000</v>
      </c>
      <c r="H413" s="46">
        <v>2.5009999999999999</v>
      </c>
      <c r="I413" s="45">
        <v>72280156</v>
      </c>
      <c r="J413" s="45">
        <v>178289.37</v>
      </c>
      <c r="K413" s="45">
        <v>178076.27</v>
      </c>
      <c r="L413" s="45">
        <v>0</v>
      </c>
      <c r="M413" s="45">
        <v>178076.27</v>
      </c>
      <c r="N413" s="45">
        <v>0</v>
      </c>
      <c r="O413" s="45">
        <v>0</v>
      </c>
      <c r="P413" s="45">
        <v>6357.18</v>
      </c>
      <c r="Q413" s="45">
        <v>908325</v>
      </c>
      <c r="R413" s="45">
        <v>0</v>
      </c>
      <c r="S413" s="45">
        <v>0</v>
      </c>
      <c r="T413" s="45">
        <v>674139</v>
      </c>
      <c r="U413" s="45">
        <v>0</v>
      </c>
      <c r="V413" s="45">
        <v>0</v>
      </c>
      <c r="W413" s="45">
        <v>1766897.45</v>
      </c>
      <c r="X413" s="47">
        <v>2.500385551546027E-2</v>
      </c>
      <c r="Y413" s="45">
        <v>1500</v>
      </c>
      <c r="Z413" s="45">
        <v>4750</v>
      </c>
      <c r="AA413" s="45">
        <v>125</v>
      </c>
      <c r="AB413" s="45">
        <v>6375</v>
      </c>
      <c r="AC413" s="45">
        <v>0</v>
      </c>
      <c r="AD413" s="45">
        <v>6375</v>
      </c>
      <c r="AE413" s="45">
        <v>0</v>
      </c>
      <c r="AF413" s="47">
        <v>184433.44999999998</v>
      </c>
      <c r="AG413" s="47">
        <v>908325</v>
      </c>
      <c r="AH413" s="47">
        <v>674139</v>
      </c>
      <c r="AI413" s="45">
        <v>70491677</v>
      </c>
      <c r="AJ413" s="45">
        <v>72141516</v>
      </c>
      <c r="AK413" s="45">
        <v>72158685</v>
      </c>
      <c r="AL413" s="50">
        <v>71597292.666666672</v>
      </c>
      <c r="AM413" s="45">
        <v>24052.870947104999</v>
      </c>
    </row>
    <row r="414" spans="1:39" s="37" customFormat="1" ht="16.5" x14ac:dyDescent="0.3">
      <c r="A414" s="37" t="s">
        <v>894</v>
      </c>
      <c r="B414" s="37" t="s">
        <v>246</v>
      </c>
      <c r="C414" s="37" t="s">
        <v>821</v>
      </c>
      <c r="D414" s="43">
        <v>2</v>
      </c>
      <c r="E414" s="43" t="s">
        <v>1200</v>
      </c>
      <c r="F414" s="44" t="s">
        <v>1201</v>
      </c>
      <c r="G414" s="45">
        <v>2814845187</v>
      </c>
      <c r="H414" s="46">
        <v>2.423</v>
      </c>
      <c r="I414" s="45">
        <v>2857587207</v>
      </c>
      <c r="J414" s="45">
        <v>7048648.6200000001</v>
      </c>
      <c r="K414" s="45">
        <v>7037002.4000000004</v>
      </c>
      <c r="L414" s="45">
        <v>0</v>
      </c>
      <c r="M414" s="45">
        <v>7037002.4000000004</v>
      </c>
      <c r="N414" s="45">
        <v>0</v>
      </c>
      <c r="O414" s="45">
        <v>0</v>
      </c>
      <c r="P414" s="45">
        <v>251126.29</v>
      </c>
      <c r="Q414" s="45">
        <v>33471696</v>
      </c>
      <c r="R414" s="45">
        <v>14866074</v>
      </c>
      <c r="S414" s="45">
        <v>0</v>
      </c>
      <c r="T414" s="45">
        <v>11250422.83</v>
      </c>
      <c r="U414" s="45">
        <v>357485</v>
      </c>
      <c r="V414" s="45">
        <v>947860.83</v>
      </c>
      <c r="W414" s="45">
        <v>68181667.349999994</v>
      </c>
      <c r="X414" s="47">
        <v>2.4222173093173382E-2</v>
      </c>
      <c r="Y414" s="45">
        <v>5750</v>
      </c>
      <c r="Z414" s="45">
        <v>87500</v>
      </c>
      <c r="AA414" s="45">
        <v>1865</v>
      </c>
      <c r="AB414" s="45">
        <v>95115</v>
      </c>
      <c r="AC414" s="45">
        <v>0</v>
      </c>
      <c r="AD414" s="45">
        <v>95115</v>
      </c>
      <c r="AE414" s="45">
        <v>0</v>
      </c>
      <c r="AF414" s="47">
        <v>7288128.6900000004</v>
      </c>
      <c r="AG414" s="47">
        <v>48337770</v>
      </c>
      <c r="AH414" s="47">
        <v>12555768.66</v>
      </c>
      <c r="AI414" s="45">
        <v>2794696918</v>
      </c>
      <c r="AJ414" s="45">
        <v>2842650111</v>
      </c>
      <c r="AK414" s="45">
        <v>2887353068</v>
      </c>
      <c r="AL414" s="50">
        <v>2841566699</v>
      </c>
      <c r="AM414" s="45">
        <v>962727.02227201499</v>
      </c>
    </row>
    <row r="415" spans="1:39" s="37" customFormat="1" ht="16.5" x14ac:dyDescent="0.3">
      <c r="A415" s="37" t="s">
        <v>895</v>
      </c>
      <c r="B415" s="37" t="s">
        <v>896</v>
      </c>
      <c r="C415" s="37" t="s">
        <v>821</v>
      </c>
      <c r="D415" s="43">
        <v>3</v>
      </c>
      <c r="E415" s="43" t="s">
        <v>1200</v>
      </c>
      <c r="F415" s="44" t="s">
        <v>1201</v>
      </c>
      <c r="G415" s="45">
        <v>656771700</v>
      </c>
      <c r="H415" s="46">
        <v>2.847</v>
      </c>
      <c r="I415" s="45">
        <v>663528365</v>
      </c>
      <c r="J415" s="45">
        <v>1636684.51</v>
      </c>
      <c r="K415" s="45">
        <v>1634607.28</v>
      </c>
      <c r="L415" s="45">
        <v>0</v>
      </c>
      <c r="M415" s="45">
        <v>1634607.28</v>
      </c>
      <c r="N415" s="45">
        <v>0</v>
      </c>
      <c r="O415" s="45">
        <v>0</v>
      </c>
      <c r="P415" s="45">
        <v>58297.34</v>
      </c>
      <c r="Q415" s="45">
        <v>8949315</v>
      </c>
      <c r="R415" s="45">
        <v>4025069</v>
      </c>
      <c r="S415" s="45">
        <v>0</v>
      </c>
      <c r="T415" s="45">
        <v>3710262.47</v>
      </c>
      <c r="U415" s="45">
        <v>98515.75</v>
      </c>
      <c r="V415" s="45">
        <v>219833.53</v>
      </c>
      <c r="W415" s="45">
        <v>18695900.370000001</v>
      </c>
      <c r="X415" s="47">
        <v>2.8466361096253084E-2</v>
      </c>
      <c r="Y415" s="45">
        <v>4750</v>
      </c>
      <c r="Z415" s="45">
        <v>43000</v>
      </c>
      <c r="AA415" s="45">
        <v>955</v>
      </c>
      <c r="AB415" s="45">
        <v>48705</v>
      </c>
      <c r="AC415" s="45">
        <v>0</v>
      </c>
      <c r="AD415" s="45">
        <v>48705</v>
      </c>
      <c r="AE415" s="45">
        <v>0</v>
      </c>
      <c r="AF415" s="47">
        <v>1692904.62</v>
      </c>
      <c r="AG415" s="47">
        <v>12974384</v>
      </c>
      <c r="AH415" s="47">
        <v>4028611.75</v>
      </c>
      <c r="AI415" s="45">
        <v>669610331</v>
      </c>
      <c r="AJ415" s="45">
        <v>659501264</v>
      </c>
      <c r="AK415" s="45">
        <v>664479664</v>
      </c>
      <c r="AL415" s="50">
        <v>664530419.66666663</v>
      </c>
      <c r="AM415" s="45">
        <v>221492.999840112</v>
      </c>
    </row>
    <row r="416" spans="1:39" s="37" customFormat="1" ht="16.5" x14ac:dyDescent="0.3">
      <c r="A416" s="37" t="s">
        <v>897</v>
      </c>
      <c r="B416" s="37" t="s">
        <v>898</v>
      </c>
      <c r="C416" s="37" t="s">
        <v>899</v>
      </c>
      <c r="D416" s="43">
        <v>1</v>
      </c>
      <c r="E416" s="43" t="s">
        <v>1202</v>
      </c>
      <c r="F416" s="44" t="s">
        <v>1201</v>
      </c>
      <c r="G416" s="45">
        <v>1000433437</v>
      </c>
      <c r="H416" s="46">
        <v>0.86199999999999999</v>
      </c>
      <c r="I416" s="45">
        <v>1026071122</v>
      </c>
      <c r="J416" s="45">
        <v>3631277.3</v>
      </c>
      <c r="K416" s="45">
        <v>3622496.79</v>
      </c>
      <c r="L416" s="45">
        <v>0</v>
      </c>
      <c r="M416" s="45">
        <v>3622496.79</v>
      </c>
      <c r="N416" s="45">
        <v>390037.25</v>
      </c>
      <c r="O416" s="45">
        <v>0</v>
      </c>
      <c r="P416" s="45">
        <v>123145.33</v>
      </c>
      <c r="Q416" s="45">
        <v>0</v>
      </c>
      <c r="R416" s="45">
        <v>1825833</v>
      </c>
      <c r="S416" s="45">
        <v>437168</v>
      </c>
      <c r="T416" s="45">
        <v>2121647.7599999998</v>
      </c>
      <c r="U416" s="45">
        <v>100043.34</v>
      </c>
      <c r="V416" s="45">
        <v>0</v>
      </c>
      <c r="W416" s="45">
        <v>8620371.4699999988</v>
      </c>
      <c r="X416" s="47">
        <v>8.6166367008382976E-3</v>
      </c>
      <c r="Y416" s="45">
        <v>2250</v>
      </c>
      <c r="Z416" s="45">
        <v>12750</v>
      </c>
      <c r="AA416" s="45">
        <v>300</v>
      </c>
      <c r="AB416" s="45">
        <v>15300</v>
      </c>
      <c r="AC416" s="45">
        <v>0</v>
      </c>
      <c r="AD416" s="45">
        <v>15300</v>
      </c>
      <c r="AE416" s="45">
        <v>0</v>
      </c>
      <c r="AF416" s="47">
        <v>4135679.37</v>
      </c>
      <c r="AG416" s="47">
        <v>2263001</v>
      </c>
      <c r="AH416" s="47">
        <v>2221691.0999999996</v>
      </c>
      <c r="AI416" s="45">
        <v>1006431490</v>
      </c>
      <c r="AJ416" s="45">
        <v>1023079840</v>
      </c>
      <c r="AK416" s="45">
        <v>1014914155</v>
      </c>
      <c r="AL416" s="50">
        <v>1014808495</v>
      </c>
      <c r="AM416" s="45">
        <v>338382.89228343603</v>
      </c>
    </row>
    <row r="417" spans="1:39" s="37" customFormat="1" ht="16.5" x14ac:dyDescent="0.3">
      <c r="A417" s="37" t="s">
        <v>900</v>
      </c>
      <c r="B417" s="37" t="s">
        <v>901</v>
      </c>
      <c r="C417" s="37" t="s">
        <v>899</v>
      </c>
      <c r="D417" s="43">
        <v>2</v>
      </c>
      <c r="E417" s="43" t="s">
        <v>1202</v>
      </c>
      <c r="F417" s="44" t="s">
        <v>1201</v>
      </c>
      <c r="G417" s="45">
        <v>1572878600</v>
      </c>
      <c r="H417" s="46">
        <v>0.82499999999999996</v>
      </c>
      <c r="I417" s="45">
        <v>1550965173</v>
      </c>
      <c r="J417" s="45">
        <v>5488883.2699999996</v>
      </c>
      <c r="K417" s="45">
        <v>5467929.6099999994</v>
      </c>
      <c r="L417" s="45">
        <v>0</v>
      </c>
      <c r="M417" s="45">
        <v>5467929.6099999994</v>
      </c>
      <c r="N417" s="45">
        <v>588719.26</v>
      </c>
      <c r="O417" s="45">
        <v>212296.46</v>
      </c>
      <c r="P417" s="45">
        <v>185874.12</v>
      </c>
      <c r="Q417" s="45">
        <v>3247965</v>
      </c>
      <c r="R417" s="45">
        <v>0</v>
      </c>
      <c r="S417" s="45">
        <v>0</v>
      </c>
      <c r="T417" s="45">
        <v>3263613.65</v>
      </c>
      <c r="U417" s="45">
        <v>0</v>
      </c>
      <c r="V417" s="45">
        <v>0</v>
      </c>
      <c r="W417" s="45">
        <v>12966398.1</v>
      </c>
      <c r="X417" s="47">
        <v>8.2437373742639767E-3</v>
      </c>
      <c r="Y417" s="45">
        <v>750</v>
      </c>
      <c r="Z417" s="45">
        <v>13750</v>
      </c>
      <c r="AA417" s="45">
        <v>290</v>
      </c>
      <c r="AB417" s="45">
        <v>14790</v>
      </c>
      <c r="AC417" s="45">
        <v>0</v>
      </c>
      <c r="AD417" s="45">
        <v>14790</v>
      </c>
      <c r="AE417" s="45">
        <v>0</v>
      </c>
      <c r="AF417" s="47">
        <v>6454819.4499999993</v>
      </c>
      <c r="AG417" s="47">
        <v>3247965</v>
      </c>
      <c r="AH417" s="47">
        <v>3263613.65</v>
      </c>
      <c r="AI417" s="45">
        <v>1596844250</v>
      </c>
      <c r="AJ417" s="45">
        <v>1544013697</v>
      </c>
      <c r="AK417" s="45">
        <v>1507310589</v>
      </c>
      <c r="AL417" s="50">
        <v>1549389512</v>
      </c>
      <c r="AM417" s="45">
        <v>502436.36056313699</v>
      </c>
    </row>
    <row r="418" spans="1:39" s="37" customFormat="1" ht="16.5" x14ac:dyDescent="0.3">
      <c r="A418" s="37" t="s">
        <v>902</v>
      </c>
      <c r="B418" s="37" t="s">
        <v>903</v>
      </c>
      <c r="C418" s="37" t="s">
        <v>899</v>
      </c>
      <c r="D418" s="43">
        <v>3</v>
      </c>
      <c r="E418" s="43" t="s">
        <v>1202</v>
      </c>
      <c r="F418" s="44" t="s">
        <v>1201</v>
      </c>
      <c r="G418" s="45">
        <v>1684459441</v>
      </c>
      <c r="H418" s="46">
        <v>1.3259999999999998</v>
      </c>
      <c r="I418" s="45">
        <v>2043884841</v>
      </c>
      <c r="J418" s="45">
        <v>7233331.5499999998</v>
      </c>
      <c r="K418" s="45">
        <v>7226754.4900000002</v>
      </c>
      <c r="L418" s="45">
        <v>0</v>
      </c>
      <c r="M418" s="45">
        <v>7226754.4900000002</v>
      </c>
      <c r="N418" s="45">
        <v>0</v>
      </c>
      <c r="O418" s="45">
        <v>0</v>
      </c>
      <c r="P418" s="45">
        <v>245679.55</v>
      </c>
      <c r="Q418" s="45">
        <v>1811354</v>
      </c>
      <c r="R418" s="45">
        <v>5062264</v>
      </c>
      <c r="S418" s="45">
        <v>0</v>
      </c>
      <c r="T418" s="45">
        <v>7305179</v>
      </c>
      <c r="U418" s="45">
        <v>0</v>
      </c>
      <c r="V418" s="45">
        <v>675320.31999999995</v>
      </c>
      <c r="W418" s="45">
        <v>22326551.359999999</v>
      </c>
      <c r="X418" s="47">
        <v>1.3254430956643021E-2</v>
      </c>
      <c r="Y418" s="45">
        <v>2000</v>
      </c>
      <c r="Z418" s="45">
        <v>15000</v>
      </c>
      <c r="AA418" s="45">
        <v>340</v>
      </c>
      <c r="AB418" s="45">
        <v>17340</v>
      </c>
      <c r="AC418" s="45">
        <v>0</v>
      </c>
      <c r="AD418" s="45">
        <v>17340</v>
      </c>
      <c r="AE418" s="45">
        <v>0</v>
      </c>
      <c r="AF418" s="47">
        <v>7472434.04</v>
      </c>
      <c r="AG418" s="47">
        <v>6873618</v>
      </c>
      <c r="AH418" s="47">
        <v>7980499.3200000003</v>
      </c>
      <c r="AI418" s="45">
        <v>1985052521</v>
      </c>
      <c r="AJ418" s="45">
        <v>2025713964</v>
      </c>
      <c r="AK418" s="45">
        <v>2040701321</v>
      </c>
      <c r="AL418" s="50">
        <v>2017155935.3333333</v>
      </c>
      <c r="AM418" s="45">
        <v>680322.64034334605</v>
      </c>
    </row>
    <row r="419" spans="1:39" s="37" customFormat="1" ht="16.5" x14ac:dyDescent="0.3">
      <c r="A419" s="37" t="s">
        <v>904</v>
      </c>
      <c r="B419" s="37" t="s">
        <v>905</v>
      </c>
      <c r="C419" s="37" t="s">
        <v>899</v>
      </c>
      <c r="D419" s="43">
        <v>1</v>
      </c>
      <c r="E419" s="43" t="s">
        <v>1202</v>
      </c>
      <c r="F419" s="44" t="s">
        <v>1201</v>
      </c>
      <c r="G419" s="45">
        <v>803752683</v>
      </c>
      <c r="H419" s="46">
        <v>2.3319999999999999</v>
      </c>
      <c r="I419" s="45">
        <v>837303682</v>
      </c>
      <c r="J419" s="45">
        <v>2963227.19</v>
      </c>
      <c r="K419" s="45">
        <v>2950561.08</v>
      </c>
      <c r="L419" s="45">
        <v>0</v>
      </c>
      <c r="M419" s="45">
        <v>2950561.08</v>
      </c>
      <c r="N419" s="45">
        <v>317697.18</v>
      </c>
      <c r="O419" s="45">
        <v>114564.27</v>
      </c>
      <c r="P419" s="45">
        <v>100305.89</v>
      </c>
      <c r="Q419" s="45">
        <v>0</v>
      </c>
      <c r="R419" s="45">
        <v>8305158</v>
      </c>
      <c r="S419" s="45">
        <v>0</v>
      </c>
      <c r="T419" s="45">
        <v>6952312.4100000001</v>
      </c>
      <c r="U419" s="45">
        <v>0</v>
      </c>
      <c r="V419" s="45">
        <v>0</v>
      </c>
      <c r="W419" s="45">
        <v>18740598.829999998</v>
      </c>
      <c r="X419" s="47">
        <v>2.3316374833177382E-2</v>
      </c>
      <c r="Y419" s="45">
        <v>20750</v>
      </c>
      <c r="Z419" s="45">
        <v>82250</v>
      </c>
      <c r="AA419" s="45">
        <v>2060</v>
      </c>
      <c r="AB419" s="45">
        <v>105060</v>
      </c>
      <c r="AC419" s="45">
        <v>-500</v>
      </c>
      <c r="AD419" s="45">
        <v>104560</v>
      </c>
      <c r="AE419" s="45">
        <v>0</v>
      </c>
      <c r="AF419" s="47">
        <v>3483128.4200000004</v>
      </c>
      <c r="AG419" s="47">
        <v>8305158</v>
      </c>
      <c r="AH419" s="47">
        <v>6952312.4100000001</v>
      </c>
      <c r="AI419" s="45">
        <v>872587555</v>
      </c>
      <c r="AJ419" s="45">
        <v>872014091</v>
      </c>
      <c r="AK419" s="45">
        <v>869110149</v>
      </c>
      <c r="AL419" s="50">
        <v>871237265</v>
      </c>
      <c r="AM419" s="45">
        <v>289876.78745625599</v>
      </c>
    </row>
    <row r="420" spans="1:39" s="37" customFormat="1" ht="16.5" x14ac:dyDescent="0.3">
      <c r="A420" s="37" t="s">
        <v>906</v>
      </c>
      <c r="B420" s="37" t="s">
        <v>907</v>
      </c>
      <c r="C420" s="37" t="s">
        <v>899</v>
      </c>
      <c r="D420" s="43">
        <v>2</v>
      </c>
      <c r="E420" s="43" t="s">
        <v>1202</v>
      </c>
      <c r="F420" s="44" t="s">
        <v>1201</v>
      </c>
      <c r="G420" s="45">
        <v>5119435600</v>
      </c>
      <c r="H420" s="46">
        <v>2.069</v>
      </c>
      <c r="I420" s="45">
        <v>5167987307</v>
      </c>
      <c r="J420" s="45">
        <v>18289565.48</v>
      </c>
      <c r="K420" s="45">
        <v>18220170.199999999</v>
      </c>
      <c r="L420" s="45">
        <v>0</v>
      </c>
      <c r="M420" s="45">
        <v>18220170.199999999</v>
      </c>
      <c r="N420" s="45">
        <v>1961696.19</v>
      </c>
      <c r="O420" s="45">
        <v>707397.42</v>
      </c>
      <c r="P420" s="45">
        <v>619328.55000000005</v>
      </c>
      <c r="Q420" s="45">
        <v>29956875</v>
      </c>
      <c r="R420" s="45">
        <v>22306146</v>
      </c>
      <c r="S420" s="45">
        <v>0</v>
      </c>
      <c r="T420" s="45">
        <v>31614007.91</v>
      </c>
      <c r="U420" s="45">
        <v>511943</v>
      </c>
      <c r="V420" s="45">
        <v>0</v>
      </c>
      <c r="W420" s="45">
        <v>105897564.27</v>
      </c>
      <c r="X420" s="47">
        <v>2.0685398263433571E-2</v>
      </c>
      <c r="Y420" s="45">
        <v>523950.37</v>
      </c>
      <c r="Z420" s="45">
        <v>1156000</v>
      </c>
      <c r="AA420" s="45">
        <v>33599.007400000002</v>
      </c>
      <c r="AB420" s="45">
        <v>1713549.3774000001</v>
      </c>
      <c r="AC420" s="45">
        <v>-13250</v>
      </c>
      <c r="AD420" s="45">
        <v>1700299.3774000001</v>
      </c>
      <c r="AE420" s="45">
        <v>0</v>
      </c>
      <c r="AF420" s="47">
        <v>21508592.360000003</v>
      </c>
      <c r="AG420" s="47">
        <v>52263021</v>
      </c>
      <c r="AH420" s="47">
        <v>32125950.91</v>
      </c>
      <c r="AI420" s="45">
        <v>5085746563</v>
      </c>
      <c r="AJ420" s="45">
        <v>5141490630</v>
      </c>
      <c r="AK420" s="45">
        <v>5282369279</v>
      </c>
      <c r="AL420" s="50">
        <v>5169868824</v>
      </c>
      <c r="AM420" s="45">
        <v>1762117.7275471771</v>
      </c>
    </row>
    <row r="421" spans="1:39" s="37" customFormat="1" ht="16.5" x14ac:dyDescent="0.3">
      <c r="A421" s="37" t="s">
        <v>908</v>
      </c>
      <c r="B421" s="37" t="s">
        <v>909</v>
      </c>
      <c r="C421" s="37" t="s">
        <v>899</v>
      </c>
      <c r="D421" s="43">
        <v>3</v>
      </c>
      <c r="E421" s="43" t="s">
        <v>1202</v>
      </c>
      <c r="F421" s="44" t="s">
        <v>1201</v>
      </c>
      <c r="G421" s="45">
        <v>10264180212</v>
      </c>
      <c r="H421" s="46">
        <v>2.1339999999999999</v>
      </c>
      <c r="I421" s="45">
        <v>10551957474</v>
      </c>
      <c r="J421" s="45">
        <v>37343496.740000002</v>
      </c>
      <c r="K421" s="45">
        <v>36962783.109999999</v>
      </c>
      <c r="L421" s="45">
        <v>0</v>
      </c>
      <c r="M421" s="45">
        <v>36962783.109999999</v>
      </c>
      <c r="N421" s="45">
        <v>3978429.72</v>
      </c>
      <c r="O421" s="45">
        <v>1434489.62</v>
      </c>
      <c r="P421" s="45">
        <v>1255422.74</v>
      </c>
      <c r="Q421" s="45">
        <v>103474867</v>
      </c>
      <c r="R421" s="45">
        <v>0</v>
      </c>
      <c r="S421" s="45">
        <v>0</v>
      </c>
      <c r="T421" s="45">
        <v>70845440.430000007</v>
      </c>
      <c r="U421" s="45">
        <v>1026418</v>
      </c>
      <c r="V421" s="45">
        <v>0</v>
      </c>
      <c r="W421" s="45">
        <v>218977850.62</v>
      </c>
      <c r="X421" s="47">
        <v>2.133417828771068E-2</v>
      </c>
      <c r="Y421" s="45">
        <v>190867.89</v>
      </c>
      <c r="Z421" s="45">
        <v>786000</v>
      </c>
      <c r="AA421" s="45">
        <v>19537.357800000002</v>
      </c>
      <c r="AB421" s="45">
        <v>996405.24780000001</v>
      </c>
      <c r="AC421" s="45">
        <v>-4776.7</v>
      </c>
      <c r="AD421" s="45">
        <v>991628.54780000006</v>
      </c>
      <c r="AE421" s="45">
        <v>0</v>
      </c>
      <c r="AF421" s="47">
        <v>43631125.189999998</v>
      </c>
      <c r="AG421" s="47">
        <v>103474867</v>
      </c>
      <c r="AH421" s="47">
        <v>71871858.430000007</v>
      </c>
      <c r="AI421" s="45">
        <v>10423856050</v>
      </c>
      <c r="AJ421" s="45">
        <v>10524467779</v>
      </c>
      <c r="AK421" s="45">
        <v>10675864669</v>
      </c>
      <c r="AL421" s="50">
        <v>10541396166</v>
      </c>
      <c r="AM421" s="45">
        <v>3562311.2553518489</v>
      </c>
    </row>
    <row r="422" spans="1:39" s="37" customFormat="1" ht="16.5" x14ac:dyDescent="0.3">
      <c r="A422" s="37" t="s">
        <v>910</v>
      </c>
      <c r="B422" s="37" t="s">
        <v>911</v>
      </c>
      <c r="C422" s="37" t="s">
        <v>899</v>
      </c>
      <c r="D422" s="43">
        <v>1</v>
      </c>
      <c r="E422" s="43" t="s">
        <v>1202</v>
      </c>
      <c r="F422" s="44" t="s">
        <v>1201</v>
      </c>
      <c r="G422" s="45">
        <v>12699617676</v>
      </c>
      <c r="H422" s="46">
        <v>2.2120000000000002</v>
      </c>
      <c r="I422" s="45">
        <v>14668129123</v>
      </c>
      <c r="J422" s="45">
        <v>51910674.719999999</v>
      </c>
      <c r="K422" s="45">
        <v>51650170.310000002</v>
      </c>
      <c r="L422" s="45">
        <v>0</v>
      </c>
      <c r="M422" s="45">
        <v>51650170.310000002</v>
      </c>
      <c r="N422" s="45">
        <v>5560443.2000000002</v>
      </c>
      <c r="O422" s="45">
        <v>2005050.52</v>
      </c>
      <c r="P422" s="45">
        <v>1755072.31</v>
      </c>
      <c r="Q422" s="45">
        <v>0</v>
      </c>
      <c r="R422" s="45">
        <v>137640308</v>
      </c>
      <c r="S422" s="45">
        <v>0</v>
      </c>
      <c r="T422" s="45">
        <v>80392772.319999993</v>
      </c>
      <c r="U422" s="45">
        <v>1904943</v>
      </c>
      <c r="V422" s="45">
        <v>0</v>
      </c>
      <c r="W422" s="45">
        <v>280908759.65999997</v>
      </c>
      <c r="X422" s="47">
        <v>2.2119465863202098E-2</v>
      </c>
      <c r="Y422" s="45">
        <v>155988.32999999999</v>
      </c>
      <c r="Z422" s="45">
        <v>836000</v>
      </c>
      <c r="AA422" s="45">
        <v>19839.766599999999</v>
      </c>
      <c r="AB422" s="45">
        <v>1011828.0965999999</v>
      </c>
      <c r="AC422" s="45">
        <v>0</v>
      </c>
      <c r="AD422" s="45">
        <v>1011828.0965999999</v>
      </c>
      <c r="AE422" s="45">
        <v>0</v>
      </c>
      <c r="AF422" s="47">
        <v>60970736.340000011</v>
      </c>
      <c r="AG422" s="47">
        <v>137640308</v>
      </c>
      <c r="AH422" s="47">
        <v>82297715.319999993</v>
      </c>
      <c r="AI422" s="45">
        <v>14056853608</v>
      </c>
      <c r="AJ422" s="45">
        <v>14432591565</v>
      </c>
      <c r="AK422" s="45">
        <v>15140556822</v>
      </c>
      <c r="AL422" s="50">
        <v>14543333998.333334</v>
      </c>
      <c r="AM422" s="45">
        <v>5055837.7568238536</v>
      </c>
    </row>
    <row r="423" spans="1:39" s="37" customFormat="1" ht="16.5" x14ac:dyDescent="0.3">
      <c r="A423" s="37" t="s">
        <v>912</v>
      </c>
      <c r="B423" s="37" t="s">
        <v>913</v>
      </c>
      <c r="C423" s="37" t="s">
        <v>899</v>
      </c>
      <c r="D423" s="43">
        <v>2</v>
      </c>
      <c r="E423" s="43" t="s">
        <v>1202</v>
      </c>
      <c r="F423" s="44" t="s">
        <v>1201</v>
      </c>
      <c r="G423" s="45">
        <v>237970700</v>
      </c>
      <c r="H423" s="46">
        <v>2.3660000000000001</v>
      </c>
      <c r="I423" s="45">
        <v>241044778</v>
      </c>
      <c r="J423" s="45">
        <v>853060.19</v>
      </c>
      <c r="K423" s="45">
        <v>851115.2699999999</v>
      </c>
      <c r="L423" s="45">
        <v>0</v>
      </c>
      <c r="M423" s="45">
        <v>851115.2699999999</v>
      </c>
      <c r="N423" s="45">
        <v>91643.59</v>
      </c>
      <c r="O423" s="45">
        <v>33047.32</v>
      </c>
      <c r="P423" s="45">
        <v>28934.54</v>
      </c>
      <c r="Q423" s="45">
        <v>2146039</v>
      </c>
      <c r="R423" s="45">
        <v>1511397</v>
      </c>
      <c r="S423" s="45">
        <v>0</v>
      </c>
      <c r="T423" s="45">
        <v>967833.98</v>
      </c>
      <c r="U423" s="45">
        <v>0</v>
      </c>
      <c r="V423" s="45">
        <v>0</v>
      </c>
      <c r="W423" s="45">
        <v>5630010.6999999993</v>
      </c>
      <c r="X423" s="47">
        <v>2.3658419713015088E-2</v>
      </c>
      <c r="Y423" s="45">
        <v>2500</v>
      </c>
      <c r="Z423" s="45">
        <v>15000</v>
      </c>
      <c r="AA423" s="45">
        <v>350</v>
      </c>
      <c r="AB423" s="45">
        <v>17850</v>
      </c>
      <c r="AC423" s="45">
        <v>0</v>
      </c>
      <c r="AD423" s="45">
        <v>17850</v>
      </c>
      <c r="AE423" s="45">
        <v>0</v>
      </c>
      <c r="AF423" s="47">
        <v>1004740.7199999999</v>
      </c>
      <c r="AG423" s="47">
        <v>3657436</v>
      </c>
      <c r="AH423" s="47">
        <v>967833.98</v>
      </c>
      <c r="AI423" s="45">
        <v>246636613</v>
      </c>
      <c r="AJ423" s="45">
        <v>241946058</v>
      </c>
      <c r="AK423" s="45">
        <v>231759544</v>
      </c>
      <c r="AL423" s="50">
        <v>240114071.66666666</v>
      </c>
      <c r="AM423" s="45">
        <v>77253.104080151999</v>
      </c>
    </row>
    <row r="424" spans="1:39" s="37" customFormat="1" ht="16.5" x14ac:dyDescent="0.3">
      <c r="A424" s="37" t="s">
        <v>914</v>
      </c>
      <c r="B424" s="37" t="s">
        <v>915</v>
      </c>
      <c r="C424" s="37" t="s">
        <v>899</v>
      </c>
      <c r="D424" s="43">
        <v>3</v>
      </c>
      <c r="E424" s="43" t="s">
        <v>1200</v>
      </c>
      <c r="F424" s="44" t="s">
        <v>1201</v>
      </c>
      <c r="G424" s="45">
        <v>1238443950</v>
      </c>
      <c r="H424" s="46">
        <v>0.99099999999999999</v>
      </c>
      <c r="I424" s="45">
        <v>1281403470</v>
      </c>
      <c r="J424" s="45">
        <v>4534901.3600000003</v>
      </c>
      <c r="K424" s="45">
        <v>4528230.74</v>
      </c>
      <c r="L424" s="45">
        <v>0</v>
      </c>
      <c r="M424" s="45">
        <v>4528230.74</v>
      </c>
      <c r="N424" s="45">
        <v>487571.11</v>
      </c>
      <c r="O424" s="45">
        <v>0</v>
      </c>
      <c r="P424" s="45">
        <v>153940.29</v>
      </c>
      <c r="Q424" s="45">
        <v>0</v>
      </c>
      <c r="R424" s="45">
        <v>3444168</v>
      </c>
      <c r="S424" s="45">
        <v>546450</v>
      </c>
      <c r="T424" s="45">
        <v>3110116</v>
      </c>
      <c r="U424" s="45">
        <v>0</v>
      </c>
      <c r="V424" s="45">
        <v>0</v>
      </c>
      <c r="W424" s="45">
        <v>12270476.140000001</v>
      </c>
      <c r="X424" s="47">
        <v>9.9079785887766659E-3</v>
      </c>
      <c r="Y424" s="45">
        <v>750</v>
      </c>
      <c r="Z424" s="45">
        <v>7000</v>
      </c>
      <c r="AA424" s="45">
        <v>155</v>
      </c>
      <c r="AB424" s="45">
        <v>7905</v>
      </c>
      <c r="AC424" s="45">
        <v>0</v>
      </c>
      <c r="AD424" s="45">
        <v>7905</v>
      </c>
      <c r="AE424" s="45">
        <v>0</v>
      </c>
      <c r="AF424" s="47">
        <v>5169742.1400000006</v>
      </c>
      <c r="AG424" s="47">
        <v>3990618</v>
      </c>
      <c r="AH424" s="47">
        <v>3110116</v>
      </c>
      <c r="AI424" s="45">
        <v>1249882454</v>
      </c>
      <c r="AJ424" s="45">
        <v>1277865418</v>
      </c>
      <c r="AK424" s="45">
        <v>1251417888</v>
      </c>
      <c r="AL424" s="50">
        <v>1259721920</v>
      </c>
      <c r="AM424" s="45">
        <v>417194.19547205401</v>
      </c>
    </row>
    <row r="425" spans="1:39" s="37" customFormat="1" ht="16.5" x14ac:dyDescent="0.3">
      <c r="A425" s="37" t="s">
        <v>916</v>
      </c>
      <c r="B425" s="37" t="s">
        <v>917</v>
      </c>
      <c r="C425" s="37" t="s">
        <v>899</v>
      </c>
      <c r="D425" s="43">
        <v>1</v>
      </c>
      <c r="E425" s="43" t="s">
        <v>1202</v>
      </c>
      <c r="F425" s="44" t="s">
        <v>1201</v>
      </c>
      <c r="G425" s="45">
        <v>345631813</v>
      </c>
      <c r="H425" s="46">
        <v>1.8580000000000001</v>
      </c>
      <c r="I425" s="45">
        <v>350708775</v>
      </c>
      <c r="J425" s="45">
        <v>1241162.32</v>
      </c>
      <c r="K425" s="45">
        <v>1235469.02</v>
      </c>
      <c r="L425" s="45">
        <v>0</v>
      </c>
      <c r="M425" s="45">
        <v>1235469.02</v>
      </c>
      <c r="N425" s="45">
        <v>133026.20000000001</v>
      </c>
      <c r="O425" s="45">
        <v>47970.400000000001</v>
      </c>
      <c r="P425" s="45">
        <v>42000.1</v>
      </c>
      <c r="Q425" s="45">
        <v>1951307</v>
      </c>
      <c r="R425" s="45">
        <v>1199555</v>
      </c>
      <c r="S425" s="45">
        <v>0</v>
      </c>
      <c r="T425" s="45">
        <v>1811730.82</v>
      </c>
      <c r="U425" s="45">
        <v>0</v>
      </c>
      <c r="V425" s="45">
        <v>0</v>
      </c>
      <c r="W425" s="45">
        <v>6421058.54</v>
      </c>
      <c r="X425" s="47">
        <v>1.8577741684906765E-2</v>
      </c>
      <c r="Y425" s="45">
        <v>2750</v>
      </c>
      <c r="Z425" s="45">
        <v>14250</v>
      </c>
      <c r="AA425" s="45">
        <v>340</v>
      </c>
      <c r="AB425" s="45">
        <v>17340</v>
      </c>
      <c r="AC425" s="45">
        <v>0</v>
      </c>
      <c r="AD425" s="45">
        <v>17340</v>
      </c>
      <c r="AE425" s="45">
        <v>0</v>
      </c>
      <c r="AF425" s="47">
        <v>1458465.72</v>
      </c>
      <c r="AG425" s="47">
        <v>3150862</v>
      </c>
      <c r="AH425" s="47">
        <v>1811730.82</v>
      </c>
      <c r="AI425" s="45">
        <v>342948799</v>
      </c>
      <c r="AJ425" s="45">
        <v>349689680</v>
      </c>
      <c r="AK425" s="45">
        <v>328106858</v>
      </c>
      <c r="AL425" s="50">
        <v>340248445.66666669</v>
      </c>
      <c r="AM425" s="45">
        <v>109435.814230743</v>
      </c>
    </row>
    <row r="426" spans="1:39" s="37" customFormat="1" ht="16.5" x14ac:dyDescent="0.3">
      <c r="A426" s="37" t="s">
        <v>918</v>
      </c>
      <c r="B426" s="37" t="s">
        <v>919</v>
      </c>
      <c r="C426" s="37" t="s">
        <v>899</v>
      </c>
      <c r="D426" s="43">
        <v>2</v>
      </c>
      <c r="E426" s="43" t="s">
        <v>1200</v>
      </c>
      <c r="F426" s="44" t="s">
        <v>1201</v>
      </c>
      <c r="G426" s="45">
        <v>6687122747</v>
      </c>
      <c r="H426" s="46">
        <v>2.1920000000000002</v>
      </c>
      <c r="I426" s="45">
        <v>6715127966</v>
      </c>
      <c r="J426" s="45">
        <v>23764913.75</v>
      </c>
      <c r="K426" s="45">
        <v>23668963.620000001</v>
      </c>
      <c r="L426" s="45">
        <v>0</v>
      </c>
      <c r="M426" s="45">
        <v>23668963.620000001</v>
      </c>
      <c r="N426" s="45">
        <v>2548164.5299999998</v>
      </c>
      <c r="O426" s="45">
        <v>918820.02</v>
      </c>
      <c r="P426" s="45">
        <v>804322.84</v>
      </c>
      <c r="Q426" s="45">
        <v>86357614</v>
      </c>
      <c r="R426" s="45">
        <v>0</v>
      </c>
      <c r="S426" s="45">
        <v>0</v>
      </c>
      <c r="T426" s="45">
        <v>30927427.629999999</v>
      </c>
      <c r="U426" s="45">
        <v>1337424.55</v>
      </c>
      <c r="V426" s="45">
        <v>0</v>
      </c>
      <c r="W426" s="45">
        <v>146562737.19000003</v>
      </c>
      <c r="X426" s="47">
        <v>2.1917159701569933E-2</v>
      </c>
      <c r="Y426" s="45">
        <v>55213.69</v>
      </c>
      <c r="Z426" s="45">
        <v>444250</v>
      </c>
      <c r="AA426" s="45">
        <v>9989.2738000000008</v>
      </c>
      <c r="AB426" s="45">
        <v>509452.96380000003</v>
      </c>
      <c r="AC426" s="45">
        <v>-250</v>
      </c>
      <c r="AD426" s="45">
        <v>509202.96380000003</v>
      </c>
      <c r="AE426" s="45">
        <v>0</v>
      </c>
      <c r="AF426" s="47">
        <v>27940271.010000002</v>
      </c>
      <c r="AG426" s="47">
        <v>86357614</v>
      </c>
      <c r="AH426" s="47">
        <v>32264852.18</v>
      </c>
      <c r="AI426" s="45">
        <v>6534657795</v>
      </c>
      <c r="AJ426" s="45">
        <v>6682983967</v>
      </c>
      <c r="AK426" s="45">
        <v>6941030505</v>
      </c>
      <c r="AL426" s="50">
        <v>6719557422.333333</v>
      </c>
      <c r="AM426" s="45">
        <v>2316264.216066801</v>
      </c>
    </row>
    <row r="427" spans="1:39" s="37" customFormat="1" ht="16.5" x14ac:dyDescent="0.3">
      <c r="A427" s="37" t="s">
        <v>920</v>
      </c>
      <c r="B427" s="37" t="s">
        <v>921</v>
      </c>
      <c r="C427" s="37" t="s">
        <v>899</v>
      </c>
      <c r="D427" s="43">
        <v>3</v>
      </c>
      <c r="E427" s="43" t="s">
        <v>1200</v>
      </c>
      <c r="F427" s="44" t="s">
        <v>1201</v>
      </c>
      <c r="G427" s="45">
        <v>3798130500</v>
      </c>
      <c r="H427" s="46">
        <v>2.0349999999999997</v>
      </c>
      <c r="I427" s="45">
        <v>3853772031</v>
      </c>
      <c r="J427" s="45">
        <v>13638542.77</v>
      </c>
      <c r="K427" s="45">
        <v>13476451.82</v>
      </c>
      <c r="L427" s="45">
        <v>0</v>
      </c>
      <c r="M427" s="45">
        <v>13476451.82</v>
      </c>
      <c r="N427" s="45">
        <v>1450270.03</v>
      </c>
      <c r="O427" s="45">
        <v>522959.63</v>
      </c>
      <c r="P427" s="45">
        <v>457601.42</v>
      </c>
      <c r="Q427" s="45">
        <v>48130596</v>
      </c>
      <c r="R427" s="45">
        <v>0</v>
      </c>
      <c r="S427" s="45">
        <v>0</v>
      </c>
      <c r="T427" s="45">
        <v>13218290</v>
      </c>
      <c r="U427" s="45">
        <v>0</v>
      </c>
      <c r="V427" s="45">
        <v>0</v>
      </c>
      <c r="W427" s="45">
        <v>77256168.900000006</v>
      </c>
      <c r="X427" s="47">
        <v>2.0340577792153272E-2</v>
      </c>
      <c r="Y427" s="45">
        <v>76639.72</v>
      </c>
      <c r="Z427" s="45">
        <v>306500</v>
      </c>
      <c r="AA427" s="45">
        <v>7662.7943999999998</v>
      </c>
      <c r="AB427" s="45">
        <v>390802.51439999999</v>
      </c>
      <c r="AC427" s="45">
        <v>-29750</v>
      </c>
      <c r="AD427" s="45">
        <v>361052.51439999999</v>
      </c>
      <c r="AE427" s="45">
        <v>0</v>
      </c>
      <c r="AF427" s="47">
        <v>15907282.9</v>
      </c>
      <c r="AG427" s="47">
        <v>48130596</v>
      </c>
      <c r="AH427" s="47">
        <v>13218290</v>
      </c>
      <c r="AI427" s="45">
        <v>3782502144</v>
      </c>
      <c r="AJ427" s="45">
        <v>3831083359</v>
      </c>
      <c r="AK427" s="45">
        <v>3742000493</v>
      </c>
      <c r="AL427" s="50">
        <v>3785195332</v>
      </c>
      <c r="AM427" s="45">
        <v>1247332.250333169</v>
      </c>
    </row>
    <row r="428" spans="1:39" s="37" customFormat="1" ht="16.5" x14ac:dyDescent="0.3">
      <c r="A428" s="37" t="s">
        <v>922</v>
      </c>
      <c r="B428" s="37" t="s">
        <v>923</v>
      </c>
      <c r="C428" s="37" t="s">
        <v>899</v>
      </c>
      <c r="D428" s="43">
        <v>1</v>
      </c>
      <c r="E428" s="43" t="s">
        <v>1202</v>
      </c>
      <c r="F428" s="44" t="s">
        <v>1201</v>
      </c>
      <c r="G428" s="45">
        <v>140907959</v>
      </c>
      <c r="H428" s="46">
        <v>3.05</v>
      </c>
      <c r="I428" s="45">
        <v>161497075</v>
      </c>
      <c r="J428" s="45">
        <v>571539.97</v>
      </c>
      <c r="K428" s="45">
        <v>571440.29999999993</v>
      </c>
      <c r="L428" s="45">
        <v>0</v>
      </c>
      <c r="M428" s="45">
        <v>571440.29999999993</v>
      </c>
      <c r="N428" s="45">
        <v>61530.38</v>
      </c>
      <c r="O428" s="45">
        <v>22188.19</v>
      </c>
      <c r="P428" s="45">
        <v>19426.98</v>
      </c>
      <c r="Q428" s="45">
        <v>1227143</v>
      </c>
      <c r="R428" s="45">
        <v>0</v>
      </c>
      <c r="S428" s="45">
        <v>0</v>
      </c>
      <c r="T428" s="45">
        <v>2395786.5299999998</v>
      </c>
      <c r="U428" s="45">
        <v>0</v>
      </c>
      <c r="V428" s="45">
        <v>0</v>
      </c>
      <c r="W428" s="45">
        <v>4297515.38</v>
      </c>
      <c r="X428" s="47">
        <v>3.0498741238598168E-2</v>
      </c>
      <c r="Y428" s="45">
        <v>1000</v>
      </c>
      <c r="Z428" s="45">
        <v>15000</v>
      </c>
      <c r="AA428" s="45">
        <v>320</v>
      </c>
      <c r="AB428" s="45">
        <v>16320</v>
      </c>
      <c r="AC428" s="45">
        <v>0</v>
      </c>
      <c r="AD428" s="45">
        <v>16320</v>
      </c>
      <c r="AE428" s="45">
        <v>0</v>
      </c>
      <c r="AF428" s="47">
        <v>674585.84999999986</v>
      </c>
      <c r="AG428" s="47">
        <v>1227143</v>
      </c>
      <c r="AH428" s="47">
        <v>2395786.5299999998</v>
      </c>
      <c r="AI428" s="45">
        <v>163750402</v>
      </c>
      <c r="AJ428" s="45">
        <v>159421218</v>
      </c>
      <c r="AK428" s="45">
        <v>157569255</v>
      </c>
      <c r="AL428" s="50">
        <v>160246958.33333334</v>
      </c>
      <c r="AM428" s="45">
        <v>52888.618444662003</v>
      </c>
    </row>
    <row r="429" spans="1:39" s="37" customFormat="1" ht="16.5" x14ac:dyDescent="0.3">
      <c r="A429" s="37" t="s">
        <v>924</v>
      </c>
      <c r="B429" s="37" t="s">
        <v>925</v>
      </c>
      <c r="C429" s="37" t="s">
        <v>899</v>
      </c>
      <c r="D429" s="43">
        <v>2</v>
      </c>
      <c r="E429" s="43" t="s">
        <v>1202</v>
      </c>
      <c r="F429" s="44" t="s">
        <v>1201</v>
      </c>
      <c r="G429" s="45">
        <v>6451459200</v>
      </c>
      <c r="H429" s="46">
        <v>2.86</v>
      </c>
      <c r="I429" s="45">
        <v>8511271738</v>
      </c>
      <c r="J429" s="45">
        <v>30121486.859999999</v>
      </c>
      <c r="K429" s="45">
        <v>30045160.59</v>
      </c>
      <c r="L429" s="45">
        <v>0</v>
      </c>
      <c r="M429" s="45">
        <v>30045160.59</v>
      </c>
      <c r="N429" s="45">
        <v>3235085.53</v>
      </c>
      <c r="O429" s="45">
        <v>1166593.79</v>
      </c>
      <c r="P429" s="45">
        <v>1021405.44</v>
      </c>
      <c r="Q429" s="45">
        <v>93496265</v>
      </c>
      <c r="R429" s="45">
        <v>0</v>
      </c>
      <c r="S429" s="45">
        <v>0</v>
      </c>
      <c r="T429" s="45">
        <v>55545000</v>
      </c>
      <c r="U429" s="45">
        <v>0</v>
      </c>
      <c r="V429" s="45">
        <v>0</v>
      </c>
      <c r="W429" s="45">
        <v>184509510.34999999</v>
      </c>
      <c r="X429" s="47">
        <v>2.8599655462441736E-2</v>
      </c>
      <c r="Y429" s="45">
        <v>92180.99</v>
      </c>
      <c r="Z429" s="45">
        <v>425500</v>
      </c>
      <c r="AA429" s="45">
        <v>10353.6198</v>
      </c>
      <c r="AB429" s="45">
        <v>528034.60979999998</v>
      </c>
      <c r="AC429" s="45">
        <v>-4450</v>
      </c>
      <c r="AD429" s="45">
        <v>523584.60979999998</v>
      </c>
      <c r="AE429" s="45">
        <v>0</v>
      </c>
      <c r="AF429" s="47">
        <v>35468245.350000001</v>
      </c>
      <c r="AG429" s="47">
        <v>93496265</v>
      </c>
      <c r="AH429" s="47">
        <v>55545000</v>
      </c>
      <c r="AI429" s="45">
        <v>7574390298</v>
      </c>
      <c r="AJ429" s="45">
        <v>8251500724</v>
      </c>
      <c r="AK429" s="45">
        <v>9019235565</v>
      </c>
      <c r="AL429" s="50">
        <v>8281708862.333333</v>
      </c>
      <c r="AM429" s="45">
        <v>3006408.8485881449</v>
      </c>
    </row>
    <row r="430" spans="1:39" s="37" customFormat="1" ht="16.5" x14ac:dyDescent="0.3">
      <c r="A430" s="37" t="s">
        <v>926</v>
      </c>
      <c r="B430" s="37" t="s">
        <v>927</v>
      </c>
      <c r="C430" s="37" t="s">
        <v>899</v>
      </c>
      <c r="D430" s="43">
        <v>3</v>
      </c>
      <c r="E430" s="43" t="s">
        <v>1202</v>
      </c>
      <c r="F430" s="44" t="s">
        <v>1201</v>
      </c>
      <c r="G430" s="45">
        <v>1867964410</v>
      </c>
      <c r="H430" s="46">
        <v>0.94899999999999995</v>
      </c>
      <c r="I430" s="45">
        <v>2059847514</v>
      </c>
      <c r="J430" s="45">
        <v>7289823.6299999999</v>
      </c>
      <c r="K430" s="45">
        <v>7281803.96</v>
      </c>
      <c r="L430" s="45">
        <v>0</v>
      </c>
      <c r="M430" s="45">
        <v>7281803.96</v>
      </c>
      <c r="N430" s="45">
        <v>784066.44</v>
      </c>
      <c r="O430" s="45">
        <v>282739.08</v>
      </c>
      <c r="P430" s="45">
        <v>247552.76</v>
      </c>
      <c r="Q430" s="45">
        <v>3586038</v>
      </c>
      <c r="R430" s="45">
        <v>0</v>
      </c>
      <c r="S430" s="45">
        <v>0</v>
      </c>
      <c r="T430" s="45">
        <v>5529000</v>
      </c>
      <c r="U430" s="45">
        <v>0</v>
      </c>
      <c r="V430" s="45">
        <v>0</v>
      </c>
      <c r="W430" s="45">
        <v>17711200.240000002</v>
      </c>
      <c r="X430" s="47">
        <v>9.4815512250578712E-3</v>
      </c>
      <c r="Y430" s="45">
        <v>2414.38</v>
      </c>
      <c r="Z430" s="45">
        <v>42250</v>
      </c>
      <c r="AA430" s="45">
        <v>893.2876</v>
      </c>
      <c r="AB430" s="45">
        <v>45557.667600000001</v>
      </c>
      <c r="AC430" s="45">
        <v>-1250</v>
      </c>
      <c r="AD430" s="45">
        <v>44307.667600000001</v>
      </c>
      <c r="AE430" s="45">
        <v>0</v>
      </c>
      <c r="AF430" s="47">
        <v>8596162.2400000002</v>
      </c>
      <c r="AG430" s="47">
        <v>3586038</v>
      </c>
      <c r="AH430" s="47">
        <v>5529000</v>
      </c>
      <c r="AI430" s="45">
        <v>1997205625</v>
      </c>
      <c r="AJ430" s="45">
        <v>2041932786</v>
      </c>
      <c r="AK430" s="45">
        <v>2154514890</v>
      </c>
      <c r="AL430" s="50">
        <v>2064551100.3333333</v>
      </c>
      <c r="AM430" s="45">
        <v>718170.91182836995</v>
      </c>
    </row>
    <row r="431" spans="1:39" s="37" customFormat="1" ht="16.5" x14ac:dyDescent="0.3">
      <c r="A431" s="37" t="s">
        <v>928</v>
      </c>
      <c r="B431" s="37" t="s">
        <v>929</v>
      </c>
      <c r="C431" s="37" t="s">
        <v>899</v>
      </c>
      <c r="D431" s="43">
        <v>1</v>
      </c>
      <c r="E431" s="43" t="s">
        <v>1202</v>
      </c>
      <c r="F431" s="44" t="s">
        <v>1201</v>
      </c>
      <c r="G431" s="45">
        <v>2240455490</v>
      </c>
      <c r="H431" s="46">
        <v>2.319</v>
      </c>
      <c r="I431" s="45">
        <v>2310306017</v>
      </c>
      <c r="J431" s="45">
        <v>8176199.0999999996</v>
      </c>
      <c r="K431" s="45">
        <v>8160132.9299999997</v>
      </c>
      <c r="L431" s="45">
        <v>0</v>
      </c>
      <c r="M431" s="45">
        <v>8160132.9299999997</v>
      </c>
      <c r="N431" s="45">
        <v>878632.73</v>
      </c>
      <c r="O431" s="45">
        <v>316840.74</v>
      </c>
      <c r="P431" s="45">
        <v>277406.98</v>
      </c>
      <c r="Q431" s="45">
        <v>12789659</v>
      </c>
      <c r="R431" s="45">
        <v>14727765</v>
      </c>
      <c r="S431" s="45">
        <v>0</v>
      </c>
      <c r="T431" s="45">
        <v>14739069.43</v>
      </c>
      <c r="U431" s="45">
        <v>56011.39</v>
      </c>
      <c r="V431" s="45">
        <v>0</v>
      </c>
      <c r="W431" s="45">
        <v>51945518.200000003</v>
      </c>
      <c r="X431" s="47">
        <v>2.3185248906685489E-2</v>
      </c>
      <c r="Y431" s="45">
        <v>44796.05</v>
      </c>
      <c r="Z431" s="45">
        <v>289000</v>
      </c>
      <c r="AA431" s="45">
        <v>6675.9210000000003</v>
      </c>
      <c r="AB431" s="45">
        <v>340471.97100000002</v>
      </c>
      <c r="AC431" s="45">
        <v>-7500</v>
      </c>
      <c r="AD431" s="45">
        <v>332971.97100000002</v>
      </c>
      <c r="AE431" s="45">
        <v>0</v>
      </c>
      <c r="AF431" s="47">
        <v>9633013.3800000008</v>
      </c>
      <c r="AG431" s="47">
        <v>27517424</v>
      </c>
      <c r="AH431" s="47">
        <v>14795080.82</v>
      </c>
      <c r="AI431" s="45">
        <v>2360739571</v>
      </c>
      <c r="AJ431" s="45">
        <v>2274331365</v>
      </c>
      <c r="AK431" s="45">
        <v>2286645734</v>
      </c>
      <c r="AL431" s="50">
        <v>2307238890</v>
      </c>
      <c r="AM431" s="45">
        <v>762214.48245142202</v>
      </c>
    </row>
    <row r="432" spans="1:39" s="37" customFormat="1" ht="16.5" x14ac:dyDescent="0.3">
      <c r="A432" s="37" t="s">
        <v>930</v>
      </c>
      <c r="B432" s="37" t="s">
        <v>931</v>
      </c>
      <c r="C432" s="37" t="s">
        <v>899</v>
      </c>
      <c r="D432" s="43">
        <v>2</v>
      </c>
      <c r="E432" s="43" t="s">
        <v>1202</v>
      </c>
      <c r="F432" s="44" t="s">
        <v>1201</v>
      </c>
      <c r="G432" s="45">
        <v>7780203387</v>
      </c>
      <c r="H432" s="46">
        <v>0.98599999999999999</v>
      </c>
      <c r="I432" s="45">
        <v>8515094321</v>
      </c>
      <c r="J432" s="45">
        <v>30135015.02</v>
      </c>
      <c r="K432" s="45">
        <v>30115117.780000001</v>
      </c>
      <c r="L432" s="45">
        <v>0</v>
      </c>
      <c r="M432" s="45">
        <v>30115117.780000001</v>
      </c>
      <c r="N432" s="45">
        <v>3242654.46</v>
      </c>
      <c r="O432" s="45">
        <v>0</v>
      </c>
      <c r="P432" s="45">
        <v>1023802.05</v>
      </c>
      <c r="Q432" s="45">
        <v>0</v>
      </c>
      <c r="R432" s="45">
        <v>20608494</v>
      </c>
      <c r="S432" s="45">
        <v>3633997</v>
      </c>
      <c r="T432" s="45">
        <v>18050015</v>
      </c>
      <c r="U432" s="45">
        <v>0</v>
      </c>
      <c r="V432" s="45">
        <v>0</v>
      </c>
      <c r="W432" s="45">
        <v>76674080.289999992</v>
      </c>
      <c r="X432" s="47">
        <v>9.8550226100920808E-3</v>
      </c>
      <c r="Y432" s="45">
        <v>6000</v>
      </c>
      <c r="Z432" s="45">
        <v>69250</v>
      </c>
      <c r="AA432" s="45">
        <v>1505</v>
      </c>
      <c r="AB432" s="45">
        <v>76755</v>
      </c>
      <c r="AC432" s="45">
        <v>-5750</v>
      </c>
      <c r="AD432" s="45">
        <v>71005</v>
      </c>
      <c r="AE432" s="45">
        <v>0</v>
      </c>
      <c r="AF432" s="47">
        <v>34381574.289999999</v>
      </c>
      <c r="AG432" s="47">
        <v>24242491</v>
      </c>
      <c r="AH432" s="47">
        <v>18050015</v>
      </c>
      <c r="AI432" s="45">
        <v>8253493143</v>
      </c>
      <c r="AJ432" s="45">
        <v>8425276603</v>
      </c>
      <c r="AK432" s="45">
        <v>8371720582</v>
      </c>
      <c r="AL432" s="50">
        <v>8350163442.666667</v>
      </c>
      <c r="AM432" s="45">
        <v>2790970.9436929319</v>
      </c>
    </row>
    <row r="433" spans="1:39" s="37" customFormat="1" ht="16.5" x14ac:dyDescent="0.3">
      <c r="A433" s="37" t="s">
        <v>932</v>
      </c>
      <c r="B433" s="37" t="s">
        <v>933</v>
      </c>
      <c r="C433" s="37" t="s">
        <v>899</v>
      </c>
      <c r="D433" s="43">
        <v>3</v>
      </c>
      <c r="E433" s="43" t="s">
        <v>1200</v>
      </c>
      <c r="F433" s="44" t="s">
        <v>1201</v>
      </c>
      <c r="G433" s="45">
        <v>3248976987</v>
      </c>
      <c r="H433" s="46">
        <v>2.5339999999999998</v>
      </c>
      <c r="I433" s="45">
        <v>3726234870</v>
      </c>
      <c r="J433" s="45">
        <v>13187187.310000001</v>
      </c>
      <c r="K433" s="45">
        <v>13163116.300000001</v>
      </c>
      <c r="L433" s="45">
        <v>0</v>
      </c>
      <c r="M433" s="45">
        <v>13163116.300000001</v>
      </c>
      <c r="N433" s="45">
        <v>1417267.68</v>
      </c>
      <c r="O433" s="45">
        <v>511074.51</v>
      </c>
      <c r="P433" s="45">
        <v>447453.01</v>
      </c>
      <c r="Q433" s="45">
        <v>45207616</v>
      </c>
      <c r="R433" s="45">
        <v>0</v>
      </c>
      <c r="S433" s="45">
        <v>0</v>
      </c>
      <c r="T433" s="45">
        <v>21246283.149999999</v>
      </c>
      <c r="U433" s="45">
        <v>324517</v>
      </c>
      <c r="V433" s="45">
        <v>0</v>
      </c>
      <c r="W433" s="45">
        <v>82317327.650000006</v>
      </c>
      <c r="X433" s="47">
        <v>2.5336383723052823E-2</v>
      </c>
      <c r="Y433" s="45">
        <v>542235.92000000004</v>
      </c>
      <c r="Z433" s="45">
        <v>1134500</v>
      </c>
      <c r="AA433" s="45">
        <v>33534.718399999998</v>
      </c>
      <c r="AB433" s="45">
        <v>1710270.6384000001</v>
      </c>
      <c r="AC433" s="45">
        <v>22248.7</v>
      </c>
      <c r="AD433" s="45">
        <v>1732519.3384</v>
      </c>
      <c r="AE433" s="45">
        <v>0</v>
      </c>
      <c r="AF433" s="47">
        <v>15538911.5</v>
      </c>
      <c r="AG433" s="47">
        <v>45207616</v>
      </c>
      <c r="AH433" s="47">
        <v>21570800.149999999</v>
      </c>
      <c r="AI433" s="45">
        <v>3606962382</v>
      </c>
      <c r="AJ433" s="45">
        <v>3705886935</v>
      </c>
      <c r="AK433" s="45">
        <v>3789310351</v>
      </c>
      <c r="AL433" s="50">
        <v>3700719889.3333335</v>
      </c>
      <c r="AM433" s="45">
        <v>1264372.7199593489</v>
      </c>
    </row>
    <row r="434" spans="1:39" s="37" customFormat="1" ht="16.5" x14ac:dyDescent="0.3">
      <c r="A434" s="37" t="s">
        <v>934</v>
      </c>
      <c r="B434" s="37" t="s">
        <v>935</v>
      </c>
      <c r="C434" s="37" t="s">
        <v>899</v>
      </c>
      <c r="D434" s="43">
        <v>1</v>
      </c>
      <c r="E434" s="43" t="s">
        <v>1202</v>
      </c>
      <c r="F434" s="44" t="s">
        <v>1201</v>
      </c>
      <c r="G434" s="45">
        <v>1292275500</v>
      </c>
      <c r="H434" s="46">
        <v>0.69399999999999995</v>
      </c>
      <c r="I434" s="45">
        <v>1336409109</v>
      </c>
      <c r="J434" s="45">
        <v>4729566.9400000004</v>
      </c>
      <c r="K434" s="45">
        <v>4720153.5600000005</v>
      </c>
      <c r="L434" s="45">
        <v>0</v>
      </c>
      <c r="M434" s="45">
        <v>4720153.5600000005</v>
      </c>
      <c r="N434" s="45">
        <v>508233.86</v>
      </c>
      <c r="O434" s="45">
        <v>183272.63</v>
      </c>
      <c r="P434" s="45">
        <v>160464.4</v>
      </c>
      <c r="Q434" s="45">
        <v>128668</v>
      </c>
      <c r="R434" s="45">
        <v>0</v>
      </c>
      <c r="S434" s="45">
        <v>0</v>
      </c>
      <c r="T434" s="45">
        <v>3256373</v>
      </c>
      <c r="U434" s="45">
        <v>0</v>
      </c>
      <c r="V434" s="45">
        <v>0</v>
      </c>
      <c r="W434" s="45">
        <v>8957165.4500000011</v>
      </c>
      <c r="X434" s="47">
        <v>6.9313125954953113E-3</v>
      </c>
      <c r="Y434" s="45">
        <v>0</v>
      </c>
      <c r="Z434" s="45">
        <v>4250</v>
      </c>
      <c r="AA434" s="45">
        <v>85</v>
      </c>
      <c r="AB434" s="45">
        <v>4335</v>
      </c>
      <c r="AC434" s="45">
        <v>0</v>
      </c>
      <c r="AD434" s="45">
        <v>4335</v>
      </c>
      <c r="AE434" s="45">
        <v>0</v>
      </c>
      <c r="AF434" s="47">
        <v>5572124.4500000011</v>
      </c>
      <c r="AG434" s="47">
        <v>128668</v>
      </c>
      <c r="AH434" s="47">
        <v>3256373</v>
      </c>
      <c r="AI434" s="45">
        <v>1269788268</v>
      </c>
      <c r="AJ434" s="45">
        <v>1287401510</v>
      </c>
      <c r="AK434" s="45">
        <v>1338452097</v>
      </c>
      <c r="AL434" s="50">
        <v>1298547291.6666667</v>
      </c>
      <c r="AM434" s="45">
        <v>446150.25284930097</v>
      </c>
    </row>
    <row r="435" spans="1:39" s="37" customFormat="1" ht="16.5" x14ac:dyDescent="0.3">
      <c r="A435" s="37" t="s">
        <v>936</v>
      </c>
      <c r="B435" s="37" t="s">
        <v>786</v>
      </c>
      <c r="C435" s="37" t="s">
        <v>899</v>
      </c>
      <c r="D435" s="43">
        <v>2</v>
      </c>
      <c r="E435" s="43" t="s">
        <v>1200</v>
      </c>
      <c r="F435" s="44" t="s">
        <v>1201</v>
      </c>
      <c r="G435" s="45">
        <v>1300246000</v>
      </c>
      <c r="H435" s="46">
        <v>1.9049999999999998</v>
      </c>
      <c r="I435" s="45">
        <v>1379115065</v>
      </c>
      <c r="J435" s="45">
        <v>4880703.8</v>
      </c>
      <c r="K435" s="45">
        <v>4874195.8099999996</v>
      </c>
      <c r="L435" s="45">
        <v>0</v>
      </c>
      <c r="M435" s="45">
        <v>4874195.8099999996</v>
      </c>
      <c r="N435" s="45">
        <v>524826.34</v>
      </c>
      <c r="O435" s="45">
        <v>189255.69</v>
      </c>
      <c r="P435" s="45">
        <v>165703.19</v>
      </c>
      <c r="Q435" s="45">
        <v>10824918</v>
      </c>
      <c r="R435" s="45">
        <v>0</v>
      </c>
      <c r="S435" s="45">
        <v>0</v>
      </c>
      <c r="T435" s="45">
        <v>7792984.3399999999</v>
      </c>
      <c r="U435" s="45">
        <v>390073</v>
      </c>
      <c r="V435" s="45">
        <v>0</v>
      </c>
      <c r="W435" s="45">
        <v>24761956.370000001</v>
      </c>
      <c r="X435" s="47">
        <v>1.9044055024972199E-2</v>
      </c>
      <c r="Y435" s="45">
        <v>15904.79</v>
      </c>
      <c r="Z435" s="45">
        <v>147500</v>
      </c>
      <c r="AA435" s="45">
        <v>3268.0958000000001</v>
      </c>
      <c r="AB435" s="45">
        <v>166672.88580000002</v>
      </c>
      <c r="AC435" s="45">
        <v>-1000</v>
      </c>
      <c r="AD435" s="45">
        <v>165672.88580000002</v>
      </c>
      <c r="AE435" s="45">
        <v>0</v>
      </c>
      <c r="AF435" s="47">
        <v>5753981.0300000003</v>
      </c>
      <c r="AG435" s="47">
        <v>10824918</v>
      </c>
      <c r="AH435" s="47">
        <v>8183057.3399999999</v>
      </c>
      <c r="AI435" s="45">
        <v>1320294685</v>
      </c>
      <c r="AJ435" s="45">
        <v>1355138980</v>
      </c>
      <c r="AK435" s="45">
        <v>1379717742</v>
      </c>
      <c r="AL435" s="50">
        <v>1351717135.6666667</v>
      </c>
      <c r="AM435" s="45">
        <v>459905.45409408602</v>
      </c>
    </row>
    <row r="436" spans="1:39" s="37" customFormat="1" ht="16.5" x14ac:dyDescent="0.3">
      <c r="A436" s="37" t="s">
        <v>937</v>
      </c>
      <c r="B436" s="37" t="s">
        <v>938</v>
      </c>
      <c r="C436" s="37" t="s">
        <v>899</v>
      </c>
      <c r="D436" s="43">
        <v>3</v>
      </c>
      <c r="E436" s="43" t="s">
        <v>1202</v>
      </c>
      <c r="F436" s="44" t="s">
        <v>1201</v>
      </c>
      <c r="G436" s="45">
        <v>215347392</v>
      </c>
      <c r="H436" s="46">
        <v>2.488</v>
      </c>
      <c r="I436" s="45">
        <v>222251871</v>
      </c>
      <c r="J436" s="45">
        <v>786551.88</v>
      </c>
      <c r="K436" s="45">
        <v>783113.83</v>
      </c>
      <c r="L436" s="45">
        <v>0</v>
      </c>
      <c r="M436" s="45">
        <v>783113.83</v>
      </c>
      <c r="N436" s="45">
        <v>84320.09</v>
      </c>
      <c r="O436" s="45">
        <v>30406.54</v>
      </c>
      <c r="P436" s="45">
        <v>26622.22</v>
      </c>
      <c r="Q436" s="45">
        <v>1726220</v>
      </c>
      <c r="R436" s="45">
        <v>1012561</v>
      </c>
      <c r="S436" s="45">
        <v>0</v>
      </c>
      <c r="T436" s="45">
        <v>1693636.54</v>
      </c>
      <c r="U436" s="45">
        <v>0</v>
      </c>
      <c r="V436" s="45">
        <v>0</v>
      </c>
      <c r="W436" s="45">
        <v>5356880.22</v>
      </c>
      <c r="X436" s="47">
        <v>2.4875528652791856E-2</v>
      </c>
      <c r="Y436" s="45">
        <v>5250</v>
      </c>
      <c r="Z436" s="45">
        <v>21750</v>
      </c>
      <c r="AA436" s="45">
        <v>540</v>
      </c>
      <c r="AB436" s="45">
        <v>27540</v>
      </c>
      <c r="AC436" s="45">
        <v>-500</v>
      </c>
      <c r="AD436" s="45">
        <v>27040</v>
      </c>
      <c r="AE436" s="45">
        <v>0</v>
      </c>
      <c r="AF436" s="47">
        <v>924462.67999999993</v>
      </c>
      <c r="AG436" s="47">
        <v>2738781</v>
      </c>
      <c r="AH436" s="47">
        <v>1693636.54</v>
      </c>
      <c r="AI436" s="45">
        <v>229776194</v>
      </c>
      <c r="AJ436" s="45">
        <v>227758562</v>
      </c>
      <c r="AK436" s="45">
        <v>226205443</v>
      </c>
      <c r="AL436" s="50">
        <v>227913399.66666666</v>
      </c>
      <c r="AM436" s="45">
        <v>75431.836234754999</v>
      </c>
    </row>
    <row r="437" spans="1:39" s="37" customFormat="1" ht="16.5" x14ac:dyDescent="0.3">
      <c r="A437" s="37" t="s">
        <v>939</v>
      </c>
      <c r="B437" s="37" t="s">
        <v>940</v>
      </c>
      <c r="C437" s="37" t="s">
        <v>899</v>
      </c>
      <c r="D437" s="43">
        <v>1</v>
      </c>
      <c r="E437" s="43" t="s">
        <v>1202</v>
      </c>
      <c r="F437" s="44" t="s">
        <v>1201</v>
      </c>
      <c r="G437" s="45">
        <v>246598826</v>
      </c>
      <c r="H437" s="46">
        <v>2.23</v>
      </c>
      <c r="I437" s="45">
        <v>269329998</v>
      </c>
      <c r="J437" s="45">
        <v>953161.91</v>
      </c>
      <c r="K437" s="45">
        <v>953161.91</v>
      </c>
      <c r="L437" s="45">
        <v>0</v>
      </c>
      <c r="M437" s="45">
        <v>953161.91</v>
      </c>
      <c r="N437" s="45">
        <v>102632.72</v>
      </c>
      <c r="O437" s="45">
        <v>37009.9</v>
      </c>
      <c r="P437" s="45">
        <v>32404.22</v>
      </c>
      <c r="Q437" s="45">
        <v>0</v>
      </c>
      <c r="R437" s="45">
        <v>2547174</v>
      </c>
      <c r="S437" s="45">
        <v>0</v>
      </c>
      <c r="T437" s="45">
        <v>1825328.95</v>
      </c>
      <c r="U437" s="45">
        <v>0</v>
      </c>
      <c r="V437" s="45">
        <v>0</v>
      </c>
      <c r="W437" s="45">
        <v>5497711.7000000002</v>
      </c>
      <c r="X437" s="47">
        <v>2.2294151959993517E-2</v>
      </c>
      <c r="Y437" s="45">
        <v>4530.13</v>
      </c>
      <c r="Z437" s="45">
        <v>22750</v>
      </c>
      <c r="AA437" s="45">
        <v>545.60260000000005</v>
      </c>
      <c r="AB437" s="45">
        <v>27825.732600000003</v>
      </c>
      <c r="AC437" s="45">
        <v>0</v>
      </c>
      <c r="AD437" s="45">
        <v>27825.732600000003</v>
      </c>
      <c r="AE437" s="45">
        <v>0</v>
      </c>
      <c r="AF437" s="47">
        <v>1125208.75</v>
      </c>
      <c r="AG437" s="47">
        <v>2547174</v>
      </c>
      <c r="AH437" s="47">
        <v>1825328.95</v>
      </c>
      <c r="AI437" s="45">
        <v>275057294</v>
      </c>
      <c r="AJ437" s="45">
        <v>267500600</v>
      </c>
      <c r="AK437" s="45">
        <v>272636766</v>
      </c>
      <c r="AL437" s="50">
        <v>271731553.33333331</v>
      </c>
      <c r="AM437" s="45">
        <v>90914.806418435997</v>
      </c>
    </row>
    <row r="438" spans="1:39" s="37" customFormat="1" ht="16.5" x14ac:dyDescent="0.3">
      <c r="A438" s="37" t="s">
        <v>941</v>
      </c>
      <c r="B438" s="37" t="s">
        <v>942</v>
      </c>
      <c r="C438" s="37" t="s">
        <v>899</v>
      </c>
      <c r="D438" s="43">
        <v>2</v>
      </c>
      <c r="E438" s="43" t="s">
        <v>1202</v>
      </c>
      <c r="F438" s="44" t="s">
        <v>1201</v>
      </c>
      <c r="G438" s="45">
        <v>783700365</v>
      </c>
      <c r="H438" s="46">
        <v>2.3149999999999999</v>
      </c>
      <c r="I438" s="45">
        <v>860211156</v>
      </c>
      <c r="J438" s="45">
        <v>3044297</v>
      </c>
      <c r="K438" s="45">
        <v>3042937.87</v>
      </c>
      <c r="L438" s="45">
        <v>0</v>
      </c>
      <c r="M438" s="45">
        <v>3042937.87</v>
      </c>
      <c r="N438" s="45">
        <v>327650.15000000002</v>
      </c>
      <c r="O438" s="45">
        <v>118152.49</v>
      </c>
      <c r="P438" s="45">
        <v>103448.91</v>
      </c>
      <c r="Q438" s="45">
        <v>12420697</v>
      </c>
      <c r="R438" s="45">
        <v>0</v>
      </c>
      <c r="S438" s="45">
        <v>0</v>
      </c>
      <c r="T438" s="45">
        <v>1966752.59</v>
      </c>
      <c r="U438" s="45">
        <v>156740.07</v>
      </c>
      <c r="V438" s="45">
        <v>0</v>
      </c>
      <c r="W438" s="45">
        <v>18136379.080000002</v>
      </c>
      <c r="X438" s="47">
        <v>2.3141981157556311E-2</v>
      </c>
      <c r="Y438" s="45">
        <v>8750</v>
      </c>
      <c r="Z438" s="45">
        <v>58250</v>
      </c>
      <c r="AA438" s="45">
        <v>1340</v>
      </c>
      <c r="AB438" s="45">
        <v>68340</v>
      </c>
      <c r="AC438" s="45">
        <v>0</v>
      </c>
      <c r="AD438" s="45">
        <v>68340</v>
      </c>
      <c r="AE438" s="45">
        <v>0</v>
      </c>
      <c r="AF438" s="47">
        <v>3592189.4200000004</v>
      </c>
      <c r="AG438" s="47">
        <v>12420697</v>
      </c>
      <c r="AH438" s="47">
        <v>2123492.66</v>
      </c>
      <c r="AI438" s="45">
        <v>830299915</v>
      </c>
      <c r="AJ438" s="45">
        <v>857685273</v>
      </c>
      <c r="AK438" s="45">
        <v>851415197</v>
      </c>
      <c r="AL438" s="50">
        <v>846466795</v>
      </c>
      <c r="AM438" s="45">
        <v>284334.90299814602</v>
      </c>
    </row>
    <row r="439" spans="1:39" s="37" customFormat="1" ht="16.5" x14ac:dyDescent="0.3">
      <c r="A439" s="37" t="s">
        <v>943</v>
      </c>
      <c r="B439" s="37" t="s">
        <v>944</v>
      </c>
      <c r="C439" s="37" t="s">
        <v>899</v>
      </c>
      <c r="D439" s="43">
        <v>3</v>
      </c>
      <c r="E439" s="43" t="s">
        <v>1202</v>
      </c>
      <c r="F439" s="44" t="s">
        <v>1201</v>
      </c>
      <c r="G439" s="45">
        <v>3229232510</v>
      </c>
      <c r="H439" s="46">
        <v>1.9379999999999999</v>
      </c>
      <c r="I439" s="45">
        <v>3315057920</v>
      </c>
      <c r="J439" s="45">
        <v>11732027.439999999</v>
      </c>
      <c r="K439" s="45">
        <v>11705795.91</v>
      </c>
      <c r="L439" s="45">
        <v>0</v>
      </c>
      <c r="M439" s="45">
        <v>11705795.91</v>
      </c>
      <c r="N439" s="45">
        <v>1260399.29</v>
      </c>
      <c r="O439" s="45">
        <v>454508.46</v>
      </c>
      <c r="P439" s="45">
        <v>397941.89</v>
      </c>
      <c r="Q439" s="45">
        <v>34594008</v>
      </c>
      <c r="R439" s="45">
        <v>0</v>
      </c>
      <c r="S439" s="45">
        <v>0</v>
      </c>
      <c r="T439" s="45">
        <v>14094057</v>
      </c>
      <c r="U439" s="45">
        <v>65508</v>
      </c>
      <c r="V439" s="45">
        <v>0</v>
      </c>
      <c r="W439" s="45">
        <v>62572218.549999997</v>
      </c>
      <c r="X439" s="47">
        <v>1.937680806700413E-2</v>
      </c>
      <c r="Y439" s="45">
        <v>30098.63</v>
      </c>
      <c r="Z439" s="45">
        <v>157000</v>
      </c>
      <c r="AA439" s="45">
        <v>3741.9726000000001</v>
      </c>
      <c r="AB439" s="45">
        <v>190840.60260000001</v>
      </c>
      <c r="AC439" s="45">
        <v>0</v>
      </c>
      <c r="AD439" s="45">
        <v>190840.60260000001</v>
      </c>
      <c r="AE439" s="45">
        <v>0</v>
      </c>
      <c r="AF439" s="47">
        <v>13818645.550000001</v>
      </c>
      <c r="AG439" s="47">
        <v>34594008</v>
      </c>
      <c r="AH439" s="47">
        <v>14159565</v>
      </c>
      <c r="AI439" s="45">
        <v>3282611263</v>
      </c>
      <c r="AJ439" s="45">
        <v>3292501189</v>
      </c>
      <c r="AK439" s="45">
        <v>3295135214</v>
      </c>
      <c r="AL439" s="50">
        <v>3290082555.3333335</v>
      </c>
      <c r="AM439" s="45">
        <v>1098377.3062882619</v>
      </c>
    </row>
    <row r="440" spans="1:39" s="37" customFormat="1" ht="16.5" x14ac:dyDescent="0.3">
      <c r="A440" s="37" t="s">
        <v>945</v>
      </c>
      <c r="B440" s="37" t="s">
        <v>946</v>
      </c>
      <c r="C440" s="37" t="s">
        <v>899</v>
      </c>
      <c r="D440" s="43">
        <v>1</v>
      </c>
      <c r="E440" s="43" t="s">
        <v>1202</v>
      </c>
      <c r="F440" s="44" t="s">
        <v>1201</v>
      </c>
      <c r="G440" s="45">
        <v>1974515000</v>
      </c>
      <c r="H440" s="46">
        <v>1.5179999999999998</v>
      </c>
      <c r="I440" s="45">
        <v>2095085265</v>
      </c>
      <c r="J440" s="45">
        <v>7414530.4299999997</v>
      </c>
      <c r="K440" s="45">
        <v>7380320.2699999996</v>
      </c>
      <c r="L440" s="45">
        <v>0</v>
      </c>
      <c r="M440" s="45">
        <v>7380320.2699999996</v>
      </c>
      <c r="N440" s="45">
        <v>794536.87</v>
      </c>
      <c r="O440" s="45">
        <v>286503.78000000003</v>
      </c>
      <c r="P440" s="45">
        <v>250797.16</v>
      </c>
      <c r="Q440" s="45">
        <v>13013803</v>
      </c>
      <c r="R440" s="45">
        <v>0</v>
      </c>
      <c r="S440" s="45">
        <v>0</v>
      </c>
      <c r="T440" s="45">
        <v>8032919.5800000001</v>
      </c>
      <c r="U440" s="45">
        <v>197451</v>
      </c>
      <c r="V440" s="45">
        <v>0</v>
      </c>
      <c r="W440" s="45">
        <v>29956331.659999996</v>
      </c>
      <c r="X440" s="47">
        <v>1.5171488522497927E-2</v>
      </c>
      <c r="Y440" s="45">
        <v>7917.8</v>
      </c>
      <c r="Z440" s="45">
        <v>42750</v>
      </c>
      <c r="AA440" s="45">
        <v>1013.3560000000001</v>
      </c>
      <c r="AB440" s="45">
        <v>51681.156000000003</v>
      </c>
      <c r="AC440" s="45">
        <v>0</v>
      </c>
      <c r="AD440" s="45">
        <v>51681.156000000003</v>
      </c>
      <c r="AE440" s="45">
        <v>0</v>
      </c>
      <c r="AF440" s="47">
        <v>8712158.0800000001</v>
      </c>
      <c r="AG440" s="47">
        <v>13013803</v>
      </c>
      <c r="AH440" s="47">
        <v>8230370.5800000001</v>
      </c>
      <c r="AI440" s="45">
        <v>2034721671</v>
      </c>
      <c r="AJ440" s="45">
        <v>2062324522</v>
      </c>
      <c r="AK440" s="45">
        <v>2056358050</v>
      </c>
      <c r="AL440" s="50">
        <v>2051134747.6666667</v>
      </c>
      <c r="AM440" s="45">
        <v>685451.99788064999</v>
      </c>
    </row>
    <row r="441" spans="1:39" s="37" customFormat="1" ht="16.5" x14ac:dyDescent="0.3">
      <c r="A441" s="37" t="s">
        <v>947</v>
      </c>
      <c r="B441" s="37" t="s">
        <v>948</v>
      </c>
      <c r="C441" s="37" t="s">
        <v>899</v>
      </c>
      <c r="D441" s="43">
        <v>2</v>
      </c>
      <c r="E441" s="43" t="s">
        <v>1202</v>
      </c>
      <c r="F441" s="44" t="s">
        <v>1201</v>
      </c>
      <c r="G441" s="45">
        <v>633423000</v>
      </c>
      <c r="H441" s="46">
        <v>2.2120000000000002</v>
      </c>
      <c r="I441" s="45">
        <v>633762987</v>
      </c>
      <c r="J441" s="45">
        <v>2242894.37</v>
      </c>
      <c r="K441" s="45">
        <v>2136234.1100000003</v>
      </c>
      <c r="L441" s="45">
        <v>0</v>
      </c>
      <c r="M441" s="45">
        <v>2136234.1100000003</v>
      </c>
      <c r="N441" s="45">
        <v>229402.73</v>
      </c>
      <c r="O441" s="45">
        <v>82587.53</v>
      </c>
      <c r="P441" s="45">
        <v>71976</v>
      </c>
      <c r="Q441" s="45">
        <v>2748368</v>
      </c>
      <c r="R441" s="45">
        <v>2850066</v>
      </c>
      <c r="S441" s="45">
        <v>0</v>
      </c>
      <c r="T441" s="45">
        <v>5890167.75</v>
      </c>
      <c r="U441" s="45">
        <v>0</v>
      </c>
      <c r="V441" s="45">
        <v>0</v>
      </c>
      <c r="W441" s="45">
        <v>14008802.120000001</v>
      </c>
      <c r="X441" s="47">
        <v>2.2116030077846877E-2</v>
      </c>
      <c r="Y441" s="45">
        <v>2000</v>
      </c>
      <c r="Z441" s="45">
        <v>12750</v>
      </c>
      <c r="AA441" s="45">
        <v>295</v>
      </c>
      <c r="AB441" s="45">
        <v>15045</v>
      </c>
      <c r="AC441" s="45">
        <v>0</v>
      </c>
      <c r="AD441" s="45">
        <v>15045</v>
      </c>
      <c r="AE441" s="45">
        <v>0</v>
      </c>
      <c r="AF441" s="47">
        <v>2520200.37</v>
      </c>
      <c r="AG441" s="47">
        <v>5598434</v>
      </c>
      <c r="AH441" s="47">
        <v>5890167.75</v>
      </c>
      <c r="AI441" s="45">
        <v>641388912</v>
      </c>
      <c r="AJ441" s="45">
        <v>638852756</v>
      </c>
      <c r="AK441" s="45">
        <v>637374723</v>
      </c>
      <c r="AL441" s="50">
        <v>639205463.66666663</v>
      </c>
      <c r="AM441" s="45">
        <v>212458.02854175901</v>
      </c>
    </row>
    <row r="442" spans="1:39" s="37" customFormat="1" ht="16.5" x14ac:dyDescent="0.3">
      <c r="A442" s="37" t="s">
        <v>949</v>
      </c>
      <c r="B442" s="37" t="s">
        <v>950</v>
      </c>
      <c r="C442" s="37" t="s">
        <v>899</v>
      </c>
      <c r="D442" s="43">
        <v>3</v>
      </c>
      <c r="E442" s="43" t="s">
        <v>1202</v>
      </c>
      <c r="F442" s="44" t="s">
        <v>1201</v>
      </c>
      <c r="G442" s="45">
        <v>1116807400</v>
      </c>
      <c r="H442" s="46">
        <v>1.3119999999999998</v>
      </c>
      <c r="I442" s="45">
        <v>1146498340</v>
      </c>
      <c r="J442" s="45">
        <v>4057470.58</v>
      </c>
      <c r="K442" s="45">
        <v>4046374.02</v>
      </c>
      <c r="L442" s="45">
        <v>0</v>
      </c>
      <c r="M442" s="45">
        <v>4046374.02</v>
      </c>
      <c r="N442" s="45">
        <v>435691.33</v>
      </c>
      <c r="O442" s="45">
        <v>157113.54</v>
      </c>
      <c r="P442" s="45">
        <v>137560.54999999999</v>
      </c>
      <c r="Q442" s="45">
        <v>578481</v>
      </c>
      <c r="R442" s="45">
        <v>3940872</v>
      </c>
      <c r="S442" s="45">
        <v>0</v>
      </c>
      <c r="T442" s="45">
        <v>5349883.0999999996</v>
      </c>
      <c r="U442" s="45">
        <v>0</v>
      </c>
      <c r="V442" s="45">
        <v>0</v>
      </c>
      <c r="W442" s="45">
        <v>14645975.539999999</v>
      </c>
      <c r="X442" s="47">
        <v>1.3114146217154362E-2</v>
      </c>
      <c r="Y442" s="45">
        <v>2500</v>
      </c>
      <c r="Z442" s="45">
        <v>22500</v>
      </c>
      <c r="AA442" s="45">
        <v>500</v>
      </c>
      <c r="AB442" s="45">
        <v>25500</v>
      </c>
      <c r="AC442" s="45">
        <v>0</v>
      </c>
      <c r="AD442" s="45">
        <v>25500</v>
      </c>
      <c r="AE442" s="45">
        <v>0</v>
      </c>
      <c r="AF442" s="47">
        <v>4776739.4399999995</v>
      </c>
      <c r="AG442" s="47">
        <v>4519353</v>
      </c>
      <c r="AH442" s="47">
        <v>5349883.0999999996</v>
      </c>
      <c r="AI442" s="45">
        <v>1187272843</v>
      </c>
      <c r="AJ442" s="45">
        <v>1144126000</v>
      </c>
      <c r="AK442" s="45">
        <v>1182432398</v>
      </c>
      <c r="AL442" s="50">
        <v>1171277080.3333333</v>
      </c>
      <c r="AM442" s="45">
        <v>394143.73852253403</v>
      </c>
    </row>
    <row r="443" spans="1:39" s="37" customFormat="1" ht="16.5" x14ac:dyDescent="0.3">
      <c r="A443" s="37" t="s">
        <v>951</v>
      </c>
      <c r="B443" s="37" t="s">
        <v>952</v>
      </c>
      <c r="C443" s="37" t="s">
        <v>899</v>
      </c>
      <c r="D443" s="43">
        <v>1</v>
      </c>
      <c r="E443" s="43" t="s">
        <v>1202</v>
      </c>
      <c r="F443" s="44" t="s">
        <v>1201</v>
      </c>
      <c r="G443" s="45">
        <v>1135827126</v>
      </c>
      <c r="H443" s="46">
        <v>1.107</v>
      </c>
      <c r="I443" s="45">
        <v>1258264307</v>
      </c>
      <c r="J443" s="45">
        <v>4453011.5999999996</v>
      </c>
      <c r="K443" s="45">
        <v>4455461.84</v>
      </c>
      <c r="L443" s="45">
        <v>0</v>
      </c>
      <c r="M443" s="45">
        <v>4455461.84</v>
      </c>
      <c r="N443" s="45">
        <v>479749.12</v>
      </c>
      <c r="O443" s="45">
        <v>0</v>
      </c>
      <c r="P443" s="45">
        <v>151471.25</v>
      </c>
      <c r="Q443" s="45">
        <v>0</v>
      </c>
      <c r="R443" s="45">
        <v>2481767</v>
      </c>
      <c r="S443" s="45">
        <v>537580</v>
      </c>
      <c r="T443" s="45">
        <v>4462955.17</v>
      </c>
      <c r="U443" s="45">
        <v>0</v>
      </c>
      <c r="V443" s="45">
        <v>0</v>
      </c>
      <c r="W443" s="45">
        <v>12568984.379999999</v>
      </c>
      <c r="X443" s="47">
        <v>1.1065930802571799E-2</v>
      </c>
      <c r="Y443" s="45">
        <v>1000</v>
      </c>
      <c r="Z443" s="45">
        <v>21000</v>
      </c>
      <c r="AA443" s="45">
        <v>440</v>
      </c>
      <c r="AB443" s="45">
        <v>22440</v>
      </c>
      <c r="AC443" s="45">
        <v>-250</v>
      </c>
      <c r="AD443" s="45">
        <v>22190</v>
      </c>
      <c r="AE443" s="45">
        <v>0</v>
      </c>
      <c r="AF443" s="47">
        <v>5086682.21</v>
      </c>
      <c r="AG443" s="47">
        <v>3019347</v>
      </c>
      <c r="AH443" s="47">
        <v>4462955.17</v>
      </c>
      <c r="AI443" s="45">
        <v>1203648124</v>
      </c>
      <c r="AJ443" s="45">
        <v>1238678682</v>
      </c>
      <c r="AK443" s="45">
        <v>1266901272</v>
      </c>
      <c r="AL443" s="50">
        <v>1236409359.3333333</v>
      </c>
      <c r="AM443" s="45">
        <v>422358.94364063401</v>
      </c>
    </row>
    <row r="444" spans="1:39" s="37" customFormat="1" ht="16.5" x14ac:dyDescent="0.3">
      <c r="A444" s="37" t="s">
        <v>953</v>
      </c>
      <c r="B444" s="37" t="s">
        <v>954</v>
      </c>
      <c r="C444" s="37" t="s">
        <v>899</v>
      </c>
      <c r="D444" s="43">
        <v>2</v>
      </c>
      <c r="E444" s="43" t="s">
        <v>1200</v>
      </c>
      <c r="F444" s="44" t="s">
        <v>1201</v>
      </c>
      <c r="G444" s="45">
        <v>220503621</v>
      </c>
      <c r="H444" s="46">
        <v>2.794</v>
      </c>
      <c r="I444" s="45">
        <v>221337963</v>
      </c>
      <c r="J444" s="45">
        <v>783317.55</v>
      </c>
      <c r="K444" s="45">
        <v>775232.52</v>
      </c>
      <c r="L444" s="45">
        <v>0</v>
      </c>
      <c r="M444" s="45">
        <v>775232.52</v>
      </c>
      <c r="N444" s="45">
        <v>83469.3</v>
      </c>
      <c r="O444" s="45">
        <v>30100.1</v>
      </c>
      <c r="P444" s="45">
        <v>26353.360000000001</v>
      </c>
      <c r="Q444" s="45">
        <v>0</v>
      </c>
      <c r="R444" s="45">
        <v>2091626</v>
      </c>
      <c r="S444" s="45">
        <v>0</v>
      </c>
      <c r="T444" s="45">
        <v>3152537.2</v>
      </c>
      <c r="U444" s="45">
        <v>0</v>
      </c>
      <c r="V444" s="45">
        <v>0</v>
      </c>
      <c r="W444" s="45">
        <v>6159318.4800000004</v>
      </c>
      <c r="X444" s="47">
        <v>2.7932958434274423E-2</v>
      </c>
      <c r="Y444" s="45">
        <v>7489.73</v>
      </c>
      <c r="Z444" s="45">
        <v>19250</v>
      </c>
      <c r="AA444" s="45">
        <v>534.79459999999995</v>
      </c>
      <c r="AB444" s="45">
        <v>27274.524600000001</v>
      </c>
      <c r="AC444" s="45">
        <v>0</v>
      </c>
      <c r="AD444" s="45">
        <v>27274.524600000001</v>
      </c>
      <c r="AE444" s="45">
        <v>0</v>
      </c>
      <c r="AF444" s="47">
        <v>915155.28</v>
      </c>
      <c r="AG444" s="47">
        <v>2091626</v>
      </c>
      <c r="AH444" s="47">
        <v>3152537.2</v>
      </c>
      <c r="AI444" s="45">
        <v>226856930</v>
      </c>
      <c r="AJ444" s="45">
        <v>222094525</v>
      </c>
      <c r="AK444" s="45">
        <v>221692703</v>
      </c>
      <c r="AL444" s="50">
        <v>223548052.66666666</v>
      </c>
      <c r="AM444" s="45">
        <v>73981.467351792002</v>
      </c>
    </row>
    <row r="445" spans="1:39" s="37" customFormat="1" ht="16.5" x14ac:dyDescent="0.3">
      <c r="A445" s="37" t="s">
        <v>955</v>
      </c>
      <c r="B445" s="37" t="s">
        <v>956</v>
      </c>
      <c r="C445" s="37" t="s">
        <v>899</v>
      </c>
      <c r="D445" s="43">
        <v>3</v>
      </c>
      <c r="E445" s="43" t="s">
        <v>1202</v>
      </c>
      <c r="F445" s="44" t="s">
        <v>1201</v>
      </c>
      <c r="G445" s="45">
        <v>3849038400</v>
      </c>
      <c r="H445" s="46">
        <v>2.3289999999999997</v>
      </c>
      <c r="I445" s="45">
        <v>4108137640</v>
      </c>
      <c r="J445" s="45">
        <v>14538745.529999999</v>
      </c>
      <c r="K445" s="45">
        <v>14513813.92</v>
      </c>
      <c r="L445" s="45">
        <v>0</v>
      </c>
      <c r="M445" s="45">
        <v>14513813.92</v>
      </c>
      <c r="N445" s="45">
        <v>1562716.58</v>
      </c>
      <c r="O445" s="45">
        <v>563524.18999999994</v>
      </c>
      <c r="P445" s="45">
        <v>493378.52</v>
      </c>
      <c r="Q445" s="45">
        <v>28943151</v>
      </c>
      <c r="R445" s="45">
        <v>9096947</v>
      </c>
      <c r="S445" s="45">
        <v>0</v>
      </c>
      <c r="T445" s="45">
        <v>34055936.710000001</v>
      </c>
      <c r="U445" s="45">
        <v>384903.84</v>
      </c>
      <c r="V445" s="45">
        <v>0</v>
      </c>
      <c r="W445" s="45">
        <v>89614371.760000005</v>
      </c>
      <c r="X445" s="47">
        <v>2.3282275323623688E-2</v>
      </c>
      <c r="Y445" s="45">
        <v>67951.55</v>
      </c>
      <c r="Z445" s="45">
        <v>321000</v>
      </c>
      <c r="AA445" s="45">
        <v>7779.0309999999999</v>
      </c>
      <c r="AB445" s="45">
        <v>396730.58100000001</v>
      </c>
      <c r="AC445" s="45">
        <v>-9250</v>
      </c>
      <c r="AD445" s="45">
        <v>387480.58100000001</v>
      </c>
      <c r="AE445" s="45">
        <v>0</v>
      </c>
      <c r="AF445" s="47">
        <v>17133433.210000001</v>
      </c>
      <c r="AG445" s="47">
        <v>38040098</v>
      </c>
      <c r="AH445" s="47">
        <v>34440840.550000004</v>
      </c>
      <c r="AI445" s="45">
        <v>3923635478</v>
      </c>
      <c r="AJ445" s="45">
        <v>4052236289</v>
      </c>
      <c r="AK445" s="45">
        <v>4175503367</v>
      </c>
      <c r="AL445" s="50">
        <v>4050458378</v>
      </c>
      <c r="AM445" s="45">
        <v>1393383.878948061</v>
      </c>
    </row>
    <row r="446" spans="1:39" s="37" customFormat="1" ht="16.5" x14ac:dyDescent="0.3">
      <c r="A446" s="37" t="s">
        <v>957</v>
      </c>
      <c r="B446" s="37" t="s">
        <v>958</v>
      </c>
      <c r="C446" s="37" t="s">
        <v>899</v>
      </c>
      <c r="D446" s="43">
        <v>1</v>
      </c>
      <c r="E446" s="43" t="s">
        <v>1202</v>
      </c>
      <c r="F446" s="44" t="s">
        <v>1201</v>
      </c>
      <c r="G446" s="45">
        <v>1566248177</v>
      </c>
      <c r="H446" s="46">
        <v>1.0029999999999999</v>
      </c>
      <c r="I446" s="45">
        <v>1688912239</v>
      </c>
      <c r="J446" s="45">
        <v>5977079.5</v>
      </c>
      <c r="K446" s="45">
        <v>5963407.4000000004</v>
      </c>
      <c r="L446" s="45">
        <v>0</v>
      </c>
      <c r="M446" s="45">
        <v>5963407.4000000004</v>
      </c>
      <c r="N446" s="45">
        <v>642067.09</v>
      </c>
      <c r="O446" s="45">
        <v>0</v>
      </c>
      <c r="P446" s="45">
        <v>202716.96</v>
      </c>
      <c r="Q446" s="45">
        <v>0</v>
      </c>
      <c r="R446" s="45">
        <v>3980424</v>
      </c>
      <c r="S446" s="45">
        <v>719586</v>
      </c>
      <c r="T446" s="45">
        <v>4190500</v>
      </c>
      <c r="U446" s="45">
        <v>0</v>
      </c>
      <c r="V446" s="45">
        <v>0</v>
      </c>
      <c r="W446" s="45">
        <v>15698701.449999999</v>
      </c>
      <c r="X446" s="47">
        <v>1.0023125121888011E-2</v>
      </c>
      <c r="Y446" s="45">
        <v>1562.48</v>
      </c>
      <c r="Z446" s="45">
        <v>29750</v>
      </c>
      <c r="AA446" s="45">
        <v>626.24959999999999</v>
      </c>
      <c r="AB446" s="45">
        <v>31938.729599999999</v>
      </c>
      <c r="AC446" s="45">
        <v>0</v>
      </c>
      <c r="AD446" s="45">
        <v>31938.729599999999</v>
      </c>
      <c r="AE446" s="45">
        <v>0</v>
      </c>
      <c r="AF446" s="47">
        <v>6808191.4500000002</v>
      </c>
      <c r="AG446" s="47">
        <v>4700010</v>
      </c>
      <c r="AH446" s="47">
        <v>4190500</v>
      </c>
      <c r="AI446" s="45">
        <v>1642978023</v>
      </c>
      <c r="AJ446" s="45">
        <v>1677593211</v>
      </c>
      <c r="AK446" s="45">
        <v>1722898195</v>
      </c>
      <c r="AL446" s="50">
        <v>1681156476.3333333</v>
      </c>
      <c r="AM446" s="45">
        <v>574573.11609297595</v>
      </c>
    </row>
    <row r="447" spans="1:39" s="37" customFormat="1" ht="16.5" x14ac:dyDescent="0.3">
      <c r="A447" s="37" t="s">
        <v>959</v>
      </c>
      <c r="B447" s="37" t="s">
        <v>960</v>
      </c>
      <c r="C447" s="37" t="s">
        <v>899</v>
      </c>
      <c r="D447" s="43">
        <v>2</v>
      </c>
      <c r="E447" s="43" t="s">
        <v>1202</v>
      </c>
      <c r="F447" s="44" t="s">
        <v>1201</v>
      </c>
      <c r="G447" s="45">
        <v>403656400</v>
      </c>
      <c r="H447" s="46">
        <v>2.3050000000000002</v>
      </c>
      <c r="I447" s="45">
        <v>389270702</v>
      </c>
      <c r="J447" s="45">
        <v>1377629.05</v>
      </c>
      <c r="K447" s="45">
        <v>1369348.8900000001</v>
      </c>
      <c r="L447" s="45">
        <v>0</v>
      </c>
      <c r="M447" s="45">
        <v>1369348.8900000001</v>
      </c>
      <c r="N447" s="45">
        <v>147439.31</v>
      </c>
      <c r="O447" s="45">
        <v>53169.29</v>
      </c>
      <c r="P447" s="45">
        <v>46554.84</v>
      </c>
      <c r="Q447" s="45">
        <v>2834436</v>
      </c>
      <c r="R447" s="45">
        <v>2183845</v>
      </c>
      <c r="S447" s="45">
        <v>0</v>
      </c>
      <c r="T447" s="45">
        <v>2668925.48</v>
      </c>
      <c r="U447" s="45">
        <v>0</v>
      </c>
      <c r="V447" s="45">
        <v>0</v>
      </c>
      <c r="W447" s="45">
        <v>9303718.8100000005</v>
      </c>
      <c r="X447" s="47">
        <v>2.3048609683879659E-2</v>
      </c>
      <c r="Y447" s="45">
        <v>6148.63</v>
      </c>
      <c r="Z447" s="45">
        <v>33750</v>
      </c>
      <c r="AA447" s="45">
        <v>797.97259999999994</v>
      </c>
      <c r="AB447" s="45">
        <v>40696.602599999998</v>
      </c>
      <c r="AC447" s="45">
        <v>0</v>
      </c>
      <c r="AD447" s="45">
        <v>40696.602599999998</v>
      </c>
      <c r="AE447" s="45">
        <v>0</v>
      </c>
      <c r="AF447" s="47">
        <v>1616512.3300000003</v>
      </c>
      <c r="AG447" s="47">
        <v>5018281</v>
      </c>
      <c r="AH447" s="47">
        <v>2668925.48</v>
      </c>
      <c r="AI447" s="45">
        <v>398951416</v>
      </c>
      <c r="AJ447" s="45">
        <v>389789585</v>
      </c>
      <c r="AK447" s="45">
        <v>402971349</v>
      </c>
      <c r="AL447" s="50">
        <v>397237450</v>
      </c>
      <c r="AM447" s="45">
        <v>134323.64867621701</v>
      </c>
    </row>
    <row r="448" spans="1:39" s="37" customFormat="1" ht="16.5" x14ac:dyDescent="0.3">
      <c r="A448" s="37" t="s">
        <v>961</v>
      </c>
      <c r="B448" s="37" t="s">
        <v>962</v>
      </c>
      <c r="C448" s="37" t="s">
        <v>899</v>
      </c>
      <c r="D448" s="43">
        <v>3</v>
      </c>
      <c r="E448" s="43" t="s">
        <v>1202</v>
      </c>
      <c r="F448" s="44" t="s">
        <v>1201</v>
      </c>
      <c r="G448" s="45">
        <v>2277326500</v>
      </c>
      <c r="H448" s="46">
        <v>2.629</v>
      </c>
      <c r="I448" s="45">
        <v>2233681207</v>
      </c>
      <c r="J448" s="45">
        <v>7905023.0300000003</v>
      </c>
      <c r="K448" s="45">
        <v>7877404.2200000007</v>
      </c>
      <c r="L448" s="45">
        <v>0</v>
      </c>
      <c r="M448" s="45">
        <v>7877404.2200000007</v>
      </c>
      <c r="N448" s="45">
        <v>848189.74</v>
      </c>
      <c r="O448" s="45">
        <v>305863.89</v>
      </c>
      <c r="P448" s="45">
        <v>267797.63</v>
      </c>
      <c r="Q448" s="45">
        <v>30893294</v>
      </c>
      <c r="R448" s="45">
        <v>0</v>
      </c>
      <c r="S448" s="45">
        <v>0</v>
      </c>
      <c r="T448" s="45">
        <v>19449995.449999999</v>
      </c>
      <c r="U448" s="45">
        <v>227767</v>
      </c>
      <c r="V448" s="45">
        <v>0</v>
      </c>
      <c r="W448" s="45">
        <v>59870311.930000007</v>
      </c>
      <c r="X448" s="47">
        <v>2.6289735762526807E-2</v>
      </c>
      <c r="Y448" s="45">
        <v>38776.71</v>
      </c>
      <c r="Z448" s="45">
        <v>318250</v>
      </c>
      <c r="AA448" s="45">
        <v>7140.534200000001</v>
      </c>
      <c r="AB448" s="45">
        <v>364167.24420000002</v>
      </c>
      <c r="AC448" s="45">
        <v>-250</v>
      </c>
      <c r="AD448" s="45">
        <v>363917.24420000002</v>
      </c>
      <c r="AE448" s="45">
        <v>0</v>
      </c>
      <c r="AF448" s="47">
        <v>9299255.4800000023</v>
      </c>
      <c r="AG448" s="47">
        <v>30893294</v>
      </c>
      <c r="AH448" s="47">
        <v>19677762.449999999</v>
      </c>
      <c r="AI448" s="45">
        <v>2206464009</v>
      </c>
      <c r="AJ448" s="45">
        <v>2220474015</v>
      </c>
      <c r="AK448" s="45">
        <v>2253217077</v>
      </c>
      <c r="AL448" s="50">
        <v>2226718367</v>
      </c>
      <c r="AM448" s="45">
        <v>751071.60792764102</v>
      </c>
    </row>
    <row r="449" spans="1:39" s="37" customFormat="1" ht="16.5" x14ac:dyDescent="0.3">
      <c r="A449" s="37" t="s">
        <v>963</v>
      </c>
      <c r="B449" s="37" t="s">
        <v>964</v>
      </c>
      <c r="C449" s="37" t="s">
        <v>965</v>
      </c>
      <c r="D449" s="43">
        <v>1</v>
      </c>
      <c r="E449" s="43" t="s">
        <v>1202</v>
      </c>
      <c r="F449" s="44" t="s">
        <v>1201</v>
      </c>
      <c r="G449" s="45">
        <v>733921300</v>
      </c>
      <c r="H449" s="46">
        <v>4.1550000000000002</v>
      </c>
      <c r="I449" s="45">
        <v>808108186</v>
      </c>
      <c r="J449" s="45">
        <v>5986124.8200000003</v>
      </c>
      <c r="K449" s="45">
        <v>5959370.3700000001</v>
      </c>
      <c r="L449" s="45">
        <v>0</v>
      </c>
      <c r="M449" s="45">
        <v>5959370.3700000001</v>
      </c>
      <c r="N449" s="45">
        <v>0</v>
      </c>
      <c r="O449" s="45">
        <v>0</v>
      </c>
      <c r="P449" s="45">
        <v>80810.820000000007</v>
      </c>
      <c r="Q449" s="45">
        <v>16303212</v>
      </c>
      <c r="R449" s="45">
        <v>0</v>
      </c>
      <c r="S449" s="45">
        <v>0</v>
      </c>
      <c r="T449" s="45">
        <v>7698583</v>
      </c>
      <c r="U449" s="45">
        <v>183480</v>
      </c>
      <c r="V449" s="45">
        <v>265477</v>
      </c>
      <c r="W449" s="45">
        <v>30490933.190000001</v>
      </c>
      <c r="X449" s="47">
        <v>4.1545235422381123E-2</v>
      </c>
      <c r="Y449" s="45">
        <v>8933.57</v>
      </c>
      <c r="Z449" s="45">
        <v>53000</v>
      </c>
      <c r="AA449" s="45">
        <v>1238.6713999999999</v>
      </c>
      <c r="AB449" s="45">
        <v>63172.241399999999</v>
      </c>
      <c r="AC449" s="45">
        <v>0</v>
      </c>
      <c r="AD449" s="45">
        <v>63172.241399999999</v>
      </c>
      <c r="AE449" s="45">
        <v>0</v>
      </c>
      <c r="AF449" s="47">
        <v>6040181.1900000004</v>
      </c>
      <c r="AG449" s="47">
        <v>16303212</v>
      </c>
      <c r="AH449" s="47">
        <v>8147540</v>
      </c>
      <c r="AI449" s="45">
        <v>799981973</v>
      </c>
      <c r="AJ449" s="45">
        <v>796430874</v>
      </c>
      <c r="AK449" s="45">
        <v>831921673</v>
      </c>
      <c r="AL449" s="50">
        <v>809444840</v>
      </c>
      <c r="AM449" s="45">
        <v>277306.94702610897</v>
      </c>
    </row>
    <row r="450" spans="1:39" s="37" customFormat="1" ht="16.5" x14ac:dyDescent="0.3">
      <c r="A450" s="37" t="s">
        <v>966</v>
      </c>
      <c r="B450" s="37" t="s">
        <v>967</v>
      </c>
      <c r="C450" s="37" t="s">
        <v>965</v>
      </c>
      <c r="D450" s="43">
        <v>2</v>
      </c>
      <c r="E450" s="43" t="s">
        <v>1202</v>
      </c>
      <c r="F450" s="44" t="s">
        <v>1201</v>
      </c>
      <c r="G450" s="45">
        <v>5336363109</v>
      </c>
      <c r="H450" s="46">
        <v>5.26</v>
      </c>
      <c r="I450" s="45">
        <v>9430462733</v>
      </c>
      <c r="J450" s="45">
        <v>69856892.989999995</v>
      </c>
      <c r="K450" s="45">
        <v>69571014.719999999</v>
      </c>
      <c r="L450" s="45">
        <v>0</v>
      </c>
      <c r="M450" s="45">
        <v>69571014.719999999</v>
      </c>
      <c r="N450" s="45">
        <v>0</v>
      </c>
      <c r="O450" s="45">
        <v>0</v>
      </c>
      <c r="P450" s="45">
        <v>943046.27</v>
      </c>
      <c r="Q450" s="45">
        <v>130853039</v>
      </c>
      <c r="R450" s="45">
        <v>0</v>
      </c>
      <c r="S450" s="45">
        <v>0</v>
      </c>
      <c r="T450" s="45">
        <v>76198806</v>
      </c>
      <c r="U450" s="45">
        <v>0</v>
      </c>
      <c r="V450" s="45">
        <v>3112751</v>
      </c>
      <c r="W450" s="45">
        <v>280678656.99000001</v>
      </c>
      <c r="X450" s="47">
        <v>5.259736851801252E-2</v>
      </c>
      <c r="Y450" s="45">
        <v>108774.75</v>
      </c>
      <c r="Z450" s="45">
        <v>427000</v>
      </c>
      <c r="AA450" s="45">
        <v>10715.495000000001</v>
      </c>
      <c r="AB450" s="45">
        <v>546490.245</v>
      </c>
      <c r="AC450" s="45">
        <v>-3000</v>
      </c>
      <c r="AD450" s="45">
        <v>543490.245</v>
      </c>
      <c r="AE450" s="45">
        <v>0</v>
      </c>
      <c r="AF450" s="47">
        <v>70514060.989999995</v>
      </c>
      <c r="AG450" s="47">
        <v>130853039</v>
      </c>
      <c r="AH450" s="47">
        <v>79311557</v>
      </c>
      <c r="AI450" s="45">
        <v>9448405229</v>
      </c>
      <c r="AJ450" s="45">
        <v>9331088369</v>
      </c>
      <c r="AK450" s="45">
        <v>9584485971</v>
      </c>
      <c r="AL450" s="50">
        <v>9454659856.333334</v>
      </c>
      <c r="AM450" s="45">
        <v>3197288.4293750399</v>
      </c>
    </row>
    <row r="451" spans="1:39" s="37" customFormat="1" ht="16.5" x14ac:dyDescent="0.3">
      <c r="A451" s="37" t="s">
        <v>968</v>
      </c>
      <c r="B451" s="37" t="s">
        <v>969</v>
      </c>
      <c r="C451" s="37" t="s">
        <v>965</v>
      </c>
      <c r="D451" s="43">
        <v>3</v>
      </c>
      <c r="E451" s="43" t="s">
        <v>1200</v>
      </c>
      <c r="F451" s="44" t="s">
        <v>1201</v>
      </c>
      <c r="G451" s="45">
        <v>512950900</v>
      </c>
      <c r="H451" s="46">
        <v>4.3600000000000003</v>
      </c>
      <c r="I451" s="45">
        <v>521501461</v>
      </c>
      <c r="J451" s="45">
        <v>3863063.01</v>
      </c>
      <c r="K451" s="45">
        <v>3851194.63</v>
      </c>
      <c r="L451" s="45">
        <v>0</v>
      </c>
      <c r="M451" s="45">
        <v>3851194.63</v>
      </c>
      <c r="N451" s="45">
        <v>0</v>
      </c>
      <c r="O451" s="45">
        <v>0</v>
      </c>
      <c r="P451" s="45">
        <v>52150.15</v>
      </c>
      <c r="Q451" s="45">
        <v>6180265</v>
      </c>
      <c r="R451" s="45">
        <v>4839671</v>
      </c>
      <c r="S451" s="45">
        <v>0</v>
      </c>
      <c r="T451" s="45">
        <v>7265880</v>
      </c>
      <c r="U451" s="45">
        <v>0</v>
      </c>
      <c r="V451" s="45">
        <v>173952</v>
      </c>
      <c r="W451" s="45">
        <v>22363112.780000001</v>
      </c>
      <c r="X451" s="47">
        <v>4.3596985169535724E-2</v>
      </c>
      <c r="Y451" s="45">
        <v>11750</v>
      </c>
      <c r="Z451" s="45">
        <v>27000</v>
      </c>
      <c r="AA451" s="45">
        <v>775</v>
      </c>
      <c r="AB451" s="45">
        <v>39525</v>
      </c>
      <c r="AC451" s="45">
        <v>0</v>
      </c>
      <c r="AD451" s="45">
        <v>39525</v>
      </c>
      <c r="AE451" s="45">
        <v>0</v>
      </c>
      <c r="AF451" s="47">
        <v>3903344.78</v>
      </c>
      <c r="AG451" s="47">
        <v>11019936</v>
      </c>
      <c r="AH451" s="47">
        <v>7439832</v>
      </c>
      <c r="AI451" s="45">
        <v>538293732</v>
      </c>
      <c r="AJ451" s="45">
        <v>521853916</v>
      </c>
      <c r="AK451" s="45">
        <v>538248583</v>
      </c>
      <c r="AL451" s="50">
        <v>532798743.66666669</v>
      </c>
      <c r="AM451" s="45">
        <v>179416.01491713899</v>
      </c>
    </row>
    <row r="452" spans="1:39" s="37" customFormat="1" ht="16.5" x14ac:dyDescent="0.3">
      <c r="A452" s="37" t="s">
        <v>970</v>
      </c>
      <c r="B452" s="37" t="s">
        <v>971</v>
      </c>
      <c r="C452" s="37" t="s">
        <v>965</v>
      </c>
      <c r="D452" s="43">
        <v>1</v>
      </c>
      <c r="E452" s="43" t="s">
        <v>1202</v>
      </c>
      <c r="F452" s="44" t="s">
        <v>1201</v>
      </c>
      <c r="G452" s="45">
        <v>1219576230</v>
      </c>
      <c r="H452" s="46">
        <v>5.6710000000000003</v>
      </c>
      <c r="I452" s="45">
        <v>2309138687</v>
      </c>
      <c r="J452" s="45">
        <v>17105126.09</v>
      </c>
      <c r="K452" s="45">
        <v>17046079.539999999</v>
      </c>
      <c r="L452" s="45">
        <v>0</v>
      </c>
      <c r="M452" s="45">
        <v>17046079.539999999</v>
      </c>
      <c r="N452" s="45">
        <v>0</v>
      </c>
      <c r="O452" s="45">
        <v>0</v>
      </c>
      <c r="P452" s="45">
        <v>230913.87</v>
      </c>
      <c r="Q452" s="45">
        <v>37061382</v>
      </c>
      <c r="R452" s="45">
        <v>0</v>
      </c>
      <c r="S452" s="45">
        <v>0</v>
      </c>
      <c r="T452" s="45">
        <v>14052701.35</v>
      </c>
      <c r="U452" s="45">
        <v>0</v>
      </c>
      <c r="V452" s="45">
        <v>767700.65</v>
      </c>
      <c r="W452" s="45">
        <v>69158777.409999996</v>
      </c>
      <c r="X452" s="47">
        <v>5.6707219859475286E-2</v>
      </c>
      <c r="Y452" s="45">
        <v>19218.57</v>
      </c>
      <c r="Z452" s="45">
        <v>105750</v>
      </c>
      <c r="AA452" s="45">
        <v>2499.3714</v>
      </c>
      <c r="AB452" s="45">
        <v>127467.94140000001</v>
      </c>
      <c r="AC452" s="45">
        <v>0</v>
      </c>
      <c r="AD452" s="45">
        <v>127467.94140000001</v>
      </c>
      <c r="AE452" s="45">
        <v>0</v>
      </c>
      <c r="AF452" s="47">
        <v>17276993.41</v>
      </c>
      <c r="AG452" s="47">
        <v>37061382</v>
      </c>
      <c r="AH452" s="47">
        <v>14820402</v>
      </c>
      <c r="AI452" s="45">
        <v>2302932392</v>
      </c>
      <c r="AJ452" s="45">
        <v>2303103715</v>
      </c>
      <c r="AK452" s="45">
        <v>2353030484</v>
      </c>
      <c r="AL452" s="50">
        <v>2319688863.6666665</v>
      </c>
      <c r="AM452" s="45">
        <v>784342.88698966196</v>
      </c>
    </row>
    <row r="453" spans="1:39" s="37" customFormat="1" ht="16.5" x14ac:dyDescent="0.3">
      <c r="A453" s="37" t="s">
        <v>972</v>
      </c>
      <c r="B453" s="37" t="s">
        <v>973</v>
      </c>
      <c r="C453" s="37" t="s">
        <v>965</v>
      </c>
      <c r="D453" s="43">
        <v>2</v>
      </c>
      <c r="E453" s="43" t="s">
        <v>1200</v>
      </c>
      <c r="F453" s="44" t="s">
        <v>1201</v>
      </c>
      <c r="G453" s="45">
        <v>1482180300</v>
      </c>
      <c r="H453" s="46">
        <v>3.121</v>
      </c>
      <c r="I453" s="45">
        <v>1639768448</v>
      </c>
      <c r="J453" s="45">
        <v>12146713.5</v>
      </c>
      <c r="K453" s="45">
        <v>12130531.35</v>
      </c>
      <c r="L453" s="45">
        <v>0</v>
      </c>
      <c r="M453" s="45">
        <v>12130531.35</v>
      </c>
      <c r="N453" s="45">
        <v>0</v>
      </c>
      <c r="O453" s="45">
        <v>0</v>
      </c>
      <c r="P453" s="45">
        <v>163976.84</v>
      </c>
      <c r="Q453" s="45">
        <v>14155957</v>
      </c>
      <c r="R453" s="45">
        <v>7320775</v>
      </c>
      <c r="S453" s="45">
        <v>0</v>
      </c>
      <c r="T453" s="45">
        <v>11860672</v>
      </c>
      <c r="U453" s="45">
        <v>74109</v>
      </c>
      <c r="V453" s="45">
        <v>544183</v>
      </c>
      <c r="W453" s="45">
        <v>46250204.189999998</v>
      </c>
      <c r="X453" s="47">
        <v>3.1204168743843106E-2</v>
      </c>
      <c r="Y453" s="45">
        <v>16865.759999999998</v>
      </c>
      <c r="Z453" s="45">
        <v>82250</v>
      </c>
      <c r="AA453" s="45">
        <v>1982.3152</v>
      </c>
      <c r="AB453" s="45">
        <v>101098.07519999999</v>
      </c>
      <c r="AC453" s="45">
        <v>-500</v>
      </c>
      <c r="AD453" s="45">
        <v>100598.07519999999</v>
      </c>
      <c r="AE453" s="45">
        <v>0</v>
      </c>
      <c r="AF453" s="47">
        <v>12294508.189999999</v>
      </c>
      <c r="AG453" s="47">
        <v>21476732</v>
      </c>
      <c r="AH453" s="47">
        <v>12478964</v>
      </c>
      <c r="AI453" s="45">
        <v>1641115342</v>
      </c>
      <c r="AJ453" s="45">
        <v>1628289317</v>
      </c>
      <c r="AK453" s="45">
        <v>1607983896</v>
      </c>
      <c r="AL453" s="50">
        <v>1625796185</v>
      </c>
      <c r="AM453" s="45">
        <v>537475.12785766798</v>
      </c>
    </row>
    <row r="454" spans="1:39" s="37" customFormat="1" ht="16.5" x14ac:dyDescent="0.3">
      <c r="A454" s="37" t="s">
        <v>974</v>
      </c>
      <c r="B454" s="37" t="s">
        <v>975</v>
      </c>
      <c r="C454" s="37" t="s">
        <v>965</v>
      </c>
      <c r="D454" s="43">
        <v>3</v>
      </c>
      <c r="E454" s="43" t="s">
        <v>1200</v>
      </c>
      <c r="F454" s="44" t="s">
        <v>1201</v>
      </c>
      <c r="G454" s="45">
        <v>1181678113</v>
      </c>
      <c r="H454" s="46">
        <v>2.8069999999999999</v>
      </c>
      <c r="I454" s="45">
        <v>1296451026</v>
      </c>
      <c r="J454" s="45">
        <v>9603562.75</v>
      </c>
      <c r="K454" s="45">
        <v>9585715.9299999997</v>
      </c>
      <c r="L454" s="45">
        <v>0</v>
      </c>
      <c r="M454" s="45">
        <v>9585715.9299999997</v>
      </c>
      <c r="N454" s="45">
        <v>0</v>
      </c>
      <c r="O454" s="45">
        <v>0</v>
      </c>
      <c r="P454" s="45">
        <v>129645.1</v>
      </c>
      <c r="Q454" s="45">
        <v>10435585</v>
      </c>
      <c r="R454" s="45">
        <v>2414361</v>
      </c>
      <c r="S454" s="45">
        <v>0</v>
      </c>
      <c r="T454" s="45">
        <v>10168196.4</v>
      </c>
      <c r="U454" s="45">
        <v>0</v>
      </c>
      <c r="V454" s="45">
        <v>431345</v>
      </c>
      <c r="W454" s="45">
        <v>33164848.43</v>
      </c>
      <c r="X454" s="47">
        <v>2.8065890419009563E-2</v>
      </c>
      <c r="Y454" s="45">
        <v>12893.83</v>
      </c>
      <c r="Z454" s="45">
        <v>68250</v>
      </c>
      <c r="AA454" s="45">
        <v>1622.8766000000001</v>
      </c>
      <c r="AB454" s="45">
        <v>82766.706600000005</v>
      </c>
      <c r="AC454" s="45">
        <v>0</v>
      </c>
      <c r="AD454" s="45">
        <v>82766.706600000005</v>
      </c>
      <c r="AE454" s="45">
        <v>0</v>
      </c>
      <c r="AF454" s="47">
        <v>9715361.0299999993</v>
      </c>
      <c r="AG454" s="47">
        <v>12849946</v>
      </c>
      <c r="AH454" s="47">
        <v>10599541.4</v>
      </c>
      <c r="AI454" s="45">
        <v>1300740663</v>
      </c>
      <c r="AJ454" s="45">
        <v>1294033750</v>
      </c>
      <c r="AK454" s="45">
        <v>1315166611</v>
      </c>
      <c r="AL454" s="50">
        <v>1303313674.6666667</v>
      </c>
      <c r="AM454" s="45">
        <v>438388.73627749202</v>
      </c>
    </row>
    <row r="455" spans="1:39" s="37" customFormat="1" ht="16.5" x14ac:dyDescent="0.3">
      <c r="A455" s="37" t="s">
        <v>976</v>
      </c>
      <c r="B455" s="37" t="s">
        <v>977</v>
      </c>
      <c r="C455" s="37" t="s">
        <v>965</v>
      </c>
      <c r="D455" s="43">
        <v>1</v>
      </c>
      <c r="E455" s="43" t="s">
        <v>1202</v>
      </c>
      <c r="F455" s="44" t="s">
        <v>1203</v>
      </c>
      <c r="G455" s="45">
        <v>3065013700</v>
      </c>
      <c r="H455" s="46">
        <v>3.3679999999999999</v>
      </c>
      <c r="I455" s="45">
        <v>3334909672</v>
      </c>
      <c r="J455" s="45">
        <v>24703605.190000001</v>
      </c>
      <c r="K455" s="45">
        <v>23415234.280000001</v>
      </c>
      <c r="L455" s="45">
        <v>0</v>
      </c>
      <c r="M455" s="45">
        <v>23415234.280000001</v>
      </c>
      <c r="N455" s="45">
        <v>0</v>
      </c>
      <c r="O455" s="45">
        <v>0</v>
      </c>
      <c r="P455" s="45">
        <v>333490.96999999997</v>
      </c>
      <c r="Q455" s="45">
        <v>16818577</v>
      </c>
      <c r="R455" s="45">
        <v>0</v>
      </c>
      <c r="S455" s="45">
        <v>0</v>
      </c>
      <c r="T455" s="45">
        <v>61487482</v>
      </c>
      <c r="U455" s="45">
        <v>0</v>
      </c>
      <c r="V455" s="45">
        <v>1155625</v>
      </c>
      <c r="W455" s="45">
        <v>103210409.25</v>
      </c>
      <c r="X455" s="47">
        <v>3.3673718734112019E-2</v>
      </c>
      <c r="Y455" s="45">
        <v>45308</v>
      </c>
      <c r="Z455" s="45">
        <v>54000</v>
      </c>
      <c r="AA455" s="45">
        <v>1986.16</v>
      </c>
      <c r="AB455" s="45">
        <v>101294.16</v>
      </c>
      <c r="AC455" s="45">
        <v>-1000</v>
      </c>
      <c r="AD455" s="45">
        <v>100294.16</v>
      </c>
      <c r="AE455" s="45">
        <v>0</v>
      </c>
      <c r="AF455" s="47">
        <v>23748725.25</v>
      </c>
      <c r="AG455" s="47">
        <v>16818577</v>
      </c>
      <c r="AH455" s="47">
        <v>62643107</v>
      </c>
      <c r="AI455" s="45">
        <v>3016384615</v>
      </c>
      <c r="AJ455" s="45">
        <v>3461063579</v>
      </c>
      <c r="AK455" s="45">
        <v>3369956354</v>
      </c>
      <c r="AL455" s="50">
        <v>3282468182.6666665</v>
      </c>
      <c r="AM455" s="45">
        <v>1128385.3896134819</v>
      </c>
    </row>
    <row r="456" spans="1:39" s="37" customFormat="1" ht="16.5" x14ac:dyDescent="0.3">
      <c r="A456" s="37" t="s">
        <v>978</v>
      </c>
      <c r="B456" s="37" t="s">
        <v>979</v>
      </c>
      <c r="C456" s="37" t="s">
        <v>965</v>
      </c>
      <c r="D456" s="43">
        <v>2</v>
      </c>
      <c r="E456" s="43" t="s">
        <v>1202</v>
      </c>
      <c r="F456" s="44" t="s">
        <v>1203</v>
      </c>
      <c r="G456" s="45">
        <v>5756156146</v>
      </c>
      <c r="H456" s="46">
        <v>4.3390000000000004</v>
      </c>
      <c r="I456" s="45">
        <v>6431924413</v>
      </c>
      <c r="J456" s="45">
        <v>47644985</v>
      </c>
      <c r="K456" s="45">
        <v>46128094.890000001</v>
      </c>
      <c r="L456" s="45">
        <v>0</v>
      </c>
      <c r="M456" s="45">
        <v>46128094.890000001</v>
      </c>
      <c r="N456" s="45">
        <v>0</v>
      </c>
      <c r="O456" s="45">
        <v>0</v>
      </c>
      <c r="P456" s="45">
        <v>643192.43999999994</v>
      </c>
      <c r="Q456" s="45">
        <v>40712319</v>
      </c>
      <c r="R456" s="45">
        <v>0</v>
      </c>
      <c r="S456" s="45">
        <v>0</v>
      </c>
      <c r="T456" s="45">
        <v>160126875.75999999</v>
      </c>
      <c r="U456" s="45">
        <v>0</v>
      </c>
      <c r="V456" s="45">
        <v>2134927.23</v>
      </c>
      <c r="W456" s="45">
        <v>249745409.31999996</v>
      </c>
      <c r="X456" s="47">
        <v>4.338753205879415E-2</v>
      </c>
      <c r="Y456" s="45">
        <v>101000</v>
      </c>
      <c r="Z456" s="45">
        <v>140000</v>
      </c>
      <c r="AA456" s="45">
        <v>4820</v>
      </c>
      <c r="AB456" s="45">
        <v>245820</v>
      </c>
      <c r="AC456" s="45">
        <v>0</v>
      </c>
      <c r="AD456" s="45">
        <v>245820</v>
      </c>
      <c r="AE456" s="45">
        <v>0</v>
      </c>
      <c r="AF456" s="47">
        <v>46771287.329999998</v>
      </c>
      <c r="AG456" s="47">
        <v>40712319</v>
      </c>
      <c r="AH456" s="47">
        <v>162261802.98999998</v>
      </c>
      <c r="AI456" s="45">
        <v>6513703155</v>
      </c>
      <c r="AJ456" s="45">
        <v>6268858374</v>
      </c>
      <c r="AK456" s="45">
        <v>6279906198</v>
      </c>
      <c r="AL456" s="50">
        <v>6354155909</v>
      </c>
      <c r="AM456" s="45">
        <v>2097693.9443039582</v>
      </c>
    </row>
    <row r="457" spans="1:39" s="37" customFormat="1" ht="16.5" x14ac:dyDescent="0.3">
      <c r="A457" s="37" t="s">
        <v>980</v>
      </c>
      <c r="B457" s="37" t="s">
        <v>981</v>
      </c>
      <c r="C457" s="37" t="s">
        <v>965</v>
      </c>
      <c r="D457" s="43">
        <v>3</v>
      </c>
      <c r="E457" s="43" t="s">
        <v>1200</v>
      </c>
      <c r="F457" s="44" t="s">
        <v>1201</v>
      </c>
      <c r="G457" s="45">
        <v>613746400</v>
      </c>
      <c r="H457" s="46">
        <v>6.8780000000000001</v>
      </c>
      <c r="I457" s="45">
        <v>1111388901</v>
      </c>
      <c r="J457" s="45">
        <v>8232700.5300000003</v>
      </c>
      <c r="K457" s="45">
        <v>8217981.5200000005</v>
      </c>
      <c r="L457" s="45">
        <v>0</v>
      </c>
      <c r="M457" s="45">
        <v>8217981.5200000005</v>
      </c>
      <c r="N457" s="45">
        <v>0</v>
      </c>
      <c r="O457" s="45">
        <v>0</v>
      </c>
      <c r="P457" s="45">
        <v>111138.89</v>
      </c>
      <c r="Q457" s="45">
        <v>23649508</v>
      </c>
      <c r="R457" s="45">
        <v>0</v>
      </c>
      <c r="S457" s="45">
        <v>0</v>
      </c>
      <c r="T457" s="45">
        <v>9801783.8399999999</v>
      </c>
      <c r="U457" s="45">
        <v>61375</v>
      </c>
      <c r="V457" s="45">
        <v>369468</v>
      </c>
      <c r="W457" s="45">
        <v>42211255.25</v>
      </c>
      <c r="X457" s="47">
        <v>6.8776379380799627E-2</v>
      </c>
      <c r="Y457" s="45">
        <v>14843.6</v>
      </c>
      <c r="Z457" s="45">
        <v>76000</v>
      </c>
      <c r="AA457" s="45">
        <v>1816.8720000000001</v>
      </c>
      <c r="AB457" s="45">
        <v>92660.472000000009</v>
      </c>
      <c r="AC457" s="45">
        <v>0</v>
      </c>
      <c r="AD457" s="45">
        <v>92660.472000000009</v>
      </c>
      <c r="AE457" s="45">
        <v>0</v>
      </c>
      <c r="AF457" s="47">
        <v>8329120.4100000001</v>
      </c>
      <c r="AG457" s="47">
        <v>23649508</v>
      </c>
      <c r="AH457" s="47">
        <v>10232626.84</v>
      </c>
      <c r="AI457" s="45">
        <v>1122288566</v>
      </c>
      <c r="AJ457" s="45">
        <v>1108405362</v>
      </c>
      <c r="AK457" s="45">
        <v>1120588643</v>
      </c>
      <c r="AL457" s="50">
        <v>1117094190.3333333</v>
      </c>
      <c r="AM457" s="45">
        <v>373529.17413711903</v>
      </c>
    </row>
    <row r="458" spans="1:39" s="37" customFormat="1" ht="16.5" x14ac:dyDescent="0.3">
      <c r="A458" s="37" t="s">
        <v>982</v>
      </c>
      <c r="B458" s="37" t="s">
        <v>983</v>
      </c>
      <c r="C458" s="37" t="s">
        <v>965</v>
      </c>
      <c r="D458" s="43">
        <v>1</v>
      </c>
      <c r="E458" s="43" t="s">
        <v>1202</v>
      </c>
      <c r="F458" s="44" t="s">
        <v>1201</v>
      </c>
      <c r="G458" s="45">
        <v>263686000</v>
      </c>
      <c r="H458" s="46">
        <v>4.9870000000000001</v>
      </c>
      <c r="I458" s="45">
        <v>274276948</v>
      </c>
      <c r="J458" s="45">
        <v>2031728.02</v>
      </c>
      <c r="K458" s="45">
        <v>2029893.27</v>
      </c>
      <c r="L458" s="45">
        <v>0</v>
      </c>
      <c r="M458" s="45">
        <v>2029893.27</v>
      </c>
      <c r="N458" s="45">
        <v>0</v>
      </c>
      <c r="O458" s="45">
        <v>0</v>
      </c>
      <c r="P458" s="45">
        <v>27427.69</v>
      </c>
      <c r="Q458" s="45">
        <v>3159103</v>
      </c>
      <c r="R458" s="45">
        <v>3646273</v>
      </c>
      <c r="S458" s="45">
        <v>0</v>
      </c>
      <c r="T458" s="45">
        <v>4286200</v>
      </c>
      <c r="U458" s="45">
        <v>0</v>
      </c>
      <c r="V458" s="45">
        <v>0</v>
      </c>
      <c r="W458" s="45">
        <v>13148896.960000001</v>
      </c>
      <c r="X458" s="47">
        <v>4.986573788521196E-2</v>
      </c>
      <c r="Y458" s="45">
        <v>6750</v>
      </c>
      <c r="Z458" s="45">
        <v>12750</v>
      </c>
      <c r="AA458" s="45">
        <v>390</v>
      </c>
      <c r="AB458" s="45">
        <v>19890</v>
      </c>
      <c r="AC458" s="45">
        <v>0</v>
      </c>
      <c r="AD458" s="45">
        <v>19890</v>
      </c>
      <c r="AE458" s="45">
        <v>0</v>
      </c>
      <c r="AF458" s="47">
        <v>2057320.96</v>
      </c>
      <c r="AG458" s="47">
        <v>6805376</v>
      </c>
      <c r="AH458" s="47">
        <v>4286200</v>
      </c>
      <c r="AI458" s="45">
        <v>263193513</v>
      </c>
      <c r="AJ458" s="45">
        <v>273068165</v>
      </c>
      <c r="AK458" s="45">
        <v>281711384</v>
      </c>
      <c r="AL458" s="50">
        <v>272657687.33333331</v>
      </c>
      <c r="AM458" s="45">
        <v>93952.034047872003</v>
      </c>
    </row>
    <row r="459" spans="1:39" s="37" customFormat="1" ht="16.5" x14ac:dyDescent="0.3">
      <c r="A459" s="37" t="s">
        <v>984</v>
      </c>
      <c r="B459" s="37" t="s">
        <v>985</v>
      </c>
      <c r="C459" s="37" t="s">
        <v>965</v>
      </c>
      <c r="D459" s="43">
        <v>2</v>
      </c>
      <c r="E459" s="43" t="s">
        <v>1200</v>
      </c>
      <c r="F459" s="44" t="s">
        <v>1201</v>
      </c>
      <c r="G459" s="45">
        <v>1473595800</v>
      </c>
      <c r="H459" s="46">
        <v>3.617</v>
      </c>
      <c r="I459" s="45">
        <v>1644909923</v>
      </c>
      <c r="J459" s="45">
        <v>12184799.380000001</v>
      </c>
      <c r="K459" s="45">
        <v>12145235.16</v>
      </c>
      <c r="L459" s="45">
        <v>0</v>
      </c>
      <c r="M459" s="45">
        <v>12145235.16</v>
      </c>
      <c r="N459" s="45">
        <v>0</v>
      </c>
      <c r="O459" s="45">
        <v>0</v>
      </c>
      <c r="P459" s="45">
        <v>164490.99</v>
      </c>
      <c r="Q459" s="45">
        <v>19212512</v>
      </c>
      <c r="R459" s="45">
        <v>10415794</v>
      </c>
      <c r="S459" s="45">
        <v>0</v>
      </c>
      <c r="T459" s="45">
        <v>11200986</v>
      </c>
      <c r="U459" s="45">
        <v>147359</v>
      </c>
      <c r="V459" s="45">
        <v>0</v>
      </c>
      <c r="W459" s="45">
        <v>53286377.149999999</v>
      </c>
      <c r="X459" s="47">
        <v>3.6160782454727411E-2</v>
      </c>
      <c r="Y459" s="45">
        <v>8435.6200000000008</v>
      </c>
      <c r="Z459" s="45">
        <v>80750</v>
      </c>
      <c r="AA459" s="45">
        <v>1783.7123999999999</v>
      </c>
      <c r="AB459" s="45">
        <v>90969.332399999999</v>
      </c>
      <c r="AC459" s="45">
        <v>0</v>
      </c>
      <c r="AD459" s="45">
        <v>90969.332399999999</v>
      </c>
      <c r="AE459" s="45">
        <v>0</v>
      </c>
      <c r="AF459" s="47">
        <v>12309726.15</v>
      </c>
      <c r="AG459" s="47">
        <v>29628306</v>
      </c>
      <c r="AH459" s="47">
        <v>11348345</v>
      </c>
      <c r="AI459" s="45">
        <v>1629163434</v>
      </c>
      <c r="AJ459" s="45">
        <v>1639386632</v>
      </c>
      <c r="AK459" s="45">
        <v>1634967048</v>
      </c>
      <c r="AL459" s="50">
        <v>1634505704.6666667</v>
      </c>
      <c r="AM459" s="45">
        <v>544988.47101098404</v>
      </c>
    </row>
    <row r="460" spans="1:39" s="37" customFormat="1" ht="16.5" x14ac:dyDescent="0.3">
      <c r="A460" s="37" t="s">
        <v>986</v>
      </c>
      <c r="B460" s="37" t="s">
        <v>987</v>
      </c>
      <c r="C460" s="37" t="s">
        <v>965</v>
      </c>
      <c r="D460" s="43">
        <v>3</v>
      </c>
      <c r="E460" s="43" t="s">
        <v>1202</v>
      </c>
      <c r="F460" s="44" t="s">
        <v>1201</v>
      </c>
      <c r="G460" s="45">
        <v>2296097333</v>
      </c>
      <c r="H460" s="46">
        <v>2.3490000000000002</v>
      </c>
      <c r="I460" s="45">
        <v>2227658560</v>
      </c>
      <c r="J460" s="45">
        <v>16501555.65</v>
      </c>
      <c r="K460" s="45">
        <v>16365630.75</v>
      </c>
      <c r="L460" s="45">
        <v>0</v>
      </c>
      <c r="M460" s="45">
        <v>16365630.75</v>
      </c>
      <c r="N460" s="45">
        <v>0</v>
      </c>
      <c r="O460" s="45">
        <v>0</v>
      </c>
      <c r="P460" s="45">
        <v>222765.86</v>
      </c>
      <c r="Q460" s="45">
        <v>15272328</v>
      </c>
      <c r="R460" s="45">
        <v>9603394</v>
      </c>
      <c r="S460" s="45">
        <v>0</v>
      </c>
      <c r="T460" s="45">
        <v>11721096</v>
      </c>
      <c r="U460" s="45">
        <v>0</v>
      </c>
      <c r="V460" s="45">
        <v>742697</v>
      </c>
      <c r="W460" s="45">
        <v>53927911.609999999</v>
      </c>
      <c r="X460" s="47">
        <v>2.3486770719575587E-2</v>
      </c>
      <c r="Y460" s="45">
        <v>29102.89</v>
      </c>
      <c r="Z460" s="45">
        <v>81000</v>
      </c>
      <c r="AA460" s="45">
        <v>2202.0578</v>
      </c>
      <c r="AB460" s="45">
        <v>112304.94779999999</v>
      </c>
      <c r="AC460" s="45">
        <v>0</v>
      </c>
      <c r="AD460" s="45">
        <v>112304.94779999999</v>
      </c>
      <c r="AE460" s="45">
        <v>0</v>
      </c>
      <c r="AF460" s="47">
        <v>16588396.609999999</v>
      </c>
      <c r="AG460" s="47">
        <v>24875722</v>
      </c>
      <c r="AH460" s="47">
        <v>12463793</v>
      </c>
      <c r="AI460" s="45">
        <v>2146457679</v>
      </c>
      <c r="AJ460" s="45">
        <v>2225802992</v>
      </c>
      <c r="AK460" s="45">
        <v>2135602923</v>
      </c>
      <c r="AL460" s="50">
        <v>2169287864.6666665</v>
      </c>
      <c r="AM460" s="45">
        <v>712615.67271694797</v>
      </c>
    </row>
    <row r="461" spans="1:39" s="37" customFormat="1" ht="16.5" x14ac:dyDescent="0.3">
      <c r="A461" s="37" t="s">
        <v>988</v>
      </c>
      <c r="B461" s="37" t="s">
        <v>989</v>
      </c>
      <c r="C461" s="37" t="s">
        <v>965</v>
      </c>
      <c r="D461" s="43">
        <v>1</v>
      </c>
      <c r="E461" s="43" t="s">
        <v>1202</v>
      </c>
      <c r="F461" s="44" t="s">
        <v>1201</v>
      </c>
      <c r="G461" s="45">
        <v>1121074300</v>
      </c>
      <c r="H461" s="46">
        <v>3.6480000000000001</v>
      </c>
      <c r="I461" s="45">
        <v>1245557989</v>
      </c>
      <c r="J461" s="45">
        <v>9226568.5800000001</v>
      </c>
      <c r="K461" s="45">
        <v>9206796.6300000008</v>
      </c>
      <c r="L461" s="45">
        <v>0</v>
      </c>
      <c r="M461" s="45">
        <v>9206796.6300000008</v>
      </c>
      <c r="N461" s="45">
        <v>0</v>
      </c>
      <c r="O461" s="45">
        <v>0</v>
      </c>
      <c r="P461" s="45">
        <v>124555.8</v>
      </c>
      <c r="Q461" s="45">
        <v>14282718</v>
      </c>
      <c r="R461" s="45">
        <v>7245034</v>
      </c>
      <c r="S461" s="45">
        <v>0</v>
      </c>
      <c r="T461" s="45">
        <v>9503630.0199999996</v>
      </c>
      <c r="U461" s="45">
        <v>112107</v>
      </c>
      <c r="V461" s="45">
        <v>411914</v>
      </c>
      <c r="W461" s="45">
        <v>40886755.450000003</v>
      </c>
      <c r="X461" s="47">
        <v>3.647104875207647E-2</v>
      </c>
      <c r="Y461" s="45">
        <v>17025.349999999999</v>
      </c>
      <c r="Z461" s="45">
        <v>96750</v>
      </c>
      <c r="AA461" s="45">
        <v>2275.5070000000001</v>
      </c>
      <c r="AB461" s="45">
        <v>116050.857</v>
      </c>
      <c r="AC461" s="45">
        <v>0</v>
      </c>
      <c r="AD461" s="45">
        <v>116050.857</v>
      </c>
      <c r="AE461" s="45">
        <v>0</v>
      </c>
      <c r="AF461" s="47">
        <v>9331352.4300000016</v>
      </c>
      <c r="AG461" s="47">
        <v>21527752</v>
      </c>
      <c r="AH461" s="47">
        <v>10027651.02</v>
      </c>
      <c r="AI461" s="45">
        <v>1258043041</v>
      </c>
      <c r="AJ461" s="45">
        <v>1235743525</v>
      </c>
      <c r="AK461" s="45">
        <v>1257091612</v>
      </c>
      <c r="AL461" s="50">
        <v>1250292726</v>
      </c>
      <c r="AM461" s="45">
        <v>419030.11830279598</v>
      </c>
    </row>
    <row r="462" spans="1:39" s="37" customFormat="1" ht="16.5" x14ac:dyDescent="0.3">
      <c r="A462" s="37" t="s">
        <v>990</v>
      </c>
      <c r="B462" s="37" t="s">
        <v>991</v>
      </c>
      <c r="C462" s="37" t="s">
        <v>965</v>
      </c>
      <c r="D462" s="43">
        <v>2</v>
      </c>
      <c r="E462" s="43" t="s">
        <v>1200</v>
      </c>
      <c r="F462" s="44" t="s">
        <v>1201</v>
      </c>
      <c r="G462" s="45">
        <v>5191840400</v>
      </c>
      <c r="H462" s="46">
        <v>5.3390000000000004</v>
      </c>
      <c r="I462" s="45">
        <v>9520997642</v>
      </c>
      <c r="J462" s="45">
        <v>70527537.430000007</v>
      </c>
      <c r="K462" s="45">
        <v>70174355.900000006</v>
      </c>
      <c r="L462" s="45">
        <v>0</v>
      </c>
      <c r="M462" s="45">
        <v>70174355.900000006</v>
      </c>
      <c r="N462" s="45">
        <v>0</v>
      </c>
      <c r="O462" s="45">
        <v>0</v>
      </c>
      <c r="P462" s="45">
        <v>952099.76</v>
      </c>
      <c r="Q462" s="45">
        <v>143754712</v>
      </c>
      <c r="R462" s="45">
        <v>0</v>
      </c>
      <c r="S462" s="45">
        <v>0</v>
      </c>
      <c r="T462" s="45">
        <v>58102994</v>
      </c>
      <c r="U462" s="45">
        <v>1038368</v>
      </c>
      <c r="V462" s="45">
        <v>3125476</v>
      </c>
      <c r="W462" s="45">
        <v>277148005.66000003</v>
      </c>
      <c r="X462" s="47">
        <v>5.3381457114898993E-2</v>
      </c>
      <c r="Y462" s="45">
        <v>51432.51</v>
      </c>
      <c r="Z462" s="45">
        <v>355250</v>
      </c>
      <c r="AA462" s="45">
        <v>8133.6502</v>
      </c>
      <c r="AB462" s="45">
        <v>414816.16020000004</v>
      </c>
      <c r="AC462" s="45">
        <v>-750</v>
      </c>
      <c r="AD462" s="45">
        <v>414066.16020000004</v>
      </c>
      <c r="AE462" s="45">
        <v>0</v>
      </c>
      <c r="AF462" s="47">
        <v>71126455.660000011</v>
      </c>
      <c r="AG462" s="47">
        <v>143754712</v>
      </c>
      <c r="AH462" s="47">
        <v>62266838</v>
      </c>
      <c r="AI462" s="45">
        <v>9283196499</v>
      </c>
      <c r="AJ462" s="45">
        <v>9376436746</v>
      </c>
      <c r="AK462" s="45">
        <v>9927037094</v>
      </c>
      <c r="AL462" s="50">
        <v>9528890113</v>
      </c>
      <c r="AM462" s="45">
        <v>3309009.0556543022</v>
      </c>
    </row>
    <row r="463" spans="1:39" s="37" customFormat="1" ht="16.5" x14ac:dyDescent="0.3">
      <c r="A463" s="37" t="s">
        <v>992</v>
      </c>
      <c r="B463" s="37" t="s">
        <v>993</v>
      </c>
      <c r="C463" s="37" t="s">
        <v>965</v>
      </c>
      <c r="D463" s="43">
        <v>3</v>
      </c>
      <c r="E463" s="43" t="s">
        <v>1200</v>
      </c>
      <c r="F463" s="44" t="s">
        <v>1201</v>
      </c>
      <c r="G463" s="45">
        <v>2761219000</v>
      </c>
      <c r="H463" s="46">
        <v>3.7090000000000001</v>
      </c>
      <c r="I463" s="45">
        <v>3060085223</v>
      </c>
      <c r="J463" s="45">
        <v>22667821.510000002</v>
      </c>
      <c r="K463" s="45">
        <v>22492704.950000003</v>
      </c>
      <c r="L463" s="45">
        <v>0</v>
      </c>
      <c r="M463" s="45">
        <v>22492704.950000003</v>
      </c>
      <c r="N463" s="45">
        <v>0</v>
      </c>
      <c r="O463" s="45">
        <v>0</v>
      </c>
      <c r="P463" s="45">
        <v>306008.52</v>
      </c>
      <c r="Q463" s="45">
        <v>54067557</v>
      </c>
      <c r="R463" s="45">
        <v>0</v>
      </c>
      <c r="S463" s="45">
        <v>0</v>
      </c>
      <c r="T463" s="45">
        <v>24360325</v>
      </c>
      <c r="U463" s="45">
        <v>150490</v>
      </c>
      <c r="V463" s="45">
        <v>1020640</v>
      </c>
      <c r="W463" s="45">
        <v>102397725.47</v>
      </c>
      <c r="X463" s="47">
        <v>3.7084246294842964E-2</v>
      </c>
      <c r="Y463" s="45">
        <v>44536.31</v>
      </c>
      <c r="Z463" s="45">
        <v>212000</v>
      </c>
      <c r="AA463" s="45">
        <v>5130.7262000000001</v>
      </c>
      <c r="AB463" s="45">
        <v>261667.0362</v>
      </c>
      <c r="AC463" s="45">
        <v>0</v>
      </c>
      <c r="AD463" s="45">
        <v>261667.0362</v>
      </c>
      <c r="AE463" s="45">
        <v>0</v>
      </c>
      <c r="AF463" s="47">
        <v>22798713.470000003</v>
      </c>
      <c r="AG463" s="47">
        <v>54067557</v>
      </c>
      <c r="AH463" s="47">
        <v>25531455</v>
      </c>
      <c r="AI463" s="45">
        <v>2903914454</v>
      </c>
      <c r="AJ463" s="45">
        <v>3061922294</v>
      </c>
      <c r="AK463" s="45">
        <v>3009174913</v>
      </c>
      <c r="AL463" s="50">
        <v>2991670553.6666665</v>
      </c>
      <c r="AM463" s="45">
        <v>1003057.334608329</v>
      </c>
    </row>
    <row r="464" spans="1:39" s="37" customFormat="1" ht="16.5" x14ac:dyDescent="0.3">
      <c r="A464" s="37" t="s">
        <v>994</v>
      </c>
      <c r="B464" s="37" t="s">
        <v>995</v>
      </c>
      <c r="C464" s="37" t="s">
        <v>965</v>
      </c>
      <c r="D464" s="43">
        <v>1</v>
      </c>
      <c r="E464" s="43" t="s">
        <v>1202</v>
      </c>
      <c r="F464" s="44" t="s">
        <v>1201</v>
      </c>
      <c r="G464" s="45">
        <v>1651947906</v>
      </c>
      <c r="H464" s="46">
        <v>3.03</v>
      </c>
      <c r="I464" s="45">
        <v>1740134391</v>
      </c>
      <c r="J464" s="45">
        <v>12890181.33</v>
      </c>
      <c r="K464" s="45">
        <v>12866388.59</v>
      </c>
      <c r="L464" s="45">
        <v>0</v>
      </c>
      <c r="M464" s="45">
        <v>12866388.59</v>
      </c>
      <c r="N464" s="45">
        <v>0</v>
      </c>
      <c r="O464" s="45">
        <v>0</v>
      </c>
      <c r="P464" s="45">
        <v>174013.45</v>
      </c>
      <c r="Q464" s="45">
        <v>15717419</v>
      </c>
      <c r="R464" s="45">
        <v>8319808</v>
      </c>
      <c r="S464" s="45">
        <v>0</v>
      </c>
      <c r="T464" s="45">
        <v>12230859.119999999</v>
      </c>
      <c r="U464" s="45">
        <v>165194</v>
      </c>
      <c r="V464" s="45">
        <v>574757</v>
      </c>
      <c r="W464" s="45">
        <v>50048439.159999996</v>
      </c>
      <c r="X464" s="47">
        <v>3.0296620721646409E-2</v>
      </c>
      <c r="Y464" s="45">
        <v>18256.89</v>
      </c>
      <c r="Z464" s="45">
        <v>88750</v>
      </c>
      <c r="AA464" s="45">
        <v>2140.1378</v>
      </c>
      <c r="AB464" s="45">
        <v>109147.0278</v>
      </c>
      <c r="AC464" s="45">
        <v>-500</v>
      </c>
      <c r="AD464" s="45">
        <v>108647.0278</v>
      </c>
      <c r="AE464" s="45">
        <v>0</v>
      </c>
      <c r="AF464" s="47">
        <v>13040402.039999999</v>
      </c>
      <c r="AG464" s="47">
        <v>24037227</v>
      </c>
      <c r="AH464" s="47">
        <v>12970810.119999999</v>
      </c>
      <c r="AI464" s="45">
        <v>1712336643</v>
      </c>
      <c r="AJ464" s="45">
        <v>1723099643</v>
      </c>
      <c r="AK464" s="45">
        <v>1770105619</v>
      </c>
      <c r="AL464" s="50">
        <v>1735180635</v>
      </c>
      <c r="AM464" s="45">
        <v>590417.08458232495</v>
      </c>
    </row>
    <row r="465" spans="1:39" s="37" customFormat="1" ht="16.5" x14ac:dyDescent="0.3">
      <c r="A465" s="37" t="s">
        <v>996</v>
      </c>
      <c r="B465" s="37" t="s">
        <v>997</v>
      </c>
      <c r="C465" s="37" t="s">
        <v>998</v>
      </c>
      <c r="D465" s="43">
        <v>2</v>
      </c>
      <c r="E465" s="43" t="s">
        <v>1200</v>
      </c>
      <c r="F465" s="44" t="s">
        <v>1201</v>
      </c>
      <c r="G465" s="45">
        <v>279450369</v>
      </c>
      <c r="H465" s="46">
        <v>2.8159999999999998</v>
      </c>
      <c r="I465" s="45">
        <v>285661657</v>
      </c>
      <c r="J465" s="45">
        <v>3043919.23</v>
      </c>
      <c r="K465" s="45">
        <v>3040155.96</v>
      </c>
      <c r="L465" s="45">
        <v>0</v>
      </c>
      <c r="M465" s="45">
        <v>3040155.96</v>
      </c>
      <c r="N465" s="45">
        <v>0</v>
      </c>
      <c r="O465" s="45">
        <v>0</v>
      </c>
      <c r="P465" s="45">
        <v>58266.18</v>
      </c>
      <c r="Q465" s="45">
        <v>4057092</v>
      </c>
      <c r="R465" s="45">
        <v>0</v>
      </c>
      <c r="S465" s="45">
        <v>0</v>
      </c>
      <c r="T465" s="45">
        <v>698625</v>
      </c>
      <c r="U465" s="45">
        <v>13972.5</v>
      </c>
      <c r="V465" s="45">
        <v>0</v>
      </c>
      <c r="W465" s="45">
        <v>7868111.6400000006</v>
      </c>
      <c r="X465" s="47">
        <v>2.8155667384357617E-2</v>
      </c>
      <c r="Y465" s="45">
        <v>9000</v>
      </c>
      <c r="Z465" s="45">
        <v>39250</v>
      </c>
      <c r="AA465" s="45">
        <v>965</v>
      </c>
      <c r="AB465" s="45">
        <v>49215</v>
      </c>
      <c r="AC465" s="45">
        <v>0</v>
      </c>
      <c r="AD465" s="45">
        <v>49215</v>
      </c>
      <c r="AE465" s="45">
        <v>0</v>
      </c>
      <c r="AF465" s="47">
        <v>3098422.14</v>
      </c>
      <c r="AG465" s="47">
        <v>4057092</v>
      </c>
      <c r="AH465" s="47">
        <v>712597.5</v>
      </c>
      <c r="AI465" s="45">
        <v>295930438</v>
      </c>
      <c r="AJ465" s="45">
        <v>284613074</v>
      </c>
      <c r="AK465" s="45">
        <v>290466535</v>
      </c>
      <c r="AL465" s="50">
        <v>290336682.33333331</v>
      </c>
      <c r="AM465" s="45">
        <v>96955.137711432006</v>
      </c>
    </row>
    <row r="466" spans="1:39" s="37" customFormat="1" ht="16.5" x14ac:dyDescent="0.3">
      <c r="A466" s="37" t="s">
        <v>999</v>
      </c>
      <c r="B466" s="37" t="s">
        <v>1000</v>
      </c>
      <c r="C466" s="37" t="s">
        <v>998</v>
      </c>
      <c r="D466" s="43">
        <v>3</v>
      </c>
      <c r="E466" s="43" t="s">
        <v>1200</v>
      </c>
      <c r="F466" s="44" t="s">
        <v>1201</v>
      </c>
      <c r="G466" s="45">
        <v>105650600</v>
      </c>
      <c r="H466" s="46">
        <v>2.9889999999999999</v>
      </c>
      <c r="I466" s="45">
        <v>107999522</v>
      </c>
      <c r="J466" s="45">
        <v>1150808.3600000001</v>
      </c>
      <c r="K466" s="45">
        <v>1147522.55</v>
      </c>
      <c r="L466" s="45">
        <v>0</v>
      </c>
      <c r="M466" s="45">
        <v>1147522.55</v>
      </c>
      <c r="N466" s="45">
        <v>0</v>
      </c>
      <c r="O466" s="45">
        <v>0</v>
      </c>
      <c r="P466" s="45">
        <v>21988.400000000001</v>
      </c>
      <c r="Q466" s="45">
        <v>1363918</v>
      </c>
      <c r="R466" s="45">
        <v>0</v>
      </c>
      <c r="S466" s="45">
        <v>0</v>
      </c>
      <c r="T466" s="45">
        <v>623870</v>
      </c>
      <c r="U466" s="45">
        <v>0</v>
      </c>
      <c r="V466" s="45">
        <v>0</v>
      </c>
      <c r="W466" s="45">
        <v>3157298.95</v>
      </c>
      <c r="X466" s="47">
        <v>2.9884344717398672E-2</v>
      </c>
      <c r="Y466" s="45">
        <v>5827.4</v>
      </c>
      <c r="Z466" s="45">
        <v>9500</v>
      </c>
      <c r="AA466" s="45">
        <v>306.548</v>
      </c>
      <c r="AB466" s="45">
        <v>15633.948</v>
      </c>
      <c r="AC466" s="45">
        <v>0</v>
      </c>
      <c r="AD466" s="45">
        <v>15633.948</v>
      </c>
      <c r="AE466" s="45">
        <v>0</v>
      </c>
      <c r="AF466" s="47">
        <v>1169510.95</v>
      </c>
      <c r="AG466" s="47">
        <v>1363918</v>
      </c>
      <c r="AH466" s="47">
        <v>623870</v>
      </c>
      <c r="AI466" s="45">
        <v>99417037</v>
      </c>
      <c r="AJ466" s="45">
        <v>106891430</v>
      </c>
      <c r="AK466" s="45">
        <v>107565262</v>
      </c>
      <c r="AL466" s="50">
        <v>104624576.33333333</v>
      </c>
      <c r="AM466" s="45">
        <v>35855.051478246001</v>
      </c>
    </row>
    <row r="467" spans="1:39" s="37" customFormat="1" ht="16.5" x14ac:dyDescent="0.3">
      <c r="A467" s="37" t="s">
        <v>1001</v>
      </c>
      <c r="B467" s="37" t="s">
        <v>1002</v>
      </c>
      <c r="C467" s="37" t="s">
        <v>998</v>
      </c>
      <c r="D467" s="43">
        <v>1</v>
      </c>
      <c r="E467" s="43" t="s">
        <v>1202</v>
      </c>
      <c r="F467" s="44" t="s">
        <v>1201</v>
      </c>
      <c r="G467" s="45">
        <v>118962377</v>
      </c>
      <c r="H467" s="46">
        <v>2.5649999999999999</v>
      </c>
      <c r="I467" s="45">
        <v>105654907</v>
      </c>
      <c r="J467" s="45">
        <v>1125824.8899999999</v>
      </c>
      <c r="K467" s="45">
        <v>1119716.69</v>
      </c>
      <c r="L467" s="45">
        <v>0</v>
      </c>
      <c r="M467" s="45">
        <v>1119716.69</v>
      </c>
      <c r="N467" s="45">
        <v>0</v>
      </c>
      <c r="O467" s="45">
        <v>0</v>
      </c>
      <c r="P467" s="45">
        <v>21453.360000000001</v>
      </c>
      <c r="Q467" s="45">
        <v>1485885</v>
      </c>
      <c r="R467" s="45">
        <v>0</v>
      </c>
      <c r="S467" s="45">
        <v>0</v>
      </c>
      <c r="T467" s="45">
        <v>423856.77</v>
      </c>
      <c r="U467" s="45">
        <v>0</v>
      </c>
      <c r="V467" s="45">
        <v>0</v>
      </c>
      <c r="W467" s="45">
        <v>3050911.82</v>
      </c>
      <c r="X467" s="47">
        <v>2.5646022691695206E-2</v>
      </c>
      <c r="Y467" s="45">
        <v>1832.88</v>
      </c>
      <c r="Z467" s="45">
        <v>15000</v>
      </c>
      <c r="AA467" s="45">
        <v>336.6576</v>
      </c>
      <c r="AB467" s="45">
        <v>17169.5376</v>
      </c>
      <c r="AC467" s="45">
        <v>0</v>
      </c>
      <c r="AD467" s="45">
        <v>17169.5376</v>
      </c>
      <c r="AE467" s="45">
        <v>0</v>
      </c>
      <c r="AF467" s="47">
        <v>1141170.05</v>
      </c>
      <c r="AG467" s="47">
        <v>1485885</v>
      </c>
      <c r="AH467" s="47">
        <v>423856.77</v>
      </c>
      <c r="AI467" s="45">
        <v>107780132</v>
      </c>
      <c r="AJ467" s="45">
        <v>106135611</v>
      </c>
      <c r="AK467" s="45">
        <v>104474300</v>
      </c>
      <c r="AL467" s="50">
        <v>106130014.33333333</v>
      </c>
      <c r="AM467" s="45">
        <v>34910.957422341002</v>
      </c>
    </row>
    <row r="468" spans="1:39" s="37" customFormat="1" ht="16.5" x14ac:dyDescent="0.3">
      <c r="A468" s="37" t="s">
        <v>1003</v>
      </c>
      <c r="B468" s="37" t="s">
        <v>1004</v>
      </c>
      <c r="C468" s="37" t="s">
        <v>998</v>
      </c>
      <c r="D468" s="43">
        <v>2</v>
      </c>
      <c r="E468" s="43" t="s">
        <v>1200</v>
      </c>
      <c r="F468" s="44" t="s">
        <v>1201</v>
      </c>
      <c r="G468" s="45">
        <v>212646203</v>
      </c>
      <c r="H468" s="46">
        <v>1.5489999999999999</v>
      </c>
      <c r="I468" s="45">
        <v>303262027</v>
      </c>
      <c r="J468" s="45">
        <v>3231463.15</v>
      </c>
      <c r="K468" s="45">
        <v>3231463.15</v>
      </c>
      <c r="L468" s="45">
        <v>0</v>
      </c>
      <c r="M468" s="45">
        <v>3231463.15</v>
      </c>
      <c r="N468" s="45">
        <v>0</v>
      </c>
      <c r="O468" s="45">
        <v>0</v>
      </c>
      <c r="P468" s="45">
        <v>61940.87</v>
      </c>
      <c r="Q468" s="45">
        <v>0</v>
      </c>
      <c r="R468" s="45">
        <v>0</v>
      </c>
      <c r="S468" s="45">
        <v>0</v>
      </c>
      <c r="T468" s="45">
        <v>0</v>
      </c>
      <c r="U468" s="45">
        <v>0</v>
      </c>
      <c r="V468" s="45">
        <v>0</v>
      </c>
      <c r="W468" s="45">
        <v>3293404.02</v>
      </c>
      <c r="X468" s="47">
        <v>1.5487716091502466E-2</v>
      </c>
      <c r="Y468" s="45">
        <v>6480.52</v>
      </c>
      <c r="Z468" s="45">
        <v>19250</v>
      </c>
      <c r="AA468" s="45">
        <v>514.61040000000003</v>
      </c>
      <c r="AB468" s="45">
        <v>26245.130400000002</v>
      </c>
      <c r="AC468" s="45">
        <v>0</v>
      </c>
      <c r="AD468" s="45">
        <v>26245.130400000002</v>
      </c>
      <c r="AE468" s="45">
        <v>0</v>
      </c>
      <c r="AF468" s="47">
        <v>3293404.02</v>
      </c>
      <c r="AG468" s="47">
        <v>0</v>
      </c>
      <c r="AH468" s="47">
        <v>0</v>
      </c>
      <c r="AI468" s="45">
        <v>303851634</v>
      </c>
      <c r="AJ468" s="45">
        <v>301240488</v>
      </c>
      <c r="AK468" s="45">
        <v>292003162</v>
      </c>
      <c r="AL468" s="50">
        <v>299031761.33333331</v>
      </c>
      <c r="AM468" s="45">
        <v>97415.324251244994</v>
      </c>
    </row>
    <row r="469" spans="1:39" s="37" customFormat="1" ht="16.5" x14ac:dyDescent="0.3">
      <c r="A469" s="37" t="s">
        <v>1005</v>
      </c>
      <c r="B469" s="37" t="s">
        <v>1006</v>
      </c>
      <c r="C469" s="37" t="s">
        <v>998</v>
      </c>
      <c r="D469" s="43">
        <v>3</v>
      </c>
      <c r="E469" s="43" t="s">
        <v>1200</v>
      </c>
      <c r="F469" s="44" t="s">
        <v>1201</v>
      </c>
      <c r="G469" s="45">
        <v>213068446</v>
      </c>
      <c r="H469" s="46">
        <v>2.7290000000000001</v>
      </c>
      <c r="I469" s="45">
        <v>212515114</v>
      </c>
      <c r="J469" s="45">
        <v>2264493.0699999998</v>
      </c>
      <c r="K469" s="45">
        <v>2259573.79</v>
      </c>
      <c r="L469" s="45">
        <v>0</v>
      </c>
      <c r="M469" s="45">
        <v>2259573.79</v>
      </c>
      <c r="N469" s="45">
        <v>0</v>
      </c>
      <c r="O469" s="45">
        <v>0</v>
      </c>
      <c r="P469" s="45">
        <v>43300.04</v>
      </c>
      <c r="Q469" s="45">
        <v>2867483</v>
      </c>
      <c r="R469" s="45">
        <v>0</v>
      </c>
      <c r="S469" s="45">
        <v>0</v>
      </c>
      <c r="T469" s="45">
        <v>600810.69999999995</v>
      </c>
      <c r="U469" s="45">
        <v>42600</v>
      </c>
      <c r="V469" s="45">
        <v>0</v>
      </c>
      <c r="W469" s="45">
        <v>5813767.5300000003</v>
      </c>
      <c r="X469" s="47">
        <v>2.7285915109175763E-2</v>
      </c>
      <c r="Y469" s="45">
        <v>5250</v>
      </c>
      <c r="Z469" s="45">
        <v>16000</v>
      </c>
      <c r="AA469" s="45">
        <v>425</v>
      </c>
      <c r="AB469" s="45">
        <v>21675</v>
      </c>
      <c r="AC469" s="45">
        <v>0</v>
      </c>
      <c r="AD469" s="45">
        <v>21675</v>
      </c>
      <c r="AE469" s="45">
        <v>0</v>
      </c>
      <c r="AF469" s="47">
        <v>2302873.83</v>
      </c>
      <c r="AG469" s="47">
        <v>2867483</v>
      </c>
      <c r="AH469" s="47">
        <v>643410.69999999995</v>
      </c>
      <c r="AI469" s="45">
        <v>201448710</v>
      </c>
      <c r="AJ469" s="45">
        <v>210013734</v>
      </c>
      <c r="AK469" s="45">
        <v>202987970</v>
      </c>
      <c r="AL469" s="50">
        <v>204816804.66666666</v>
      </c>
      <c r="AM469" s="45">
        <v>67815.537517728008</v>
      </c>
    </row>
    <row r="470" spans="1:39" s="37" customFormat="1" ht="16.5" x14ac:dyDescent="0.3">
      <c r="A470" s="37" t="s">
        <v>1007</v>
      </c>
      <c r="B470" s="37" t="s">
        <v>1008</v>
      </c>
      <c r="C470" s="37" t="s">
        <v>998</v>
      </c>
      <c r="D470" s="43">
        <v>1</v>
      </c>
      <c r="E470" s="43" t="s">
        <v>1202</v>
      </c>
      <c r="F470" s="44" t="s">
        <v>1201</v>
      </c>
      <c r="G470" s="45">
        <v>234255957</v>
      </c>
      <c r="H470" s="46">
        <v>2.427</v>
      </c>
      <c r="I470" s="45">
        <v>226136964</v>
      </c>
      <c r="J470" s="45">
        <v>2409643.15</v>
      </c>
      <c r="K470" s="45">
        <v>2409643.15</v>
      </c>
      <c r="L470" s="45">
        <v>0</v>
      </c>
      <c r="M470" s="45">
        <v>2409643.15</v>
      </c>
      <c r="N470" s="45">
        <v>0</v>
      </c>
      <c r="O470" s="45">
        <v>0</v>
      </c>
      <c r="P470" s="45">
        <v>46188.18</v>
      </c>
      <c r="Q470" s="45">
        <v>2801339</v>
      </c>
      <c r="R470" s="45">
        <v>0</v>
      </c>
      <c r="S470" s="45">
        <v>0</v>
      </c>
      <c r="T470" s="45">
        <v>426192.71</v>
      </c>
      <c r="U470" s="45">
        <v>0</v>
      </c>
      <c r="V470" s="45">
        <v>0</v>
      </c>
      <c r="W470" s="45">
        <v>5683363.04</v>
      </c>
      <c r="X470" s="47">
        <v>2.4261338378686353E-2</v>
      </c>
      <c r="Y470" s="45">
        <v>3000</v>
      </c>
      <c r="Z470" s="45">
        <v>23250</v>
      </c>
      <c r="AA470" s="45">
        <v>525</v>
      </c>
      <c r="AB470" s="45">
        <v>26775</v>
      </c>
      <c r="AC470" s="45">
        <v>0</v>
      </c>
      <c r="AD470" s="45">
        <v>26775</v>
      </c>
      <c r="AE470" s="45">
        <v>0</v>
      </c>
      <c r="AF470" s="47">
        <v>2455831.33</v>
      </c>
      <c r="AG470" s="47">
        <v>2801339</v>
      </c>
      <c r="AH470" s="47">
        <v>426192.71</v>
      </c>
      <c r="AI470" s="45">
        <v>229543683</v>
      </c>
      <c r="AJ470" s="45">
        <v>220257481</v>
      </c>
      <c r="AK470" s="45">
        <v>229596915</v>
      </c>
      <c r="AL470" s="50">
        <v>226466026.33333334</v>
      </c>
      <c r="AM470" s="45">
        <v>76715.313951275995</v>
      </c>
    </row>
    <row r="471" spans="1:39" s="37" customFormat="1" ht="16.5" x14ac:dyDescent="0.3">
      <c r="A471" s="37" t="s">
        <v>1009</v>
      </c>
      <c r="B471" s="37" t="s">
        <v>1010</v>
      </c>
      <c r="C471" s="37" t="s">
        <v>998</v>
      </c>
      <c r="D471" s="43">
        <v>2</v>
      </c>
      <c r="E471" s="43" t="s">
        <v>1202</v>
      </c>
      <c r="F471" s="44" t="s">
        <v>1201</v>
      </c>
      <c r="G471" s="45">
        <v>171688600</v>
      </c>
      <c r="H471" s="46">
        <v>3.895</v>
      </c>
      <c r="I471" s="45">
        <v>143801851</v>
      </c>
      <c r="J471" s="45">
        <v>1532306.52</v>
      </c>
      <c r="K471" s="45">
        <v>1450102.31</v>
      </c>
      <c r="L471" s="45">
        <v>0</v>
      </c>
      <c r="M471" s="45">
        <v>1450102.31</v>
      </c>
      <c r="N471" s="45">
        <v>0</v>
      </c>
      <c r="O471" s="45">
        <v>0</v>
      </c>
      <c r="P471" s="45">
        <v>27635.26</v>
      </c>
      <c r="Q471" s="45">
        <v>0</v>
      </c>
      <c r="R471" s="45">
        <v>2196699</v>
      </c>
      <c r="S471" s="45">
        <v>0</v>
      </c>
      <c r="T471" s="45">
        <v>3011387.44</v>
      </c>
      <c r="U471" s="45">
        <v>0</v>
      </c>
      <c r="V471" s="45">
        <v>0</v>
      </c>
      <c r="W471" s="45">
        <v>6685824.0099999998</v>
      </c>
      <c r="X471" s="47">
        <v>3.894157218359285E-2</v>
      </c>
      <c r="Y471" s="45">
        <v>5896.57</v>
      </c>
      <c r="Z471" s="45">
        <v>18250</v>
      </c>
      <c r="AA471" s="45">
        <v>482.9314</v>
      </c>
      <c r="AB471" s="45">
        <v>24629.501400000001</v>
      </c>
      <c r="AC471" s="45">
        <v>-500</v>
      </c>
      <c r="AD471" s="45">
        <v>24129.501400000001</v>
      </c>
      <c r="AE471" s="45">
        <v>0</v>
      </c>
      <c r="AF471" s="47">
        <v>1477737.57</v>
      </c>
      <c r="AG471" s="47">
        <v>2196699</v>
      </c>
      <c r="AH471" s="47">
        <v>3011387.44</v>
      </c>
      <c r="AI471" s="45">
        <v>151367986</v>
      </c>
      <c r="AJ471" s="45">
        <v>145768568</v>
      </c>
      <c r="AK471" s="45">
        <v>133912019</v>
      </c>
      <c r="AL471" s="50">
        <v>143682857.66666666</v>
      </c>
      <c r="AM471" s="45">
        <v>44637.295029326997</v>
      </c>
    </row>
    <row r="472" spans="1:39" s="37" customFormat="1" ht="16.5" x14ac:dyDescent="0.3">
      <c r="A472" s="37" t="s">
        <v>1011</v>
      </c>
      <c r="B472" s="37" t="s">
        <v>1012</v>
      </c>
      <c r="C472" s="37" t="s">
        <v>998</v>
      </c>
      <c r="D472" s="43">
        <v>3</v>
      </c>
      <c r="E472" s="43" t="s">
        <v>1200</v>
      </c>
      <c r="F472" s="44" t="s">
        <v>1201</v>
      </c>
      <c r="G472" s="45">
        <v>1049511735</v>
      </c>
      <c r="H472" s="46">
        <v>3.6469999999999998</v>
      </c>
      <c r="I472" s="45">
        <v>1054221515</v>
      </c>
      <c r="J472" s="45">
        <v>11233447.220000001</v>
      </c>
      <c r="K472" s="45">
        <v>10539595.4</v>
      </c>
      <c r="L472" s="45">
        <v>0</v>
      </c>
      <c r="M472" s="45">
        <v>10539595.4</v>
      </c>
      <c r="N472" s="45">
        <v>0</v>
      </c>
      <c r="O472" s="45">
        <v>0</v>
      </c>
      <c r="P472" s="45">
        <v>199530.25</v>
      </c>
      <c r="Q472" s="45">
        <v>20201748</v>
      </c>
      <c r="R472" s="45">
        <v>0</v>
      </c>
      <c r="S472" s="45">
        <v>0</v>
      </c>
      <c r="T472" s="45">
        <v>7326461</v>
      </c>
      <c r="U472" s="45">
        <v>0</v>
      </c>
      <c r="V472" s="45">
        <v>0</v>
      </c>
      <c r="W472" s="45">
        <v>38267334.649999999</v>
      </c>
      <c r="X472" s="47">
        <v>3.6462035986667647E-2</v>
      </c>
      <c r="Y472" s="45">
        <v>28000</v>
      </c>
      <c r="Z472" s="45">
        <v>153500</v>
      </c>
      <c r="AA472" s="45">
        <v>3630</v>
      </c>
      <c r="AB472" s="45">
        <v>185130</v>
      </c>
      <c r="AC472" s="45">
        <v>0</v>
      </c>
      <c r="AD472" s="45">
        <v>185130</v>
      </c>
      <c r="AE472" s="45">
        <v>0</v>
      </c>
      <c r="AF472" s="47">
        <v>10739125.65</v>
      </c>
      <c r="AG472" s="47">
        <v>20201748</v>
      </c>
      <c r="AH472" s="47">
        <v>7326461</v>
      </c>
      <c r="AI472" s="45">
        <v>1073192210</v>
      </c>
      <c r="AJ472" s="45">
        <v>1022002505</v>
      </c>
      <c r="AK472" s="45">
        <v>984869872</v>
      </c>
      <c r="AL472" s="50">
        <v>1026688195.6666666</v>
      </c>
      <c r="AM472" s="45">
        <v>328793.52987280802</v>
      </c>
    </row>
    <row r="473" spans="1:39" s="37" customFormat="1" ht="16.5" x14ac:dyDescent="0.3">
      <c r="A473" s="37" t="s">
        <v>1013</v>
      </c>
      <c r="B473" s="37" t="s">
        <v>1014</v>
      </c>
      <c r="C473" s="37" t="s">
        <v>998</v>
      </c>
      <c r="D473" s="43">
        <v>1</v>
      </c>
      <c r="E473" s="43" t="s">
        <v>1202</v>
      </c>
      <c r="F473" s="44" t="s">
        <v>1201</v>
      </c>
      <c r="G473" s="45">
        <v>474752200</v>
      </c>
      <c r="H473" s="46">
        <v>2.81</v>
      </c>
      <c r="I473" s="45">
        <v>435064947</v>
      </c>
      <c r="J473" s="45">
        <v>4635912.9000000004</v>
      </c>
      <c r="K473" s="45">
        <v>4613262.8500000006</v>
      </c>
      <c r="L473" s="45">
        <v>0</v>
      </c>
      <c r="M473" s="45">
        <v>4613262.8500000006</v>
      </c>
      <c r="N473" s="45">
        <v>0</v>
      </c>
      <c r="O473" s="45">
        <v>0</v>
      </c>
      <c r="P473" s="45">
        <v>88379.53</v>
      </c>
      <c r="Q473" s="45">
        <v>0</v>
      </c>
      <c r="R473" s="45">
        <v>7342331</v>
      </c>
      <c r="S473" s="45">
        <v>0</v>
      </c>
      <c r="T473" s="45">
        <v>1153687</v>
      </c>
      <c r="U473" s="45">
        <v>142426</v>
      </c>
      <c r="V473" s="45">
        <v>0</v>
      </c>
      <c r="W473" s="45">
        <v>13340086.380000001</v>
      </c>
      <c r="X473" s="47">
        <v>2.8099051210294552E-2</v>
      </c>
      <c r="Y473" s="45">
        <v>4000</v>
      </c>
      <c r="Z473" s="45">
        <v>38500</v>
      </c>
      <c r="AA473" s="45">
        <v>850</v>
      </c>
      <c r="AB473" s="45">
        <v>43350</v>
      </c>
      <c r="AC473" s="45">
        <v>0</v>
      </c>
      <c r="AD473" s="45">
        <v>43350</v>
      </c>
      <c r="AE473" s="45">
        <v>0</v>
      </c>
      <c r="AF473" s="47">
        <v>4701642.3800000008</v>
      </c>
      <c r="AG473" s="47">
        <v>7342331</v>
      </c>
      <c r="AH473" s="47">
        <v>1296113</v>
      </c>
      <c r="AI473" s="45">
        <v>438741632</v>
      </c>
      <c r="AJ473" s="45">
        <v>437138696</v>
      </c>
      <c r="AK473" s="45">
        <v>433484478</v>
      </c>
      <c r="AL473" s="50">
        <v>436454935.33333331</v>
      </c>
      <c r="AM473" s="45">
        <v>144494.681505174</v>
      </c>
    </row>
    <row r="474" spans="1:39" s="37" customFormat="1" ht="16.5" x14ac:dyDescent="0.3">
      <c r="A474" s="37" t="s">
        <v>1015</v>
      </c>
      <c r="B474" s="37" t="s">
        <v>1016</v>
      </c>
      <c r="C474" s="37" t="s">
        <v>998</v>
      </c>
      <c r="D474" s="43">
        <v>2</v>
      </c>
      <c r="E474" s="43" t="s">
        <v>1200</v>
      </c>
      <c r="F474" s="44" t="s">
        <v>1201</v>
      </c>
      <c r="G474" s="45">
        <v>604723133</v>
      </c>
      <c r="H474" s="46">
        <v>3.181</v>
      </c>
      <c r="I474" s="45">
        <v>634410178</v>
      </c>
      <c r="J474" s="45">
        <v>6760071.9100000001</v>
      </c>
      <c r="K474" s="45">
        <v>6757209.1100000003</v>
      </c>
      <c r="L474" s="45">
        <v>0</v>
      </c>
      <c r="M474" s="45">
        <v>6757209.1100000003</v>
      </c>
      <c r="N474" s="45">
        <v>0</v>
      </c>
      <c r="O474" s="45">
        <v>0</v>
      </c>
      <c r="P474" s="45">
        <v>129516.77</v>
      </c>
      <c r="Q474" s="45">
        <v>10410118</v>
      </c>
      <c r="R474" s="45">
        <v>0</v>
      </c>
      <c r="S474" s="45">
        <v>0</v>
      </c>
      <c r="T474" s="45">
        <v>1873356.22</v>
      </c>
      <c r="U474" s="45">
        <v>60450</v>
      </c>
      <c r="V474" s="45">
        <v>0</v>
      </c>
      <c r="W474" s="45">
        <v>19230650.099999998</v>
      </c>
      <c r="X474" s="47">
        <v>3.1800751535000393E-2</v>
      </c>
      <c r="Y474" s="45">
        <v>29734.93</v>
      </c>
      <c r="Z474" s="45">
        <v>79500</v>
      </c>
      <c r="AA474" s="45">
        <v>2184.6985999999997</v>
      </c>
      <c r="AB474" s="45">
        <v>111419.6286</v>
      </c>
      <c r="AC474" s="45">
        <v>0</v>
      </c>
      <c r="AD474" s="45">
        <v>111419.6286</v>
      </c>
      <c r="AE474" s="45">
        <v>0</v>
      </c>
      <c r="AF474" s="47">
        <v>6886725.8799999999</v>
      </c>
      <c r="AG474" s="47">
        <v>10410118</v>
      </c>
      <c r="AH474" s="47">
        <v>1933806.22</v>
      </c>
      <c r="AI474" s="45">
        <v>639653391</v>
      </c>
      <c r="AJ474" s="45">
        <v>632205941</v>
      </c>
      <c r="AK474" s="45">
        <v>639723429</v>
      </c>
      <c r="AL474" s="50">
        <v>637194253.66666663</v>
      </c>
      <c r="AM474" s="45">
        <v>213579.640420146</v>
      </c>
    </row>
    <row r="475" spans="1:39" s="37" customFormat="1" ht="16.5" x14ac:dyDescent="0.3">
      <c r="A475" s="37" t="s">
        <v>1017</v>
      </c>
      <c r="B475" s="37" t="s">
        <v>1018</v>
      </c>
      <c r="C475" s="37" t="s">
        <v>998</v>
      </c>
      <c r="D475" s="43">
        <v>3</v>
      </c>
      <c r="E475" s="43" t="s">
        <v>1200</v>
      </c>
      <c r="F475" s="44" t="s">
        <v>1201</v>
      </c>
      <c r="G475" s="45">
        <v>189759974</v>
      </c>
      <c r="H475" s="46">
        <v>2.78</v>
      </c>
      <c r="I475" s="45">
        <v>196976381</v>
      </c>
      <c r="J475" s="45">
        <v>2098917.2999999998</v>
      </c>
      <c r="K475" s="45">
        <v>2098019.1999999997</v>
      </c>
      <c r="L475" s="45">
        <v>0</v>
      </c>
      <c r="M475" s="45">
        <v>2098019.1999999997</v>
      </c>
      <c r="N475" s="45">
        <v>0</v>
      </c>
      <c r="O475" s="45">
        <v>0</v>
      </c>
      <c r="P475" s="45">
        <v>40213.29</v>
      </c>
      <c r="Q475" s="45">
        <v>2594944</v>
      </c>
      <c r="R475" s="45">
        <v>0</v>
      </c>
      <c r="S475" s="45">
        <v>0</v>
      </c>
      <c r="T475" s="45">
        <v>541366</v>
      </c>
      <c r="U475" s="45">
        <v>0</v>
      </c>
      <c r="V475" s="45">
        <v>0</v>
      </c>
      <c r="W475" s="45">
        <v>5274542.49</v>
      </c>
      <c r="X475" s="47">
        <v>2.7795864316465389E-2</v>
      </c>
      <c r="Y475" s="45">
        <v>13500</v>
      </c>
      <c r="Z475" s="45">
        <v>26500</v>
      </c>
      <c r="AA475" s="45">
        <v>800</v>
      </c>
      <c r="AB475" s="45">
        <v>40800</v>
      </c>
      <c r="AC475" s="45">
        <v>0</v>
      </c>
      <c r="AD475" s="45">
        <v>40800</v>
      </c>
      <c r="AE475" s="45">
        <v>0</v>
      </c>
      <c r="AF475" s="47">
        <v>2138232.4899999998</v>
      </c>
      <c r="AG475" s="47">
        <v>2594944</v>
      </c>
      <c r="AH475" s="47">
        <v>541366</v>
      </c>
      <c r="AI475" s="45">
        <v>192176584</v>
      </c>
      <c r="AJ475" s="45">
        <v>194958312</v>
      </c>
      <c r="AK475" s="45">
        <v>185203956</v>
      </c>
      <c r="AL475" s="50">
        <v>190779617.33333334</v>
      </c>
      <c r="AM475" s="45">
        <v>61938.314728290003</v>
      </c>
    </row>
    <row r="476" spans="1:39" s="37" customFormat="1" ht="16.5" x14ac:dyDescent="0.3">
      <c r="A476" s="37" t="s">
        <v>1019</v>
      </c>
      <c r="B476" s="37" t="s">
        <v>1020</v>
      </c>
      <c r="C476" s="37" t="s">
        <v>998</v>
      </c>
      <c r="D476" s="43">
        <v>1</v>
      </c>
      <c r="E476" s="43" t="s">
        <v>1202</v>
      </c>
      <c r="F476" s="44" t="s">
        <v>1201</v>
      </c>
      <c r="G476" s="45">
        <v>215567834</v>
      </c>
      <c r="H476" s="46">
        <v>3.9159999999999999</v>
      </c>
      <c r="I476" s="45">
        <v>148802571</v>
      </c>
      <c r="J476" s="45">
        <v>1585592.59</v>
      </c>
      <c r="K476" s="45">
        <v>1564313.9000000001</v>
      </c>
      <c r="L476" s="45">
        <v>0</v>
      </c>
      <c r="M476" s="45">
        <v>1564313.9000000001</v>
      </c>
      <c r="N476" s="45">
        <v>0</v>
      </c>
      <c r="O476" s="45">
        <v>0</v>
      </c>
      <c r="P476" s="45">
        <v>29935.41</v>
      </c>
      <c r="Q476" s="45">
        <v>2473242</v>
      </c>
      <c r="R476" s="45">
        <v>0</v>
      </c>
      <c r="S476" s="45">
        <v>0</v>
      </c>
      <c r="T476" s="45">
        <v>4324248.8600000003</v>
      </c>
      <c r="U476" s="45">
        <v>0</v>
      </c>
      <c r="V476" s="45">
        <v>49832.02</v>
      </c>
      <c r="W476" s="45">
        <v>8441572.1899999995</v>
      </c>
      <c r="X476" s="47">
        <v>3.9159702230899623E-2</v>
      </c>
      <c r="Y476" s="45">
        <v>6750</v>
      </c>
      <c r="Z476" s="45">
        <v>29500</v>
      </c>
      <c r="AA476" s="45">
        <v>725</v>
      </c>
      <c r="AB476" s="45">
        <v>36975</v>
      </c>
      <c r="AC476" s="45">
        <v>0</v>
      </c>
      <c r="AD476" s="45">
        <v>36975</v>
      </c>
      <c r="AE476" s="45">
        <v>0</v>
      </c>
      <c r="AF476" s="47">
        <v>1594249.31</v>
      </c>
      <c r="AG476" s="47">
        <v>2473242</v>
      </c>
      <c r="AH476" s="47">
        <v>4374080.88</v>
      </c>
      <c r="AI476" s="45">
        <v>180565502</v>
      </c>
      <c r="AJ476" s="45">
        <v>147340903</v>
      </c>
      <c r="AK476" s="45">
        <v>147320898</v>
      </c>
      <c r="AL476" s="50">
        <v>158409101</v>
      </c>
      <c r="AM476" s="45">
        <v>49865.795467488002</v>
      </c>
    </row>
    <row r="477" spans="1:39" s="37" customFormat="1" ht="16.5" x14ac:dyDescent="0.3">
      <c r="A477" s="37" t="s">
        <v>1021</v>
      </c>
      <c r="B477" s="37" t="s">
        <v>1022</v>
      </c>
      <c r="C477" s="37" t="s">
        <v>998</v>
      </c>
      <c r="D477" s="43">
        <v>2</v>
      </c>
      <c r="E477" s="43" t="s">
        <v>1200</v>
      </c>
      <c r="F477" s="44" t="s">
        <v>1201</v>
      </c>
      <c r="G477" s="45">
        <v>698621900</v>
      </c>
      <c r="H477" s="46">
        <v>2.8290000000000002</v>
      </c>
      <c r="I477" s="45">
        <v>609333854</v>
      </c>
      <c r="J477" s="45">
        <v>6492866.6200000001</v>
      </c>
      <c r="K477" s="45">
        <v>6386423.3100000005</v>
      </c>
      <c r="L477" s="45">
        <v>0</v>
      </c>
      <c r="M477" s="45">
        <v>6386423.3100000005</v>
      </c>
      <c r="N477" s="45">
        <v>0</v>
      </c>
      <c r="O477" s="45">
        <v>0</v>
      </c>
      <c r="P477" s="45">
        <v>122167.45</v>
      </c>
      <c r="Q477" s="45">
        <v>0</v>
      </c>
      <c r="R477" s="45">
        <v>9855916</v>
      </c>
      <c r="S477" s="45">
        <v>0</v>
      </c>
      <c r="T477" s="45">
        <v>3391571.21</v>
      </c>
      <c r="U477" s="45">
        <v>6985</v>
      </c>
      <c r="V477" s="45">
        <v>0</v>
      </c>
      <c r="W477" s="45">
        <v>19763062.970000003</v>
      </c>
      <c r="X477" s="47">
        <v>2.8288639348408636E-2</v>
      </c>
      <c r="Y477" s="45">
        <v>16895.21</v>
      </c>
      <c r="Z477" s="45">
        <v>73250</v>
      </c>
      <c r="AA477" s="45">
        <v>1802.9041999999999</v>
      </c>
      <c r="AB477" s="45">
        <v>91948.114199999996</v>
      </c>
      <c r="AC477" s="45">
        <v>-9500</v>
      </c>
      <c r="AD477" s="45">
        <v>82448.114199999996</v>
      </c>
      <c r="AE477" s="45">
        <v>0</v>
      </c>
      <c r="AF477" s="47">
        <v>6508590.7600000007</v>
      </c>
      <c r="AG477" s="47">
        <v>9855916</v>
      </c>
      <c r="AH477" s="47">
        <v>3398556.21</v>
      </c>
      <c r="AI477" s="45">
        <v>690729327</v>
      </c>
      <c r="AJ477" s="45">
        <v>627163206</v>
      </c>
      <c r="AK477" s="45">
        <v>569139222</v>
      </c>
      <c r="AL477" s="50">
        <v>629010585</v>
      </c>
      <c r="AM477" s="45">
        <v>189979.650686826</v>
      </c>
    </row>
    <row r="478" spans="1:39" s="37" customFormat="1" ht="16.5" x14ac:dyDescent="0.3">
      <c r="A478" s="37" t="s">
        <v>1023</v>
      </c>
      <c r="B478" s="37" t="s">
        <v>1024</v>
      </c>
      <c r="C478" s="37" t="s">
        <v>998</v>
      </c>
      <c r="D478" s="43">
        <v>3</v>
      </c>
      <c r="E478" s="43" t="s">
        <v>1200</v>
      </c>
      <c r="F478" s="44" t="s">
        <v>1201</v>
      </c>
      <c r="G478" s="45">
        <v>340857752</v>
      </c>
      <c r="H478" s="46">
        <v>2.4009999999999998</v>
      </c>
      <c r="I478" s="45">
        <v>318208782</v>
      </c>
      <c r="J478" s="45">
        <v>3390730.99</v>
      </c>
      <c r="K478" s="45">
        <v>3389220.7</v>
      </c>
      <c r="L478" s="45">
        <v>0</v>
      </c>
      <c r="M478" s="45">
        <v>3389220.7</v>
      </c>
      <c r="N478" s="45">
        <v>0</v>
      </c>
      <c r="O478" s="45">
        <v>0</v>
      </c>
      <c r="P478" s="45">
        <v>64962.59</v>
      </c>
      <c r="Q478" s="45">
        <v>4135902</v>
      </c>
      <c r="R478" s="45">
        <v>0</v>
      </c>
      <c r="S478" s="45">
        <v>0</v>
      </c>
      <c r="T478" s="45">
        <v>525663.66</v>
      </c>
      <c r="U478" s="45">
        <v>68170</v>
      </c>
      <c r="V478" s="45">
        <v>0</v>
      </c>
      <c r="W478" s="45">
        <v>8183918.9500000002</v>
      </c>
      <c r="X478" s="47">
        <v>2.4009777985040517E-2</v>
      </c>
      <c r="Y478" s="45">
        <v>11491.1</v>
      </c>
      <c r="Z478" s="45">
        <v>29000</v>
      </c>
      <c r="AA478" s="45">
        <v>809.822</v>
      </c>
      <c r="AB478" s="45">
        <v>41300.921999999999</v>
      </c>
      <c r="AC478" s="45">
        <v>-1000</v>
      </c>
      <c r="AD478" s="45">
        <v>40300.921999999999</v>
      </c>
      <c r="AE478" s="45">
        <v>0</v>
      </c>
      <c r="AF478" s="47">
        <v>3454183.29</v>
      </c>
      <c r="AG478" s="47">
        <v>4135902</v>
      </c>
      <c r="AH478" s="47">
        <v>593833.66</v>
      </c>
      <c r="AI478" s="45">
        <v>300951075</v>
      </c>
      <c r="AJ478" s="45">
        <v>316247612</v>
      </c>
      <c r="AK478" s="45">
        <v>317956042</v>
      </c>
      <c r="AL478" s="50">
        <v>311718243</v>
      </c>
      <c r="AM478" s="45">
        <v>106284.958381602</v>
      </c>
    </row>
    <row r="479" spans="1:39" s="37" customFormat="1" ht="16.5" x14ac:dyDescent="0.3">
      <c r="A479" s="37" t="s">
        <v>1025</v>
      </c>
      <c r="B479" s="37" t="s">
        <v>1026</v>
      </c>
      <c r="C479" s="37" t="s">
        <v>998</v>
      </c>
      <c r="D479" s="43">
        <v>1</v>
      </c>
      <c r="E479" s="43" t="s">
        <v>1202</v>
      </c>
      <c r="F479" s="44" t="s">
        <v>1201</v>
      </c>
      <c r="G479" s="45">
        <v>287987833</v>
      </c>
      <c r="H479" s="46">
        <v>3.2890000000000001</v>
      </c>
      <c r="I479" s="45">
        <v>275775444</v>
      </c>
      <c r="J479" s="45">
        <v>2938575.03</v>
      </c>
      <c r="K479" s="45">
        <v>2927438.4099999997</v>
      </c>
      <c r="L479" s="45">
        <v>0</v>
      </c>
      <c r="M479" s="45">
        <v>2927438.4099999997</v>
      </c>
      <c r="N479" s="45">
        <v>0</v>
      </c>
      <c r="O479" s="45">
        <v>0</v>
      </c>
      <c r="P479" s="45">
        <v>56087.56</v>
      </c>
      <c r="Q479" s="45">
        <v>0</v>
      </c>
      <c r="R479" s="45">
        <v>4611960</v>
      </c>
      <c r="S479" s="45">
        <v>0</v>
      </c>
      <c r="T479" s="45">
        <v>1847450</v>
      </c>
      <c r="U479" s="45">
        <v>28798</v>
      </c>
      <c r="V479" s="45">
        <v>0</v>
      </c>
      <c r="W479" s="45">
        <v>9471733.9699999988</v>
      </c>
      <c r="X479" s="47">
        <v>3.2889354634645269E-2</v>
      </c>
      <c r="Y479" s="45">
        <v>6117.36</v>
      </c>
      <c r="Z479" s="45">
        <v>30000</v>
      </c>
      <c r="AA479" s="45">
        <v>722.34720000000004</v>
      </c>
      <c r="AB479" s="45">
        <v>36839.707200000004</v>
      </c>
      <c r="AC479" s="45">
        <v>0</v>
      </c>
      <c r="AD479" s="45">
        <v>36839.707200000004</v>
      </c>
      <c r="AE479" s="45">
        <v>0</v>
      </c>
      <c r="AF479" s="47">
        <v>2983525.9699999997</v>
      </c>
      <c r="AG479" s="47">
        <v>4611960</v>
      </c>
      <c r="AH479" s="47">
        <v>1876248</v>
      </c>
      <c r="AI479" s="45">
        <v>275461845</v>
      </c>
      <c r="AJ479" s="45">
        <v>274336194</v>
      </c>
      <c r="AK479" s="45">
        <v>267081363</v>
      </c>
      <c r="AL479" s="50">
        <v>272293134</v>
      </c>
      <c r="AM479" s="45">
        <v>89390.042609868004</v>
      </c>
    </row>
    <row r="480" spans="1:39" s="37" customFormat="1" ht="16.5" x14ac:dyDescent="0.3">
      <c r="A480" s="37" t="s">
        <v>1027</v>
      </c>
      <c r="B480" s="37" t="s">
        <v>1028</v>
      </c>
      <c r="C480" s="37" t="s">
        <v>1029</v>
      </c>
      <c r="D480" s="43">
        <v>2</v>
      </c>
      <c r="E480" s="43" t="s">
        <v>1200</v>
      </c>
      <c r="F480" s="44" t="s">
        <v>1201</v>
      </c>
      <c r="G480" s="45">
        <v>2435315518</v>
      </c>
      <c r="H480" s="46">
        <v>1.359</v>
      </c>
      <c r="I480" s="45">
        <v>2466553944</v>
      </c>
      <c r="J480" s="45">
        <v>7895442.3799999999</v>
      </c>
      <c r="K480" s="45">
        <v>7888590.5099999998</v>
      </c>
      <c r="L480" s="45">
        <v>0</v>
      </c>
      <c r="M480" s="45">
        <v>7888590.5099999998</v>
      </c>
      <c r="N480" s="45">
        <v>0</v>
      </c>
      <c r="O480" s="45">
        <v>0</v>
      </c>
      <c r="P480" s="45">
        <v>740536.7</v>
      </c>
      <c r="Q480" s="45">
        <v>16685776</v>
      </c>
      <c r="R480" s="45">
        <v>0</v>
      </c>
      <c r="S480" s="45">
        <v>0</v>
      </c>
      <c r="T480" s="45">
        <v>6576399.2199999997</v>
      </c>
      <c r="U480" s="45">
        <v>365297</v>
      </c>
      <c r="V480" s="45">
        <v>830201.48</v>
      </c>
      <c r="W480" s="45">
        <v>33086800.91</v>
      </c>
      <c r="X480" s="47">
        <v>1.3586248133125886E-2</v>
      </c>
      <c r="Y480" s="45">
        <v>8355.48</v>
      </c>
      <c r="Z480" s="45">
        <v>34000</v>
      </c>
      <c r="AA480" s="45">
        <v>847.10959999999989</v>
      </c>
      <c r="AB480" s="45">
        <v>43202.589599999999</v>
      </c>
      <c r="AC480" s="45">
        <v>0</v>
      </c>
      <c r="AD480" s="45">
        <v>43202.589599999999</v>
      </c>
      <c r="AE480" s="45">
        <v>0</v>
      </c>
      <c r="AF480" s="47">
        <v>8629127.209999999</v>
      </c>
      <c r="AG480" s="47">
        <v>16685776</v>
      </c>
      <c r="AH480" s="47">
        <v>7771897.6999999993</v>
      </c>
      <c r="AI480" s="45">
        <v>2463552223</v>
      </c>
      <c r="AJ480" s="45">
        <v>2484895420</v>
      </c>
      <c r="AK480" s="45">
        <v>2504671926</v>
      </c>
      <c r="AL480" s="50">
        <v>2484373189.6666665</v>
      </c>
      <c r="AM480" s="45">
        <v>836817.72184810799</v>
      </c>
    </row>
    <row r="481" spans="1:39" s="37" customFormat="1" ht="16.5" x14ac:dyDescent="0.3">
      <c r="A481" s="37" t="s">
        <v>1030</v>
      </c>
      <c r="B481" s="37" t="s">
        <v>1031</v>
      </c>
      <c r="C481" s="37" t="s">
        <v>1029</v>
      </c>
      <c r="D481" s="43">
        <v>3</v>
      </c>
      <c r="E481" s="43" t="s">
        <v>1200</v>
      </c>
      <c r="F481" s="44" t="s">
        <v>1201</v>
      </c>
      <c r="G481" s="45">
        <v>6816801735</v>
      </c>
      <c r="H481" s="46">
        <v>1.9509999999999998</v>
      </c>
      <c r="I481" s="45">
        <v>6975989029</v>
      </c>
      <c r="J481" s="45">
        <v>22330149.949999999</v>
      </c>
      <c r="K481" s="45">
        <v>22327086.870000001</v>
      </c>
      <c r="L481" s="45">
        <v>0</v>
      </c>
      <c r="M481" s="45">
        <v>22327086.870000001</v>
      </c>
      <c r="N481" s="45">
        <v>0</v>
      </c>
      <c r="O481" s="45">
        <v>0</v>
      </c>
      <c r="P481" s="45">
        <v>2095990.46</v>
      </c>
      <c r="Q481" s="45">
        <v>86555824</v>
      </c>
      <c r="R481" s="45">
        <v>0</v>
      </c>
      <c r="S481" s="45">
        <v>0</v>
      </c>
      <c r="T481" s="45">
        <v>16915483.469999999</v>
      </c>
      <c r="U481" s="45">
        <v>2726777</v>
      </c>
      <c r="V481" s="45">
        <v>2367776</v>
      </c>
      <c r="W481" s="45">
        <v>132988937.8</v>
      </c>
      <c r="X481" s="47">
        <v>1.950899306887352E-2</v>
      </c>
      <c r="Y481" s="45">
        <v>13799.09</v>
      </c>
      <c r="Z481" s="45">
        <v>107750</v>
      </c>
      <c r="AA481" s="45">
        <v>2430.9818</v>
      </c>
      <c r="AB481" s="45">
        <v>123980.07180000001</v>
      </c>
      <c r="AC481" s="45">
        <v>0</v>
      </c>
      <c r="AD481" s="45">
        <v>123980.07180000001</v>
      </c>
      <c r="AE481" s="45">
        <v>0</v>
      </c>
      <c r="AF481" s="47">
        <v>24423077.330000002</v>
      </c>
      <c r="AG481" s="47">
        <v>86555824</v>
      </c>
      <c r="AH481" s="47">
        <v>22010036.469999999</v>
      </c>
      <c r="AI481" s="45">
        <v>6941900232</v>
      </c>
      <c r="AJ481" s="45">
        <v>7095221434</v>
      </c>
      <c r="AK481" s="45">
        <v>7138754141</v>
      </c>
      <c r="AL481" s="50">
        <v>7058625269</v>
      </c>
      <c r="AM481" s="45">
        <v>2382201.6764626079</v>
      </c>
    </row>
    <row r="482" spans="1:39" s="37" customFormat="1" ht="16.5" x14ac:dyDescent="0.3">
      <c r="A482" s="37" t="s">
        <v>1032</v>
      </c>
      <c r="B482" s="37" t="s">
        <v>1033</v>
      </c>
      <c r="C482" s="37" t="s">
        <v>1029</v>
      </c>
      <c r="D482" s="43">
        <v>1</v>
      </c>
      <c r="E482" s="43" t="s">
        <v>1202</v>
      </c>
      <c r="F482" s="44" t="s">
        <v>1201</v>
      </c>
      <c r="G482" s="45">
        <v>2292050134</v>
      </c>
      <c r="H482" s="46">
        <v>1.8759999999999999</v>
      </c>
      <c r="I482" s="45">
        <v>2304973550</v>
      </c>
      <c r="J482" s="45">
        <v>7378223.3300000001</v>
      </c>
      <c r="K482" s="45">
        <v>7374207.4699999997</v>
      </c>
      <c r="L482" s="45">
        <v>0</v>
      </c>
      <c r="M482" s="45">
        <v>7374207.4699999997</v>
      </c>
      <c r="N482" s="45">
        <v>0</v>
      </c>
      <c r="O482" s="45">
        <v>0</v>
      </c>
      <c r="P482" s="45">
        <v>692259.13</v>
      </c>
      <c r="Q482" s="45">
        <v>0</v>
      </c>
      <c r="R482" s="45">
        <v>24527302</v>
      </c>
      <c r="S482" s="45">
        <v>0</v>
      </c>
      <c r="T482" s="45">
        <v>9168206.3399999999</v>
      </c>
      <c r="U482" s="45">
        <v>458410</v>
      </c>
      <c r="V482" s="45">
        <v>767653</v>
      </c>
      <c r="W482" s="45">
        <v>42988037.939999998</v>
      </c>
      <c r="X482" s="47">
        <v>1.8755278212426743E-2</v>
      </c>
      <c r="Y482" s="45">
        <v>4000</v>
      </c>
      <c r="Z482" s="45">
        <v>38750</v>
      </c>
      <c r="AA482" s="45">
        <v>855</v>
      </c>
      <c r="AB482" s="45">
        <v>43605</v>
      </c>
      <c r="AC482" s="45">
        <v>0</v>
      </c>
      <c r="AD482" s="45">
        <v>43605</v>
      </c>
      <c r="AE482" s="45">
        <v>0</v>
      </c>
      <c r="AF482" s="47">
        <v>8066466.5999999996</v>
      </c>
      <c r="AG482" s="47">
        <v>24527302</v>
      </c>
      <c r="AH482" s="47">
        <v>10394269.34</v>
      </c>
      <c r="AI482" s="45">
        <v>2365838075</v>
      </c>
      <c r="AJ482" s="45">
        <v>2298680100</v>
      </c>
      <c r="AK482" s="45">
        <v>2308111492</v>
      </c>
      <c r="AL482" s="50">
        <v>2324209889</v>
      </c>
      <c r="AM482" s="45">
        <v>770863.33780255797</v>
      </c>
    </row>
    <row r="483" spans="1:39" s="37" customFormat="1" ht="16.5" x14ac:dyDescent="0.3">
      <c r="A483" s="37" t="s">
        <v>1034</v>
      </c>
      <c r="B483" s="37" t="s">
        <v>1035</v>
      </c>
      <c r="C483" s="37" t="s">
        <v>1029</v>
      </c>
      <c r="D483" s="43">
        <v>2</v>
      </c>
      <c r="E483" s="43" t="s">
        <v>1202</v>
      </c>
      <c r="F483" s="44" t="s">
        <v>1201</v>
      </c>
      <c r="G483" s="45">
        <v>729433434</v>
      </c>
      <c r="H483" s="46">
        <v>3.3859999999999997</v>
      </c>
      <c r="I483" s="45">
        <v>742147925</v>
      </c>
      <c r="J483" s="45">
        <v>2375616.4700000002</v>
      </c>
      <c r="K483" s="45">
        <v>2371593.9300000002</v>
      </c>
      <c r="L483" s="45">
        <v>0</v>
      </c>
      <c r="M483" s="45">
        <v>2371593.9300000002</v>
      </c>
      <c r="N483" s="45">
        <v>349554.66</v>
      </c>
      <c r="O483" s="45">
        <v>0</v>
      </c>
      <c r="P483" s="45">
        <v>222629.39</v>
      </c>
      <c r="Q483" s="45">
        <v>13961192</v>
      </c>
      <c r="R483" s="45">
        <v>0</v>
      </c>
      <c r="S483" s="45">
        <v>0</v>
      </c>
      <c r="T483" s="45">
        <v>7788658.0899999999</v>
      </c>
      <c r="U483" s="45">
        <v>0</v>
      </c>
      <c r="V483" s="45">
        <v>0</v>
      </c>
      <c r="W483" s="45">
        <v>24693628.07</v>
      </c>
      <c r="X483" s="47">
        <v>3.3853161808867674E-2</v>
      </c>
      <c r="Y483" s="45">
        <v>13605.52</v>
      </c>
      <c r="Z483" s="45">
        <v>49750</v>
      </c>
      <c r="AA483" s="45">
        <v>1267.1104</v>
      </c>
      <c r="AB483" s="45">
        <v>64622.630400000002</v>
      </c>
      <c r="AC483" s="45">
        <v>0</v>
      </c>
      <c r="AD483" s="45">
        <v>64622.630400000002</v>
      </c>
      <c r="AE483" s="45">
        <v>0</v>
      </c>
      <c r="AF483" s="47">
        <v>2943777.9800000004</v>
      </c>
      <c r="AG483" s="47">
        <v>13961192</v>
      </c>
      <c r="AH483" s="47">
        <v>7788658.0899999999</v>
      </c>
      <c r="AI483" s="45">
        <v>727863503</v>
      </c>
      <c r="AJ483" s="45">
        <v>740511765</v>
      </c>
      <c r="AK483" s="45">
        <v>733228586</v>
      </c>
      <c r="AL483" s="50">
        <v>733867951.33333337</v>
      </c>
      <c r="AM483" s="45">
        <v>246614.84671824001</v>
      </c>
    </row>
    <row r="484" spans="1:39" s="37" customFormat="1" ht="16.5" x14ac:dyDescent="0.3">
      <c r="A484" s="37" t="s">
        <v>1036</v>
      </c>
      <c r="B484" s="37" t="s">
        <v>1037</v>
      </c>
      <c r="C484" s="37" t="s">
        <v>1029</v>
      </c>
      <c r="D484" s="43">
        <v>3</v>
      </c>
      <c r="E484" s="43" t="s">
        <v>1200</v>
      </c>
      <c r="F484" s="44" t="s">
        <v>1201</v>
      </c>
      <c r="G484" s="45">
        <v>2962189835</v>
      </c>
      <c r="H484" s="46">
        <v>2.19</v>
      </c>
      <c r="I484" s="45">
        <v>3017020874</v>
      </c>
      <c r="J484" s="45">
        <v>9657487.7400000002</v>
      </c>
      <c r="K484" s="45">
        <v>9657484.8200000003</v>
      </c>
      <c r="L484" s="45">
        <v>0</v>
      </c>
      <c r="M484" s="45">
        <v>9657484.8200000003</v>
      </c>
      <c r="N484" s="45">
        <v>1423458.68</v>
      </c>
      <c r="O484" s="45">
        <v>0</v>
      </c>
      <c r="P484" s="45">
        <v>906614.48</v>
      </c>
      <c r="Q484" s="45">
        <v>41413150</v>
      </c>
      <c r="R484" s="45">
        <v>0</v>
      </c>
      <c r="S484" s="45">
        <v>0</v>
      </c>
      <c r="T484" s="45">
        <v>9970287.5</v>
      </c>
      <c r="U484" s="45">
        <v>1481094.68</v>
      </c>
      <c r="V484" s="45">
        <v>0</v>
      </c>
      <c r="W484" s="45">
        <v>64852090.160000004</v>
      </c>
      <c r="X484" s="47">
        <v>2.1893293061010049E-2</v>
      </c>
      <c r="Y484" s="45">
        <v>8250</v>
      </c>
      <c r="Z484" s="45">
        <v>75500</v>
      </c>
      <c r="AA484" s="45">
        <v>1675</v>
      </c>
      <c r="AB484" s="45">
        <v>85425</v>
      </c>
      <c r="AC484" s="45">
        <v>0</v>
      </c>
      <c r="AD484" s="45">
        <v>85425</v>
      </c>
      <c r="AE484" s="45">
        <v>0</v>
      </c>
      <c r="AF484" s="47">
        <v>11987557.98</v>
      </c>
      <c r="AG484" s="47">
        <v>41413150</v>
      </c>
      <c r="AH484" s="47">
        <v>11451382.18</v>
      </c>
      <c r="AI484" s="45">
        <v>2952766117</v>
      </c>
      <c r="AJ484" s="45">
        <v>3032314430</v>
      </c>
      <c r="AK484" s="45">
        <v>3054069799</v>
      </c>
      <c r="AL484" s="50">
        <v>3013050115.3333335</v>
      </c>
      <c r="AM484" s="45">
        <v>1019463.325202322</v>
      </c>
    </row>
    <row r="485" spans="1:39" s="37" customFormat="1" ht="16.5" x14ac:dyDescent="0.3">
      <c r="A485" s="37" t="s">
        <v>1038</v>
      </c>
      <c r="B485" s="37" t="s">
        <v>1039</v>
      </c>
      <c r="C485" s="37" t="s">
        <v>1029</v>
      </c>
      <c r="D485" s="43">
        <v>1</v>
      </c>
      <c r="E485" s="43" t="s">
        <v>1202</v>
      </c>
      <c r="F485" s="44" t="s">
        <v>1201</v>
      </c>
      <c r="G485" s="45">
        <v>8506211198</v>
      </c>
      <c r="H485" s="46">
        <v>2.0619999999999998</v>
      </c>
      <c r="I485" s="45">
        <v>8889348724</v>
      </c>
      <c r="J485" s="45">
        <v>28454816.82</v>
      </c>
      <c r="K485" s="45">
        <v>28429182.789999999</v>
      </c>
      <c r="L485" s="45">
        <v>0</v>
      </c>
      <c r="M485" s="45">
        <v>28429182.789999999</v>
      </c>
      <c r="N485" s="45">
        <v>4190271.61</v>
      </c>
      <c r="O485" s="45">
        <v>0</v>
      </c>
      <c r="P485" s="45">
        <v>2668940.7400000002</v>
      </c>
      <c r="Q485" s="45">
        <v>0</v>
      </c>
      <c r="R485" s="45">
        <v>118313892</v>
      </c>
      <c r="S485" s="45">
        <v>0</v>
      </c>
      <c r="T485" s="45">
        <v>21757362.289999999</v>
      </c>
      <c r="U485" s="45">
        <v>0</v>
      </c>
      <c r="V485" s="45">
        <v>0</v>
      </c>
      <c r="W485" s="45">
        <v>175359649.42999998</v>
      </c>
      <c r="X485" s="47">
        <v>2.0615482657100136E-2</v>
      </c>
      <c r="Y485" s="45">
        <v>34757.69</v>
      </c>
      <c r="Z485" s="45">
        <v>238000</v>
      </c>
      <c r="AA485" s="45">
        <v>5455.1538</v>
      </c>
      <c r="AB485" s="45">
        <v>278212.84380000003</v>
      </c>
      <c r="AC485" s="45">
        <v>0</v>
      </c>
      <c r="AD485" s="45">
        <v>278212.84380000003</v>
      </c>
      <c r="AE485" s="45">
        <v>0</v>
      </c>
      <c r="AF485" s="47">
        <v>35288395.140000001</v>
      </c>
      <c r="AG485" s="47">
        <v>118313892</v>
      </c>
      <c r="AH485" s="47">
        <v>21757362.289999999</v>
      </c>
      <c r="AI485" s="45">
        <v>9092103800</v>
      </c>
      <c r="AJ485" s="45">
        <v>9010301244</v>
      </c>
      <c r="AK485" s="45">
        <v>9367290013</v>
      </c>
      <c r="AL485" s="50">
        <v>9156565019</v>
      </c>
      <c r="AM485" s="45">
        <v>3125162.1118347631</v>
      </c>
    </row>
    <row r="486" spans="1:39" s="37" customFormat="1" ht="16.5" x14ac:dyDescent="0.3">
      <c r="A486" s="37" t="s">
        <v>1040</v>
      </c>
      <c r="B486" s="37" t="s">
        <v>1041</v>
      </c>
      <c r="C486" s="37" t="s">
        <v>1029</v>
      </c>
      <c r="D486" s="43">
        <v>2</v>
      </c>
      <c r="E486" s="43" t="s">
        <v>1200</v>
      </c>
      <c r="F486" s="44" t="s">
        <v>1201</v>
      </c>
      <c r="G486" s="45">
        <v>449457286</v>
      </c>
      <c r="H486" s="46">
        <v>1.2999999999999998</v>
      </c>
      <c r="I486" s="45">
        <v>447502900</v>
      </c>
      <c r="J486" s="45">
        <v>1432457.36</v>
      </c>
      <c r="K486" s="45">
        <v>1430584.9200000002</v>
      </c>
      <c r="L486" s="45">
        <v>0</v>
      </c>
      <c r="M486" s="45">
        <v>1430584.9200000002</v>
      </c>
      <c r="N486" s="45">
        <v>0</v>
      </c>
      <c r="O486" s="45">
        <v>0</v>
      </c>
      <c r="P486" s="45">
        <v>134291.75</v>
      </c>
      <c r="Q486" s="45">
        <v>0</v>
      </c>
      <c r="R486" s="45">
        <v>1896523</v>
      </c>
      <c r="S486" s="45">
        <v>0</v>
      </c>
      <c r="T486" s="45">
        <v>2230580.81</v>
      </c>
      <c r="U486" s="45">
        <v>0</v>
      </c>
      <c r="V486" s="45">
        <v>148645</v>
      </c>
      <c r="W486" s="45">
        <v>5840625.4800000004</v>
      </c>
      <c r="X486" s="47">
        <v>1.2994839914554196E-2</v>
      </c>
      <c r="Y486" s="45">
        <v>750</v>
      </c>
      <c r="Z486" s="45">
        <v>4750</v>
      </c>
      <c r="AA486" s="45">
        <v>110</v>
      </c>
      <c r="AB486" s="45">
        <v>5610</v>
      </c>
      <c r="AC486" s="45">
        <v>0</v>
      </c>
      <c r="AD486" s="45">
        <v>5610</v>
      </c>
      <c r="AE486" s="45">
        <v>0</v>
      </c>
      <c r="AF486" s="47">
        <v>1564876.6700000002</v>
      </c>
      <c r="AG486" s="47">
        <v>1896523</v>
      </c>
      <c r="AH486" s="47">
        <v>2379225.81</v>
      </c>
      <c r="AI486" s="45">
        <v>439838935</v>
      </c>
      <c r="AJ486" s="45">
        <v>442028830</v>
      </c>
      <c r="AK486" s="45">
        <v>454732091</v>
      </c>
      <c r="AL486" s="50">
        <v>445533285.33333331</v>
      </c>
      <c r="AM486" s="45">
        <v>151713.66061952099</v>
      </c>
    </row>
    <row r="487" spans="1:39" s="37" customFormat="1" ht="16.5" x14ac:dyDescent="0.3">
      <c r="A487" s="37" t="s">
        <v>1042</v>
      </c>
      <c r="B487" s="37" t="s">
        <v>526</v>
      </c>
      <c r="C487" s="37" t="s">
        <v>1029</v>
      </c>
      <c r="D487" s="43">
        <v>3</v>
      </c>
      <c r="E487" s="43" t="s">
        <v>1200</v>
      </c>
      <c r="F487" s="44" t="s">
        <v>1201</v>
      </c>
      <c r="G487" s="45">
        <v>9246202748</v>
      </c>
      <c r="H487" s="46">
        <v>2.2809999999999997</v>
      </c>
      <c r="I487" s="45">
        <v>9190912559</v>
      </c>
      <c r="J487" s="45">
        <v>29420123.050000001</v>
      </c>
      <c r="K487" s="45">
        <v>29430846.07</v>
      </c>
      <c r="L487" s="45">
        <v>0</v>
      </c>
      <c r="M487" s="45">
        <v>29430846.07</v>
      </c>
      <c r="N487" s="45">
        <v>0</v>
      </c>
      <c r="O487" s="45">
        <v>0</v>
      </c>
      <c r="P487" s="45">
        <v>2763327.57</v>
      </c>
      <c r="Q487" s="45">
        <v>136084365</v>
      </c>
      <c r="R487" s="45">
        <v>0</v>
      </c>
      <c r="S487" s="45">
        <v>0</v>
      </c>
      <c r="T487" s="45">
        <v>34961693</v>
      </c>
      <c r="U487" s="45">
        <v>4627235</v>
      </c>
      <c r="V487" s="45">
        <v>3008680</v>
      </c>
      <c r="W487" s="45">
        <v>210876146.63999999</v>
      </c>
      <c r="X487" s="47">
        <v>2.2806783756241292E-2</v>
      </c>
      <c r="Y487" s="45">
        <v>45513.01</v>
      </c>
      <c r="Z487" s="45">
        <v>295750</v>
      </c>
      <c r="AA487" s="45">
        <v>6825.2602000000006</v>
      </c>
      <c r="AB487" s="45">
        <v>348088.27020000003</v>
      </c>
      <c r="AC487" s="45">
        <v>-750</v>
      </c>
      <c r="AD487" s="45">
        <v>347338.27020000003</v>
      </c>
      <c r="AE487" s="45">
        <v>0</v>
      </c>
      <c r="AF487" s="47">
        <v>32194173.640000001</v>
      </c>
      <c r="AG487" s="47">
        <v>136084365</v>
      </c>
      <c r="AH487" s="47">
        <v>42597608</v>
      </c>
      <c r="AI487" s="45">
        <v>9030292231</v>
      </c>
      <c r="AJ487" s="45">
        <v>9012214777</v>
      </c>
      <c r="AK487" s="45">
        <v>9220495955</v>
      </c>
      <c r="AL487" s="50">
        <v>9087667654.333334</v>
      </c>
      <c r="AM487" s="45">
        <v>3078376.3059539492</v>
      </c>
    </row>
    <row r="488" spans="1:39" s="37" customFormat="1" ht="16.5" x14ac:dyDescent="0.3">
      <c r="A488" s="37" t="s">
        <v>1043</v>
      </c>
      <c r="B488" s="37" t="s">
        <v>1044</v>
      </c>
      <c r="C488" s="37" t="s">
        <v>1029</v>
      </c>
      <c r="D488" s="43">
        <v>1</v>
      </c>
      <c r="E488" s="43" t="s">
        <v>1202</v>
      </c>
      <c r="F488" s="44" t="s">
        <v>1201</v>
      </c>
      <c r="G488" s="45">
        <v>1343629002</v>
      </c>
      <c r="H488" s="46">
        <v>2.4950000000000001</v>
      </c>
      <c r="I488" s="45">
        <v>1366878419</v>
      </c>
      <c r="J488" s="45">
        <v>4375379.5999999996</v>
      </c>
      <c r="K488" s="45">
        <v>4373081.0699999994</v>
      </c>
      <c r="L488" s="45">
        <v>0</v>
      </c>
      <c r="M488" s="45">
        <v>4373081.0699999994</v>
      </c>
      <c r="N488" s="45">
        <v>644568.4</v>
      </c>
      <c r="O488" s="45">
        <v>0</v>
      </c>
      <c r="P488" s="45">
        <v>410541.62</v>
      </c>
      <c r="Q488" s="45">
        <v>21871875</v>
      </c>
      <c r="R488" s="45">
        <v>0</v>
      </c>
      <c r="S488" s="45">
        <v>0</v>
      </c>
      <c r="T488" s="45">
        <v>6152682.1299999999</v>
      </c>
      <c r="U488" s="45">
        <v>67153.95</v>
      </c>
      <c r="V488" s="45">
        <v>0</v>
      </c>
      <c r="W488" s="45">
        <v>33519902.169999998</v>
      </c>
      <c r="X488" s="47">
        <v>2.4947289854643968E-2</v>
      </c>
      <c r="Y488" s="45">
        <v>9250</v>
      </c>
      <c r="Z488" s="45">
        <v>38250</v>
      </c>
      <c r="AA488" s="45">
        <v>950</v>
      </c>
      <c r="AB488" s="45">
        <v>48450</v>
      </c>
      <c r="AC488" s="45">
        <v>0</v>
      </c>
      <c r="AD488" s="45">
        <v>48450</v>
      </c>
      <c r="AE488" s="45">
        <v>0</v>
      </c>
      <c r="AF488" s="47">
        <v>5428191.0899999999</v>
      </c>
      <c r="AG488" s="47">
        <v>21871875</v>
      </c>
      <c r="AH488" s="47">
        <v>6219836.0800000001</v>
      </c>
      <c r="AI488" s="45">
        <v>1402357409</v>
      </c>
      <c r="AJ488" s="45">
        <v>1382146248</v>
      </c>
      <c r="AK488" s="45">
        <v>1424110874</v>
      </c>
      <c r="AL488" s="50">
        <v>1402871510.3333333</v>
      </c>
      <c r="AM488" s="45">
        <v>474886.495446363</v>
      </c>
    </row>
    <row r="489" spans="1:39" s="37" customFormat="1" ht="16.5" x14ac:dyDescent="0.3">
      <c r="A489" s="37" t="s">
        <v>1045</v>
      </c>
      <c r="B489" s="37" t="s">
        <v>1046</v>
      </c>
      <c r="C489" s="37" t="s">
        <v>1029</v>
      </c>
      <c r="D489" s="43">
        <v>2</v>
      </c>
      <c r="E489" s="43" t="s">
        <v>1200</v>
      </c>
      <c r="F489" s="44" t="s">
        <v>1201</v>
      </c>
      <c r="G489" s="45">
        <v>5623405105</v>
      </c>
      <c r="H489" s="46">
        <v>2.3719999999999999</v>
      </c>
      <c r="I489" s="45">
        <v>5816900054</v>
      </c>
      <c r="J489" s="45">
        <v>18619904.629999999</v>
      </c>
      <c r="K489" s="45">
        <v>18611716.239999998</v>
      </c>
      <c r="L489" s="45">
        <v>0</v>
      </c>
      <c r="M489" s="45">
        <v>18611716.239999998</v>
      </c>
      <c r="N489" s="45">
        <v>2743186.64</v>
      </c>
      <c r="O489" s="45">
        <v>0</v>
      </c>
      <c r="P489" s="45">
        <v>1747122.29</v>
      </c>
      <c r="Q489" s="45">
        <v>0</v>
      </c>
      <c r="R489" s="45">
        <v>90119521</v>
      </c>
      <c r="S489" s="45">
        <v>0</v>
      </c>
      <c r="T489" s="45">
        <v>18566229</v>
      </c>
      <c r="U489" s="45">
        <v>1574553.43</v>
      </c>
      <c r="V489" s="45">
        <v>0</v>
      </c>
      <c r="W489" s="45">
        <v>133362328.60000001</v>
      </c>
      <c r="X489" s="47">
        <v>2.3715582660303471E-2</v>
      </c>
      <c r="Y489" s="45">
        <v>23371.23</v>
      </c>
      <c r="Z489" s="45">
        <v>161250</v>
      </c>
      <c r="AA489" s="45">
        <v>3692.4246000000003</v>
      </c>
      <c r="AB489" s="45">
        <v>188313.65460000001</v>
      </c>
      <c r="AC489" s="45">
        <v>0</v>
      </c>
      <c r="AD489" s="45">
        <v>188313.65460000001</v>
      </c>
      <c r="AE489" s="45">
        <v>0</v>
      </c>
      <c r="AF489" s="47">
        <v>23102025.169999998</v>
      </c>
      <c r="AG489" s="47">
        <v>90119521</v>
      </c>
      <c r="AH489" s="47">
        <v>20140782.43</v>
      </c>
      <c r="AI489" s="45">
        <v>5819156856</v>
      </c>
      <c r="AJ489" s="45">
        <v>5957395419</v>
      </c>
      <c r="AK489" s="45">
        <v>6163348393</v>
      </c>
      <c r="AL489" s="50">
        <v>5979966889.333333</v>
      </c>
      <c r="AM489" s="45">
        <v>2055463.3105346339</v>
      </c>
    </row>
    <row r="490" spans="1:39" s="37" customFormat="1" ht="16.5" x14ac:dyDescent="0.3">
      <c r="A490" s="37" t="s">
        <v>1047</v>
      </c>
      <c r="B490" s="37" t="s">
        <v>1048</v>
      </c>
      <c r="C490" s="37" t="s">
        <v>1029</v>
      </c>
      <c r="D490" s="43">
        <v>3</v>
      </c>
      <c r="E490" s="43" t="s">
        <v>1202</v>
      </c>
      <c r="F490" s="44" t="s">
        <v>1201</v>
      </c>
      <c r="G490" s="45">
        <v>876257779</v>
      </c>
      <c r="H490" s="46">
        <v>3.0979999999999999</v>
      </c>
      <c r="I490" s="45">
        <v>898758013</v>
      </c>
      <c r="J490" s="45">
        <v>2876925.57</v>
      </c>
      <c r="K490" s="45">
        <v>2843898.21</v>
      </c>
      <c r="L490" s="45">
        <v>0</v>
      </c>
      <c r="M490" s="45">
        <v>2843898.21</v>
      </c>
      <c r="N490" s="45">
        <v>419684.47</v>
      </c>
      <c r="O490" s="45">
        <v>0</v>
      </c>
      <c r="P490" s="45">
        <v>266376.84999999998</v>
      </c>
      <c r="Q490" s="45">
        <v>14702710</v>
      </c>
      <c r="R490" s="45">
        <v>0</v>
      </c>
      <c r="S490" s="45">
        <v>0</v>
      </c>
      <c r="T490" s="45">
        <v>8909275.6500000004</v>
      </c>
      <c r="U490" s="45">
        <v>0</v>
      </c>
      <c r="V490" s="45">
        <v>0</v>
      </c>
      <c r="W490" s="45">
        <v>27141945.18</v>
      </c>
      <c r="X490" s="47">
        <v>3.0974840772283744E-2</v>
      </c>
      <c r="Y490" s="45">
        <v>25340.89</v>
      </c>
      <c r="Z490" s="45">
        <v>86500</v>
      </c>
      <c r="AA490" s="45">
        <v>2236.8178000000003</v>
      </c>
      <c r="AB490" s="45">
        <v>114077.7078</v>
      </c>
      <c r="AC490" s="45">
        <v>0</v>
      </c>
      <c r="AD490" s="45">
        <v>114077.7078</v>
      </c>
      <c r="AE490" s="45">
        <v>0</v>
      </c>
      <c r="AF490" s="47">
        <v>3529959.53</v>
      </c>
      <c r="AG490" s="47">
        <v>14702710</v>
      </c>
      <c r="AH490" s="47">
        <v>8909275.6500000004</v>
      </c>
      <c r="AI490" s="45">
        <v>871267467</v>
      </c>
      <c r="AJ490" s="45">
        <v>890447497</v>
      </c>
      <c r="AK490" s="45">
        <v>891269141</v>
      </c>
      <c r="AL490" s="50">
        <v>884328035</v>
      </c>
      <c r="AM490" s="45">
        <v>297760.04223965999</v>
      </c>
    </row>
    <row r="491" spans="1:39" s="37" customFormat="1" ht="16.5" x14ac:dyDescent="0.3">
      <c r="A491" s="37" t="s">
        <v>1049</v>
      </c>
      <c r="B491" s="37" t="s">
        <v>1050</v>
      </c>
      <c r="C491" s="37" t="s">
        <v>1029</v>
      </c>
      <c r="D491" s="43">
        <v>1</v>
      </c>
      <c r="E491" s="43" t="s">
        <v>1202</v>
      </c>
      <c r="F491" s="44" t="s">
        <v>1201</v>
      </c>
      <c r="G491" s="45">
        <v>52990300</v>
      </c>
      <c r="H491" s="46">
        <v>2.7039999999999997</v>
      </c>
      <c r="I491" s="45">
        <v>53374749</v>
      </c>
      <c r="J491" s="45">
        <v>170852.64</v>
      </c>
      <c r="K491" s="45">
        <v>170716.54</v>
      </c>
      <c r="L491" s="45">
        <v>0</v>
      </c>
      <c r="M491" s="45">
        <v>170716.54</v>
      </c>
      <c r="N491" s="45">
        <v>25162.36</v>
      </c>
      <c r="O491" s="45">
        <v>0</v>
      </c>
      <c r="P491" s="45">
        <v>16023.85</v>
      </c>
      <c r="Q491" s="45">
        <v>0</v>
      </c>
      <c r="R491" s="45">
        <v>899549</v>
      </c>
      <c r="S491" s="45">
        <v>0</v>
      </c>
      <c r="T491" s="45">
        <v>320991</v>
      </c>
      <c r="U491" s="45">
        <v>0</v>
      </c>
      <c r="V491" s="45">
        <v>0</v>
      </c>
      <c r="W491" s="45">
        <v>1432442.75</v>
      </c>
      <c r="X491" s="47">
        <v>2.7032169095098538E-2</v>
      </c>
      <c r="Y491" s="45">
        <v>500</v>
      </c>
      <c r="Z491" s="45">
        <v>2750</v>
      </c>
      <c r="AA491" s="45">
        <v>65</v>
      </c>
      <c r="AB491" s="45">
        <v>3315</v>
      </c>
      <c r="AC491" s="45">
        <v>0</v>
      </c>
      <c r="AD491" s="45">
        <v>3315</v>
      </c>
      <c r="AE491" s="45">
        <v>0</v>
      </c>
      <c r="AF491" s="47">
        <v>211902.75000000003</v>
      </c>
      <c r="AG491" s="47">
        <v>899549</v>
      </c>
      <c r="AH491" s="47">
        <v>320991</v>
      </c>
      <c r="AI491" s="45">
        <v>53097352</v>
      </c>
      <c r="AJ491" s="45">
        <v>52983664</v>
      </c>
      <c r="AK491" s="45">
        <v>52212336</v>
      </c>
      <c r="AL491" s="50">
        <v>52764450.666666664</v>
      </c>
      <c r="AM491" s="45">
        <v>17404.094595888</v>
      </c>
    </row>
    <row r="492" spans="1:39" s="37" customFormat="1" ht="16.5" x14ac:dyDescent="0.3">
      <c r="A492" s="37" t="s">
        <v>1051</v>
      </c>
      <c r="B492" s="37" t="s">
        <v>1052</v>
      </c>
      <c r="C492" s="37" t="s">
        <v>1029</v>
      </c>
      <c r="D492" s="43">
        <v>2</v>
      </c>
      <c r="E492" s="43" t="s">
        <v>1200</v>
      </c>
      <c r="F492" s="44" t="s">
        <v>1201</v>
      </c>
      <c r="G492" s="45">
        <v>3782581566</v>
      </c>
      <c r="H492" s="46">
        <v>2.9249999999999998</v>
      </c>
      <c r="I492" s="45">
        <v>4546213209</v>
      </c>
      <c r="J492" s="45">
        <v>14552434.390000001</v>
      </c>
      <c r="K492" s="45">
        <v>14548281.49</v>
      </c>
      <c r="L492" s="45">
        <v>0</v>
      </c>
      <c r="M492" s="45">
        <v>14548281.49</v>
      </c>
      <c r="N492" s="45">
        <v>2144331.34</v>
      </c>
      <c r="O492" s="45">
        <v>0</v>
      </c>
      <c r="P492" s="45">
        <v>1365840.43</v>
      </c>
      <c r="Q492" s="45">
        <v>77038683</v>
      </c>
      <c r="R492" s="45">
        <v>0</v>
      </c>
      <c r="S492" s="45">
        <v>0</v>
      </c>
      <c r="T492" s="45">
        <v>14015974.699999999</v>
      </c>
      <c r="U492" s="45">
        <v>1523840.51</v>
      </c>
      <c r="V492" s="45">
        <v>0</v>
      </c>
      <c r="W492" s="45">
        <v>110636951.47000001</v>
      </c>
      <c r="X492" s="47">
        <v>2.9249059019498223E-2</v>
      </c>
      <c r="Y492" s="45">
        <v>2000</v>
      </c>
      <c r="Z492" s="45">
        <v>63000</v>
      </c>
      <c r="AA492" s="45">
        <v>1300</v>
      </c>
      <c r="AB492" s="45">
        <v>66300</v>
      </c>
      <c r="AC492" s="45">
        <v>0</v>
      </c>
      <c r="AD492" s="45">
        <v>66300</v>
      </c>
      <c r="AE492" s="45">
        <v>0</v>
      </c>
      <c r="AF492" s="47">
        <v>18058453.260000002</v>
      </c>
      <c r="AG492" s="47">
        <v>77038683</v>
      </c>
      <c r="AH492" s="47">
        <v>15539815.209999999</v>
      </c>
      <c r="AI492" s="45">
        <v>4399395868</v>
      </c>
      <c r="AJ492" s="45">
        <v>4484215632</v>
      </c>
      <c r="AK492" s="45">
        <v>4554774578</v>
      </c>
      <c r="AL492" s="50">
        <v>4479462026</v>
      </c>
      <c r="AM492" s="45">
        <v>1518962.8957022519</v>
      </c>
    </row>
    <row r="493" spans="1:39" s="37" customFormat="1" ht="16.5" x14ac:dyDescent="0.3">
      <c r="A493" s="37" t="s">
        <v>1053</v>
      </c>
      <c r="B493" s="37" t="s">
        <v>1054</v>
      </c>
      <c r="C493" s="37" t="s">
        <v>1029</v>
      </c>
      <c r="D493" s="43">
        <v>3</v>
      </c>
      <c r="E493" s="43" t="s">
        <v>1202</v>
      </c>
      <c r="F493" s="44" t="s">
        <v>1201</v>
      </c>
      <c r="G493" s="45">
        <v>1523680632</v>
      </c>
      <c r="H493" s="46">
        <v>3.589</v>
      </c>
      <c r="I493" s="45">
        <v>1496108802</v>
      </c>
      <c r="J493" s="45">
        <v>4789046.22</v>
      </c>
      <c r="K493" s="45">
        <v>4604875.26</v>
      </c>
      <c r="L493" s="45">
        <v>0</v>
      </c>
      <c r="M493" s="45">
        <v>4604875.26</v>
      </c>
      <c r="N493" s="45">
        <v>679043.51399999997</v>
      </c>
      <c r="O493" s="45">
        <v>0</v>
      </c>
      <c r="P493" s="45">
        <v>430848.84</v>
      </c>
      <c r="Q493" s="45">
        <v>30606557</v>
      </c>
      <c r="R493" s="45">
        <v>0</v>
      </c>
      <c r="S493" s="45">
        <v>0</v>
      </c>
      <c r="T493" s="45">
        <v>18359501.57</v>
      </c>
      <c r="U493" s="45">
        <v>0</v>
      </c>
      <c r="V493" s="45">
        <v>0</v>
      </c>
      <c r="W493" s="45">
        <v>54680826.184</v>
      </c>
      <c r="X493" s="47">
        <v>3.5887327721837184E-2</v>
      </c>
      <c r="Y493" s="45">
        <v>14341.31</v>
      </c>
      <c r="Z493" s="45">
        <v>70500</v>
      </c>
      <c r="AA493" s="45">
        <v>1696.8262</v>
      </c>
      <c r="AB493" s="45">
        <v>86538.136199999994</v>
      </c>
      <c r="AC493" s="45">
        <v>-250</v>
      </c>
      <c r="AD493" s="45">
        <v>86288.136199999994</v>
      </c>
      <c r="AE493" s="45">
        <v>0</v>
      </c>
      <c r="AF493" s="47">
        <v>5714767.6140000001</v>
      </c>
      <c r="AG493" s="47">
        <v>30606557</v>
      </c>
      <c r="AH493" s="47">
        <v>18359501.57</v>
      </c>
      <c r="AI493" s="45">
        <v>1495731460</v>
      </c>
      <c r="AJ493" s="45">
        <v>1528959113</v>
      </c>
      <c r="AK493" s="45">
        <v>1543613376</v>
      </c>
      <c r="AL493" s="50">
        <v>1522767983</v>
      </c>
      <c r="AM493" s="45">
        <v>515045.104287714</v>
      </c>
    </row>
    <row r="494" spans="1:39" s="37" customFormat="1" ht="16.5" x14ac:dyDescent="0.3">
      <c r="A494" s="37" t="s">
        <v>1055</v>
      </c>
      <c r="B494" s="37" t="s">
        <v>1056</v>
      </c>
      <c r="C494" s="37" t="s">
        <v>1029</v>
      </c>
      <c r="D494" s="43">
        <v>1</v>
      </c>
      <c r="E494" s="43" t="s">
        <v>1202</v>
      </c>
      <c r="F494" s="44" t="s">
        <v>1201</v>
      </c>
      <c r="G494" s="45">
        <v>717071287</v>
      </c>
      <c r="H494" s="46">
        <v>1.9189999999999998</v>
      </c>
      <c r="I494" s="45">
        <v>729974456</v>
      </c>
      <c r="J494" s="45">
        <v>2336649.1800000002</v>
      </c>
      <c r="K494" s="45">
        <v>2336089.5</v>
      </c>
      <c r="L494" s="45">
        <v>0</v>
      </c>
      <c r="M494" s="45">
        <v>2336089.5</v>
      </c>
      <c r="N494" s="45">
        <v>344325.71</v>
      </c>
      <c r="O494" s="45">
        <v>0</v>
      </c>
      <c r="P494" s="45">
        <v>219303.6</v>
      </c>
      <c r="Q494" s="45">
        <v>0</v>
      </c>
      <c r="R494" s="45">
        <v>6636957</v>
      </c>
      <c r="S494" s="45">
        <v>0</v>
      </c>
      <c r="T494" s="45">
        <v>4002079.78</v>
      </c>
      <c r="U494" s="45">
        <v>215121.39</v>
      </c>
      <c r="V494" s="45">
        <v>0</v>
      </c>
      <c r="W494" s="45">
        <v>13753876.98</v>
      </c>
      <c r="X494" s="47">
        <v>1.9180627127801868E-2</v>
      </c>
      <c r="Y494" s="45">
        <v>1542.35</v>
      </c>
      <c r="Z494" s="45">
        <v>12750</v>
      </c>
      <c r="AA494" s="45">
        <v>285.84700000000004</v>
      </c>
      <c r="AB494" s="45">
        <v>14578.197</v>
      </c>
      <c r="AC494" s="45">
        <v>0</v>
      </c>
      <c r="AD494" s="45">
        <v>14578.197</v>
      </c>
      <c r="AE494" s="45">
        <v>0</v>
      </c>
      <c r="AF494" s="47">
        <v>2899718.81</v>
      </c>
      <c r="AG494" s="47">
        <v>6636957</v>
      </c>
      <c r="AH494" s="47">
        <v>4217201.17</v>
      </c>
      <c r="AI494" s="45">
        <v>717254747</v>
      </c>
      <c r="AJ494" s="45">
        <v>734411120</v>
      </c>
      <c r="AK494" s="45">
        <v>738715656</v>
      </c>
      <c r="AL494" s="50">
        <v>730127174.33333337</v>
      </c>
      <c r="AM494" s="45">
        <v>246238.30576144799</v>
      </c>
    </row>
    <row r="495" spans="1:39" s="37" customFormat="1" ht="16.5" x14ac:dyDescent="0.3">
      <c r="A495" s="37" t="s">
        <v>1057</v>
      </c>
      <c r="B495" s="37" t="s">
        <v>1058</v>
      </c>
      <c r="C495" s="37" t="s">
        <v>1029</v>
      </c>
      <c r="D495" s="43">
        <v>2</v>
      </c>
      <c r="E495" s="43" t="s">
        <v>1202</v>
      </c>
      <c r="F495" s="44" t="s">
        <v>1201</v>
      </c>
      <c r="G495" s="45">
        <v>1186551270</v>
      </c>
      <c r="H495" s="46">
        <v>2.34</v>
      </c>
      <c r="I495" s="45">
        <v>1250246956</v>
      </c>
      <c r="J495" s="45">
        <v>4002042.13</v>
      </c>
      <c r="K495" s="45">
        <v>3977986.8899999997</v>
      </c>
      <c r="L495" s="45">
        <v>0</v>
      </c>
      <c r="M495" s="45">
        <v>3977986.8899999997</v>
      </c>
      <c r="N495" s="45">
        <v>0</v>
      </c>
      <c r="O495" s="45">
        <v>0</v>
      </c>
      <c r="P495" s="45">
        <v>373164.74</v>
      </c>
      <c r="Q495" s="45">
        <v>0</v>
      </c>
      <c r="R495" s="45">
        <v>15678783</v>
      </c>
      <c r="S495" s="45">
        <v>0</v>
      </c>
      <c r="T495" s="45">
        <v>7316915.3300000001</v>
      </c>
      <c r="U495" s="45">
        <v>0</v>
      </c>
      <c r="V495" s="45">
        <v>412463.55</v>
      </c>
      <c r="W495" s="45">
        <v>27759313.510000002</v>
      </c>
      <c r="X495" s="47">
        <v>2.3394954952094066E-2</v>
      </c>
      <c r="Y495" s="45">
        <v>13500</v>
      </c>
      <c r="Z495" s="45">
        <v>41000</v>
      </c>
      <c r="AA495" s="45">
        <v>1090</v>
      </c>
      <c r="AB495" s="45">
        <v>55590</v>
      </c>
      <c r="AC495" s="45">
        <v>0</v>
      </c>
      <c r="AD495" s="45">
        <v>55590</v>
      </c>
      <c r="AE495" s="45">
        <v>0</v>
      </c>
      <c r="AF495" s="47">
        <v>4351151.63</v>
      </c>
      <c r="AG495" s="47">
        <v>15678783</v>
      </c>
      <c r="AH495" s="47">
        <v>7729378.8799999999</v>
      </c>
      <c r="AI495" s="45">
        <v>1160731514</v>
      </c>
      <c r="AJ495" s="45">
        <v>1235919538</v>
      </c>
      <c r="AK495" s="45">
        <v>1234963313</v>
      </c>
      <c r="AL495" s="50">
        <v>1210538121.6666667</v>
      </c>
      <c r="AM495" s="45">
        <v>412147.51718540402</v>
      </c>
    </row>
    <row r="496" spans="1:39" s="37" customFormat="1" ht="16.5" x14ac:dyDescent="0.3">
      <c r="A496" s="37" t="s">
        <v>1059</v>
      </c>
      <c r="B496" s="37" t="s">
        <v>1060</v>
      </c>
      <c r="C496" s="37" t="s">
        <v>1029</v>
      </c>
      <c r="D496" s="43">
        <v>3</v>
      </c>
      <c r="E496" s="43" t="s">
        <v>1200</v>
      </c>
      <c r="F496" s="44" t="s">
        <v>1201</v>
      </c>
      <c r="G496" s="45">
        <v>129210889</v>
      </c>
      <c r="H496" s="46">
        <v>2.1219999999999999</v>
      </c>
      <c r="I496" s="45">
        <v>132576430</v>
      </c>
      <c r="J496" s="45">
        <v>424377.32</v>
      </c>
      <c r="K496" s="45">
        <v>424377.32</v>
      </c>
      <c r="L496" s="45">
        <v>0</v>
      </c>
      <c r="M496" s="45">
        <v>424377.32</v>
      </c>
      <c r="N496" s="45">
        <v>62550.82</v>
      </c>
      <c r="O496" s="45">
        <v>0</v>
      </c>
      <c r="P496" s="45">
        <v>39839.22</v>
      </c>
      <c r="Q496" s="45">
        <v>1703394</v>
      </c>
      <c r="R496" s="45">
        <v>0</v>
      </c>
      <c r="S496" s="45">
        <v>0</v>
      </c>
      <c r="T496" s="45">
        <v>499025.79</v>
      </c>
      <c r="U496" s="45">
        <v>12500</v>
      </c>
      <c r="V496" s="45">
        <v>0</v>
      </c>
      <c r="W496" s="45">
        <v>2741687.15</v>
      </c>
      <c r="X496" s="47">
        <v>2.1218700461073371E-2</v>
      </c>
      <c r="Y496" s="45">
        <v>0</v>
      </c>
      <c r="Z496" s="45">
        <v>3250</v>
      </c>
      <c r="AA496" s="45">
        <v>65</v>
      </c>
      <c r="AB496" s="45">
        <v>3315</v>
      </c>
      <c r="AC496" s="45">
        <v>0</v>
      </c>
      <c r="AD496" s="45">
        <v>3315</v>
      </c>
      <c r="AE496" s="45">
        <v>0</v>
      </c>
      <c r="AF496" s="47">
        <v>526767.35999999999</v>
      </c>
      <c r="AG496" s="47">
        <v>1703394</v>
      </c>
      <c r="AH496" s="47">
        <v>511525.79</v>
      </c>
      <c r="AI496" s="45">
        <v>123019268</v>
      </c>
      <c r="AJ496" s="45">
        <v>132845285</v>
      </c>
      <c r="AK496" s="45">
        <v>127973580</v>
      </c>
      <c r="AL496" s="50">
        <v>127946044.33333333</v>
      </c>
      <c r="AM496" s="45">
        <v>42780.180219777001</v>
      </c>
    </row>
    <row r="497" spans="1:39" s="37" customFormat="1" ht="16.5" x14ac:dyDescent="0.3">
      <c r="A497" s="37" t="s">
        <v>1061</v>
      </c>
      <c r="B497" s="37" t="s">
        <v>1062</v>
      </c>
      <c r="C497" s="37" t="s">
        <v>1029</v>
      </c>
      <c r="D497" s="43">
        <v>1</v>
      </c>
      <c r="E497" s="43" t="s">
        <v>1202</v>
      </c>
      <c r="F497" s="44" t="s">
        <v>1201</v>
      </c>
      <c r="G497" s="45">
        <v>1164199512</v>
      </c>
      <c r="H497" s="46">
        <v>3.379</v>
      </c>
      <c r="I497" s="45">
        <v>1220096561</v>
      </c>
      <c r="J497" s="45">
        <v>3905530.68</v>
      </c>
      <c r="K497" s="45">
        <v>3904957.9000000004</v>
      </c>
      <c r="L497" s="45">
        <v>0</v>
      </c>
      <c r="M497" s="45">
        <v>3904957.9000000004</v>
      </c>
      <c r="N497" s="45">
        <v>575568.81000000006</v>
      </c>
      <c r="O497" s="45">
        <v>0</v>
      </c>
      <c r="P497" s="45">
        <v>366584.55</v>
      </c>
      <c r="Q497" s="45">
        <v>22646816</v>
      </c>
      <c r="R497" s="45">
        <v>0</v>
      </c>
      <c r="S497" s="45">
        <v>0</v>
      </c>
      <c r="T497" s="45">
        <v>11837433.73</v>
      </c>
      <c r="U497" s="45">
        <v>0</v>
      </c>
      <c r="V497" s="45">
        <v>0</v>
      </c>
      <c r="W497" s="45">
        <v>39331360.990000002</v>
      </c>
      <c r="X497" s="47">
        <v>3.3784038375374276E-2</v>
      </c>
      <c r="Y497" s="45">
        <v>7821.92</v>
      </c>
      <c r="Z497" s="45">
        <v>47250</v>
      </c>
      <c r="AA497" s="45">
        <v>1101.4384</v>
      </c>
      <c r="AB497" s="45">
        <v>56173.358399999997</v>
      </c>
      <c r="AC497" s="45">
        <v>0</v>
      </c>
      <c r="AD497" s="45">
        <v>56173.358399999997</v>
      </c>
      <c r="AE497" s="45">
        <v>0</v>
      </c>
      <c r="AF497" s="47">
        <v>4847111.2600000007</v>
      </c>
      <c r="AG497" s="47">
        <v>22646816</v>
      </c>
      <c r="AH497" s="47">
        <v>11837433.73</v>
      </c>
      <c r="AI497" s="45">
        <v>1199324977</v>
      </c>
      <c r="AJ497" s="45">
        <v>1187682159</v>
      </c>
      <c r="AK497" s="45">
        <v>1216353362</v>
      </c>
      <c r="AL497" s="50">
        <v>1201120166</v>
      </c>
      <c r="AM497" s="45">
        <v>408217.01644924202</v>
      </c>
    </row>
    <row r="498" spans="1:39" s="37" customFormat="1" ht="16.5" x14ac:dyDescent="0.3">
      <c r="A498" s="37" t="s">
        <v>1063</v>
      </c>
      <c r="B498" s="37" t="s">
        <v>1064</v>
      </c>
      <c r="C498" s="37" t="s">
        <v>1029</v>
      </c>
      <c r="D498" s="43">
        <v>2</v>
      </c>
      <c r="E498" s="43" t="s">
        <v>1202</v>
      </c>
      <c r="F498" s="44" t="s">
        <v>1201</v>
      </c>
      <c r="G498" s="45">
        <v>320525002</v>
      </c>
      <c r="H498" s="46">
        <v>3.2959999999999998</v>
      </c>
      <c r="I498" s="45">
        <v>317612689</v>
      </c>
      <c r="J498" s="45">
        <v>1016678.63</v>
      </c>
      <c r="K498" s="45">
        <v>1015974.46</v>
      </c>
      <c r="L498" s="45">
        <v>0</v>
      </c>
      <c r="M498" s="45">
        <v>1015974.46</v>
      </c>
      <c r="N498" s="45">
        <v>149747.65</v>
      </c>
      <c r="O498" s="45">
        <v>0</v>
      </c>
      <c r="P498" s="45">
        <v>95375.77</v>
      </c>
      <c r="Q498" s="45">
        <v>6283195</v>
      </c>
      <c r="R498" s="45">
        <v>0</v>
      </c>
      <c r="S498" s="45">
        <v>0</v>
      </c>
      <c r="T498" s="45">
        <v>3019458.36</v>
      </c>
      <c r="U498" s="45">
        <v>0</v>
      </c>
      <c r="V498" s="45">
        <v>0</v>
      </c>
      <c r="W498" s="45">
        <v>10563751.24</v>
      </c>
      <c r="X498" s="47">
        <v>3.2957651272395909E-2</v>
      </c>
      <c r="Y498" s="45">
        <v>5306.93</v>
      </c>
      <c r="Z498" s="45">
        <v>24500</v>
      </c>
      <c r="AA498" s="45">
        <v>596.1386</v>
      </c>
      <c r="AB498" s="45">
        <v>30403.068600000002</v>
      </c>
      <c r="AC498" s="45">
        <v>0</v>
      </c>
      <c r="AD498" s="45">
        <v>30403.068600000002</v>
      </c>
      <c r="AE498" s="45">
        <v>0</v>
      </c>
      <c r="AF498" s="47">
        <v>1261097.8799999999</v>
      </c>
      <c r="AG498" s="47">
        <v>6283195</v>
      </c>
      <c r="AH498" s="47">
        <v>3019458.36</v>
      </c>
      <c r="AI498" s="45">
        <v>300301929</v>
      </c>
      <c r="AJ498" s="45">
        <v>315077407</v>
      </c>
      <c r="AK498" s="45">
        <v>323271250</v>
      </c>
      <c r="AL498" s="50">
        <v>312883528.66666669</v>
      </c>
      <c r="AM498" s="45">
        <v>108102.317230908</v>
      </c>
    </row>
    <row r="499" spans="1:39" s="37" customFormat="1" ht="16.5" x14ac:dyDescent="0.3">
      <c r="A499" s="37" t="s">
        <v>1065</v>
      </c>
      <c r="B499" s="37" t="s">
        <v>1066</v>
      </c>
      <c r="C499" s="37" t="s">
        <v>1029</v>
      </c>
      <c r="D499" s="43">
        <v>3</v>
      </c>
      <c r="E499" s="43" t="s">
        <v>1200</v>
      </c>
      <c r="F499" s="44" t="s">
        <v>1201</v>
      </c>
      <c r="G499" s="45">
        <v>4506311076</v>
      </c>
      <c r="H499" s="46">
        <v>2.0089999999999999</v>
      </c>
      <c r="I499" s="45">
        <v>4562392262</v>
      </c>
      <c r="J499" s="45">
        <v>14604223.560000001</v>
      </c>
      <c r="K499" s="45">
        <v>14603063.76</v>
      </c>
      <c r="L499" s="45">
        <v>0</v>
      </c>
      <c r="M499" s="45">
        <v>14603063.76</v>
      </c>
      <c r="N499" s="45">
        <v>2152408.7400000002</v>
      </c>
      <c r="O499" s="45">
        <v>0</v>
      </c>
      <c r="P499" s="45">
        <v>1370888.23</v>
      </c>
      <c r="Q499" s="45">
        <v>39425505</v>
      </c>
      <c r="R499" s="45">
        <v>18578329</v>
      </c>
      <c r="S499" s="45">
        <v>0</v>
      </c>
      <c r="T499" s="45">
        <v>13465570.529999999</v>
      </c>
      <c r="U499" s="45">
        <v>901262</v>
      </c>
      <c r="V499" s="45">
        <v>0</v>
      </c>
      <c r="W499" s="45">
        <v>90497027.260000005</v>
      </c>
      <c r="X499" s="47">
        <v>2.0082285872800674E-2</v>
      </c>
      <c r="Y499" s="45">
        <v>8841.7800000000007</v>
      </c>
      <c r="Z499" s="45">
        <v>93500</v>
      </c>
      <c r="AA499" s="45">
        <v>2046.8356000000001</v>
      </c>
      <c r="AB499" s="45">
        <v>104388.6156</v>
      </c>
      <c r="AC499" s="45">
        <v>0</v>
      </c>
      <c r="AD499" s="45">
        <v>104388.6156</v>
      </c>
      <c r="AE499" s="45">
        <v>0</v>
      </c>
      <c r="AF499" s="47">
        <v>18126360.73</v>
      </c>
      <c r="AG499" s="47">
        <v>58003834</v>
      </c>
      <c r="AH499" s="47">
        <v>14366832.529999999</v>
      </c>
      <c r="AI499" s="45">
        <v>4509589200</v>
      </c>
      <c r="AJ499" s="45">
        <v>4580312132</v>
      </c>
      <c r="AK499" s="45">
        <v>4574807034</v>
      </c>
      <c r="AL499" s="50">
        <v>4554902788.666667</v>
      </c>
      <c r="AM499" s="45">
        <v>1526806.1231923499</v>
      </c>
    </row>
    <row r="500" spans="1:39" s="37" customFormat="1" ht="16.5" x14ac:dyDescent="0.3">
      <c r="A500" s="37" t="s">
        <v>1067</v>
      </c>
      <c r="B500" s="37" t="s">
        <v>1068</v>
      </c>
      <c r="C500" s="37" t="s">
        <v>1029</v>
      </c>
      <c r="D500" s="43">
        <v>1</v>
      </c>
      <c r="E500" s="43" t="s">
        <v>1202</v>
      </c>
      <c r="F500" s="44" t="s">
        <v>1201</v>
      </c>
      <c r="G500" s="45">
        <v>1724988537</v>
      </c>
      <c r="H500" s="46">
        <v>2.0909999999999997</v>
      </c>
      <c r="I500" s="45">
        <v>1721887944</v>
      </c>
      <c r="J500" s="45">
        <v>5511765.3799999999</v>
      </c>
      <c r="K500" s="45">
        <v>5515055.9799999995</v>
      </c>
      <c r="L500" s="45">
        <v>0</v>
      </c>
      <c r="M500" s="45">
        <v>5515055.9799999995</v>
      </c>
      <c r="N500" s="45">
        <v>812895.6</v>
      </c>
      <c r="O500" s="45">
        <v>0</v>
      </c>
      <c r="P500" s="45">
        <v>517740.79999999999</v>
      </c>
      <c r="Q500" s="45">
        <v>12635781</v>
      </c>
      <c r="R500" s="45">
        <v>6317950</v>
      </c>
      <c r="S500" s="45">
        <v>0</v>
      </c>
      <c r="T500" s="45">
        <v>9912899</v>
      </c>
      <c r="U500" s="45">
        <v>344997.71</v>
      </c>
      <c r="V500" s="45">
        <v>0</v>
      </c>
      <c r="W500" s="45">
        <v>36057320.089999996</v>
      </c>
      <c r="X500" s="47">
        <v>2.0902933159607423E-2</v>
      </c>
      <c r="Y500" s="45">
        <v>2250</v>
      </c>
      <c r="Z500" s="45">
        <v>32000</v>
      </c>
      <c r="AA500" s="45">
        <v>685</v>
      </c>
      <c r="AB500" s="45">
        <v>34935</v>
      </c>
      <c r="AC500" s="45">
        <v>0</v>
      </c>
      <c r="AD500" s="45">
        <v>34935</v>
      </c>
      <c r="AE500" s="45">
        <v>0</v>
      </c>
      <c r="AF500" s="47">
        <v>6845692.379999999</v>
      </c>
      <c r="AG500" s="47">
        <v>18953731</v>
      </c>
      <c r="AH500" s="47">
        <v>10257896.710000001</v>
      </c>
      <c r="AI500" s="45">
        <v>1683353748</v>
      </c>
      <c r="AJ500" s="45">
        <v>1686194531</v>
      </c>
      <c r="AK500" s="45">
        <v>1722469804</v>
      </c>
      <c r="AL500" s="50">
        <v>1697339361</v>
      </c>
      <c r="AM500" s="45">
        <v>574536.27912981296</v>
      </c>
    </row>
    <row r="501" spans="1:39" s="37" customFormat="1" ht="16.5" x14ac:dyDescent="0.3">
      <c r="A501" s="37" t="s">
        <v>1069</v>
      </c>
      <c r="B501" s="37" t="s">
        <v>1070</v>
      </c>
      <c r="C501" s="37" t="s">
        <v>1071</v>
      </c>
      <c r="D501" s="43">
        <v>2</v>
      </c>
      <c r="E501" s="43" t="s">
        <v>1200</v>
      </c>
      <c r="F501" s="44" t="s">
        <v>1201</v>
      </c>
      <c r="G501" s="45">
        <v>68171600</v>
      </c>
      <c r="H501" s="46">
        <v>2.883</v>
      </c>
      <c r="I501" s="45">
        <v>69759297</v>
      </c>
      <c r="J501" s="45">
        <v>352277.18</v>
      </c>
      <c r="K501" s="45">
        <v>350183.14999999997</v>
      </c>
      <c r="L501" s="45">
        <v>0</v>
      </c>
      <c r="M501" s="45">
        <v>350183.14999999997</v>
      </c>
      <c r="N501" s="45">
        <v>22079.84</v>
      </c>
      <c r="O501" s="45">
        <v>9499.2000000000007</v>
      </c>
      <c r="P501" s="45">
        <v>1631.83</v>
      </c>
      <c r="Q501" s="45">
        <v>0</v>
      </c>
      <c r="R501" s="45">
        <v>1256529</v>
      </c>
      <c r="S501" s="45">
        <v>0</v>
      </c>
      <c r="T501" s="45">
        <v>304928</v>
      </c>
      <c r="U501" s="45">
        <v>20451</v>
      </c>
      <c r="V501" s="45">
        <v>0</v>
      </c>
      <c r="W501" s="45">
        <v>1965302.02</v>
      </c>
      <c r="X501" s="47">
        <v>2.8828750095347622E-2</v>
      </c>
      <c r="Y501" s="45">
        <v>750</v>
      </c>
      <c r="Z501" s="45">
        <v>4000</v>
      </c>
      <c r="AA501" s="45">
        <v>95</v>
      </c>
      <c r="AB501" s="45">
        <v>4845</v>
      </c>
      <c r="AC501" s="45">
        <v>0</v>
      </c>
      <c r="AD501" s="45">
        <v>4845</v>
      </c>
      <c r="AE501" s="45">
        <v>0</v>
      </c>
      <c r="AF501" s="47">
        <v>383394.02</v>
      </c>
      <c r="AG501" s="47">
        <v>1256529</v>
      </c>
      <c r="AH501" s="47">
        <v>325379</v>
      </c>
      <c r="AI501" s="45">
        <v>70609980</v>
      </c>
      <c r="AJ501" s="45">
        <v>69750102</v>
      </c>
      <c r="AK501" s="45">
        <v>65910858</v>
      </c>
      <c r="AL501" s="50">
        <v>68756980</v>
      </c>
      <c r="AM501" s="45">
        <v>21970.264029713999</v>
      </c>
    </row>
    <row r="502" spans="1:39" s="37" customFormat="1" ht="16.5" x14ac:dyDescent="0.3">
      <c r="A502" s="37" t="s">
        <v>1072</v>
      </c>
      <c r="B502" s="37" t="s">
        <v>1073</v>
      </c>
      <c r="C502" s="37" t="s">
        <v>1071</v>
      </c>
      <c r="D502" s="43">
        <v>3</v>
      </c>
      <c r="E502" s="43" t="s">
        <v>1200</v>
      </c>
      <c r="F502" s="44" t="s">
        <v>1201</v>
      </c>
      <c r="G502" s="45">
        <v>649347447</v>
      </c>
      <c r="H502" s="46">
        <v>3.403</v>
      </c>
      <c r="I502" s="45">
        <v>667740551</v>
      </c>
      <c r="J502" s="45">
        <v>3372020.2</v>
      </c>
      <c r="K502" s="45">
        <v>3351664.2</v>
      </c>
      <c r="L502" s="45">
        <v>0</v>
      </c>
      <c r="M502" s="45">
        <v>3351664.2</v>
      </c>
      <c r="N502" s="45">
        <v>211033.94</v>
      </c>
      <c r="O502" s="45">
        <v>90719.94</v>
      </c>
      <c r="P502" s="45">
        <v>15590.96</v>
      </c>
      <c r="Q502" s="45">
        <v>0</v>
      </c>
      <c r="R502" s="45">
        <v>12217899</v>
      </c>
      <c r="S502" s="45">
        <v>0</v>
      </c>
      <c r="T502" s="45">
        <v>6143583.2400000002</v>
      </c>
      <c r="U502" s="45">
        <v>64934</v>
      </c>
      <c r="V502" s="45">
        <v>0</v>
      </c>
      <c r="W502" s="45">
        <v>22095425.280000001</v>
      </c>
      <c r="X502" s="47">
        <v>3.4027122740039051E-2</v>
      </c>
      <c r="Y502" s="45">
        <v>7865.07</v>
      </c>
      <c r="Z502" s="45">
        <v>42000</v>
      </c>
      <c r="AA502" s="45">
        <v>997.30140000000006</v>
      </c>
      <c r="AB502" s="45">
        <v>50862.371400000004</v>
      </c>
      <c r="AC502" s="45">
        <v>-250</v>
      </c>
      <c r="AD502" s="45">
        <v>50612.371400000004</v>
      </c>
      <c r="AE502" s="45">
        <v>0</v>
      </c>
      <c r="AF502" s="47">
        <v>3669009.04</v>
      </c>
      <c r="AG502" s="47">
        <v>12217899</v>
      </c>
      <c r="AH502" s="47">
        <v>6208517.2400000002</v>
      </c>
      <c r="AI502" s="45">
        <v>684043938</v>
      </c>
      <c r="AJ502" s="45">
        <v>681802135</v>
      </c>
      <c r="AK502" s="45">
        <v>685374379</v>
      </c>
      <c r="AL502" s="50">
        <v>683740150.66666663</v>
      </c>
      <c r="AM502" s="45">
        <v>228762.813236958</v>
      </c>
    </row>
    <row r="503" spans="1:39" s="37" customFormat="1" ht="16.5" x14ac:dyDescent="0.3">
      <c r="A503" s="37" t="s">
        <v>1074</v>
      </c>
      <c r="B503" s="37" t="s">
        <v>1075</v>
      </c>
      <c r="C503" s="37" t="s">
        <v>1071</v>
      </c>
      <c r="D503" s="43">
        <v>1</v>
      </c>
      <c r="E503" s="43" t="s">
        <v>1202</v>
      </c>
      <c r="F503" s="44" t="s">
        <v>1201</v>
      </c>
      <c r="G503" s="45">
        <v>128026049</v>
      </c>
      <c r="H503" s="46">
        <v>2.0979999999999999</v>
      </c>
      <c r="I503" s="45">
        <v>125626181</v>
      </c>
      <c r="J503" s="45">
        <v>634399.12</v>
      </c>
      <c r="K503" s="45">
        <v>576089.56000000006</v>
      </c>
      <c r="L503" s="45">
        <v>0</v>
      </c>
      <c r="M503" s="45">
        <v>576089.56000000006</v>
      </c>
      <c r="N503" s="45">
        <v>36192.839999999997</v>
      </c>
      <c r="O503" s="45">
        <v>15568.74</v>
      </c>
      <c r="P503" s="45">
        <v>2710.72</v>
      </c>
      <c r="Q503" s="45">
        <v>0</v>
      </c>
      <c r="R503" s="45">
        <v>1837573</v>
      </c>
      <c r="S503" s="45">
        <v>0</v>
      </c>
      <c r="T503" s="45">
        <v>216746</v>
      </c>
      <c r="U503" s="45">
        <v>0</v>
      </c>
      <c r="V503" s="45">
        <v>0</v>
      </c>
      <c r="W503" s="45">
        <v>2684880.86</v>
      </c>
      <c r="X503" s="47">
        <v>2.097136388236116E-2</v>
      </c>
      <c r="Y503" s="45">
        <v>1750</v>
      </c>
      <c r="Z503" s="45">
        <v>7750</v>
      </c>
      <c r="AA503" s="45">
        <v>190</v>
      </c>
      <c r="AB503" s="45">
        <v>9690</v>
      </c>
      <c r="AC503" s="45">
        <v>0</v>
      </c>
      <c r="AD503" s="45">
        <v>9690</v>
      </c>
      <c r="AE503" s="45">
        <v>0</v>
      </c>
      <c r="AF503" s="47">
        <v>630561.86</v>
      </c>
      <c r="AG503" s="47">
        <v>1837573</v>
      </c>
      <c r="AH503" s="47">
        <v>216746</v>
      </c>
      <c r="AI503" s="45">
        <v>125024715</v>
      </c>
      <c r="AJ503" s="45">
        <v>128838355</v>
      </c>
      <c r="AK503" s="45">
        <v>139738848</v>
      </c>
      <c r="AL503" s="50">
        <v>131200639.33333333</v>
      </c>
      <c r="AM503" s="45">
        <v>46653.202346751001</v>
      </c>
    </row>
    <row r="504" spans="1:39" s="37" customFormat="1" ht="16.5" x14ac:dyDescent="0.3">
      <c r="A504" s="37" t="s">
        <v>1076</v>
      </c>
      <c r="B504" s="37" t="s">
        <v>1077</v>
      </c>
      <c r="C504" s="37" t="s">
        <v>1071</v>
      </c>
      <c r="D504" s="43">
        <v>2</v>
      </c>
      <c r="E504" s="43" t="s">
        <v>1200</v>
      </c>
      <c r="F504" s="44" t="s">
        <v>1201</v>
      </c>
      <c r="G504" s="45">
        <v>925408700</v>
      </c>
      <c r="H504" s="46">
        <v>3.4249999999999998</v>
      </c>
      <c r="I504" s="45">
        <v>969084680</v>
      </c>
      <c r="J504" s="45">
        <v>4893776.66</v>
      </c>
      <c r="K504" s="45">
        <v>4886845.4400000004</v>
      </c>
      <c r="L504" s="45">
        <v>0</v>
      </c>
      <c r="M504" s="45">
        <v>4886845.4400000004</v>
      </c>
      <c r="N504" s="45">
        <v>307912.03000000003</v>
      </c>
      <c r="O504" s="45">
        <v>132406.04</v>
      </c>
      <c r="P504" s="45">
        <v>22747.32</v>
      </c>
      <c r="Q504" s="45">
        <v>11726275</v>
      </c>
      <c r="R504" s="45">
        <v>6163789</v>
      </c>
      <c r="S504" s="45">
        <v>0</v>
      </c>
      <c r="T504" s="45">
        <v>8337180</v>
      </c>
      <c r="U504" s="45">
        <v>110430</v>
      </c>
      <c r="V504" s="45">
        <v>0</v>
      </c>
      <c r="W504" s="45">
        <v>31687584.830000002</v>
      </c>
      <c r="X504" s="47">
        <v>3.4241719177699539E-2</v>
      </c>
      <c r="Y504" s="45">
        <v>13000</v>
      </c>
      <c r="Z504" s="45">
        <v>58250</v>
      </c>
      <c r="AA504" s="45">
        <v>1425</v>
      </c>
      <c r="AB504" s="45">
        <v>72675</v>
      </c>
      <c r="AC504" s="45">
        <v>0</v>
      </c>
      <c r="AD504" s="45">
        <v>72675</v>
      </c>
      <c r="AE504" s="45">
        <v>0</v>
      </c>
      <c r="AF504" s="47">
        <v>5349910.830000001</v>
      </c>
      <c r="AG504" s="47">
        <v>17890064</v>
      </c>
      <c r="AH504" s="47">
        <v>8447610</v>
      </c>
      <c r="AI504" s="45">
        <v>963464408</v>
      </c>
      <c r="AJ504" s="45">
        <v>969410294</v>
      </c>
      <c r="AK504" s="45">
        <v>965576690</v>
      </c>
      <c r="AL504" s="50">
        <v>966150464</v>
      </c>
      <c r="AM504" s="45">
        <v>321858.57480777003</v>
      </c>
    </row>
    <row r="505" spans="1:39" s="37" customFormat="1" ht="16.5" x14ac:dyDescent="0.3">
      <c r="A505" s="37" t="s">
        <v>1078</v>
      </c>
      <c r="B505" s="37" t="s">
        <v>1079</v>
      </c>
      <c r="C505" s="37" t="s">
        <v>1071</v>
      </c>
      <c r="D505" s="43">
        <v>3</v>
      </c>
      <c r="E505" s="43" t="s">
        <v>1200</v>
      </c>
      <c r="F505" s="44" t="s">
        <v>1201</v>
      </c>
      <c r="G505" s="45">
        <v>731384819</v>
      </c>
      <c r="H505" s="46">
        <v>2.5760000000000001</v>
      </c>
      <c r="I505" s="45">
        <v>824978449</v>
      </c>
      <c r="J505" s="45">
        <v>4166055.2</v>
      </c>
      <c r="K505" s="45">
        <v>4162306.96</v>
      </c>
      <c r="L505" s="45">
        <v>0</v>
      </c>
      <c r="M505" s="45">
        <v>4162306.96</v>
      </c>
      <c r="N505" s="45">
        <v>262229.39</v>
      </c>
      <c r="O505" s="45">
        <v>112756.9</v>
      </c>
      <c r="P505" s="45">
        <v>19379.560000000001</v>
      </c>
      <c r="Q505" s="45">
        <v>0</v>
      </c>
      <c r="R505" s="45">
        <v>11864871</v>
      </c>
      <c r="S505" s="45">
        <v>0</v>
      </c>
      <c r="T505" s="45">
        <v>2345548</v>
      </c>
      <c r="U505" s="45">
        <v>73138.48</v>
      </c>
      <c r="V505" s="45">
        <v>0</v>
      </c>
      <c r="W505" s="45">
        <v>18840230.289999999</v>
      </c>
      <c r="X505" s="47">
        <v>2.5759668235607717E-2</v>
      </c>
      <c r="Y505" s="45">
        <v>6648.63</v>
      </c>
      <c r="Z505" s="45">
        <v>58750</v>
      </c>
      <c r="AA505" s="45">
        <v>1307.9726000000001</v>
      </c>
      <c r="AB505" s="45">
        <v>66706.602599999998</v>
      </c>
      <c r="AC505" s="45">
        <v>-750</v>
      </c>
      <c r="AD505" s="45">
        <v>65956.602599999998</v>
      </c>
      <c r="AE505" s="45">
        <v>0</v>
      </c>
      <c r="AF505" s="47">
        <v>4556672.8099999996</v>
      </c>
      <c r="AG505" s="47">
        <v>11864871</v>
      </c>
      <c r="AH505" s="47">
        <v>2418686.48</v>
      </c>
      <c r="AI505" s="45">
        <v>816543196</v>
      </c>
      <c r="AJ505" s="45">
        <v>817356163</v>
      </c>
      <c r="AK505" s="45">
        <v>803587043</v>
      </c>
      <c r="AL505" s="50">
        <v>812495467.33333337</v>
      </c>
      <c r="AM505" s="45">
        <v>268545.15212124598</v>
      </c>
    </row>
    <row r="506" spans="1:39" s="37" customFormat="1" ht="16.5" x14ac:dyDescent="0.3">
      <c r="A506" s="37" t="s">
        <v>1080</v>
      </c>
      <c r="B506" s="37" t="s">
        <v>1081</v>
      </c>
      <c r="C506" s="37" t="s">
        <v>1071</v>
      </c>
      <c r="D506" s="43">
        <v>1</v>
      </c>
      <c r="E506" s="43" t="s">
        <v>1202</v>
      </c>
      <c r="F506" s="44" t="s">
        <v>1201</v>
      </c>
      <c r="G506" s="45">
        <v>400632049</v>
      </c>
      <c r="H506" s="46">
        <v>3.5609999999999999</v>
      </c>
      <c r="I506" s="45">
        <v>421019872</v>
      </c>
      <c r="J506" s="45">
        <v>2126106.48</v>
      </c>
      <c r="K506" s="45">
        <v>2105694.96</v>
      </c>
      <c r="L506" s="45">
        <v>0</v>
      </c>
      <c r="M506" s="45">
        <v>2105694.96</v>
      </c>
      <c r="N506" s="45">
        <v>132477.26</v>
      </c>
      <c r="O506" s="45">
        <v>56979.03</v>
      </c>
      <c r="P506" s="45">
        <v>9796.09</v>
      </c>
      <c r="Q506" s="45">
        <v>5087691</v>
      </c>
      <c r="R506" s="45">
        <v>2178641</v>
      </c>
      <c r="S506" s="45">
        <v>0</v>
      </c>
      <c r="T506" s="45">
        <v>4694103</v>
      </c>
      <c r="U506" s="45">
        <v>0</v>
      </c>
      <c r="V506" s="45">
        <v>0</v>
      </c>
      <c r="W506" s="45">
        <v>14265382.34</v>
      </c>
      <c r="X506" s="47">
        <v>3.5607192124562155E-2</v>
      </c>
      <c r="Y506" s="45">
        <v>8000</v>
      </c>
      <c r="Z506" s="45">
        <v>37750</v>
      </c>
      <c r="AA506" s="45">
        <v>915</v>
      </c>
      <c r="AB506" s="45">
        <v>46665</v>
      </c>
      <c r="AC506" s="45">
        <v>-250</v>
      </c>
      <c r="AD506" s="45">
        <v>46415</v>
      </c>
      <c r="AE506" s="45">
        <v>0</v>
      </c>
      <c r="AF506" s="47">
        <v>2304947.3399999994</v>
      </c>
      <c r="AG506" s="47">
        <v>7266332</v>
      </c>
      <c r="AH506" s="47">
        <v>4694103</v>
      </c>
      <c r="AI506" s="45">
        <v>415456942</v>
      </c>
      <c r="AJ506" s="45">
        <v>407843828</v>
      </c>
      <c r="AK506" s="45">
        <v>415063905</v>
      </c>
      <c r="AL506" s="50">
        <v>412788225</v>
      </c>
      <c r="AM506" s="45">
        <v>138967.37903248201</v>
      </c>
    </row>
    <row r="507" spans="1:39" s="37" customFormat="1" ht="16.5" x14ac:dyDescent="0.3">
      <c r="A507" s="37" t="s">
        <v>1082</v>
      </c>
      <c r="B507" s="37" t="s">
        <v>1083</v>
      </c>
      <c r="C507" s="37" t="s">
        <v>1071</v>
      </c>
      <c r="D507" s="43">
        <v>2</v>
      </c>
      <c r="E507" s="43" t="s">
        <v>1200</v>
      </c>
      <c r="F507" s="44" t="s">
        <v>1201</v>
      </c>
      <c r="G507" s="45">
        <v>436803561</v>
      </c>
      <c r="H507" s="46">
        <v>2.8740000000000001</v>
      </c>
      <c r="I507" s="45">
        <v>427779556</v>
      </c>
      <c r="J507" s="45">
        <v>2160242.1800000002</v>
      </c>
      <c r="K507" s="45">
        <v>2159604.1500000004</v>
      </c>
      <c r="L507" s="45">
        <v>0</v>
      </c>
      <c r="M507" s="45">
        <v>2159604.1500000004</v>
      </c>
      <c r="N507" s="45">
        <v>136063.82</v>
      </c>
      <c r="O507" s="45">
        <v>58505.760000000002</v>
      </c>
      <c r="P507" s="45">
        <v>10056.56</v>
      </c>
      <c r="Q507" s="45">
        <v>4807191</v>
      </c>
      <c r="R507" s="45">
        <v>3635436</v>
      </c>
      <c r="S507" s="45">
        <v>0</v>
      </c>
      <c r="T507" s="45">
        <v>1724156</v>
      </c>
      <c r="U507" s="45">
        <v>21820</v>
      </c>
      <c r="V507" s="45">
        <v>0</v>
      </c>
      <c r="W507" s="45">
        <v>12552833.289999999</v>
      </c>
      <c r="X507" s="47">
        <v>2.8737937166221954E-2</v>
      </c>
      <c r="Y507" s="45">
        <v>3000</v>
      </c>
      <c r="Z507" s="45">
        <v>28000</v>
      </c>
      <c r="AA507" s="45">
        <v>620</v>
      </c>
      <c r="AB507" s="45">
        <v>31620</v>
      </c>
      <c r="AC507" s="45">
        <v>0</v>
      </c>
      <c r="AD507" s="45">
        <v>31620</v>
      </c>
      <c r="AE507" s="45">
        <v>0</v>
      </c>
      <c r="AF507" s="47">
        <v>2364230.29</v>
      </c>
      <c r="AG507" s="47">
        <v>8442627</v>
      </c>
      <c r="AH507" s="47">
        <v>1745976</v>
      </c>
      <c r="AI507" s="45">
        <v>441215115</v>
      </c>
      <c r="AJ507" s="45">
        <v>427830795</v>
      </c>
      <c r="AK507" s="45">
        <v>428157476</v>
      </c>
      <c r="AL507" s="50">
        <v>432401128.66666669</v>
      </c>
      <c r="AM507" s="45">
        <v>142860.836139021</v>
      </c>
    </row>
    <row r="508" spans="1:39" s="37" customFormat="1" ht="16.5" x14ac:dyDescent="0.3">
      <c r="A508" s="37" t="s">
        <v>1084</v>
      </c>
      <c r="B508" s="37" t="s">
        <v>1085</v>
      </c>
      <c r="C508" s="37" t="s">
        <v>1071</v>
      </c>
      <c r="D508" s="43">
        <v>3</v>
      </c>
      <c r="E508" s="43" t="s">
        <v>1200</v>
      </c>
      <c r="F508" s="44" t="s">
        <v>1201</v>
      </c>
      <c r="G508" s="45">
        <v>419625100</v>
      </c>
      <c r="H508" s="46">
        <v>3.4689999999999999</v>
      </c>
      <c r="I508" s="45">
        <v>454977399</v>
      </c>
      <c r="J508" s="45">
        <v>2297588.46</v>
      </c>
      <c r="K508" s="45">
        <v>2294041.17</v>
      </c>
      <c r="L508" s="45">
        <v>0</v>
      </c>
      <c r="M508" s="45">
        <v>2294041.17</v>
      </c>
      <c r="N508" s="45">
        <v>144558.1</v>
      </c>
      <c r="O508" s="45">
        <v>62161.08</v>
      </c>
      <c r="P508" s="45">
        <v>10686.86</v>
      </c>
      <c r="Q508" s="45">
        <v>9476977</v>
      </c>
      <c r="R508" s="45">
        <v>0</v>
      </c>
      <c r="S508" s="45">
        <v>0</v>
      </c>
      <c r="T508" s="45">
        <v>2504529.61</v>
      </c>
      <c r="U508" s="45">
        <v>62943.77</v>
      </c>
      <c r="V508" s="45">
        <v>0</v>
      </c>
      <c r="W508" s="45">
        <v>14555897.59</v>
      </c>
      <c r="X508" s="47">
        <v>3.4687862070214577E-2</v>
      </c>
      <c r="Y508" s="45">
        <v>3614.38</v>
      </c>
      <c r="Z508" s="45">
        <v>22250</v>
      </c>
      <c r="AA508" s="45">
        <v>517.2876</v>
      </c>
      <c r="AB508" s="45">
        <v>26381.667600000001</v>
      </c>
      <c r="AC508" s="45">
        <v>-154.79</v>
      </c>
      <c r="AD508" s="45">
        <v>26226.8776</v>
      </c>
      <c r="AE508" s="45">
        <v>0</v>
      </c>
      <c r="AF508" s="47">
        <v>2511447.21</v>
      </c>
      <c r="AG508" s="47">
        <v>9476977</v>
      </c>
      <c r="AH508" s="47">
        <v>2567473.38</v>
      </c>
      <c r="AI508" s="45">
        <v>464137111</v>
      </c>
      <c r="AJ508" s="45">
        <v>452625974</v>
      </c>
      <c r="AK508" s="45">
        <v>462702724</v>
      </c>
      <c r="AL508" s="50">
        <v>459821936.33333331</v>
      </c>
      <c r="AM508" s="45">
        <v>154234.08709909199</v>
      </c>
    </row>
    <row r="509" spans="1:39" s="37" customFormat="1" ht="16.5" x14ac:dyDescent="0.3">
      <c r="A509" s="37" t="s">
        <v>1086</v>
      </c>
      <c r="B509" s="37" t="s">
        <v>1087</v>
      </c>
      <c r="C509" s="37" t="s">
        <v>1071</v>
      </c>
      <c r="D509" s="43">
        <v>1</v>
      </c>
      <c r="E509" s="43" t="s">
        <v>1202</v>
      </c>
      <c r="F509" s="44" t="s">
        <v>1201</v>
      </c>
      <c r="G509" s="45">
        <v>244233542</v>
      </c>
      <c r="H509" s="46">
        <v>3.86</v>
      </c>
      <c r="I509" s="45">
        <v>270607041</v>
      </c>
      <c r="J509" s="45">
        <v>1366537.36</v>
      </c>
      <c r="K509" s="45">
        <v>1365157.1700000002</v>
      </c>
      <c r="L509" s="45">
        <v>0</v>
      </c>
      <c r="M509" s="45">
        <v>1365157.1700000002</v>
      </c>
      <c r="N509" s="45">
        <v>86018.06</v>
      </c>
      <c r="O509" s="45">
        <v>36987.78</v>
      </c>
      <c r="P509" s="45">
        <v>6356.32</v>
      </c>
      <c r="Q509" s="45">
        <v>4174357</v>
      </c>
      <c r="R509" s="45">
        <v>1600689</v>
      </c>
      <c r="S509" s="45">
        <v>0</v>
      </c>
      <c r="T509" s="45">
        <v>2149193</v>
      </c>
      <c r="U509" s="45">
        <v>7327</v>
      </c>
      <c r="V509" s="45">
        <v>0</v>
      </c>
      <c r="W509" s="45">
        <v>9426085.3300000001</v>
      </c>
      <c r="X509" s="47">
        <v>3.8594556885229142E-2</v>
      </c>
      <c r="Y509" s="45">
        <v>6097.94</v>
      </c>
      <c r="Z509" s="45">
        <v>24250</v>
      </c>
      <c r="AA509" s="45">
        <v>606.9588</v>
      </c>
      <c r="AB509" s="45">
        <v>30954.898799999999</v>
      </c>
      <c r="AC509" s="45">
        <v>-750</v>
      </c>
      <c r="AD509" s="45">
        <v>30204.898799999999</v>
      </c>
      <c r="AE509" s="45">
        <v>0</v>
      </c>
      <c r="AF509" s="47">
        <v>1494519.3300000003</v>
      </c>
      <c r="AG509" s="47">
        <v>5775046</v>
      </c>
      <c r="AH509" s="47">
        <v>2156520</v>
      </c>
      <c r="AI509" s="45">
        <v>268004619</v>
      </c>
      <c r="AJ509" s="45">
        <v>269540168</v>
      </c>
      <c r="AK509" s="45">
        <v>270355368</v>
      </c>
      <c r="AL509" s="50">
        <v>269300051.66666669</v>
      </c>
      <c r="AM509" s="45">
        <v>90278.746387830004</v>
      </c>
    </row>
    <row r="510" spans="1:39" s="37" customFormat="1" ht="16.5" x14ac:dyDescent="0.3">
      <c r="A510" s="37" t="s">
        <v>1088</v>
      </c>
      <c r="B510" s="37" t="s">
        <v>1089</v>
      </c>
      <c r="C510" s="37" t="s">
        <v>1071</v>
      </c>
      <c r="D510" s="43">
        <v>2</v>
      </c>
      <c r="E510" s="43" t="s">
        <v>1200</v>
      </c>
      <c r="F510" s="44" t="s">
        <v>1201</v>
      </c>
      <c r="G510" s="45">
        <v>605526322</v>
      </c>
      <c r="H510" s="46">
        <v>2.76</v>
      </c>
      <c r="I510" s="45">
        <v>630209749</v>
      </c>
      <c r="J510" s="45">
        <v>3182493.56</v>
      </c>
      <c r="K510" s="45">
        <v>3181419.17</v>
      </c>
      <c r="L510" s="45">
        <v>0</v>
      </c>
      <c r="M510" s="45">
        <v>3181419.17</v>
      </c>
      <c r="N510" s="45">
        <v>200438.48</v>
      </c>
      <c r="O510" s="45">
        <v>86186.01</v>
      </c>
      <c r="P510" s="45">
        <v>14814.79</v>
      </c>
      <c r="Q510" s="45">
        <v>5162638</v>
      </c>
      <c r="R510" s="45">
        <v>5164520</v>
      </c>
      <c r="S510" s="45">
        <v>0</v>
      </c>
      <c r="T510" s="45">
        <v>2899978</v>
      </c>
      <c r="U510" s="45">
        <v>0</v>
      </c>
      <c r="V510" s="45">
        <v>0</v>
      </c>
      <c r="W510" s="45">
        <v>16709994.449999999</v>
      </c>
      <c r="X510" s="47">
        <v>2.7595818452298429E-2</v>
      </c>
      <c r="Y510" s="45">
        <v>7000</v>
      </c>
      <c r="Z510" s="45">
        <v>69000</v>
      </c>
      <c r="AA510" s="45">
        <v>1520</v>
      </c>
      <c r="AB510" s="45">
        <v>77520</v>
      </c>
      <c r="AC510" s="45">
        <v>-1000</v>
      </c>
      <c r="AD510" s="45">
        <v>76520</v>
      </c>
      <c r="AE510" s="45">
        <v>0</v>
      </c>
      <c r="AF510" s="47">
        <v>3482858.4499999997</v>
      </c>
      <c r="AG510" s="47">
        <v>10327158</v>
      </c>
      <c r="AH510" s="47">
        <v>2899978</v>
      </c>
      <c r="AI510" s="45">
        <v>629522741</v>
      </c>
      <c r="AJ510" s="45">
        <v>628116231</v>
      </c>
      <c r="AK510" s="45">
        <v>635469568</v>
      </c>
      <c r="AL510" s="50">
        <v>631036180</v>
      </c>
      <c r="AM510" s="45">
        <v>212157.68450877001</v>
      </c>
    </row>
    <row r="511" spans="1:39" s="37" customFormat="1" ht="16.5" x14ac:dyDescent="0.3">
      <c r="A511" s="37" t="s">
        <v>1090</v>
      </c>
      <c r="B511" s="37" t="s">
        <v>1091</v>
      </c>
      <c r="C511" s="37" t="s">
        <v>1071</v>
      </c>
      <c r="D511" s="43">
        <v>3</v>
      </c>
      <c r="E511" s="43" t="s">
        <v>1200</v>
      </c>
      <c r="F511" s="44" t="s">
        <v>1201</v>
      </c>
      <c r="G511" s="45">
        <v>1074021346</v>
      </c>
      <c r="H511" s="46">
        <v>2.6680000000000001</v>
      </c>
      <c r="I511" s="45">
        <v>1119212905</v>
      </c>
      <c r="J511" s="45">
        <v>5651908.5499999998</v>
      </c>
      <c r="K511" s="45">
        <v>5643984.1299999999</v>
      </c>
      <c r="L511" s="45">
        <v>0</v>
      </c>
      <c r="M511" s="45">
        <v>5643984.1299999999</v>
      </c>
      <c r="N511" s="45">
        <v>355635.65</v>
      </c>
      <c r="O511" s="45">
        <v>152933.65</v>
      </c>
      <c r="P511" s="45">
        <v>26275.47</v>
      </c>
      <c r="Q511" s="45">
        <v>10207071</v>
      </c>
      <c r="R511" s="45">
        <v>4970695</v>
      </c>
      <c r="S511" s="45">
        <v>0</v>
      </c>
      <c r="T511" s="45">
        <v>7292431.6200000001</v>
      </c>
      <c r="U511" s="45">
        <v>0</v>
      </c>
      <c r="V511" s="45">
        <v>0</v>
      </c>
      <c r="W511" s="45">
        <v>28649026.52</v>
      </c>
      <c r="X511" s="47">
        <v>2.6674541084959032E-2</v>
      </c>
      <c r="Y511" s="45">
        <v>7750</v>
      </c>
      <c r="Z511" s="45">
        <v>62500</v>
      </c>
      <c r="AA511" s="45">
        <v>1405</v>
      </c>
      <c r="AB511" s="45">
        <v>71655</v>
      </c>
      <c r="AC511" s="45">
        <v>0</v>
      </c>
      <c r="AD511" s="45">
        <v>71655</v>
      </c>
      <c r="AE511" s="45">
        <v>0</v>
      </c>
      <c r="AF511" s="47">
        <v>6178828.9000000004</v>
      </c>
      <c r="AG511" s="47">
        <v>15177766</v>
      </c>
      <c r="AH511" s="47">
        <v>7292431.6200000001</v>
      </c>
      <c r="AI511" s="45">
        <v>1152889688</v>
      </c>
      <c r="AJ511" s="45">
        <v>1117048486</v>
      </c>
      <c r="AK511" s="45">
        <v>1135287227</v>
      </c>
      <c r="AL511" s="50">
        <v>1135075133.6666667</v>
      </c>
      <c r="AM511" s="45">
        <v>379123.07854320901</v>
      </c>
    </row>
    <row r="512" spans="1:39" s="37" customFormat="1" ht="16.5" x14ac:dyDescent="0.3">
      <c r="A512" s="37" t="s">
        <v>1092</v>
      </c>
      <c r="B512" s="37" t="s">
        <v>1093</v>
      </c>
      <c r="C512" s="37" t="s">
        <v>1071</v>
      </c>
      <c r="D512" s="43">
        <v>1</v>
      </c>
      <c r="E512" s="43" t="s">
        <v>1202</v>
      </c>
      <c r="F512" s="44" t="s">
        <v>1201</v>
      </c>
      <c r="G512" s="45">
        <v>1398512700</v>
      </c>
      <c r="H512" s="46">
        <v>3.3180000000000001</v>
      </c>
      <c r="I512" s="45">
        <v>1636821275</v>
      </c>
      <c r="J512" s="45">
        <v>8265776.8799999999</v>
      </c>
      <c r="K512" s="45">
        <v>8254518.8399999999</v>
      </c>
      <c r="L512" s="45">
        <v>0</v>
      </c>
      <c r="M512" s="45">
        <v>8254518.8399999999</v>
      </c>
      <c r="N512" s="45">
        <v>520103.67</v>
      </c>
      <c r="O512" s="45">
        <v>223653.76000000001</v>
      </c>
      <c r="P512" s="45">
        <v>38433.06</v>
      </c>
      <c r="Q512" s="45">
        <v>24391299</v>
      </c>
      <c r="R512" s="45">
        <v>0</v>
      </c>
      <c r="S512" s="45">
        <v>0</v>
      </c>
      <c r="T512" s="45">
        <v>12958530</v>
      </c>
      <c r="U512" s="45">
        <v>10000</v>
      </c>
      <c r="V512" s="45">
        <v>0</v>
      </c>
      <c r="W512" s="45">
        <v>46396538.329999998</v>
      </c>
      <c r="X512" s="47">
        <v>3.3175628887746243E-2</v>
      </c>
      <c r="Y512" s="45">
        <v>23758.22</v>
      </c>
      <c r="Z512" s="45">
        <v>130000</v>
      </c>
      <c r="AA512" s="45">
        <v>3075.1644000000001</v>
      </c>
      <c r="AB512" s="45">
        <v>156833.38440000001</v>
      </c>
      <c r="AC512" s="45">
        <v>-1750</v>
      </c>
      <c r="AD512" s="45">
        <v>155083.38440000001</v>
      </c>
      <c r="AE512" s="45">
        <v>0</v>
      </c>
      <c r="AF512" s="47">
        <v>9036709.3300000001</v>
      </c>
      <c r="AG512" s="47">
        <v>24391299</v>
      </c>
      <c r="AH512" s="47">
        <v>12968530</v>
      </c>
      <c r="AI512" s="45">
        <v>1601317129</v>
      </c>
      <c r="AJ512" s="45">
        <v>1638876930</v>
      </c>
      <c r="AK512" s="45">
        <v>1574901689</v>
      </c>
      <c r="AL512" s="50">
        <v>1605031916</v>
      </c>
      <c r="AM512" s="45">
        <v>524966.70469943702</v>
      </c>
    </row>
    <row r="513" spans="1:39" s="37" customFormat="1" ht="16.5" x14ac:dyDescent="0.3">
      <c r="A513" s="37" t="s">
        <v>1094</v>
      </c>
      <c r="B513" s="37" t="s">
        <v>1095</v>
      </c>
      <c r="C513" s="37" t="s">
        <v>1071</v>
      </c>
      <c r="D513" s="43">
        <v>2</v>
      </c>
      <c r="E513" s="43" t="s">
        <v>1200</v>
      </c>
      <c r="F513" s="44" t="s">
        <v>1201</v>
      </c>
      <c r="G513" s="45">
        <v>329143015</v>
      </c>
      <c r="H513" s="46">
        <v>2.7429999999999999</v>
      </c>
      <c r="I513" s="45">
        <v>348586224</v>
      </c>
      <c r="J513" s="45">
        <v>1760324.11</v>
      </c>
      <c r="K513" s="45">
        <v>1743481.55</v>
      </c>
      <c r="L513" s="45">
        <v>0</v>
      </c>
      <c r="M513" s="45">
        <v>1743481.55</v>
      </c>
      <c r="N513" s="45">
        <v>109622.83</v>
      </c>
      <c r="O513" s="45">
        <v>47110.73</v>
      </c>
      <c r="P513" s="45">
        <v>8102.03</v>
      </c>
      <c r="Q513" s="45">
        <v>4196187</v>
      </c>
      <c r="R513" s="45">
        <v>1980872</v>
      </c>
      <c r="S513" s="45">
        <v>0</v>
      </c>
      <c r="T513" s="45">
        <v>907323.83</v>
      </c>
      <c r="U513" s="45">
        <v>32911</v>
      </c>
      <c r="V513" s="45">
        <v>0</v>
      </c>
      <c r="W513" s="45">
        <v>9025610.9700000007</v>
      </c>
      <c r="X513" s="47">
        <v>2.7421547955377393E-2</v>
      </c>
      <c r="Y513" s="45">
        <v>3180.82</v>
      </c>
      <c r="Z513" s="45">
        <v>19750</v>
      </c>
      <c r="AA513" s="45">
        <v>458.6164</v>
      </c>
      <c r="AB513" s="45">
        <v>23389.436399999999</v>
      </c>
      <c r="AC513" s="45">
        <v>0</v>
      </c>
      <c r="AD513" s="45">
        <v>23389.436399999999</v>
      </c>
      <c r="AE513" s="45">
        <v>0</v>
      </c>
      <c r="AF513" s="47">
        <v>1908317.1400000001</v>
      </c>
      <c r="AG513" s="47">
        <v>6177059</v>
      </c>
      <c r="AH513" s="47">
        <v>940234.83</v>
      </c>
      <c r="AI513" s="45">
        <v>356702592</v>
      </c>
      <c r="AJ513" s="45">
        <v>343016760</v>
      </c>
      <c r="AK513" s="45">
        <v>334918451</v>
      </c>
      <c r="AL513" s="50">
        <v>344879267.66666669</v>
      </c>
      <c r="AM513" s="45">
        <v>111835.376831178</v>
      </c>
    </row>
    <row r="514" spans="1:39" s="37" customFormat="1" ht="16.5" x14ac:dyDescent="0.3">
      <c r="A514" s="37" t="s">
        <v>1096</v>
      </c>
      <c r="B514" s="37" t="s">
        <v>1097</v>
      </c>
      <c r="C514" s="37" t="s">
        <v>1071</v>
      </c>
      <c r="D514" s="43">
        <v>3</v>
      </c>
      <c r="E514" s="43" t="s">
        <v>1200</v>
      </c>
      <c r="F514" s="44" t="s">
        <v>1201</v>
      </c>
      <c r="G514" s="45">
        <v>357216400</v>
      </c>
      <c r="H514" s="46">
        <v>2.5960000000000001</v>
      </c>
      <c r="I514" s="45">
        <v>351615565</v>
      </c>
      <c r="J514" s="45">
        <v>1775621.96</v>
      </c>
      <c r="K514" s="45">
        <v>1772424.94</v>
      </c>
      <c r="L514" s="45">
        <v>0</v>
      </c>
      <c r="M514" s="45">
        <v>1772424.94</v>
      </c>
      <c r="N514" s="45">
        <v>111691.53</v>
      </c>
      <c r="O514" s="45">
        <v>48031.040000000001</v>
      </c>
      <c r="P514" s="45">
        <v>8248.2999999999993</v>
      </c>
      <c r="Q514" s="45">
        <v>5900733</v>
      </c>
      <c r="R514" s="45">
        <v>0</v>
      </c>
      <c r="S514" s="45">
        <v>0</v>
      </c>
      <c r="T514" s="45">
        <v>1432144</v>
      </c>
      <c r="U514" s="45">
        <v>0</v>
      </c>
      <c r="V514" s="45">
        <v>0</v>
      </c>
      <c r="W514" s="45">
        <v>9273272.8100000005</v>
      </c>
      <c r="X514" s="47">
        <v>2.595981822223168E-2</v>
      </c>
      <c r="Y514" s="45">
        <v>9720.5499999999993</v>
      </c>
      <c r="Z514" s="45">
        <v>34250</v>
      </c>
      <c r="AA514" s="45">
        <v>879.41100000000006</v>
      </c>
      <c r="AB514" s="45">
        <v>44849.961000000003</v>
      </c>
      <c r="AC514" s="45">
        <v>0</v>
      </c>
      <c r="AD514" s="45">
        <v>44849.961000000003</v>
      </c>
      <c r="AE514" s="45">
        <v>0</v>
      </c>
      <c r="AF514" s="47">
        <v>1940395.81</v>
      </c>
      <c r="AG514" s="47">
        <v>5900733</v>
      </c>
      <c r="AH514" s="47">
        <v>1432144</v>
      </c>
      <c r="AI514" s="45">
        <v>319295672</v>
      </c>
      <c r="AJ514" s="45">
        <v>352544284</v>
      </c>
      <c r="AK514" s="45">
        <v>368302299</v>
      </c>
      <c r="AL514" s="50">
        <v>346714085</v>
      </c>
      <c r="AM514" s="45">
        <v>122767.310232567</v>
      </c>
    </row>
    <row r="515" spans="1:39" s="37" customFormat="1" ht="16.5" x14ac:dyDescent="0.3">
      <c r="A515" s="37" t="s">
        <v>1098</v>
      </c>
      <c r="B515" s="37" t="s">
        <v>1099</v>
      </c>
      <c r="C515" s="37" t="s">
        <v>1071</v>
      </c>
      <c r="D515" s="43">
        <v>1</v>
      </c>
      <c r="E515" s="43" t="s">
        <v>1202</v>
      </c>
      <c r="F515" s="44" t="s">
        <v>1201</v>
      </c>
      <c r="G515" s="45">
        <v>603569459</v>
      </c>
      <c r="H515" s="46">
        <v>4.17</v>
      </c>
      <c r="I515" s="45">
        <v>624118805</v>
      </c>
      <c r="J515" s="45">
        <v>3151734.93</v>
      </c>
      <c r="K515" s="45">
        <v>3147067.33</v>
      </c>
      <c r="L515" s="45">
        <v>0</v>
      </c>
      <c r="M515" s="45">
        <v>3147067.33</v>
      </c>
      <c r="N515" s="45">
        <v>198299.82</v>
      </c>
      <c r="O515" s="45">
        <v>85271.05</v>
      </c>
      <c r="P515" s="45">
        <v>14651.11</v>
      </c>
      <c r="Q515" s="45">
        <v>13108096</v>
      </c>
      <c r="R515" s="45">
        <v>0</v>
      </c>
      <c r="S515" s="45">
        <v>0</v>
      </c>
      <c r="T515" s="45">
        <v>8612938</v>
      </c>
      <c r="U515" s="45">
        <v>0</v>
      </c>
      <c r="V515" s="45">
        <v>0</v>
      </c>
      <c r="W515" s="45">
        <v>25166323.309999999</v>
      </c>
      <c r="X515" s="47">
        <v>4.1695819652133856E-2</v>
      </c>
      <c r="Y515" s="45">
        <v>8000</v>
      </c>
      <c r="Z515" s="45">
        <v>38250</v>
      </c>
      <c r="AA515" s="45">
        <v>925</v>
      </c>
      <c r="AB515" s="45">
        <v>47175</v>
      </c>
      <c r="AC515" s="45">
        <v>0</v>
      </c>
      <c r="AD515" s="45">
        <v>47175</v>
      </c>
      <c r="AE515" s="45">
        <v>0</v>
      </c>
      <c r="AF515" s="47">
        <v>3445289.3099999996</v>
      </c>
      <c r="AG515" s="47">
        <v>13108096</v>
      </c>
      <c r="AH515" s="47">
        <v>8612938</v>
      </c>
      <c r="AI515" s="45">
        <v>623134970</v>
      </c>
      <c r="AJ515" s="45">
        <v>615820639</v>
      </c>
      <c r="AK515" s="45">
        <v>618320078</v>
      </c>
      <c r="AL515" s="50">
        <v>619091895.66666663</v>
      </c>
      <c r="AM515" s="45">
        <v>207228.538437921</v>
      </c>
    </row>
    <row r="516" spans="1:39" s="37" customFormat="1" ht="16.5" x14ac:dyDescent="0.3">
      <c r="A516" s="37" t="s">
        <v>1100</v>
      </c>
      <c r="B516" s="37" t="s">
        <v>1101</v>
      </c>
      <c r="C516" s="37" t="s">
        <v>1071</v>
      </c>
      <c r="D516" s="43">
        <v>2</v>
      </c>
      <c r="E516" s="43" t="s">
        <v>1200</v>
      </c>
      <c r="F516" s="44" t="s">
        <v>1201</v>
      </c>
      <c r="G516" s="45">
        <v>196641223</v>
      </c>
      <c r="H516" s="46">
        <v>3.4740000000000002</v>
      </c>
      <c r="I516" s="45">
        <v>190649453</v>
      </c>
      <c r="J516" s="45">
        <v>962759.87</v>
      </c>
      <c r="K516" s="45">
        <v>962123.29</v>
      </c>
      <c r="L516" s="45">
        <v>0</v>
      </c>
      <c r="M516" s="45">
        <v>962123.29</v>
      </c>
      <c r="N516" s="45">
        <v>60620.38</v>
      </c>
      <c r="O516" s="45">
        <v>26067.49</v>
      </c>
      <c r="P516" s="45">
        <v>4481.0200000000004</v>
      </c>
      <c r="Q516" s="45">
        <v>2365941</v>
      </c>
      <c r="R516" s="45">
        <v>1242732</v>
      </c>
      <c r="S516" s="45">
        <v>0</v>
      </c>
      <c r="T516" s="45">
        <v>2168629</v>
      </c>
      <c r="U516" s="45">
        <v>0</v>
      </c>
      <c r="V516" s="45">
        <v>0</v>
      </c>
      <c r="W516" s="45">
        <v>6830594.1799999997</v>
      </c>
      <c r="X516" s="47">
        <v>3.4736328811380508E-2</v>
      </c>
      <c r="Y516" s="45">
        <v>5500</v>
      </c>
      <c r="Z516" s="45">
        <v>22750</v>
      </c>
      <c r="AA516" s="45">
        <v>565</v>
      </c>
      <c r="AB516" s="45">
        <v>28815</v>
      </c>
      <c r="AC516" s="45">
        <v>0</v>
      </c>
      <c r="AD516" s="45">
        <v>28815</v>
      </c>
      <c r="AE516" s="45">
        <v>0</v>
      </c>
      <c r="AF516" s="47">
        <v>1053292.1800000002</v>
      </c>
      <c r="AG516" s="47">
        <v>3608673</v>
      </c>
      <c r="AH516" s="47">
        <v>2168629</v>
      </c>
      <c r="AI516" s="45">
        <v>193576108</v>
      </c>
      <c r="AJ516" s="45">
        <v>188774057</v>
      </c>
      <c r="AK516" s="45">
        <v>184766877</v>
      </c>
      <c r="AL516" s="50">
        <v>189039014</v>
      </c>
      <c r="AM516" s="45">
        <v>61722.3382776</v>
      </c>
    </row>
    <row r="517" spans="1:39" s="37" customFormat="1" ht="16.5" x14ac:dyDescent="0.3">
      <c r="A517" s="37" t="s">
        <v>1102</v>
      </c>
      <c r="B517" s="37" t="s">
        <v>1103</v>
      </c>
      <c r="C517" s="37" t="s">
        <v>1071</v>
      </c>
      <c r="D517" s="43">
        <v>3</v>
      </c>
      <c r="E517" s="43" t="s">
        <v>1200</v>
      </c>
      <c r="F517" s="44" t="s">
        <v>1201</v>
      </c>
      <c r="G517" s="45">
        <v>226252278</v>
      </c>
      <c r="H517" s="46">
        <v>2.5529999999999999</v>
      </c>
      <c r="I517" s="45">
        <v>246356077</v>
      </c>
      <c r="J517" s="45">
        <v>1244072.52</v>
      </c>
      <c r="K517" s="45">
        <v>1242642.56</v>
      </c>
      <c r="L517" s="45">
        <v>0</v>
      </c>
      <c r="M517" s="45">
        <v>1242642.56</v>
      </c>
      <c r="N517" s="45">
        <v>78302.11</v>
      </c>
      <c r="O517" s="45">
        <v>33670.519999999997</v>
      </c>
      <c r="P517" s="45">
        <v>5785.35</v>
      </c>
      <c r="Q517" s="45">
        <v>0</v>
      </c>
      <c r="R517" s="45">
        <v>3776127</v>
      </c>
      <c r="S517" s="45">
        <v>0</v>
      </c>
      <c r="T517" s="45">
        <v>638193</v>
      </c>
      <c r="U517" s="45">
        <v>0</v>
      </c>
      <c r="V517" s="45">
        <v>0</v>
      </c>
      <c r="W517" s="45">
        <v>5774720.54</v>
      </c>
      <c r="X517" s="47">
        <v>2.5523369713873114E-2</v>
      </c>
      <c r="Y517" s="45">
        <v>6750</v>
      </c>
      <c r="Z517" s="45">
        <v>24750</v>
      </c>
      <c r="AA517" s="45">
        <v>630</v>
      </c>
      <c r="AB517" s="45">
        <v>32130</v>
      </c>
      <c r="AC517" s="45">
        <v>0</v>
      </c>
      <c r="AD517" s="45">
        <v>32130</v>
      </c>
      <c r="AE517" s="45">
        <v>0</v>
      </c>
      <c r="AF517" s="47">
        <v>1360400.5400000003</v>
      </c>
      <c r="AG517" s="47">
        <v>3776127</v>
      </c>
      <c r="AH517" s="47">
        <v>638193</v>
      </c>
      <c r="AI517" s="45">
        <v>251358587</v>
      </c>
      <c r="AJ517" s="45">
        <v>244839001</v>
      </c>
      <c r="AK517" s="45">
        <v>242860543</v>
      </c>
      <c r="AL517" s="50">
        <v>246352710.33333334</v>
      </c>
      <c r="AM517" s="45">
        <v>81197.425802493002</v>
      </c>
    </row>
    <row r="518" spans="1:39" s="37" customFormat="1" ht="16.5" x14ac:dyDescent="0.3">
      <c r="A518" s="37" t="s">
        <v>1104</v>
      </c>
      <c r="B518" s="37" t="s">
        <v>1105</v>
      </c>
      <c r="C518" s="37" t="s">
        <v>1071</v>
      </c>
      <c r="D518" s="43">
        <v>1</v>
      </c>
      <c r="E518" s="43" t="s">
        <v>1202</v>
      </c>
      <c r="F518" s="44" t="s">
        <v>1201</v>
      </c>
      <c r="G518" s="45">
        <v>2979700200</v>
      </c>
      <c r="H518" s="46">
        <v>3.1269999999999998</v>
      </c>
      <c r="I518" s="45">
        <v>3045962744</v>
      </c>
      <c r="J518" s="45">
        <v>15381794.470000001</v>
      </c>
      <c r="K518" s="45">
        <v>15324756.34</v>
      </c>
      <c r="L518" s="45">
        <v>0</v>
      </c>
      <c r="M518" s="45">
        <v>15324756.34</v>
      </c>
      <c r="N518" s="45">
        <v>0</v>
      </c>
      <c r="O518" s="45">
        <v>415196.89</v>
      </c>
      <c r="P518" s="45">
        <v>71273.38</v>
      </c>
      <c r="Q518" s="45">
        <v>58901130</v>
      </c>
      <c r="R518" s="45">
        <v>0</v>
      </c>
      <c r="S518" s="45">
        <v>0</v>
      </c>
      <c r="T518" s="45">
        <v>17070127</v>
      </c>
      <c r="U518" s="45">
        <v>327767</v>
      </c>
      <c r="V518" s="45">
        <v>1035719</v>
      </c>
      <c r="W518" s="45">
        <v>93145969.609999999</v>
      </c>
      <c r="X518" s="47">
        <v>3.1260181682036335E-2</v>
      </c>
      <c r="Y518" s="45">
        <v>8250</v>
      </c>
      <c r="Z518" s="45">
        <v>115500</v>
      </c>
      <c r="AA518" s="45">
        <v>2475</v>
      </c>
      <c r="AB518" s="45">
        <v>126225</v>
      </c>
      <c r="AC518" s="45">
        <v>0</v>
      </c>
      <c r="AD518" s="45">
        <v>126225</v>
      </c>
      <c r="AE518" s="45">
        <v>0</v>
      </c>
      <c r="AF518" s="47">
        <v>15811226.610000001</v>
      </c>
      <c r="AG518" s="47">
        <v>58901130</v>
      </c>
      <c r="AH518" s="47">
        <v>18433613</v>
      </c>
      <c r="AI518" s="45">
        <v>3126080375</v>
      </c>
      <c r="AJ518" s="45">
        <v>3101506782</v>
      </c>
      <c r="AK518" s="45">
        <v>3086812597</v>
      </c>
      <c r="AL518" s="50">
        <v>3104799918</v>
      </c>
      <c r="AM518" s="45">
        <v>1028936.5033958011</v>
      </c>
    </row>
    <row r="519" spans="1:39" s="37" customFormat="1" ht="16.5" x14ac:dyDescent="0.3">
      <c r="A519" s="37" t="s">
        <v>1106</v>
      </c>
      <c r="B519" s="37" t="s">
        <v>1107</v>
      </c>
      <c r="C519" s="37" t="s">
        <v>1071</v>
      </c>
      <c r="D519" s="43">
        <v>2</v>
      </c>
      <c r="E519" s="43" t="s">
        <v>1200</v>
      </c>
      <c r="F519" s="44" t="s">
        <v>1201</v>
      </c>
      <c r="G519" s="45">
        <v>294003511</v>
      </c>
      <c r="H519" s="46">
        <v>4.0129999999999999</v>
      </c>
      <c r="I519" s="45">
        <v>325290131</v>
      </c>
      <c r="J519" s="45">
        <v>1642681.27</v>
      </c>
      <c r="K519" s="45">
        <v>1642603.01</v>
      </c>
      <c r="L519" s="45">
        <v>0</v>
      </c>
      <c r="M519" s="45">
        <v>1642603.01</v>
      </c>
      <c r="N519" s="45">
        <v>103487.12</v>
      </c>
      <c r="O519" s="45">
        <v>44498.07</v>
      </c>
      <c r="P519" s="45">
        <v>7649.77</v>
      </c>
      <c r="Q519" s="45">
        <v>4290530</v>
      </c>
      <c r="R519" s="45">
        <v>2383454</v>
      </c>
      <c r="S519" s="45">
        <v>0</v>
      </c>
      <c r="T519" s="45">
        <v>3324544.05</v>
      </c>
      <c r="U519" s="45">
        <v>0</v>
      </c>
      <c r="V519" s="45">
        <v>0</v>
      </c>
      <c r="W519" s="45">
        <v>11796766.02</v>
      </c>
      <c r="X519" s="47">
        <v>4.0124575315020644E-2</v>
      </c>
      <c r="Y519" s="45">
        <v>4250</v>
      </c>
      <c r="Z519" s="45">
        <v>23250</v>
      </c>
      <c r="AA519" s="45">
        <v>550</v>
      </c>
      <c r="AB519" s="45">
        <v>28050</v>
      </c>
      <c r="AC519" s="45">
        <v>250</v>
      </c>
      <c r="AD519" s="45">
        <v>28300</v>
      </c>
      <c r="AE519" s="45">
        <v>0</v>
      </c>
      <c r="AF519" s="47">
        <v>1798237.97</v>
      </c>
      <c r="AG519" s="47">
        <v>6673984</v>
      </c>
      <c r="AH519" s="47">
        <v>3324544.05</v>
      </c>
      <c r="AI519" s="45">
        <v>328818324</v>
      </c>
      <c r="AJ519" s="45">
        <v>323601962</v>
      </c>
      <c r="AK519" s="45">
        <v>318978843</v>
      </c>
      <c r="AL519" s="50">
        <v>323799709.66666669</v>
      </c>
      <c r="AM519" s="45">
        <v>106326.411673482</v>
      </c>
    </row>
    <row r="520" spans="1:39" s="37" customFormat="1" ht="16.5" x14ac:dyDescent="0.3">
      <c r="A520" s="37" t="s">
        <v>1108</v>
      </c>
      <c r="B520" s="37" t="s">
        <v>1109</v>
      </c>
      <c r="C520" s="37" t="s">
        <v>1071</v>
      </c>
      <c r="D520" s="43">
        <v>3</v>
      </c>
      <c r="E520" s="43" t="s">
        <v>1200</v>
      </c>
      <c r="F520" s="44" t="s">
        <v>1201</v>
      </c>
      <c r="G520" s="45">
        <v>404975204</v>
      </c>
      <c r="H520" s="46">
        <v>2.9540000000000002</v>
      </c>
      <c r="I520" s="45">
        <v>437771416</v>
      </c>
      <c r="J520" s="45">
        <v>2210700.04</v>
      </c>
      <c r="K520" s="45">
        <v>2206850.94</v>
      </c>
      <c r="L520" s="45">
        <v>0</v>
      </c>
      <c r="M520" s="45">
        <v>2206850.94</v>
      </c>
      <c r="N520" s="45">
        <v>139058.66</v>
      </c>
      <c r="O520" s="45">
        <v>59795.11</v>
      </c>
      <c r="P520" s="45">
        <v>10280.19</v>
      </c>
      <c r="Q520" s="45">
        <v>4078123</v>
      </c>
      <c r="R520" s="45">
        <v>3443725</v>
      </c>
      <c r="S520" s="45">
        <v>0</v>
      </c>
      <c r="T520" s="45">
        <v>2010781.52</v>
      </c>
      <c r="U520" s="45">
        <v>12150</v>
      </c>
      <c r="V520" s="45">
        <v>0</v>
      </c>
      <c r="W520" s="45">
        <v>11960764.42</v>
      </c>
      <c r="X520" s="47">
        <v>2.9534559898635175E-2</v>
      </c>
      <c r="Y520" s="45">
        <v>5000</v>
      </c>
      <c r="Z520" s="45">
        <v>33750</v>
      </c>
      <c r="AA520" s="45">
        <v>775</v>
      </c>
      <c r="AB520" s="45">
        <v>39525</v>
      </c>
      <c r="AC520" s="45">
        <v>0</v>
      </c>
      <c r="AD520" s="45">
        <v>39525</v>
      </c>
      <c r="AE520" s="45">
        <v>0</v>
      </c>
      <c r="AF520" s="47">
        <v>2415984.9</v>
      </c>
      <c r="AG520" s="47">
        <v>7521848</v>
      </c>
      <c r="AH520" s="47">
        <v>2022931.52</v>
      </c>
      <c r="AI520" s="45">
        <v>447520049</v>
      </c>
      <c r="AJ520" s="45">
        <v>435884644</v>
      </c>
      <c r="AK520" s="45">
        <v>452866726</v>
      </c>
      <c r="AL520" s="50">
        <v>445423806.33333331</v>
      </c>
      <c r="AM520" s="45">
        <v>151158.92550759</v>
      </c>
    </row>
    <row r="521" spans="1:39" s="37" customFormat="1" ht="16.5" x14ac:dyDescent="0.3">
      <c r="A521" s="37" t="s">
        <v>1110</v>
      </c>
      <c r="B521" s="37" t="s">
        <v>1111</v>
      </c>
      <c r="C521" s="37" t="s">
        <v>1071</v>
      </c>
      <c r="D521" s="43">
        <v>1</v>
      </c>
      <c r="E521" s="43" t="s">
        <v>1202</v>
      </c>
      <c r="F521" s="44" t="s">
        <v>1201</v>
      </c>
      <c r="G521" s="45">
        <v>123221100</v>
      </c>
      <c r="H521" s="46">
        <v>3.1760000000000002</v>
      </c>
      <c r="I521" s="45">
        <v>124413054</v>
      </c>
      <c r="J521" s="45">
        <v>628272.96</v>
      </c>
      <c r="K521" s="45">
        <v>628107.28999999992</v>
      </c>
      <c r="L521" s="45">
        <v>0</v>
      </c>
      <c r="M521" s="45">
        <v>628107.28999999992</v>
      </c>
      <c r="N521" s="45">
        <v>39573</v>
      </c>
      <c r="O521" s="45">
        <v>17016.25</v>
      </c>
      <c r="P521" s="45">
        <v>2925.26</v>
      </c>
      <c r="Q521" s="45">
        <v>0</v>
      </c>
      <c r="R521" s="45">
        <v>2298288</v>
      </c>
      <c r="S521" s="45">
        <v>0</v>
      </c>
      <c r="T521" s="45">
        <v>926876</v>
      </c>
      <c r="U521" s="45">
        <v>0</v>
      </c>
      <c r="V521" s="45">
        <v>0</v>
      </c>
      <c r="W521" s="45">
        <v>3912785.8</v>
      </c>
      <c r="X521" s="47">
        <v>3.1754186580058123E-2</v>
      </c>
      <c r="Y521" s="45">
        <v>4250</v>
      </c>
      <c r="Z521" s="45">
        <v>9000</v>
      </c>
      <c r="AA521" s="45">
        <v>265</v>
      </c>
      <c r="AB521" s="45">
        <v>13515</v>
      </c>
      <c r="AC521" s="45">
        <v>0</v>
      </c>
      <c r="AD521" s="45">
        <v>13515</v>
      </c>
      <c r="AE521" s="45">
        <v>0</v>
      </c>
      <c r="AF521" s="47">
        <v>687621.79999999993</v>
      </c>
      <c r="AG521" s="47">
        <v>2298288</v>
      </c>
      <c r="AH521" s="47">
        <v>926876</v>
      </c>
      <c r="AI521" s="45">
        <v>122793039</v>
      </c>
      <c r="AJ521" s="45">
        <v>124851659</v>
      </c>
      <c r="AK521" s="45">
        <v>127045159</v>
      </c>
      <c r="AL521" s="50">
        <v>124896619</v>
      </c>
      <c r="AM521" s="45">
        <v>42348.343984947001</v>
      </c>
    </row>
    <row r="522" spans="1:39" s="37" customFormat="1" ht="16.5" x14ac:dyDescent="0.3">
      <c r="A522" s="37" t="s">
        <v>1112</v>
      </c>
      <c r="B522" s="37" t="s">
        <v>1113</v>
      </c>
      <c r="C522" s="37" t="s">
        <v>1071</v>
      </c>
      <c r="D522" s="43">
        <v>2</v>
      </c>
      <c r="E522" s="43" t="s">
        <v>1200</v>
      </c>
      <c r="F522" s="44" t="s">
        <v>1201</v>
      </c>
      <c r="G522" s="45">
        <v>2623020668</v>
      </c>
      <c r="H522" s="46">
        <v>2.617</v>
      </c>
      <c r="I522" s="45">
        <v>2354041134</v>
      </c>
      <c r="J522" s="45">
        <v>11887662.439999999</v>
      </c>
      <c r="K522" s="45">
        <v>11844994.15</v>
      </c>
      <c r="L522" s="45">
        <v>0</v>
      </c>
      <c r="M522" s="45">
        <v>11844994.15</v>
      </c>
      <c r="N522" s="45">
        <v>746611.47</v>
      </c>
      <c r="O522" s="45">
        <v>321063.36</v>
      </c>
      <c r="P522" s="45">
        <v>55168.81</v>
      </c>
      <c r="Q522" s="45">
        <v>39770947</v>
      </c>
      <c r="R522" s="45">
        <v>0</v>
      </c>
      <c r="S522" s="45">
        <v>0</v>
      </c>
      <c r="T522" s="45">
        <v>15895898</v>
      </c>
      <c r="U522" s="45">
        <v>0</v>
      </c>
      <c r="V522" s="45">
        <v>0</v>
      </c>
      <c r="W522" s="45">
        <v>68634682.789999992</v>
      </c>
      <c r="X522" s="47">
        <v>2.6166276014261278E-2</v>
      </c>
      <c r="Y522" s="45">
        <v>30901.360000000001</v>
      </c>
      <c r="Z522" s="45">
        <v>148500</v>
      </c>
      <c r="AA522" s="45">
        <v>3588.0272</v>
      </c>
      <c r="AB522" s="45">
        <v>182989.3872</v>
      </c>
      <c r="AC522" s="45">
        <v>0</v>
      </c>
      <c r="AD522" s="45">
        <v>182989.3872</v>
      </c>
      <c r="AE522" s="45">
        <v>0</v>
      </c>
      <c r="AF522" s="47">
        <v>12967837.790000001</v>
      </c>
      <c r="AG522" s="47">
        <v>39770947</v>
      </c>
      <c r="AH522" s="47">
        <v>15895898</v>
      </c>
      <c r="AI522" s="45">
        <v>2443627236</v>
      </c>
      <c r="AJ522" s="45">
        <v>2363730115</v>
      </c>
      <c r="AK522" s="45">
        <v>2347095481</v>
      </c>
      <c r="AL522" s="50">
        <v>2384817610.6666665</v>
      </c>
      <c r="AM522" s="45">
        <v>784054.49894471699</v>
      </c>
    </row>
    <row r="523" spans="1:39" s="37" customFormat="1" ht="16.5" x14ac:dyDescent="0.3">
      <c r="A523" s="37" t="s">
        <v>1114</v>
      </c>
      <c r="B523" s="37" t="s">
        <v>1115</v>
      </c>
      <c r="C523" s="37" t="s">
        <v>1071</v>
      </c>
      <c r="D523" s="43">
        <v>3</v>
      </c>
      <c r="E523" s="43" t="s">
        <v>1200</v>
      </c>
      <c r="F523" s="44" t="s">
        <v>1201</v>
      </c>
      <c r="G523" s="45">
        <v>2608454</v>
      </c>
      <c r="H523" s="46">
        <v>2.3650000000000002</v>
      </c>
      <c r="I523" s="45">
        <v>2915163</v>
      </c>
      <c r="J523" s="45">
        <v>14721.27</v>
      </c>
      <c r="K523" s="45">
        <v>14721.27</v>
      </c>
      <c r="L523" s="45">
        <v>200</v>
      </c>
      <c r="M523" s="45">
        <v>14521.27</v>
      </c>
      <c r="N523" s="45">
        <v>927.46</v>
      </c>
      <c r="O523" s="45">
        <v>398.8</v>
      </c>
      <c r="P523" s="45">
        <v>68.56</v>
      </c>
      <c r="Q523" s="45">
        <v>0</v>
      </c>
      <c r="R523" s="45">
        <v>45749</v>
      </c>
      <c r="S523" s="45">
        <v>0</v>
      </c>
      <c r="T523" s="45">
        <v>0</v>
      </c>
      <c r="U523" s="45">
        <v>0</v>
      </c>
      <c r="V523" s="45">
        <v>0</v>
      </c>
      <c r="W523" s="45">
        <v>61665.09</v>
      </c>
      <c r="X523" s="47">
        <v>2.3640474395944876E-2</v>
      </c>
      <c r="Y523" s="45">
        <v>0</v>
      </c>
      <c r="Z523" s="45">
        <v>500</v>
      </c>
      <c r="AA523" s="45">
        <v>10</v>
      </c>
      <c r="AB523" s="45">
        <v>510</v>
      </c>
      <c r="AC523" s="45">
        <v>0</v>
      </c>
      <c r="AD523" s="45">
        <v>510</v>
      </c>
      <c r="AE523" s="45">
        <v>0</v>
      </c>
      <c r="AF523" s="47">
        <v>15916.089999999998</v>
      </c>
      <c r="AG523" s="47">
        <v>45749</v>
      </c>
      <c r="AH523" s="47">
        <v>0</v>
      </c>
      <c r="AI523" s="45">
        <v>2910616</v>
      </c>
      <c r="AJ523" s="45">
        <v>2714355</v>
      </c>
      <c r="AK523" s="45">
        <v>2714355</v>
      </c>
      <c r="AL523" s="50">
        <v>2779775.3333333335</v>
      </c>
      <c r="AM523" s="45">
        <v>931.55206844700001</v>
      </c>
    </row>
    <row r="524" spans="1:39" s="37" customFormat="1" ht="16.5" x14ac:dyDescent="0.3">
      <c r="A524" s="37" t="s">
        <v>1116</v>
      </c>
      <c r="B524" s="37" t="s">
        <v>1117</v>
      </c>
      <c r="C524" s="37" t="s">
        <v>1071</v>
      </c>
      <c r="D524" s="43">
        <v>1</v>
      </c>
      <c r="E524" s="43" t="s">
        <v>1202</v>
      </c>
      <c r="F524" s="44" t="s">
        <v>1201</v>
      </c>
      <c r="G524" s="45">
        <v>1200037936</v>
      </c>
      <c r="H524" s="46">
        <v>2.6739999999999999</v>
      </c>
      <c r="I524" s="45">
        <v>1185651429</v>
      </c>
      <c r="J524" s="45">
        <v>5987416.5599999996</v>
      </c>
      <c r="K524" s="45">
        <v>5988935.4299999997</v>
      </c>
      <c r="L524" s="45">
        <v>0</v>
      </c>
      <c r="M524" s="45">
        <v>5988935.4299999997</v>
      </c>
      <c r="N524" s="45">
        <v>377378.54</v>
      </c>
      <c r="O524" s="45">
        <v>162258.79999999999</v>
      </c>
      <c r="P524" s="45">
        <v>27886.68</v>
      </c>
      <c r="Q524" s="45">
        <v>0</v>
      </c>
      <c r="R524" s="45">
        <v>21924782</v>
      </c>
      <c r="S524" s="45">
        <v>0</v>
      </c>
      <c r="T524" s="45">
        <v>3539613</v>
      </c>
      <c r="U524" s="45">
        <v>60002</v>
      </c>
      <c r="V524" s="45">
        <v>0</v>
      </c>
      <c r="W524" s="45">
        <v>32080856.449999999</v>
      </c>
      <c r="X524" s="47">
        <v>2.6733201916043427E-2</v>
      </c>
      <c r="Y524" s="45">
        <v>23221.919999999998</v>
      </c>
      <c r="Z524" s="45">
        <v>90750</v>
      </c>
      <c r="AA524" s="45">
        <v>2279.4384</v>
      </c>
      <c r="AB524" s="45">
        <v>116251.3584</v>
      </c>
      <c r="AC524" s="45">
        <v>-1250</v>
      </c>
      <c r="AD524" s="45">
        <v>115001.3584</v>
      </c>
      <c r="AE524" s="45">
        <v>0</v>
      </c>
      <c r="AF524" s="47">
        <v>6556459.4499999993</v>
      </c>
      <c r="AG524" s="47">
        <v>21924782</v>
      </c>
      <c r="AH524" s="47">
        <v>3599615</v>
      </c>
      <c r="AI524" s="45">
        <v>1192242928</v>
      </c>
      <c r="AJ524" s="45">
        <v>1184458771</v>
      </c>
      <c r="AK524" s="45">
        <v>1167238533</v>
      </c>
      <c r="AL524" s="50">
        <v>1181313410.6666667</v>
      </c>
      <c r="AM524" s="45">
        <v>389079.12192048901</v>
      </c>
    </row>
    <row r="525" spans="1:39" s="37" customFormat="1" ht="16.5" x14ac:dyDescent="0.3">
      <c r="A525" s="37" t="s">
        <v>1118</v>
      </c>
      <c r="B525" s="37" t="s">
        <v>1119</v>
      </c>
      <c r="C525" s="37" t="s">
        <v>1120</v>
      </c>
      <c r="D525" s="43">
        <v>2</v>
      </c>
      <c r="E525" s="43" t="s">
        <v>1202</v>
      </c>
      <c r="F525" s="44" t="s">
        <v>1201</v>
      </c>
      <c r="G525" s="45">
        <v>1812644964</v>
      </c>
      <c r="H525" s="46">
        <v>3.9689999999999999</v>
      </c>
      <c r="I525" s="45">
        <v>3327846220</v>
      </c>
      <c r="J525" s="45">
        <v>17499188.75</v>
      </c>
      <c r="K525" s="45">
        <v>17202157.18</v>
      </c>
      <c r="L525" s="45">
        <v>0</v>
      </c>
      <c r="M525" s="45">
        <v>17202157.18</v>
      </c>
      <c r="N525" s="45">
        <v>0</v>
      </c>
      <c r="O525" s="45">
        <v>0</v>
      </c>
      <c r="P525" s="45">
        <v>499176.93</v>
      </c>
      <c r="Q525" s="45">
        <v>40495210</v>
      </c>
      <c r="R525" s="45">
        <v>0</v>
      </c>
      <c r="S525" s="45">
        <v>0</v>
      </c>
      <c r="T525" s="45">
        <v>12662059</v>
      </c>
      <c r="U525" s="45">
        <v>0</v>
      </c>
      <c r="V525" s="45">
        <v>1072539</v>
      </c>
      <c r="W525" s="45">
        <v>71931142.109999999</v>
      </c>
      <c r="X525" s="47">
        <v>3.9682973521338732E-2</v>
      </c>
      <c r="Y525" s="45">
        <v>3750</v>
      </c>
      <c r="Z525" s="45">
        <v>88250</v>
      </c>
      <c r="AA525" s="45">
        <v>1840</v>
      </c>
      <c r="AB525" s="45">
        <v>93840</v>
      </c>
      <c r="AC525" s="45">
        <v>-250</v>
      </c>
      <c r="AD525" s="45">
        <v>93590</v>
      </c>
      <c r="AE525" s="45">
        <v>0</v>
      </c>
      <c r="AF525" s="47">
        <v>17701334.109999999</v>
      </c>
      <c r="AG525" s="47">
        <v>40495210</v>
      </c>
      <c r="AH525" s="47">
        <v>13734598</v>
      </c>
      <c r="AI525" s="45">
        <v>3127988857</v>
      </c>
      <c r="AJ525" s="45">
        <v>3216617924</v>
      </c>
      <c r="AK525" s="45">
        <v>3341972551</v>
      </c>
      <c r="AL525" s="50">
        <v>3228859777.3333335</v>
      </c>
      <c r="AM525" s="45">
        <v>1114310.284021935</v>
      </c>
    </row>
    <row r="526" spans="1:39" s="37" customFormat="1" ht="16.5" x14ac:dyDescent="0.3">
      <c r="A526" s="37" t="s">
        <v>1121</v>
      </c>
      <c r="B526" s="37" t="s">
        <v>1122</v>
      </c>
      <c r="C526" s="37" t="s">
        <v>1120</v>
      </c>
      <c r="D526" s="43">
        <v>3</v>
      </c>
      <c r="E526" s="43" t="s">
        <v>1200</v>
      </c>
      <c r="F526" s="44" t="s">
        <v>1201</v>
      </c>
      <c r="G526" s="45">
        <v>751592991</v>
      </c>
      <c r="H526" s="46">
        <v>8.1059999999999999</v>
      </c>
      <c r="I526" s="45">
        <v>2550873086</v>
      </c>
      <c r="J526" s="45">
        <v>13413543.369999999</v>
      </c>
      <c r="K526" s="45">
        <v>13318581.460000001</v>
      </c>
      <c r="L526" s="45">
        <v>0</v>
      </c>
      <c r="M526" s="45">
        <v>13318581.460000001</v>
      </c>
      <c r="N526" s="45">
        <v>0</v>
      </c>
      <c r="O526" s="45">
        <v>0</v>
      </c>
      <c r="P526" s="45">
        <v>382630.96</v>
      </c>
      <c r="Q526" s="45">
        <v>30880575</v>
      </c>
      <c r="R526" s="45">
        <v>0</v>
      </c>
      <c r="S526" s="45">
        <v>0</v>
      </c>
      <c r="T526" s="45">
        <v>15514919</v>
      </c>
      <c r="U526" s="45">
        <v>0</v>
      </c>
      <c r="V526" s="45">
        <v>826014</v>
      </c>
      <c r="W526" s="45">
        <v>60922720.420000002</v>
      </c>
      <c r="X526" s="47">
        <v>8.1058127403425995E-2</v>
      </c>
      <c r="Y526" s="45">
        <v>26337.67</v>
      </c>
      <c r="Z526" s="45">
        <v>151500</v>
      </c>
      <c r="AA526" s="45">
        <v>3556.7533999999996</v>
      </c>
      <c r="AB526" s="45">
        <v>181394.4234</v>
      </c>
      <c r="AC526" s="45">
        <v>-500</v>
      </c>
      <c r="AD526" s="45">
        <v>180894.4234</v>
      </c>
      <c r="AE526" s="45">
        <v>0</v>
      </c>
      <c r="AF526" s="47">
        <v>13701212.420000002</v>
      </c>
      <c r="AG526" s="47">
        <v>30880575</v>
      </c>
      <c r="AH526" s="47">
        <v>16340933</v>
      </c>
      <c r="AI526" s="45">
        <v>2365482166</v>
      </c>
      <c r="AJ526" s="45">
        <v>2477741588</v>
      </c>
      <c r="AK526" s="45">
        <v>2616877395</v>
      </c>
      <c r="AL526" s="50">
        <v>2486700383</v>
      </c>
      <c r="AM526" s="45">
        <v>872387.42294503795</v>
      </c>
    </row>
    <row r="527" spans="1:39" s="37" customFormat="1" ht="16.5" x14ac:dyDescent="0.3">
      <c r="A527" s="37" t="s">
        <v>1123</v>
      </c>
      <c r="B527" s="37" t="s">
        <v>1124</v>
      </c>
      <c r="C527" s="37" t="s">
        <v>1120</v>
      </c>
      <c r="D527" s="43">
        <v>1</v>
      </c>
      <c r="E527" s="43" t="s">
        <v>1202</v>
      </c>
      <c r="F527" s="44" t="s">
        <v>1201</v>
      </c>
      <c r="G527" s="45">
        <v>1658824467</v>
      </c>
      <c r="H527" s="46">
        <v>5.9569999999999999</v>
      </c>
      <c r="I527" s="45">
        <v>4058688905</v>
      </c>
      <c r="J527" s="45">
        <v>21342261.18</v>
      </c>
      <c r="K527" s="45">
        <v>21300974.140000001</v>
      </c>
      <c r="L527" s="45">
        <v>0</v>
      </c>
      <c r="M527" s="45">
        <v>21300974.140000001</v>
      </c>
      <c r="N527" s="45">
        <v>0</v>
      </c>
      <c r="O527" s="45">
        <v>0</v>
      </c>
      <c r="P527" s="45">
        <v>608803.34</v>
      </c>
      <c r="Q527" s="45">
        <v>53099942</v>
      </c>
      <c r="R527" s="45">
        <v>0</v>
      </c>
      <c r="S527" s="45">
        <v>0</v>
      </c>
      <c r="T527" s="45">
        <v>22465415.699999999</v>
      </c>
      <c r="U527" s="45">
        <v>0</v>
      </c>
      <c r="V527" s="45">
        <v>1334112</v>
      </c>
      <c r="W527" s="45">
        <v>98809247.180000007</v>
      </c>
      <c r="X527" s="47">
        <v>5.9565824561713561E-2</v>
      </c>
      <c r="Y527" s="45">
        <v>19965.759999999998</v>
      </c>
      <c r="Z527" s="45">
        <v>165750</v>
      </c>
      <c r="AA527" s="45">
        <v>3714.3152000000005</v>
      </c>
      <c r="AB527" s="45">
        <v>189430.07520000002</v>
      </c>
      <c r="AC527" s="45">
        <v>0</v>
      </c>
      <c r="AD527" s="45">
        <v>189430.07520000002</v>
      </c>
      <c r="AE527" s="45">
        <v>0</v>
      </c>
      <c r="AF527" s="47">
        <v>21909777.48</v>
      </c>
      <c r="AG527" s="47">
        <v>53099942</v>
      </c>
      <c r="AH527" s="47">
        <v>23799527.699999999</v>
      </c>
      <c r="AI527" s="45">
        <v>3821223964</v>
      </c>
      <c r="AJ527" s="45">
        <v>3999770432</v>
      </c>
      <c r="AK527" s="45">
        <v>4231505365</v>
      </c>
      <c r="AL527" s="50">
        <v>4017499920.3333335</v>
      </c>
      <c r="AM527" s="45">
        <v>1411371.4659604561</v>
      </c>
    </row>
    <row r="528" spans="1:39" s="37" customFormat="1" ht="16.5" x14ac:dyDescent="0.3">
      <c r="A528" s="37" t="s">
        <v>1125</v>
      </c>
      <c r="B528" s="37" t="s">
        <v>1126</v>
      </c>
      <c r="C528" s="37" t="s">
        <v>1120</v>
      </c>
      <c r="D528" s="43">
        <v>2</v>
      </c>
      <c r="E528" s="43" t="s">
        <v>1202</v>
      </c>
      <c r="F528" s="44" t="s">
        <v>1203</v>
      </c>
      <c r="G528" s="45">
        <v>902040188</v>
      </c>
      <c r="H528" s="46">
        <v>27.748999999999999</v>
      </c>
      <c r="I528" s="45">
        <v>6803176683</v>
      </c>
      <c r="J528" s="45">
        <v>35773910.509999998</v>
      </c>
      <c r="K528" s="45">
        <v>35173013.039999999</v>
      </c>
      <c r="L528" s="45">
        <v>0</v>
      </c>
      <c r="M528" s="45">
        <v>35173013.039999999</v>
      </c>
      <c r="N528" s="45">
        <v>0</v>
      </c>
      <c r="O528" s="45">
        <v>0</v>
      </c>
      <c r="P528" s="45">
        <v>1020476.5</v>
      </c>
      <c r="Q528" s="45">
        <v>59813124</v>
      </c>
      <c r="R528" s="45">
        <v>0</v>
      </c>
      <c r="S528" s="45">
        <v>0</v>
      </c>
      <c r="T528" s="45">
        <v>152064057.58000001</v>
      </c>
      <c r="U528" s="45">
        <v>0</v>
      </c>
      <c r="V528" s="45">
        <v>2228944.91</v>
      </c>
      <c r="W528" s="45">
        <v>250299616.03</v>
      </c>
      <c r="X528" s="47">
        <v>0.27748166806732116</v>
      </c>
      <c r="Y528" s="45">
        <v>92612.32</v>
      </c>
      <c r="Z528" s="45">
        <v>151875</v>
      </c>
      <c r="AA528" s="45">
        <v>4889.7464</v>
      </c>
      <c r="AB528" s="45">
        <v>249377.06640000001</v>
      </c>
      <c r="AC528" s="45">
        <v>0</v>
      </c>
      <c r="AD528" s="45">
        <v>249377.06640000001</v>
      </c>
      <c r="AE528" s="45">
        <v>0</v>
      </c>
      <c r="AF528" s="47">
        <v>36193489.539999999</v>
      </c>
      <c r="AG528" s="47">
        <v>59813124</v>
      </c>
      <c r="AH528" s="47">
        <v>154293002.49000001</v>
      </c>
      <c r="AI528" s="45">
        <v>6806674489</v>
      </c>
      <c r="AJ528" s="45">
        <v>6685106716</v>
      </c>
      <c r="AK528" s="45">
        <v>6993686020</v>
      </c>
      <c r="AL528" s="50">
        <v>6828489075</v>
      </c>
      <c r="AM528" s="45">
        <v>2331826.4041712638</v>
      </c>
    </row>
    <row r="529" spans="1:39" s="37" customFormat="1" ht="16.5" x14ac:dyDescent="0.3">
      <c r="A529" s="37" t="s">
        <v>1127</v>
      </c>
      <c r="B529" s="37" t="s">
        <v>1128</v>
      </c>
      <c r="C529" s="37" t="s">
        <v>1120</v>
      </c>
      <c r="D529" s="43">
        <v>3</v>
      </c>
      <c r="E529" s="43" t="s">
        <v>1202</v>
      </c>
      <c r="F529" s="44" t="s">
        <v>1201</v>
      </c>
      <c r="G529" s="45">
        <v>229253309</v>
      </c>
      <c r="H529" s="46">
        <v>13.814</v>
      </c>
      <c r="I529" s="45">
        <v>1149066271</v>
      </c>
      <c r="J529" s="45">
        <v>6042264.6399999997</v>
      </c>
      <c r="K529" s="45">
        <v>6032751.0999999996</v>
      </c>
      <c r="L529" s="45">
        <v>0</v>
      </c>
      <c r="M529" s="45">
        <v>6032751.0999999996</v>
      </c>
      <c r="N529" s="45">
        <v>0</v>
      </c>
      <c r="O529" s="45">
        <v>0</v>
      </c>
      <c r="P529" s="45">
        <v>172359.94</v>
      </c>
      <c r="Q529" s="45">
        <v>0</v>
      </c>
      <c r="R529" s="45">
        <v>19081374</v>
      </c>
      <c r="S529" s="45">
        <v>0</v>
      </c>
      <c r="T529" s="45">
        <v>5999029.54</v>
      </c>
      <c r="U529" s="45">
        <v>0</v>
      </c>
      <c r="V529" s="45">
        <v>381257.71</v>
      </c>
      <c r="W529" s="45">
        <v>31666772.289999999</v>
      </c>
      <c r="X529" s="47">
        <v>0.1381300554750117</v>
      </c>
      <c r="Y529" s="45">
        <v>3354.1</v>
      </c>
      <c r="Z529" s="45">
        <v>54750</v>
      </c>
      <c r="AA529" s="45">
        <v>1162.0820000000001</v>
      </c>
      <c r="AB529" s="45">
        <v>59266.182000000001</v>
      </c>
      <c r="AC529" s="45">
        <v>0</v>
      </c>
      <c r="AD529" s="45">
        <v>59266.182000000001</v>
      </c>
      <c r="AE529" s="45">
        <v>0</v>
      </c>
      <c r="AF529" s="47">
        <v>6205111.04</v>
      </c>
      <c r="AG529" s="47">
        <v>19081374</v>
      </c>
      <c r="AH529" s="47">
        <v>6380287.25</v>
      </c>
      <c r="AI529" s="45">
        <v>1090682274</v>
      </c>
      <c r="AJ529" s="45">
        <v>1143679019</v>
      </c>
      <c r="AK529" s="45">
        <v>1177600206</v>
      </c>
      <c r="AL529" s="50">
        <v>1137320499.6666667</v>
      </c>
      <c r="AM529" s="45">
        <v>392563.779102495</v>
      </c>
    </row>
    <row r="530" spans="1:39" s="37" customFormat="1" ht="16.5" x14ac:dyDescent="0.3">
      <c r="A530" s="37" t="s">
        <v>1129</v>
      </c>
      <c r="B530" s="37" t="s">
        <v>1130</v>
      </c>
      <c r="C530" s="37" t="s">
        <v>1120</v>
      </c>
      <c r="D530" s="43">
        <v>1</v>
      </c>
      <c r="E530" s="43" t="s">
        <v>1202</v>
      </c>
      <c r="F530" s="44" t="s">
        <v>1201</v>
      </c>
      <c r="G530" s="45">
        <v>186738985</v>
      </c>
      <c r="H530" s="46">
        <v>9.4160000000000004</v>
      </c>
      <c r="I530" s="45">
        <v>638485067</v>
      </c>
      <c r="J530" s="45">
        <v>3357417.97</v>
      </c>
      <c r="K530" s="45">
        <v>3339622.59</v>
      </c>
      <c r="L530" s="45">
        <v>0</v>
      </c>
      <c r="M530" s="45">
        <v>3339622.59</v>
      </c>
      <c r="N530" s="45">
        <v>0</v>
      </c>
      <c r="O530" s="45">
        <v>0</v>
      </c>
      <c r="P530" s="45">
        <v>95772.76</v>
      </c>
      <c r="Q530" s="45">
        <v>7978023</v>
      </c>
      <c r="R530" s="45">
        <v>0</v>
      </c>
      <c r="S530" s="45">
        <v>0</v>
      </c>
      <c r="T530" s="45">
        <v>5959473.1900000004</v>
      </c>
      <c r="U530" s="45">
        <v>0</v>
      </c>
      <c r="V530" s="45">
        <v>209962.36</v>
      </c>
      <c r="W530" s="45">
        <v>17582853.899999999</v>
      </c>
      <c r="X530" s="47">
        <v>9.4157381759357853E-2</v>
      </c>
      <c r="Y530" s="45">
        <v>10014.39</v>
      </c>
      <c r="Z530" s="45">
        <v>33250</v>
      </c>
      <c r="AA530" s="45">
        <v>865.28780000000006</v>
      </c>
      <c r="AB530" s="45">
        <v>44129.677799999998</v>
      </c>
      <c r="AC530" s="45">
        <v>0</v>
      </c>
      <c r="AD530" s="45">
        <v>44129.677799999998</v>
      </c>
      <c r="AE530" s="45">
        <v>0</v>
      </c>
      <c r="AF530" s="47">
        <v>3435395.3499999996</v>
      </c>
      <c r="AG530" s="47">
        <v>7978023</v>
      </c>
      <c r="AH530" s="47">
        <v>6169435.5500000007</v>
      </c>
      <c r="AI530" s="45">
        <v>640202328</v>
      </c>
      <c r="AJ530" s="45">
        <v>629753291</v>
      </c>
      <c r="AK530" s="45">
        <v>665962884</v>
      </c>
      <c r="AL530" s="50">
        <v>645306167.66666663</v>
      </c>
      <c r="AM530" s="45">
        <v>222032.800966977</v>
      </c>
    </row>
    <row r="531" spans="1:39" s="37" customFormat="1" ht="16.5" x14ac:dyDescent="0.3">
      <c r="A531" s="37" t="s">
        <v>1131</v>
      </c>
      <c r="B531" s="37" t="s">
        <v>1132</v>
      </c>
      <c r="C531" s="37" t="s">
        <v>1120</v>
      </c>
      <c r="D531" s="43">
        <v>2</v>
      </c>
      <c r="E531" s="43" t="s">
        <v>1202</v>
      </c>
      <c r="F531" s="44" t="s">
        <v>1201</v>
      </c>
      <c r="G531" s="45">
        <v>889166596</v>
      </c>
      <c r="H531" s="46">
        <v>7.5570000000000004</v>
      </c>
      <c r="I531" s="45">
        <v>1656432912</v>
      </c>
      <c r="J531" s="45">
        <v>8710207.8200000003</v>
      </c>
      <c r="K531" s="45">
        <v>8672979.9100000001</v>
      </c>
      <c r="L531" s="45">
        <v>0</v>
      </c>
      <c r="M531" s="45">
        <v>8672979.9100000001</v>
      </c>
      <c r="N531" s="45">
        <v>0</v>
      </c>
      <c r="O531" s="45">
        <v>0</v>
      </c>
      <c r="P531" s="45">
        <v>248464.94</v>
      </c>
      <c r="Q531" s="45">
        <v>29352399</v>
      </c>
      <c r="R531" s="45">
        <v>0</v>
      </c>
      <c r="S531" s="45">
        <v>0</v>
      </c>
      <c r="T531" s="45">
        <v>28371723.920000002</v>
      </c>
      <c r="U531" s="45">
        <v>0</v>
      </c>
      <c r="V531" s="45">
        <v>544842.53</v>
      </c>
      <c r="W531" s="45">
        <v>67190410.299999997</v>
      </c>
      <c r="X531" s="47">
        <v>7.5565603343920484E-2</v>
      </c>
      <c r="Y531" s="45">
        <v>30779.45</v>
      </c>
      <c r="Z531" s="45">
        <v>79250</v>
      </c>
      <c r="AA531" s="45">
        <v>2200.5889999999999</v>
      </c>
      <c r="AB531" s="45">
        <v>112230.039</v>
      </c>
      <c r="AC531" s="45">
        <v>0</v>
      </c>
      <c r="AD531" s="45">
        <v>112230.039</v>
      </c>
      <c r="AE531" s="45">
        <v>0</v>
      </c>
      <c r="AF531" s="47">
        <v>8921444.8499999996</v>
      </c>
      <c r="AG531" s="47">
        <v>29352399</v>
      </c>
      <c r="AH531" s="47">
        <v>28916566.450000003</v>
      </c>
      <c r="AI531" s="45">
        <v>1614687080</v>
      </c>
      <c r="AJ531" s="45">
        <v>1633585082</v>
      </c>
      <c r="AK531" s="45">
        <v>1670580124</v>
      </c>
      <c r="AL531" s="50">
        <v>1639617428.6666667</v>
      </c>
      <c r="AM531" s="45">
        <v>557165.86550024396</v>
      </c>
    </row>
    <row r="532" spans="1:39" s="37" customFormat="1" ht="16.5" x14ac:dyDescent="0.3">
      <c r="A532" s="37" t="s">
        <v>1133</v>
      </c>
      <c r="B532" s="37" t="s">
        <v>1134</v>
      </c>
      <c r="C532" s="37" t="s">
        <v>1120</v>
      </c>
      <c r="D532" s="43">
        <v>3</v>
      </c>
      <c r="E532" s="43" t="s">
        <v>1200</v>
      </c>
      <c r="F532" s="44" t="s">
        <v>1201</v>
      </c>
      <c r="G532" s="45">
        <v>820060908</v>
      </c>
      <c r="H532" s="46">
        <v>4.7949999999999999</v>
      </c>
      <c r="I532" s="45">
        <v>1405425226</v>
      </c>
      <c r="J532" s="45">
        <v>7390305.8200000003</v>
      </c>
      <c r="K532" s="45">
        <v>7385316.6799999997</v>
      </c>
      <c r="L532" s="45">
        <v>0</v>
      </c>
      <c r="M532" s="45">
        <v>7385316.6799999997</v>
      </c>
      <c r="N532" s="45">
        <v>0</v>
      </c>
      <c r="O532" s="45">
        <v>0</v>
      </c>
      <c r="P532" s="45">
        <v>210813.78</v>
      </c>
      <c r="Q532" s="45">
        <v>20234621</v>
      </c>
      <c r="R532" s="45">
        <v>0</v>
      </c>
      <c r="S532" s="45">
        <v>0</v>
      </c>
      <c r="T532" s="45">
        <v>11028843</v>
      </c>
      <c r="U532" s="45">
        <v>0</v>
      </c>
      <c r="V532" s="45">
        <v>462121</v>
      </c>
      <c r="W532" s="45">
        <v>39321715.460000001</v>
      </c>
      <c r="X532" s="47">
        <v>4.7949749922721593E-2</v>
      </c>
      <c r="Y532" s="45">
        <v>18571.919999999998</v>
      </c>
      <c r="Z532" s="45">
        <v>61500</v>
      </c>
      <c r="AA532" s="45">
        <v>1601.4384</v>
      </c>
      <c r="AB532" s="45">
        <v>81673.358399999997</v>
      </c>
      <c r="AC532" s="45">
        <v>0</v>
      </c>
      <c r="AD532" s="45">
        <v>81673.358399999997</v>
      </c>
      <c r="AE532" s="45">
        <v>0</v>
      </c>
      <c r="AF532" s="47">
        <v>7596130.46</v>
      </c>
      <c r="AG532" s="47">
        <v>20234621</v>
      </c>
      <c r="AH532" s="47">
        <v>11490964</v>
      </c>
      <c r="AI532" s="45">
        <v>1423920754</v>
      </c>
      <c r="AJ532" s="45">
        <v>1385733570</v>
      </c>
      <c r="AK532" s="45">
        <v>1392357009</v>
      </c>
      <c r="AL532" s="50">
        <v>1400670444.3333333</v>
      </c>
      <c r="AM532" s="45">
        <v>464338.141328061</v>
      </c>
    </row>
    <row r="533" spans="1:39" s="37" customFormat="1" ht="16.5" x14ac:dyDescent="0.3">
      <c r="A533" s="37" t="s">
        <v>1135</v>
      </c>
      <c r="B533" s="37" t="s">
        <v>1136</v>
      </c>
      <c r="C533" s="37" t="s">
        <v>1120</v>
      </c>
      <c r="D533" s="43">
        <v>1</v>
      </c>
      <c r="E533" s="43" t="s">
        <v>1202</v>
      </c>
      <c r="F533" s="44" t="s">
        <v>1201</v>
      </c>
      <c r="G533" s="45">
        <v>2706686326</v>
      </c>
      <c r="H533" s="46">
        <v>6.5259999999999998</v>
      </c>
      <c r="I533" s="45">
        <v>5311034493</v>
      </c>
      <c r="J533" s="45">
        <v>27927611.100000001</v>
      </c>
      <c r="K533" s="45">
        <v>27767585.079999998</v>
      </c>
      <c r="L533" s="45">
        <v>0</v>
      </c>
      <c r="M533" s="45">
        <v>27767585.079999998</v>
      </c>
      <c r="N533" s="45">
        <v>0</v>
      </c>
      <c r="O533" s="45">
        <v>0</v>
      </c>
      <c r="P533" s="45">
        <v>796655.17</v>
      </c>
      <c r="Q533" s="45">
        <v>88097670</v>
      </c>
      <c r="R533" s="45">
        <v>0</v>
      </c>
      <c r="S533" s="45">
        <v>0</v>
      </c>
      <c r="T533" s="45">
        <v>58228173.68</v>
      </c>
      <c r="U533" s="45">
        <v>0</v>
      </c>
      <c r="V533" s="45">
        <v>1745171.93</v>
      </c>
      <c r="W533" s="45">
        <v>176635255.86000001</v>
      </c>
      <c r="X533" s="47">
        <v>6.5258856988070518E-2</v>
      </c>
      <c r="Y533" s="45">
        <v>69879.47</v>
      </c>
      <c r="Z533" s="45">
        <v>194500</v>
      </c>
      <c r="AA533" s="45">
        <v>5287.5893999999998</v>
      </c>
      <c r="AB533" s="45">
        <v>269667.05939999997</v>
      </c>
      <c r="AC533" s="45">
        <v>-10350</v>
      </c>
      <c r="AD533" s="45">
        <v>259317.05939999997</v>
      </c>
      <c r="AE533" s="45">
        <v>0</v>
      </c>
      <c r="AF533" s="47">
        <v>28564240.25</v>
      </c>
      <c r="AG533" s="47">
        <v>88097670</v>
      </c>
      <c r="AH533" s="47">
        <v>59973345.609999999</v>
      </c>
      <c r="AI533" s="45">
        <v>4827349778</v>
      </c>
      <c r="AJ533" s="45">
        <v>5230985294</v>
      </c>
      <c r="AK533" s="45">
        <v>5421503109</v>
      </c>
      <c r="AL533" s="50">
        <v>5159946060.333333</v>
      </c>
      <c r="AM533" s="45">
        <v>1808521.5698099551</v>
      </c>
    </row>
    <row r="534" spans="1:39" s="37" customFormat="1" ht="16.5" x14ac:dyDescent="0.3">
      <c r="A534" s="37" t="s">
        <v>1137</v>
      </c>
      <c r="B534" s="37" t="s">
        <v>1138</v>
      </c>
      <c r="C534" s="37" t="s">
        <v>1120</v>
      </c>
      <c r="D534" s="43">
        <v>2</v>
      </c>
      <c r="E534" s="43" t="s">
        <v>1200</v>
      </c>
      <c r="F534" s="44" t="s">
        <v>1201</v>
      </c>
      <c r="G534" s="45">
        <v>478426658</v>
      </c>
      <c r="H534" s="46">
        <v>7.3029999999999999</v>
      </c>
      <c r="I534" s="45">
        <v>1765280237</v>
      </c>
      <c r="J534" s="45">
        <v>9282571.9700000007</v>
      </c>
      <c r="K534" s="45">
        <v>9238185.4199999999</v>
      </c>
      <c r="L534" s="45">
        <v>0</v>
      </c>
      <c r="M534" s="45">
        <v>9238185.4199999999</v>
      </c>
      <c r="N534" s="45">
        <v>0</v>
      </c>
      <c r="O534" s="45">
        <v>0</v>
      </c>
      <c r="P534" s="45">
        <v>264792.03999999998</v>
      </c>
      <c r="Q534" s="45">
        <v>16304972</v>
      </c>
      <c r="R534" s="45">
        <v>0</v>
      </c>
      <c r="S534" s="45">
        <v>0</v>
      </c>
      <c r="T534" s="45">
        <v>8547450.7799999993</v>
      </c>
      <c r="U534" s="45">
        <v>0</v>
      </c>
      <c r="V534" s="45">
        <v>583433</v>
      </c>
      <c r="W534" s="45">
        <v>34938833.240000002</v>
      </c>
      <c r="X534" s="47">
        <v>7.3028608786260399E-2</v>
      </c>
      <c r="Y534" s="45">
        <v>2550</v>
      </c>
      <c r="Z534" s="45">
        <v>54500</v>
      </c>
      <c r="AA534" s="45">
        <v>1141</v>
      </c>
      <c r="AB534" s="45">
        <v>58191</v>
      </c>
      <c r="AC534" s="45">
        <v>0</v>
      </c>
      <c r="AD534" s="45">
        <v>58191</v>
      </c>
      <c r="AE534" s="45">
        <v>0</v>
      </c>
      <c r="AF534" s="47">
        <v>9502977.459999999</v>
      </c>
      <c r="AG534" s="47">
        <v>16304972</v>
      </c>
      <c r="AH534" s="47">
        <v>9130883.7799999993</v>
      </c>
      <c r="AI534" s="45">
        <v>1706743920</v>
      </c>
      <c r="AJ534" s="45">
        <v>1749868768</v>
      </c>
      <c r="AK534" s="45">
        <v>1776301003</v>
      </c>
      <c r="AL534" s="50">
        <v>1744304563.6666667</v>
      </c>
      <c r="AM534" s="45">
        <v>592241.09475831303</v>
      </c>
    </row>
    <row r="535" spans="1:39" s="37" customFormat="1" ht="16.5" x14ac:dyDescent="0.3">
      <c r="A535" s="37" t="s">
        <v>1139</v>
      </c>
      <c r="B535" s="37" t="s">
        <v>1140</v>
      </c>
      <c r="C535" s="37" t="s">
        <v>1120</v>
      </c>
      <c r="D535" s="43">
        <v>3</v>
      </c>
      <c r="E535" s="43" t="s">
        <v>1200</v>
      </c>
      <c r="F535" s="44" t="s">
        <v>1201</v>
      </c>
      <c r="G535" s="45">
        <v>1314774562</v>
      </c>
      <c r="H535" s="46">
        <v>4.6989999999999998</v>
      </c>
      <c r="I535" s="45">
        <v>2533016313</v>
      </c>
      <c r="J535" s="45">
        <v>13319645.09</v>
      </c>
      <c r="K535" s="45">
        <v>13130346.380000001</v>
      </c>
      <c r="L535" s="45">
        <v>0</v>
      </c>
      <c r="M535" s="45">
        <v>13130346.380000001</v>
      </c>
      <c r="N535" s="45">
        <v>0</v>
      </c>
      <c r="O535" s="45">
        <v>0</v>
      </c>
      <c r="P535" s="45">
        <v>379952.45</v>
      </c>
      <c r="Q535" s="45">
        <v>35057647</v>
      </c>
      <c r="R535" s="45">
        <v>0</v>
      </c>
      <c r="S535" s="45">
        <v>0</v>
      </c>
      <c r="T535" s="45">
        <v>12321827</v>
      </c>
      <c r="U535" s="45">
        <v>59059</v>
      </c>
      <c r="V535" s="45">
        <v>827184</v>
      </c>
      <c r="W535" s="45">
        <v>61776015.829999998</v>
      </c>
      <c r="X535" s="47">
        <v>4.6986013888212115E-2</v>
      </c>
      <c r="Y535" s="45">
        <v>8362.33</v>
      </c>
      <c r="Z535" s="45">
        <v>68250</v>
      </c>
      <c r="AA535" s="45">
        <v>1532.2466000000002</v>
      </c>
      <c r="AB535" s="45">
        <v>78144.5766</v>
      </c>
      <c r="AC535" s="45">
        <v>0</v>
      </c>
      <c r="AD535" s="45">
        <v>78144.5766</v>
      </c>
      <c r="AE535" s="45">
        <v>0</v>
      </c>
      <c r="AF535" s="47">
        <v>13510298.83</v>
      </c>
      <c r="AG535" s="47">
        <v>35057647</v>
      </c>
      <c r="AH535" s="47">
        <v>13208070</v>
      </c>
      <c r="AI535" s="45">
        <v>2404471187</v>
      </c>
      <c r="AJ535" s="45">
        <v>2479209247</v>
      </c>
      <c r="AK535" s="45">
        <v>2558836405</v>
      </c>
      <c r="AL535" s="50">
        <v>2480838946.3333335</v>
      </c>
      <c r="AM535" s="45">
        <v>853727.07127207506</v>
      </c>
    </row>
    <row r="536" spans="1:39" s="37" customFormat="1" ht="16.5" x14ac:dyDescent="0.3">
      <c r="A536" s="37" t="s">
        <v>1141</v>
      </c>
      <c r="B536" s="37" t="s">
        <v>1142</v>
      </c>
      <c r="C536" s="37" t="s">
        <v>1120</v>
      </c>
      <c r="D536" s="43">
        <v>1</v>
      </c>
      <c r="E536" s="43" t="s">
        <v>1202</v>
      </c>
      <c r="F536" s="44" t="s">
        <v>1201</v>
      </c>
      <c r="G536" s="45">
        <v>1216447273</v>
      </c>
      <c r="H536" s="46">
        <v>7.8230000000000004</v>
      </c>
      <c r="I536" s="45">
        <v>2737573952</v>
      </c>
      <c r="J536" s="45">
        <v>14395293.57</v>
      </c>
      <c r="K536" s="45">
        <v>14332988.15</v>
      </c>
      <c r="L536" s="45">
        <v>0</v>
      </c>
      <c r="M536" s="45">
        <v>14332988.15</v>
      </c>
      <c r="N536" s="45">
        <v>0</v>
      </c>
      <c r="O536" s="45">
        <v>0</v>
      </c>
      <c r="P536" s="45">
        <v>410636.09</v>
      </c>
      <c r="Q536" s="45">
        <v>24741269</v>
      </c>
      <c r="R536" s="45">
        <v>0</v>
      </c>
      <c r="S536" s="45">
        <v>0</v>
      </c>
      <c r="T536" s="45">
        <v>54521750.579999998</v>
      </c>
      <c r="U536" s="45">
        <v>243290</v>
      </c>
      <c r="V536" s="45">
        <v>909065.42</v>
      </c>
      <c r="W536" s="45">
        <v>95158999.239999995</v>
      </c>
      <c r="X536" s="47">
        <v>7.8226982255728231E-2</v>
      </c>
      <c r="Y536" s="45">
        <v>73563.7</v>
      </c>
      <c r="Z536" s="45">
        <v>118500</v>
      </c>
      <c r="AA536" s="45">
        <v>3841.2740000000003</v>
      </c>
      <c r="AB536" s="45">
        <v>195904.97400000002</v>
      </c>
      <c r="AC536" s="45">
        <v>2000</v>
      </c>
      <c r="AD536" s="45">
        <v>197904.97400000002</v>
      </c>
      <c r="AE536" s="45">
        <v>0</v>
      </c>
      <c r="AF536" s="47">
        <v>14743624.24</v>
      </c>
      <c r="AG536" s="47">
        <v>24741269</v>
      </c>
      <c r="AH536" s="47">
        <v>55674106</v>
      </c>
      <c r="AI536" s="45">
        <v>2546692440</v>
      </c>
      <c r="AJ536" s="45">
        <v>2722207327</v>
      </c>
      <c r="AK536" s="45">
        <v>2788931529</v>
      </c>
      <c r="AL536" s="50">
        <v>2685943765.3333335</v>
      </c>
      <c r="AM536" s="45">
        <v>931288.05071101803</v>
      </c>
    </row>
    <row r="537" spans="1:39" s="37" customFormat="1" ht="16.5" x14ac:dyDescent="0.3">
      <c r="A537" s="37" t="s">
        <v>1143</v>
      </c>
      <c r="B537" s="37" t="s">
        <v>1144</v>
      </c>
      <c r="C537" s="37" t="s">
        <v>1120</v>
      </c>
      <c r="D537" s="43">
        <v>2</v>
      </c>
      <c r="E537" s="43" t="s">
        <v>1202</v>
      </c>
      <c r="F537" s="44" t="s">
        <v>1201</v>
      </c>
      <c r="G537" s="45">
        <v>1457454614</v>
      </c>
      <c r="H537" s="46">
        <v>6.3890000000000002</v>
      </c>
      <c r="I537" s="45">
        <v>2529176515</v>
      </c>
      <c r="J537" s="45">
        <v>13299453.85</v>
      </c>
      <c r="K537" s="45">
        <v>13260447.369999999</v>
      </c>
      <c r="L537" s="45">
        <v>0</v>
      </c>
      <c r="M537" s="45">
        <v>13260447.369999999</v>
      </c>
      <c r="N537" s="45">
        <v>0</v>
      </c>
      <c r="O537" s="45">
        <v>0</v>
      </c>
      <c r="P537" s="45">
        <v>379376.48</v>
      </c>
      <c r="Q537" s="45">
        <v>42753589</v>
      </c>
      <c r="R537" s="45">
        <v>0</v>
      </c>
      <c r="S537" s="45">
        <v>0</v>
      </c>
      <c r="T537" s="45">
        <v>35878964</v>
      </c>
      <c r="U537" s="45">
        <v>0</v>
      </c>
      <c r="V537" s="45">
        <v>830750</v>
      </c>
      <c r="W537" s="45">
        <v>93103126.849999994</v>
      </c>
      <c r="X537" s="47">
        <v>6.3880635428143762E-2</v>
      </c>
      <c r="Y537" s="45">
        <v>47997.96</v>
      </c>
      <c r="Z537" s="45">
        <v>158250</v>
      </c>
      <c r="AA537" s="45">
        <v>4124.9592000000002</v>
      </c>
      <c r="AB537" s="45">
        <v>210372.9192</v>
      </c>
      <c r="AC537" s="45">
        <v>0</v>
      </c>
      <c r="AD537" s="45">
        <v>210372.9192</v>
      </c>
      <c r="AE537" s="45">
        <v>0</v>
      </c>
      <c r="AF537" s="47">
        <v>13639823.85</v>
      </c>
      <c r="AG537" s="47">
        <v>42753589</v>
      </c>
      <c r="AH537" s="47">
        <v>36709714</v>
      </c>
      <c r="AI537" s="45">
        <v>2499074452</v>
      </c>
      <c r="AJ537" s="45">
        <v>2488811499</v>
      </c>
      <c r="AK537" s="45">
        <v>2525907401</v>
      </c>
      <c r="AL537" s="50">
        <v>2504597784</v>
      </c>
      <c r="AM537" s="45">
        <v>843149.06185009505</v>
      </c>
    </row>
    <row r="538" spans="1:39" s="37" customFormat="1" ht="16.5" x14ac:dyDescent="0.3">
      <c r="A538" s="37" t="s">
        <v>1145</v>
      </c>
      <c r="B538" s="37" t="s">
        <v>1146</v>
      </c>
      <c r="C538" s="37" t="s">
        <v>1120</v>
      </c>
      <c r="D538" s="43">
        <v>3</v>
      </c>
      <c r="E538" s="43" t="s">
        <v>1202</v>
      </c>
      <c r="F538" s="44" t="s">
        <v>1201</v>
      </c>
      <c r="G538" s="45">
        <v>773391682</v>
      </c>
      <c r="H538" s="46">
        <v>8.0779999999999994</v>
      </c>
      <c r="I538" s="45">
        <v>1340490895</v>
      </c>
      <c r="J538" s="45">
        <v>7048854.3099999996</v>
      </c>
      <c r="K538" s="45">
        <v>6978705.4800000004</v>
      </c>
      <c r="L538" s="45">
        <v>0</v>
      </c>
      <c r="M538" s="45">
        <v>6978705.4800000004</v>
      </c>
      <c r="N538" s="45">
        <v>0</v>
      </c>
      <c r="O538" s="45">
        <v>0</v>
      </c>
      <c r="P538" s="45">
        <v>201073.63</v>
      </c>
      <c r="Q538" s="45">
        <v>23673188</v>
      </c>
      <c r="R538" s="45">
        <v>0</v>
      </c>
      <c r="S538" s="45">
        <v>0</v>
      </c>
      <c r="T538" s="45">
        <v>31177843.609999999</v>
      </c>
      <c r="U538" s="45">
        <v>0</v>
      </c>
      <c r="V538" s="45">
        <v>443669.43</v>
      </c>
      <c r="W538" s="45">
        <v>62474480.149999999</v>
      </c>
      <c r="X538" s="47">
        <v>8.0779870800317191E-2</v>
      </c>
      <c r="Y538" s="45">
        <v>26395</v>
      </c>
      <c r="Z538" s="45">
        <v>75250</v>
      </c>
      <c r="AA538" s="45">
        <v>2032.9</v>
      </c>
      <c r="AB538" s="45">
        <v>103677.90000000001</v>
      </c>
      <c r="AC538" s="45">
        <v>0</v>
      </c>
      <c r="AD538" s="45">
        <v>103677.90000000001</v>
      </c>
      <c r="AE538" s="45">
        <v>0</v>
      </c>
      <c r="AF538" s="47">
        <v>7179779.1100000003</v>
      </c>
      <c r="AG538" s="47">
        <v>23673188</v>
      </c>
      <c r="AH538" s="47">
        <v>31621513.039999999</v>
      </c>
      <c r="AI538" s="45">
        <v>1337835971</v>
      </c>
      <c r="AJ538" s="45">
        <v>1328443868</v>
      </c>
      <c r="AK538" s="45">
        <v>1354875264</v>
      </c>
      <c r="AL538" s="50">
        <v>1340385034.3333333</v>
      </c>
      <c r="AM538" s="45">
        <v>452537.51279536798</v>
      </c>
    </row>
    <row r="539" spans="1:39" s="37" customFormat="1" ht="16.5" x14ac:dyDescent="0.3">
      <c r="A539" s="37" t="s">
        <v>1147</v>
      </c>
      <c r="B539" s="37" t="s">
        <v>1148</v>
      </c>
      <c r="C539" s="37" t="s">
        <v>1120</v>
      </c>
      <c r="D539" s="43">
        <v>1</v>
      </c>
      <c r="E539" s="43" t="s">
        <v>1202</v>
      </c>
      <c r="F539" s="44" t="s">
        <v>1201</v>
      </c>
      <c r="G539" s="45">
        <v>1054177601</v>
      </c>
      <c r="H539" s="46">
        <v>3.8109999999999999</v>
      </c>
      <c r="I539" s="45">
        <v>1074279376</v>
      </c>
      <c r="J539" s="45">
        <v>5649004.29</v>
      </c>
      <c r="K539" s="45">
        <v>5634461.6799999997</v>
      </c>
      <c r="L539" s="45">
        <v>0</v>
      </c>
      <c r="M539" s="45">
        <v>5634461.6799999997</v>
      </c>
      <c r="N539" s="45">
        <v>0</v>
      </c>
      <c r="O539" s="45">
        <v>0</v>
      </c>
      <c r="P539" s="45">
        <v>161141.91</v>
      </c>
      <c r="Q539" s="45">
        <v>21436116</v>
      </c>
      <c r="R539" s="45">
        <v>0</v>
      </c>
      <c r="S539" s="45">
        <v>0</v>
      </c>
      <c r="T539" s="45">
        <v>12569805.4</v>
      </c>
      <c r="U539" s="45">
        <v>0</v>
      </c>
      <c r="V539" s="45">
        <v>363328.32</v>
      </c>
      <c r="W539" s="45">
        <v>40164853.310000002</v>
      </c>
      <c r="X539" s="47">
        <v>3.8100651419551462E-2</v>
      </c>
      <c r="Y539" s="45">
        <v>12450.68</v>
      </c>
      <c r="Z539" s="45">
        <v>58750</v>
      </c>
      <c r="AA539" s="45">
        <v>1424.0136</v>
      </c>
      <c r="AB539" s="45">
        <v>72624.693599999999</v>
      </c>
      <c r="AC539" s="45">
        <v>0</v>
      </c>
      <c r="AD539" s="45">
        <v>72624.693599999999</v>
      </c>
      <c r="AE539" s="45">
        <v>0</v>
      </c>
      <c r="AF539" s="47">
        <v>5795603.5899999999</v>
      </c>
      <c r="AG539" s="47">
        <v>21436116</v>
      </c>
      <c r="AH539" s="47">
        <v>12933133.720000001</v>
      </c>
      <c r="AI539" s="45">
        <v>1031447127</v>
      </c>
      <c r="AJ539" s="45">
        <v>1089797653</v>
      </c>
      <c r="AK539" s="45">
        <v>1101418400</v>
      </c>
      <c r="AL539" s="50">
        <v>1074221060</v>
      </c>
      <c r="AM539" s="45">
        <v>367362.73297023302</v>
      </c>
    </row>
    <row r="540" spans="1:39" s="37" customFormat="1" ht="16.5" x14ac:dyDescent="0.3">
      <c r="A540" s="37" t="s">
        <v>1149</v>
      </c>
      <c r="B540" s="37" t="s">
        <v>1150</v>
      </c>
      <c r="C540" s="37" t="s">
        <v>1120</v>
      </c>
      <c r="D540" s="43">
        <v>2</v>
      </c>
      <c r="E540" s="43" t="s">
        <v>1200</v>
      </c>
      <c r="F540" s="44" t="s">
        <v>1201</v>
      </c>
      <c r="G540" s="45">
        <v>990919146</v>
      </c>
      <c r="H540" s="46">
        <v>10.493</v>
      </c>
      <c r="I540" s="45">
        <v>4012891203</v>
      </c>
      <c r="J540" s="45">
        <v>21101437.969999999</v>
      </c>
      <c r="K540" s="45">
        <v>21055727.879999999</v>
      </c>
      <c r="L540" s="45">
        <v>0</v>
      </c>
      <c r="M540" s="45">
        <v>21055727.879999999</v>
      </c>
      <c r="N540" s="45">
        <v>0</v>
      </c>
      <c r="O540" s="45">
        <v>0</v>
      </c>
      <c r="P540" s="45">
        <v>601933.68000000005</v>
      </c>
      <c r="Q540" s="45">
        <v>0</v>
      </c>
      <c r="R540" s="45">
        <v>66141815</v>
      </c>
      <c r="S540" s="45">
        <v>0</v>
      </c>
      <c r="T540" s="45">
        <v>14640044.07</v>
      </c>
      <c r="U540" s="45">
        <v>198183.83</v>
      </c>
      <c r="V540" s="45">
        <v>1332081</v>
      </c>
      <c r="W540" s="45">
        <v>103969785.45999999</v>
      </c>
      <c r="X540" s="47">
        <v>0.1049225720177981</v>
      </c>
      <c r="Y540" s="45">
        <v>16664.400000000001</v>
      </c>
      <c r="Z540" s="45">
        <v>136750</v>
      </c>
      <c r="AA540" s="45">
        <v>3068.288</v>
      </c>
      <c r="AB540" s="45">
        <v>156482.68799999999</v>
      </c>
      <c r="AC540" s="45">
        <v>0</v>
      </c>
      <c r="AD540" s="45">
        <v>156482.68799999999</v>
      </c>
      <c r="AE540" s="45">
        <v>0</v>
      </c>
      <c r="AF540" s="47">
        <v>21657661.559999999</v>
      </c>
      <c r="AG540" s="47">
        <v>66141815</v>
      </c>
      <c r="AH540" s="47">
        <v>16170308.9</v>
      </c>
      <c r="AI540" s="45">
        <v>3961275862</v>
      </c>
      <c r="AJ540" s="45">
        <v>3995384864</v>
      </c>
      <c r="AK540" s="45">
        <v>4076137917</v>
      </c>
      <c r="AL540" s="50">
        <v>4010932881</v>
      </c>
      <c r="AM540" s="45">
        <v>1358986.362012279</v>
      </c>
    </row>
    <row r="541" spans="1:39" s="37" customFormat="1" ht="16.5" x14ac:dyDescent="0.3">
      <c r="A541" s="37" t="s">
        <v>1151</v>
      </c>
      <c r="B541" s="37" t="s">
        <v>323</v>
      </c>
      <c r="C541" s="37" t="s">
        <v>1120</v>
      </c>
      <c r="D541" s="43">
        <v>3</v>
      </c>
      <c r="E541" s="43" t="s">
        <v>1200</v>
      </c>
      <c r="F541" s="44" t="s">
        <v>1201</v>
      </c>
      <c r="G541" s="45">
        <v>1112422694</v>
      </c>
      <c r="H541" s="46">
        <v>6.7709999999999999</v>
      </c>
      <c r="I541" s="45">
        <v>2422478378</v>
      </c>
      <c r="J541" s="45">
        <v>12738391.01</v>
      </c>
      <c r="K541" s="45">
        <v>12683317.119999999</v>
      </c>
      <c r="L541" s="45">
        <v>0</v>
      </c>
      <c r="M541" s="45">
        <v>12683317.119999999</v>
      </c>
      <c r="N541" s="45">
        <v>0</v>
      </c>
      <c r="O541" s="45">
        <v>0</v>
      </c>
      <c r="P541" s="45">
        <v>363371.76</v>
      </c>
      <c r="Q541" s="45">
        <v>38341428</v>
      </c>
      <c r="R541" s="45">
        <v>0</v>
      </c>
      <c r="S541" s="45">
        <v>0</v>
      </c>
      <c r="T541" s="45">
        <v>23123600.390000001</v>
      </c>
      <c r="U541" s="45">
        <v>0</v>
      </c>
      <c r="V541" s="45">
        <v>802471.27</v>
      </c>
      <c r="W541" s="45">
        <v>75314188.540000007</v>
      </c>
      <c r="X541" s="47">
        <v>6.7702851574511308E-2</v>
      </c>
      <c r="Y541" s="45">
        <v>10315.06</v>
      </c>
      <c r="Z541" s="45">
        <v>76000</v>
      </c>
      <c r="AA541" s="45">
        <v>1726.3011999999999</v>
      </c>
      <c r="AB541" s="45">
        <v>88041.361199999999</v>
      </c>
      <c r="AC541" s="45">
        <v>0</v>
      </c>
      <c r="AD541" s="45">
        <v>88041.361199999999</v>
      </c>
      <c r="AE541" s="45">
        <v>0</v>
      </c>
      <c r="AF541" s="47">
        <v>13046688.879999999</v>
      </c>
      <c r="AG541" s="47">
        <v>38341428</v>
      </c>
      <c r="AH541" s="47">
        <v>23926071.66</v>
      </c>
      <c r="AI541" s="45">
        <v>2477690763</v>
      </c>
      <c r="AJ541" s="45">
        <v>2406234950</v>
      </c>
      <c r="AK541" s="45">
        <v>2474277666</v>
      </c>
      <c r="AL541" s="50">
        <v>2452734459.6666665</v>
      </c>
      <c r="AM541" s="45">
        <v>825166.59483257995</v>
      </c>
    </row>
    <row r="542" spans="1:39" s="37" customFormat="1" ht="16.5" x14ac:dyDescent="0.3">
      <c r="A542" s="37" t="s">
        <v>1152</v>
      </c>
      <c r="B542" s="37" t="s">
        <v>1153</v>
      </c>
      <c r="C542" s="37" t="s">
        <v>1120</v>
      </c>
      <c r="D542" s="43">
        <v>1</v>
      </c>
      <c r="E542" s="43" t="s">
        <v>1202</v>
      </c>
      <c r="F542" s="44" t="s">
        <v>1201</v>
      </c>
      <c r="G542" s="45">
        <v>3112414996</v>
      </c>
      <c r="H542" s="46">
        <v>4.3010000000000002</v>
      </c>
      <c r="I542" s="45">
        <v>7217408337</v>
      </c>
      <c r="J542" s="45">
        <v>37952111.490000002</v>
      </c>
      <c r="K542" s="45">
        <v>37756816.210000001</v>
      </c>
      <c r="L542" s="45">
        <v>0</v>
      </c>
      <c r="M542" s="45">
        <v>37756816.210000001</v>
      </c>
      <c r="N542" s="45">
        <v>0</v>
      </c>
      <c r="O542" s="45">
        <v>0</v>
      </c>
      <c r="P542" s="45">
        <v>1082611.25</v>
      </c>
      <c r="Q542" s="45">
        <v>62366792</v>
      </c>
      <c r="R542" s="45">
        <v>0</v>
      </c>
      <c r="S542" s="45">
        <v>4244133</v>
      </c>
      <c r="T542" s="45">
        <v>25991437</v>
      </c>
      <c r="U542" s="45">
        <v>0</v>
      </c>
      <c r="V542" s="45">
        <v>2394420</v>
      </c>
      <c r="W542" s="45">
        <v>133836209.45999999</v>
      </c>
      <c r="X542" s="47">
        <v>4.3000759741873444E-2</v>
      </c>
      <c r="Y542" s="45">
        <v>7628.76</v>
      </c>
      <c r="Z542" s="45">
        <v>73750</v>
      </c>
      <c r="AA542" s="45">
        <v>1627.5752</v>
      </c>
      <c r="AB542" s="45">
        <v>83006.335200000001</v>
      </c>
      <c r="AC542" s="45">
        <v>-2250</v>
      </c>
      <c r="AD542" s="45">
        <v>80756.335200000001</v>
      </c>
      <c r="AE542" s="45">
        <v>0</v>
      </c>
      <c r="AF542" s="47">
        <v>38839427.460000001</v>
      </c>
      <c r="AG542" s="47">
        <v>66610925</v>
      </c>
      <c r="AH542" s="47">
        <v>28385857</v>
      </c>
      <c r="AI542" s="45">
        <v>6981540456</v>
      </c>
      <c r="AJ542" s="45">
        <v>7180778215</v>
      </c>
      <c r="AK542" s="45">
        <v>7348462429</v>
      </c>
      <c r="AL542" s="50">
        <v>7170260366.666667</v>
      </c>
      <c r="AM542" s="45">
        <v>2450333.5913306251</v>
      </c>
    </row>
    <row r="543" spans="1:39" s="37" customFormat="1" ht="16.5" x14ac:dyDescent="0.3">
      <c r="A543" s="37" t="s">
        <v>1154</v>
      </c>
      <c r="B543" s="37" t="s">
        <v>637</v>
      </c>
      <c r="C543" s="37" t="s">
        <v>1120</v>
      </c>
      <c r="D543" s="43">
        <v>2</v>
      </c>
      <c r="E543" s="43" t="s">
        <v>1200</v>
      </c>
      <c r="F543" s="44" t="s">
        <v>1201</v>
      </c>
      <c r="G543" s="45">
        <v>1031640731</v>
      </c>
      <c r="H543" s="46">
        <v>18.643999999999998</v>
      </c>
      <c r="I543" s="45">
        <v>6032620003</v>
      </c>
      <c r="J543" s="45">
        <v>31722005.489999998</v>
      </c>
      <c r="K543" s="45">
        <v>31534625.370000001</v>
      </c>
      <c r="L543" s="45">
        <v>0</v>
      </c>
      <c r="M543" s="45">
        <v>31534625.370000001</v>
      </c>
      <c r="N543" s="45">
        <v>0</v>
      </c>
      <c r="O543" s="45">
        <v>0</v>
      </c>
      <c r="P543" s="45">
        <v>904893</v>
      </c>
      <c r="Q543" s="45">
        <v>88795357</v>
      </c>
      <c r="R543" s="45">
        <v>0</v>
      </c>
      <c r="S543" s="45">
        <v>0</v>
      </c>
      <c r="T543" s="45">
        <v>69102052.540000007</v>
      </c>
      <c r="U543" s="45">
        <v>0</v>
      </c>
      <c r="V543" s="45">
        <v>2000886.86</v>
      </c>
      <c r="W543" s="45">
        <v>192337814.77000001</v>
      </c>
      <c r="X543" s="47">
        <v>0.18643875623596332</v>
      </c>
      <c r="Y543" s="45">
        <v>88383.66</v>
      </c>
      <c r="Z543" s="45">
        <v>269750</v>
      </c>
      <c r="AA543" s="45">
        <v>7162.6732000000011</v>
      </c>
      <c r="AB543" s="45">
        <v>365296.33320000005</v>
      </c>
      <c r="AC543" s="45">
        <v>-250</v>
      </c>
      <c r="AD543" s="45">
        <v>365046.33320000005</v>
      </c>
      <c r="AE543" s="45">
        <v>0</v>
      </c>
      <c r="AF543" s="47">
        <v>32439518.370000001</v>
      </c>
      <c r="AG543" s="47">
        <v>88795357</v>
      </c>
      <c r="AH543" s="47">
        <v>71102939.400000006</v>
      </c>
      <c r="AI543" s="45">
        <v>6022195998</v>
      </c>
      <c r="AJ543" s="45">
        <v>6001212086</v>
      </c>
      <c r="AK543" s="45">
        <v>6235516949</v>
      </c>
      <c r="AL543" s="50">
        <v>6086308344.333333</v>
      </c>
      <c r="AM543" s="45">
        <v>2079014.68098324</v>
      </c>
    </row>
    <row r="544" spans="1:39" s="37" customFormat="1" ht="16.5" x14ac:dyDescent="0.3">
      <c r="A544" s="37" t="s">
        <v>1155</v>
      </c>
      <c r="B544" s="37" t="s">
        <v>1156</v>
      </c>
      <c r="C544" s="37" t="s">
        <v>1120</v>
      </c>
      <c r="D544" s="43">
        <v>3</v>
      </c>
      <c r="E544" s="43" t="s">
        <v>1200</v>
      </c>
      <c r="F544" s="44" t="s">
        <v>1201</v>
      </c>
      <c r="G544" s="45">
        <v>1850588256</v>
      </c>
      <c r="H544" s="46">
        <v>9.0289999999999999</v>
      </c>
      <c r="I544" s="45">
        <v>7526933842</v>
      </c>
      <c r="J544" s="45">
        <v>39579724.32</v>
      </c>
      <c r="K544" s="45">
        <v>39389063.439999998</v>
      </c>
      <c r="L544" s="45">
        <v>0</v>
      </c>
      <c r="M544" s="45">
        <v>39389063.439999998</v>
      </c>
      <c r="N544" s="45">
        <v>0</v>
      </c>
      <c r="O544" s="45">
        <v>0</v>
      </c>
      <c r="P544" s="45">
        <v>1129040.08</v>
      </c>
      <c r="Q544" s="45">
        <v>96878790</v>
      </c>
      <c r="R544" s="45">
        <v>0</v>
      </c>
      <c r="S544" s="45">
        <v>0</v>
      </c>
      <c r="T544" s="45">
        <v>27179965.75</v>
      </c>
      <c r="U544" s="45">
        <v>0</v>
      </c>
      <c r="V544" s="45">
        <v>2497807</v>
      </c>
      <c r="W544" s="45">
        <v>167074666.27000001</v>
      </c>
      <c r="X544" s="47">
        <v>9.0281922911975954E-2</v>
      </c>
      <c r="Y544" s="45">
        <v>17960.95</v>
      </c>
      <c r="Z544" s="45">
        <v>144250</v>
      </c>
      <c r="AA544" s="45">
        <v>3244.2190000000005</v>
      </c>
      <c r="AB544" s="45">
        <v>165455.16900000002</v>
      </c>
      <c r="AC544" s="45">
        <v>0</v>
      </c>
      <c r="AD544" s="45">
        <v>165455.16900000002</v>
      </c>
      <c r="AE544" s="45">
        <v>0</v>
      </c>
      <c r="AF544" s="47">
        <v>40518103.519999996</v>
      </c>
      <c r="AG544" s="47">
        <v>96878790</v>
      </c>
      <c r="AH544" s="47">
        <v>29677772.75</v>
      </c>
      <c r="AI544" s="45">
        <v>7345639761</v>
      </c>
      <c r="AJ544" s="45">
        <v>7491924858</v>
      </c>
      <c r="AK544" s="45">
        <v>7643613063</v>
      </c>
      <c r="AL544" s="50">
        <v>7493725894</v>
      </c>
      <c r="AM544" s="45">
        <v>2548401.2245962271</v>
      </c>
    </row>
    <row r="545" spans="1:39" s="37" customFormat="1" ht="16.5" x14ac:dyDescent="0.3">
      <c r="A545" s="37" t="s">
        <v>1157</v>
      </c>
      <c r="B545" s="37" t="s">
        <v>1158</v>
      </c>
      <c r="C545" s="37" t="s">
        <v>1120</v>
      </c>
      <c r="D545" s="43">
        <v>1</v>
      </c>
      <c r="E545" s="43" t="s">
        <v>1202</v>
      </c>
      <c r="F545" s="44" t="s">
        <v>1201</v>
      </c>
      <c r="G545" s="45">
        <v>1387780</v>
      </c>
      <c r="H545" s="46">
        <v>225.65199999999999</v>
      </c>
      <c r="I545" s="45">
        <v>16564061</v>
      </c>
      <c r="J545" s="45">
        <v>87100.67</v>
      </c>
      <c r="K545" s="45">
        <v>87100.67</v>
      </c>
      <c r="L545" s="45">
        <v>0</v>
      </c>
      <c r="M545" s="45">
        <v>87100.67</v>
      </c>
      <c r="N545" s="45">
        <v>0</v>
      </c>
      <c r="O545" s="45">
        <v>0</v>
      </c>
      <c r="P545" s="45">
        <v>2484.61</v>
      </c>
      <c r="Q545" s="45">
        <v>1588599</v>
      </c>
      <c r="R545" s="45">
        <v>0</v>
      </c>
      <c r="S545" s="45">
        <v>0</v>
      </c>
      <c r="T545" s="45">
        <v>1453357.12</v>
      </c>
      <c r="U545" s="45">
        <v>0</v>
      </c>
      <c r="V545" s="45">
        <v>0</v>
      </c>
      <c r="W545" s="45">
        <v>3131541.4</v>
      </c>
      <c r="X545" s="47">
        <v>2.2565114067071148</v>
      </c>
      <c r="Y545" s="45">
        <v>13500</v>
      </c>
      <c r="Z545" s="45">
        <v>16750</v>
      </c>
      <c r="AA545" s="45">
        <v>605</v>
      </c>
      <c r="AB545" s="45">
        <v>30855</v>
      </c>
      <c r="AC545" s="45">
        <v>0</v>
      </c>
      <c r="AD545" s="45">
        <v>30855</v>
      </c>
      <c r="AE545" s="45">
        <v>0</v>
      </c>
      <c r="AF545" s="47">
        <v>89585.279999999999</v>
      </c>
      <c r="AG545" s="47">
        <v>1588599</v>
      </c>
      <c r="AH545" s="47">
        <v>1453357.12</v>
      </c>
      <c r="AI545" s="45">
        <v>16533493</v>
      </c>
      <c r="AJ545" s="45">
        <v>16533493</v>
      </c>
      <c r="AK545" s="45">
        <v>16533493</v>
      </c>
      <c r="AL545" s="50">
        <v>16533493</v>
      </c>
      <c r="AM545" s="45">
        <v>5513.0188203090001</v>
      </c>
    </row>
    <row r="546" spans="1:39" s="37" customFormat="1" ht="16.5" x14ac:dyDescent="0.3">
      <c r="A546" s="37" t="s">
        <v>1159</v>
      </c>
      <c r="B546" s="37" t="s">
        <v>1160</v>
      </c>
      <c r="C546" s="37" t="s">
        <v>1161</v>
      </c>
      <c r="D546" s="43">
        <v>2</v>
      </c>
      <c r="E546" s="43" t="s">
        <v>1200</v>
      </c>
      <c r="F546" s="44" t="s">
        <v>1201</v>
      </c>
      <c r="G546" s="45">
        <v>549247500</v>
      </c>
      <c r="H546" s="46">
        <v>2.9140000000000001</v>
      </c>
      <c r="I546" s="45">
        <v>602220217</v>
      </c>
      <c r="J546" s="45">
        <v>4044818.89</v>
      </c>
      <c r="K546" s="45">
        <v>3968018.94</v>
      </c>
      <c r="L546" s="45">
        <v>0</v>
      </c>
      <c r="M546" s="45">
        <v>3968018.94</v>
      </c>
      <c r="N546" s="45">
        <v>317407.15000000002</v>
      </c>
      <c r="O546" s="45">
        <v>0</v>
      </c>
      <c r="P546" s="45">
        <v>240888.09</v>
      </c>
      <c r="Q546" s="45">
        <v>9137876</v>
      </c>
      <c r="R546" s="45">
        <v>0</v>
      </c>
      <c r="S546" s="45">
        <v>0</v>
      </c>
      <c r="T546" s="45">
        <v>2227924</v>
      </c>
      <c r="U546" s="45">
        <v>109850</v>
      </c>
      <c r="V546" s="45">
        <v>0</v>
      </c>
      <c r="W546" s="45">
        <v>16001964.18</v>
      </c>
      <c r="X546" s="47">
        <v>2.9134341403465651E-2</v>
      </c>
      <c r="Y546" s="45">
        <v>4000</v>
      </c>
      <c r="Z546" s="45">
        <v>39250</v>
      </c>
      <c r="AA546" s="45">
        <v>865</v>
      </c>
      <c r="AB546" s="45">
        <v>44115</v>
      </c>
      <c r="AC546" s="45">
        <v>-1000</v>
      </c>
      <c r="AD546" s="45">
        <v>43115</v>
      </c>
      <c r="AE546" s="45">
        <v>0</v>
      </c>
      <c r="AF546" s="47">
        <v>4526314.18</v>
      </c>
      <c r="AG546" s="47">
        <v>9137876</v>
      </c>
      <c r="AH546" s="47">
        <v>2337774</v>
      </c>
      <c r="AI546" s="45">
        <v>579292356</v>
      </c>
      <c r="AJ546" s="45">
        <v>591033906</v>
      </c>
      <c r="AK546" s="45">
        <v>604365647</v>
      </c>
      <c r="AL546" s="50">
        <v>591563969.66666663</v>
      </c>
      <c r="AM546" s="45">
        <v>201455.01421145099</v>
      </c>
    </row>
    <row r="547" spans="1:39" s="37" customFormat="1" ht="16.5" x14ac:dyDescent="0.3">
      <c r="A547" s="37" t="s">
        <v>1162</v>
      </c>
      <c r="B547" s="37" t="s">
        <v>1163</v>
      </c>
      <c r="C547" s="37" t="s">
        <v>1161</v>
      </c>
      <c r="D547" s="43">
        <v>3</v>
      </c>
      <c r="E547" s="43" t="s">
        <v>1200</v>
      </c>
      <c r="F547" s="44" t="s">
        <v>1201</v>
      </c>
      <c r="G547" s="45">
        <v>211616777</v>
      </c>
      <c r="H547" s="46">
        <v>3.1030000000000002</v>
      </c>
      <c r="I547" s="45">
        <v>211101403</v>
      </c>
      <c r="J547" s="45">
        <v>1417864.96</v>
      </c>
      <c r="K547" s="45">
        <v>1415807.48</v>
      </c>
      <c r="L547" s="45">
        <v>0</v>
      </c>
      <c r="M547" s="45">
        <v>1415807.48</v>
      </c>
      <c r="N547" s="45">
        <v>0</v>
      </c>
      <c r="O547" s="45">
        <v>0</v>
      </c>
      <c r="P547" s="45">
        <v>84440.56</v>
      </c>
      <c r="Q547" s="45">
        <v>3166849</v>
      </c>
      <c r="R547" s="45">
        <v>0</v>
      </c>
      <c r="S547" s="45">
        <v>0</v>
      </c>
      <c r="T547" s="45">
        <v>1743921.46</v>
      </c>
      <c r="U547" s="45">
        <v>84978.25</v>
      </c>
      <c r="V547" s="45">
        <v>70309.539999999994</v>
      </c>
      <c r="W547" s="45">
        <v>6566306.29</v>
      </c>
      <c r="X547" s="47">
        <v>3.1029233046111462E-2</v>
      </c>
      <c r="Y547" s="45">
        <v>7486.3</v>
      </c>
      <c r="Z547" s="45">
        <v>29250</v>
      </c>
      <c r="AA547" s="45">
        <v>734.72600000000011</v>
      </c>
      <c r="AB547" s="45">
        <v>37471.026000000005</v>
      </c>
      <c r="AC547" s="45">
        <v>0</v>
      </c>
      <c r="AD547" s="45">
        <v>37471.026000000005</v>
      </c>
      <c r="AE547" s="45">
        <v>0</v>
      </c>
      <c r="AF547" s="47">
        <v>1500248.04</v>
      </c>
      <c r="AG547" s="47">
        <v>3166849</v>
      </c>
      <c r="AH547" s="47">
        <v>1899209.25</v>
      </c>
      <c r="AI547" s="45">
        <v>197786683</v>
      </c>
      <c r="AJ547" s="45">
        <v>210666728</v>
      </c>
      <c r="AK547" s="45">
        <v>211419192</v>
      </c>
      <c r="AL547" s="50">
        <v>206624201</v>
      </c>
      <c r="AM547" s="45">
        <v>70552.949780313007</v>
      </c>
    </row>
    <row r="548" spans="1:39" s="37" customFormat="1" ht="16.5" x14ac:dyDescent="0.3">
      <c r="A548" s="37" t="s">
        <v>1164</v>
      </c>
      <c r="B548" s="37" t="s">
        <v>1165</v>
      </c>
      <c r="C548" s="37" t="s">
        <v>1161</v>
      </c>
      <c r="D548" s="43">
        <v>1</v>
      </c>
      <c r="E548" s="43" t="s">
        <v>1202</v>
      </c>
      <c r="F548" s="44" t="s">
        <v>1201</v>
      </c>
      <c r="G548" s="45">
        <v>128266300</v>
      </c>
      <c r="H548" s="46">
        <v>5.5620000000000003</v>
      </c>
      <c r="I548" s="45">
        <v>182538876</v>
      </c>
      <c r="J548" s="45">
        <v>1226024.42</v>
      </c>
      <c r="K548" s="45">
        <v>1223843.2999999998</v>
      </c>
      <c r="L548" s="45">
        <v>0</v>
      </c>
      <c r="M548" s="45">
        <v>1223843.2999999998</v>
      </c>
      <c r="N548" s="45">
        <v>0</v>
      </c>
      <c r="O548" s="45">
        <v>0</v>
      </c>
      <c r="P548" s="45">
        <v>73015.55</v>
      </c>
      <c r="Q548" s="45">
        <v>3697901</v>
      </c>
      <c r="R548" s="45">
        <v>0</v>
      </c>
      <c r="S548" s="45">
        <v>0</v>
      </c>
      <c r="T548" s="45">
        <v>2078787.14</v>
      </c>
      <c r="U548" s="45">
        <v>0</v>
      </c>
      <c r="V548" s="45">
        <v>60093.95</v>
      </c>
      <c r="W548" s="45">
        <v>7133640.9399999995</v>
      </c>
      <c r="X548" s="47">
        <v>5.5615862779233513E-2</v>
      </c>
      <c r="Y548" s="45">
        <v>2000</v>
      </c>
      <c r="Z548" s="45">
        <v>21000</v>
      </c>
      <c r="AA548" s="45">
        <v>460</v>
      </c>
      <c r="AB548" s="45">
        <v>23460</v>
      </c>
      <c r="AC548" s="45">
        <v>0</v>
      </c>
      <c r="AD548" s="45">
        <v>23460</v>
      </c>
      <c r="AE548" s="45">
        <v>0</v>
      </c>
      <c r="AF548" s="47">
        <v>1296858.8499999999</v>
      </c>
      <c r="AG548" s="47">
        <v>3697901</v>
      </c>
      <c r="AH548" s="47">
        <v>2138881.09</v>
      </c>
      <c r="AI548" s="45">
        <v>173639866</v>
      </c>
      <c r="AJ548" s="45">
        <v>179755586</v>
      </c>
      <c r="AK548" s="45">
        <v>181838502</v>
      </c>
      <c r="AL548" s="50">
        <v>178411318</v>
      </c>
      <c r="AM548" s="45">
        <v>60787.690545582002</v>
      </c>
    </row>
    <row r="549" spans="1:39" s="37" customFormat="1" ht="16.5" x14ac:dyDescent="0.3">
      <c r="A549" s="37" t="s">
        <v>1166</v>
      </c>
      <c r="B549" s="37" t="s">
        <v>1167</v>
      </c>
      <c r="C549" s="37" t="s">
        <v>1161</v>
      </c>
      <c r="D549" s="43">
        <v>2</v>
      </c>
      <c r="E549" s="43" t="s">
        <v>1200</v>
      </c>
      <c r="F549" s="44" t="s">
        <v>1201</v>
      </c>
      <c r="G549" s="45">
        <v>714464226</v>
      </c>
      <c r="H549" s="46">
        <v>2.3159999999999998</v>
      </c>
      <c r="I549" s="45">
        <v>721829604</v>
      </c>
      <c r="J549" s="45">
        <v>4848176.6900000004</v>
      </c>
      <c r="K549" s="45">
        <v>4837675.1900000004</v>
      </c>
      <c r="L549" s="45">
        <v>0</v>
      </c>
      <c r="M549" s="45">
        <v>4837675.1900000004</v>
      </c>
      <c r="N549" s="45">
        <v>380448.67</v>
      </c>
      <c r="O549" s="45">
        <v>0</v>
      </c>
      <c r="P549" s="45">
        <v>288731.84000000003</v>
      </c>
      <c r="Q549" s="45">
        <v>5559032</v>
      </c>
      <c r="R549" s="45">
        <v>5333811</v>
      </c>
      <c r="S549" s="45">
        <v>0</v>
      </c>
      <c r="T549" s="45">
        <v>0</v>
      </c>
      <c r="U549" s="45">
        <v>142893</v>
      </c>
      <c r="V549" s="45">
        <v>0</v>
      </c>
      <c r="W549" s="45">
        <v>16542591.699999999</v>
      </c>
      <c r="X549" s="47">
        <v>2.315384185519738E-2</v>
      </c>
      <c r="Y549" s="45">
        <v>5529.45</v>
      </c>
      <c r="Z549" s="45">
        <v>44250</v>
      </c>
      <c r="AA549" s="45">
        <v>995.58899999999994</v>
      </c>
      <c r="AB549" s="45">
        <v>50775.038999999997</v>
      </c>
      <c r="AC549" s="45">
        <v>-250</v>
      </c>
      <c r="AD549" s="45">
        <v>50525.038999999997</v>
      </c>
      <c r="AE549" s="45">
        <v>0</v>
      </c>
      <c r="AF549" s="47">
        <v>5506855.7000000002</v>
      </c>
      <c r="AG549" s="47">
        <v>10892843</v>
      </c>
      <c r="AH549" s="47">
        <v>142893</v>
      </c>
      <c r="AI549" s="45">
        <v>717806066</v>
      </c>
      <c r="AJ549" s="45">
        <v>718441868</v>
      </c>
      <c r="AK549" s="45">
        <v>706462454</v>
      </c>
      <c r="AL549" s="50">
        <v>714236796</v>
      </c>
      <c r="AM549" s="45">
        <v>236247.05708604</v>
      </c>
    </row>
    <row r="550" spans="1:39" s="37" customFormat="1" ht="16.5" x14ac:dyDescent="0.3">
      <c r="A550" s="37" t="s">
        <v>1168</v>
      </c>
      <c r="B550" s="37" t="s">
        <v>526</v>
      </c>
      <c r="C550" s="37" t="s">
        <v>1161</v>
      </c>
      <c r="D550" s="43">
        <v>3</v>
      </c>
      <c r="E550" s="43" t="s">
        <v>1200</v>
      </c>
      <c r="F550" s="44" t="s">
        <v>1201</v>
      </c>
      <c r="G550" s="45">
        <v>414323121</v>
      </c>
      <c r="H550" s="46">
        <v>2.895</v>
      </c>
      <c r="I550" s="45">
        <v>385027582</v>
      </c>
      <c r="J550" s="45">
        <v>2586042.11</v>
      </c>
      <c r="K550" s="45">
        <v>2576631.4</v>
      </c>
      <c r="L550" s="45">
        <v>0</v>
      </c>
      <c r="M550" s="45">
        <v>2576631.4</v>
      </c>
      <c r="N550" s="45">
        <v>202933.25</v>
      </c>
      <c r="O550" s="45">
        <v>0</v>
      </c>
      <c r="P550" s="45">
        <v>154011.03</v>
      </c>
      <c r="Q550" s="45">
        <v>3962470</v>
      </c>
      <c r="R550" s="45">
        <v>4000955</v>
      </c>
      <c r="S550" s="45">
        <v>0</v>
      </c>
      <c r="T550" s="45">
        <v>969721</v>
      </c>
      <c r="U550" s="45">
        <v>124297</v>
      </c>
      <c r="V550" s="45">
        <v>0</v>
      </c>
      <c r="W550" s="45">
        <v>11991018.68</v>
      </c>
      <c r="X550" s="47">
        <v>2.894122503001709E-2</v>
      </c>
      <c r="Y550" s="45">
        <v>4750</v>
      </c>
      <c r="Z550" s="45">
        <v>21000</v>
      </c>
      <c r="AA550" s="45">
        <v>515</v>
      </c>
      <c r="AB550" s="45">
        <v>26265</v>
      </c>
      <c r="AC550" s="45">
        <v>0</v>
      </c>
      <c r="AD550" s="45">
        <v>26265</v>
      </c>
      <c r="AE550" s="45">
        <v>0</v>
      </c>
      <c r="AF550" s="47">
        <v>2933575.6799999997</v>
      </c>
      <c r="AG550" s="47">
        <v>7963425</v>
      </c>
      <c r="AH550" s="47">
        <v>1094018</v>
      </c>
      <c r="AI550" s="45">
        <v>386850197</v>
      </c>
      <c r="AJ550" s="45">
        <v>381829509</v>
      </c>
      <c r="AK550" s="45">
        <v>408087749</v>
      </c>
      <c r="AL550" s="50">
        <v>392255818.33333331</v>
      </c>
      <c r="AM550" s="45">
        <v>136175.955490575</v>
      </c>
    </row>
    <row r="551" spans="1:39" s="37" customFormat="1" ht="16.5" x14ac:dyDescent="0.3">
      <c r="A551" s="37" t="s">
        <v>1169</v>
      </c>
      <c r="B551" s="37" t="s">
        <v>1170</v>
      </c>
      <c r="C551" s="37" t="s">
        <v>1161</v>
      </c>
      <c r="D551" s="43">
        <v>1</v>
      </c>
      <c r="E551" s="43" t="s">
        <v>1202</v>
      </c>
      <c r="F551" s="44" t="s">
        <v>1201</v>
      </c>
      <c r="G551" s="45">
        <v>290583984</v>
      </c>
      <c r="H551" s="46">
        <v>2.3570000000000002</v>
      </c>
      <c r="I551" s="45">
        <v>276619093</v>
      </c>
      <c r="J551" s="45">
        <v>1857915.26</v>
      </c>
      <c r="K551" s="45">
        <v>1846862.36</v>
      </c>
      <c r="L551" s="45">
        <v>0</v>
      </c>
      <c r="M551" s="45">
        <v>1846862.36</v>
      </c>
      <c r="N551" s="45">
        <v>145795.29999999999</v>
      </c>
      <c r="O551" s="45">
        <v>0</v>
      </c>
      <c r="P551" s="45">
        <v>110647.64</v>
      </c>
      <c r="Q551" s="45">
        <v>1942041</v>
      </c>
      <c r="R551" s="45">
        <v>2085464</v>
      </c>
      <c r="S551" s="45">
        <v>0</v>
      </c>
      <c r="T551" s="45">
        <v>659374</v>
      </c>
      <c r="U551" s="45">
        <v>58117</v>
      </c>
      <c r="V551" s="45">
        <v>0</v>
      </c>
      <c r="W551" s="45">
        <v>6848301.3000000007</v>
      </c>
      <c r="X551" s="47">
        <v>2.3567373554903154E-2</v>
      </c>
      <c r="Y551" s="45">
        <v>3750</v>
      </c>
      <c r="Z551" s="45">
        <v>15750</v>
      </c>
      <c r="AA551" s="45">
        <v>390</v>
      </c>
      <c r="AB551" s="45">
        <v>19890</v>
      </c>
      <c r="AC551" s="45">
        <v>0</v>
      </c>
      <c r="AD551" s="45">
        <v>19890</v>
      </c>
      <c r="AE551" s="45">
        <v>0</v>
      </c>
      <c r="AF551" s="47">
        <v>2103305.3000000003</v>
      </c>
      <c r="AG551" s="47">
        <v>4027505</v>
      </c>
      <c r="AH551" s="47">
        <v>717491</v>
      </c>
      <c r="AI551" s="45">
        <v>290848882</v>
      </c>
      <c r="AJ551" s="45">
        <v>275636963</v>
      </c>
      <c r="AK551" s="45">
        <v>276091053</v>
      </c>
      <c r="AL551" s="50">
        <v>280858966</v>
      </c>
      <c r="AM551" s="45">
        <v>92186.094147147</v>
      </c>
    </row>
    <row r="552" spans="1:39" s="37" customFormat="1" ht="16.5" x14ac:dyDescent="0.3">
      <c r="A552" s="37" t="s">
        <v>1171</v>
      </c>
      <c r="B552" s="37" t="s">
        <v>455</v>
      </c>
      <c r="C552" s="37" t="s">
        <v>1161</v>
      </c>
      <c r="D552" s="43">
        <v>2</v>
      </c>
      <c r="E552" s="43" t="s">
        <v>1202</v>
      </c>
      <c r="F552" s="44" t="s">
        <v>1201</v>
      </c>
      <c r="G552" s="45">
        <v>595612061</v>
      </c>
      <c r="H552" s="46">
        <v>3.1760000000000002</v>
      </c>
      <c r="I552" s="45">
        <v>683881544</v>
      </c>
      <c r="J552" s="45">
        <v>4593298.12</v>
      </c>
      <c r="K552" s="45">
        <v>4590321.5200000005</v>
      </c>
      <c r="L552" s="45">
        <v>0</v>
      </c>
      <c r="M552" s="45">
        <v>4590321.5200000005</v>
      </c>
      <c r="N552" s="45">
        <v>360447.7</v>
      </c>
      <c r="O552" s="45">
        <v>0</v>
      </c>
      <c r="P552" s="45">
        <v>273552.62</v>
      </c>
      <c r="Q552" s="45">
        <v>10688200</v>
      </c>
      <c r="R552" s="45">
        <v>0</v>
      </c>
      <c r="S552" s="45">
        <v>0</v>
      </c>
      <c r="T552" s="45">
        <v>2764736.72</v>
      </c>
      <c r="U552" s="45">
        <v>238244.82</v>
      </c>
      <c r="V552" s="45">
        <v>0</v>
      </c>
      <c r="W552" s="45">
        <v>18915503.379999999</v>
      </c>
      <c r="X552" s="47">
        <v>3.1758093259968416E-2</v>
      </c>
      <c r="Y552" s="45">
        <v>5302.6</v>
      </c>
      <c r="Z552" s="45">
        <v>27000</v>
      </c>
      <c r="AA552" s="45">
        <v>646.05200000000002</v>
      </c>
      <c r="AB552" s="45">
        <v>32948.652000000002</v>
      </c>
      <c r="AC552" s="45">
        <v>0</v>
      </c>
      <c r="AD552" s="45">
        <v>32948.652000000002</v>
      </c>
      <c r="AE552" s="45">
        <v>0</v>
      </c>
      <c r="AF552" s="47">
        <v>5224321.8400000008</v>
      </c>
      <c r="AG552" s="47">
        <v>10688200</v>
      </c>
      <c r="AH552" s="47">
        <v>3002981.54</v>
      </c>
      <c r="AI552" s="45">
        <v>689696050</v>
      </c>
      <c r="AJ552" s="45">
        <v>681285703</v>
      </c>
      <c r="AK552" s="45">
        <v>675834231</v>
      </c>
      <c r="AL552" s="50">
        <v>682271994.66666663</v>
      </c>
      <c r="AM552" s="45">
        <v>225525.44180766601</v>
      </c>
    </row>
    <row r="553" spans="1:39" s="37" customFormat="1" ht="16.5" x14ac:dyDescent="0.3">
      <c r="A553" s="37" t="s">
        <v>1172</v>
      </c>
      <c r="B553" s="37" t="s">
        <v>1173</v>
      </c>
      <c r="C553" s="37" t="s">
        <v>1161</v>
      </c>
      <c r="D553" s="43">
        <v>3</v>
      </c>
      <c r="E553" s="43" t="s">
        <v>1200</v>
      </c>
      <c r="F553" s="44" t="s">
        <v>1201</v>
      </c>
      <c r="G553" s="45">
        <v>1032561310</v>
      </c>
      <c r="H553" s="46">
        <v>2.9159999999999999</v>
      </c>
      <c r="I553" s="45">
        <v>1000939757</v>
      </c>
      <c r="J553" s="45">
        <v>6722823.1900000004</v>
      </c>
      <c r="K553" s="45">
        <v>6700219.8900000006</v>
      </c>
      <c r="L553" s="45">
        <v>0</v>
      </c>
      <c r="M553" s="45">
        <v>6700219.8900000006</v>
      </c>
      <c r="N553" s="45">
        <v>0</v>
      </c>
      <c r="O553" s="45">
        <v>0</v>
      </c>
      <c r="P553" s="45">
        <v>400375.9</v>
      </c>
      <c r="Q553" s="45">
        <v>16411291</v>
      </c>
      <c r="R553" s="45">
        <v>0</v>
      </c>
      <c r="S553" s="45">
        <v>0</v>
      </c>
      <c r="T553" s="45">
        <v>6257321</v>
      </c>
      <c r="U553" s="45">
        <v>0</v>
      </c>
      <c r="V553" s="45">
        <v>336851</v>
      </c>
      <c r="W553" s="45">
        <v>30106058.789999999</v>
      </c>
      <c r="X553" s="47">
        <v>2.9156679122521064E-2</v>
      </c>
      <c r="Y553" s="45">
        <v>14836.3</v>
      </c>
      <c r="Z553" s="45">
        <v>53000</v>
      </c>
      <c r="AA553" s="45">
        <v>1356.7260000000001</v>
      </c>
      <c r="AB553" s="45">
        <v>69193.025999999998</v>
      </c>
      <c r="AC553" s="45">
        <v>-250</v>
      </c>
      <c r="AD553" s="45">
        <v>68943.025999999998</v>
      </c>
      <c r="AE553" s="45">
        <v>0</v>
      </c>
      <c r="AF553" s="47">
        <v>7100595.790000001</v>
      </c>
      <c r="AG553" s="47">
        <v>16411291</v>
      </c>
      <c r="AH553" s="47">
        <v>6594172</v>
      </c>
      <c r="AI553" s="45">
        <v>1022297051</v>
      </c>
      <c r="AJ553" s="45">
        <v>996720639</v>
      </c>
      <c r="AK553" s="45">
        <v>975586933</v>
      </c>
      <c r="AL553" s="50">
        <v>998201541</v>
      </c>
      <c r="AM553" s="45">
        <v>325195.35247098899</v>
      </c>
    </row>
    <row r="554" spans="1:39" s="37" customFormat="1" ht="16.5" x14ac:dyDescent="0.3">
      <c r="A554" s="37" t="s">
        <v>1174</v>
      </c>
      <c r="B554" s="37" t="s">
        <v>1175</v>
      </c>
      <c r="C554" s="37" t="s">
        <v>1161</v>
      </c>
      <c r="D554" s="43">
        <v>1</v>
      </c>
      <c r="E554" s="43" t="s">
        <v>1202</v>
      </c>
      <c r="F554" s="44" t="s">
        <v>1201</v>
      </c>
      <c r="G554" s="45">
        <v>157965094</v>
      </c>
      <c r="H554" s="46">
        <v>3.0939999999999999</v>
      </c>
      <c r="I554" s="45">
        <v>185060822</v>
      </c>
      <c r="J554" s="45">
        <v>1242963.1000000001</v>
      </c>
      <c r="K554" s="45">
        <v>1242205.4600000002</v>
      </c>
      <c r="L554" s="45">
        <v>0</v>
      </c>
      <c r="M554" s="45">
        <v>1242205.4600000002</v>
      </c>
      <c r="N554" s="45">
        <v>97538.45</v>
      </c>
      <c r="O554" s="45">
        <v>0</v>
      </c>
      <c r="P554" s="45">
        <v>74024.33</v>
      </c>
      <c r="Q554" s="45">
        <v>960968</v>
      </c>
      <c r="R554" s="45">
        <v>1789603</v>
      </c>
      <c r="S554" s="45">
        <v>0</v>
      </c>
      <c r="T554" s="45">
        <v>675269</v>
      </c>
      <c r="U554" s="45">
        <v>47700</v>
      </c>
      <c r="V554" s="45">
        <v>0</v>
      </c>
      <c r="W554" s="45">
        <v>4887308.24</v>
      </c>
      <c r="X554" s="47">
        <v>3.0939165838751694E-2</v>
      </c>
      <c r="Y554" s="45">
        <v>3250</v>
      </c>
      <c r="Z554" s="45">
        <v>11750</v>
      </c>
      <c r="AA554" s="45">
        <v>300</v>
      </c>
      <c r="AB554" s="45">
        <v>15300</v>
      </c>
      <c r="AC554" s="45">
        <v>0</v>
      </c>
      <c r="AD554" s="45">
        <v>15300</v>
      </c>
      <c r="AE554" s="45">
        <v>0</v>
      </c>
      <c r="AF554" s="47">
        <v>1413768.2400000002</v>
      </c>
      <c r="AG554" s="47">
        <v>2750571</v>
      </c>
      <c r="AH554" s="47">
        <v>722969</v>
      </c>
      <c r="AI554" s="45">
        <v>185329046</v>
      </c>
      <c r="AJ554" s="45">
        <v>185502340</v>
      </c>
      <c r="AK554" s="45">
        <v>184371941</v>
      </c>
      <c r="AL554" s="50">
        <v>185067775.66666666</v>
      </c>
      <c r="AM554" s="45">
        <v>61633.883366055001</v>
      </c>
    </row>
    <row r="555" spans="1:39" s="37" customFormat="1" ht="16.5" x14ac:dyDescent="0.3">
      <c r="A555" s="37" t="s">
        <v>1176</v>
      </c>
      <c r="B555" s="37" t="s">
        <v>1177</v>
      </c>
      <c r="C555" s="37" t="s">
        <v>1161</v>
      </c>
      <c r="D555" s="43">
        <v>2</v>
      </c>
      <c r="E555" s="43" t="s">
        <v>1200</v>
      </c>
      <c r="F555" s="44" t="s">
        <v>1201</v>
      </c>
      <c r="G555" s="45">
        <v>477170139</v>
      </c>
      <c r="H555" s="46">
        <v>2.4790000000000001</v>
      </c>
      <c r="I555" s="45">
        <v>535957748</v>
      </c>
      <c r="J555" s="45">
        <v>3599766.27</v>
      </c>
      <c r="K555" s="45">
        <v>3598018.16</v>
      </c>
      <c r="L555" s="45">
        <v>0</v>
      </c>
      <c r="M555" s="45">
        <v>3598018.16</v>
      </c>
      <c r="N555" s="45">
        <v>282482.75</v>
      </c>
      <c r="O555" s="45">
        <v>0</v>
      </c>
      <c r="P555" s="45">
        <v>214383.1</v>
      </c>
      <c r="Q555" s="45">
        <v>6193605</v>
      </c>
      <c r="R555" s="45">
        <v>0</v>
      </c>
      <c r="S555" s="45">
        <v>0</v>
      </c>
      <c r="T555" s="45">
        <v>1297368</v>
      </c>
      <c r="U555" s="45">
        <v>239050</v>
      </c>
      <c r="V555" s="45">
        <v>0</v>
      </c>
      <c r="W555" s="45">
        <v>11824907.01</v>
      </c>
      <c r="X555" s="47">
        <v>2.4781322307345807E-2</v>
      </c>
      <c r="Y555" s="45">
        <v>6250</v>
      </c>
      <c r="Z555" s="45">
        <v>25000</v>
      </c>
      <c r="AA555" s="45">
        <v>625</v>
      </c>
      <c r="AB555" s="45">
        <v>31875</v>
      </c>
      <c r="AC555" s="45">
        <v>-3750</v>
      </c>
      <c r="AD555" s="45">
        <v>28125</v>
      </c>
      <c r="AE555" s="45">
        <v>0</v>
      </c>
      <c r="AF555" s="47">
        <v>4094884.0100000002</v>
      </c>
      <c r="AG555" s="47">
        <v>6193605</v>
      </c>
      <c r="AH555" s="47">
        <v>1536418</v>
      </c>
      <c r="AI555" s="45">
        <v>507588735</v>
      </c>
      <c r="AJ555" s="45">
        <v>534209256</v>
      </c>
      <c r="AK555" s="45">
        <v>533476281</v>
      </c>
      <c r="AL555" s="50">
        <v>525091424</v>
      </c>
      <c r="AM555" s="45">
        <v>177941.59539156</v>
      </c>
    </row>
    <row r="556" spans="1:39" s="37" customFormat="1" ht="16.5" x14ac:dyDescent="0.3">
      <c r="A556" s="37" t="s">
        <v>1178</v>
      </c>
      <c r="B556" s="37" t="s">
        <v>1179</v>
      </c>
      <c r="C556" s="37" t="s">
        <v>1161</v>
      </c>
      <c r="D556" s="43">
        <v>3</v>
      </c>
      <c r="E556" s="43" t="s">
        <v>1200</v>
      </c>
      <c r="F556" s="44" t="s">
        <v>1201</v>
      </c>
      <c r="G556" s="45">
        <v>253549767</v>
      </c>
      <c r="H556" s="46">
        <v>2.5289999999999999</v>
      </c>
      <c r="I556" s="45">
        <v>227083549</v>
      </c>
      <c r="J556" s="45">
        <v>1525209.22</v>
      </c>
      <c r="K556" s="45">
        <v>1519932.77</v>
      </c>
      <c r="L556" s="45">
        <v>0</v>
      </c>
      <c r="M556" s="45">
        <v>1519932.77</v>
      </c>
      <c r="N556" s="45">
        <v>119687.02</v>
      </c>
      <c r="O556" s="45">
        <v>0</v>
      </c>
      <c r="P556" s="45">
        <v>90833.42</v>
      </c>
      <c r="Q556" s="45">
        <v>3805616</v>
      </c>
      <c r="R556" s="45">
        <v>0</v>
      </c>
      <c r="S556" s="45">
        <v>0</v>
      </c>
      <c r="T556" s="45">
        <v>825259</v>
      </c>
      <c r="U556" s="45">
        <v>50710</v>
      </c>
      <c r="V556" s="45">
        <v>0</v>
      </c>
      <c r="W556" s="45">
        <v>6412038.21</v>
      </c>
      <c r="X556" s="47">
        <v>2.5289071592797006E-2</v>
      </c>
      <c r="Y556" s="45">
        <v>1250</v>
      </c>
      <c r="Z556" s="45">
        <v>16750</v>
      </c>
      <c r="AA556" s="45">
        <v>360</v>
      </c>
      <c r="AB556" s="45">
        <v>18360</v>
      </c>
      <c r="AC556" s="45">
        <v>0</v>
      </c>
      <c r="AD556" s="45">
        <v>18360</v>
      </c>
      <c r="AE556" s="45">
        <v>0</v>
      </c>
      <c r="AF556" s="47">
        <v>1730453.21</v>
      </c>
      <c r="AG556" s="47">
        <v>3805616</v>
      </c>
      <c r="AH556" s="47">
        <v>875969</v>
      </c>
      <c r="AI556" s="45">
        <v>230794945</v>
      </c>
      <c r="AJ556" s="45">
        <v>226999554</v>
      </c>
      <c r="AK556" s="45">
        <v>222222467</v>
      </c>
      <c r="AL556" s="50">
        <v>226672322</v>
      </c>
      <c r="AM556" s="45">
        <v>74449.836883422002</v>
      </c>
    </row>
    <row r="557" spans="1:39" s="37" customFormat="1" ht="16.5" x14ac:dyDescent="0.3">
      <c r="A557" s="37" t="s">
        <v>1180</v>
      </c>
      <c r="B557" s="37" t="s">
        <v>1181</v>
      </c>
      <c r="C557" s="37" t="s">
        <v>1161</v>
      </c>
      <c r="D557" s="43">
        <v>1</v>
      </c>
      <c r="E557" s="43" t="s">
        <v>1202</v>
      </c>
      <c r="F557" s="44" t="s">
        <v>1201</v>
      </c>
      <c r="G557" s="45">
        <v>500251100</v>
      </c>
      <c r="H557" s="46">
        <v>3.2149999999999999</v>
      </c>
      <c r="I557" s="45">
        <v>562283998</v>
      </c>
      <c r="J557" s="45">
        <v>3776586.83</v>
      </c>
      <c r="K557" s="45">
        <v>3774132.61</v>
      </c>
      <c r="L557" s="45">
        <v>0</v>
      </c>
      <c r="M557" s="45">
        <v>3774132.61</v>
      </c>
      <c r="N557" s="45">
        <v>296358.3</v>
      </c>
      <c r="O557" s="45">
        <v>0</v>
      </c>
      <c r="P557" s="45">
        <v>224913.6</v>
      </c>
      <c r="Q557" s="45">
        <v>0</v>
      </c>
      <c r="R557" s="45">
        <v>9095701</v>
      </c>
      <c r="S557" s="45">
        <v>0</v>
      </c>
      <c r="T557" s="45">
        <v>2687433</v>
      </c>
      <c r="U557" s="45">
        <v>0</v>
      </c>
      <c r="V557" s="45">
        <v>0</v>
      </c>
      <c r="W557" s="45">
        <v>16078538.51</v>
      </c>
      <c r="X557" s="47">
        <v>3.2140935842020137E-2</v>
      </c>
      <c r="Y557" s="45">
        <v>9000</v>
      </c>
      <c r="Z557" s="45">
        <v>31500</v>
      </c>
      <c r="AA557" s="45">
        <v>810</v>
      </c>
      <c r="AB557" s="45">
        <v>41310</v>
      </c>
      <c r="AC557" s="45">
        <v>-1750</v>
      </c>
      <c r="AD557" s="45">
        <v>39560</v>
      </c>
      <c r="AE557" s="45">
        <v>0</v>
      </c>
      <c r="AF557" s="47">
        <v>4295404.51</v>
      </c>
      <c r="AG557" s="47">
        <v>9095701</v>
      </c>
      <c r="AH557" s="47">
        <v>2687433</v>
      </c>
      <c r="AI557" s="45">
        <v>558926083</v>
      </c>
      <c r="AJ557" s="45">
        <v>561583530</v>
      </c>
      <c r="AK557" s="45">
        <v>570932550</v>
      </c>
      <c r="AL557" s="50">
        <v>563814054.33333337</v>
      </c>
      <c r="AM557" s="45">
        <v>190310.65968914999</v>
      </c>
    </row>
    <row r="558" spans="1:39" s="37" customFormat="1" ht="16.5" x14ac:dyDescent="0.3">
      <c r="A558" s="37" t="s">
        <v>1182</v>
      </c>
      <c r="B558" s="37" t="s">
        <v>1183</v>
      </c>
      <c r="C558" s="37" t="s">
        <v>1161</v>
      </c>
      <c r="D558" s="43">
        <v>2</v>
      </c>
      <c r="E558" s="43" t="s">
        <v>1200</v>
      </c>
      <c r="F558" s="44" t="s">
        <v>1201</v>
      </c>
      <c r="G558" s="45">
        <v>258855698</v>
      </c>
      <c r="H558" s="46">
        <v>3.3410000000000002</v>
      </c>
      <c r="I558" s="45">
        <v>304702339</v>
      </c>
      <c r="J558" s="45">
        <v>2046536.7</v>
      </c>
      <c r="K558" s="45">
        <v>2043766.94</v>
      </c>
      <c r="L558" s="45">
        <v>0</v>
      </c>
      <c r="M558" s="45">
        <v>2043766.94</v>
      </c>
      <c r="N558" s="45">
        <v>160596.9</v>
      </c>
      <c r="O558" s="45">
        <v>0</v>
      </c>
      <c r="P558" s="45">
        <v>121880.94</v>
      </c>
      <c r="Q558" s="45">
        <v>2793225</v>
      </c>
      <c r="R558" s="45">
        <v>2445427</v>
      </c>
      <c r="S558" s="45">
        <v>0</v>
      </c>
      <c r="T558" s="45">
        <v>1031049</v>
      </c>
      <c r="U558" s="45">
        <v>51827</v>
      </c>
      <c r="V558" s="45">
        <v>0</v>
      </c>
      <c r="W558" s="45">
        <v>8647772.7799999993</v>
      </c>
      <c r="X558" s="47">
        <v>3.3407697210513017E-2</v>
      </c>
      <c r="Y558" s="45">
        <v>3250</v>
      </c>
      <c r="Z558" s="45">
        <v>17000</v>
      </c>
      <c r="AA558" s="45">
        <v>405</v>
      </c>
      <c r="AB558" s="45">
        <v>20655</v>
      </c>
      <c r="AC558" s="45">
        <v>0</v>
      </c>
      <c r="AD558" s="45">
        <v>20655</v>
      </c>
      <c r="AE558" s="45">
        <v>0</v>
      </c>
      <c r="AF558" s="47">
        <v>2326244.7799999998</v>
      </c>
      <c r="AG558" s="47">
        <v>5238652</v>
      </c>
      <c r="AH558" s="47">
        <v>1082876</v>
      </c>
      <c r="AI558" s="45">
        <v>299274130</v>
      </c>
      <c r="AJ558" s="45">
        <v>302111588</v>
      </c>
      <c r="AK558" s="45">
        <v>310228163</v>
      </c>
      <c r="AL558" s="50">
        <v>303871293.66666669</v>
      </c>
      <c r="AM558" s="45">
        <v>103699.269967293</v>
      </c>
    </row>
    <row r="559" spans="1:39" s="37" customFormat="1" ht="16.5" x14ac:dyDescent="0.3">
      <c r="A559" s="37" t="s">
        <v>1184</v>
      </c>
      <c r="B559" s="37" t="s">
        <v>1185</v>
      </c>
      <c r="C559" s="37" t="s">
        <v>1161</v>
      </c>
      <c r="D559" s="43">
        <v>3</v>
      </c>
      <c r="E559" s="43" t="s">
        <v>1200</v>
      </c>
      <c r="F559" s="44" t="s">
        <v>1201</v>
      </c>
      <c r="G559" s="45">
        <v>268852000</v>
      </c>
      <c r="H559" s="46">
        <v>3.0190000000000001</v>
      </c>
      <c r="I559" s="45">
        <v>274641702</v>
      </c>
      <c r="J559" s="45">
        <v>1844634.09</v>
      </c>
      <c r="K559" s="45">
        <v>1842570.6300000001</v>
      </c>
      <c r="L559" s="45">
        <v>0</v>
      </c>
      <c r="M559" s="45">
        <v>1842570.6300000001</v>
      </c>
      <c r="N559" s="45">
        <v>144753.09</v>
      </c>
      <c r="O559" s="45">
        <v>0</v>
      </c>
      <c r="P559" s="45">
        <v>109856.68</v>
      </c>
      <c r="Q559" s="45">
        <v>0</v>
      </c>
      <c r="R559" s="45">
        <v>5121110</v>
      </c>
      <c r="S559" s="45">
        <v>0</v>
      </c>
      <c r="T559" s="45">
        <v>844563</v>
      </c>
      <c r="U559" s="45">
        <v>53770</v>
      </c>
      <c r="V559" s="45">
        <v>0</v>
      </c>
      <c r="W559" s="45">
        <v>8116623.4000000004</v>
      </c>
      <c r="X559" s="47">
        <v>3.018993126329728E-2</v>
      </c>
      <c r="Y559" s="45">
        <v>4500</v>
      </c>
      <c r="Z559" s="45">
        <v>16250</v>
      </c>
      <c r="AA559" s="45">
        <v>415</v>
      </c>
      <c r="AB559" s="45">
        <v>21165</v>
      </c>
      <c r="AC559" s="45">
        <v>0</v>
      </c>
      <c r="AD559" s="45">
        <v>21165</v>
      </c>
      <c r="AE559" s="45">
        <v>0</v>
      </c>
      <c r="AF559" s="47">
        <v>2097180.4000000004</v>
      </c>
      <c r="AG559" s="47">
        <v>5121110</v>
      </c>
      <c r="AH559" s="47">
        <v>898333</v>
      </c>
      <c r="AI559" s="45">
        <v>257432448</v>
      </c>
      <c r="AJ559" s="45">
        <v>274249694</v>
      </c>
      <c r="AK559" s="45">
        <v>275463115</v>
      </c>
      <c r="AL559" s="50">
        <v>269048419</v>
      </c>
      <c r="AM559" s="45">
        <v>91820.946512295006</v>
      </c>
    </row>
    <row r="560" spans="1:39" s="37" customFormat="1" ht="16.5" x14ac:dyDescent="0.3">
      <c r="A560" s="37" t="s">
        <v>1186</v>
      </c>
      <c r="B560" s="37" t="s">
        <v>1187</v>
      </c>
      <c r="C560" s="37" t="s">
        <v>1161</v>
      </c>
      <c r="D560" s="43">
        <v>1</v>
      </c>
      <c r="E560" s="43" t="s">
        <v>1202</v>
      </c>
      <c r="F560" s="44" t="s">
        <v>1201</v>
      </c>
      <c r="G560" s="45">
        <v>867030961</v>
      </c>
      <c r="H560" s="46">
        <v>2.883</v>
      </c>
      <c r="I560" s="45">
        <v>844652583</v>
      </c>
      <c r="J560" s="45">
        <v>5673118.6200000001</v>
      </c>
      <c r="K560" s="45">
        <v>5646309.3399999999</v>
      </c>
      <c r="L560" s="45">
        <v>0</v>
      </c>
      <c r="M560" s="45">
        <v>5646309.3399999999</v>
      </c>
      <c r="N560" s="45">
        <v>445183.94</v>
      </c>
      <c r="O560" s="45">
        <v>0</v>
      </c>
      <c r="P560" s="45">
        <v>337861.03</v>
      </c>
      <c r="Q560" s="45">
        <v>13760363</v>
      </c>
      <c r="R560" s="45">
        <v>0</v>
      </c>
      <c r="S560" s="45">
        <v>0</v>
      </c>
      <c r="T560" s="45">
        <v>4538804.66</v>
      </c>
      <c r="U560" s="45">
        <v>260109</v>
      </c>
      <c r="V560" s="45">
        <v>0</v>
      </c>
      <c r="W560" s="45">
        <v>24988630.970000003</v>
      </c>
      <c r="X560" s="47">
        <v>2.8820921159700089E-2</v>
      </c>
      <c r="Y560" s="45">
        <v>15750</v>
      </c>
      <c r="Z560" s="45">
        <v>71250</v>
      </c>
      <c r="AA560" s="45">
        <v>1740</v>
      </c>
      <c r="AB560" s="45">
        <v>88740</v>
      </c>
      <c r="AC560" s="45">
        <v>0</v>
      </c>
      <c r="AD560" s="45">
        <v>88740</v>
      </c>
      <c r="AE560" s="45">
        <v>0</v>
      </c>
      <c r="AF560" s="47">
        <v>6429354.3100000005</v>
      </c>
      <c r="AG560" s="47">
        <v>13760363</v>
      </c>
      <c r="AH560" s="47">
        <v>4798913.66</v>
      </c>
      <c r="AI560" s="45">
        <v>820635470</v>
      </c>
      <c r="AJ560" s="45">
        <v>836030130</v>
      </c>
      <c r="AK560" s="45">
        <v>867555242</v>
      </c>
      <c r="AL560" s="50">
        <v>841406947.33333337</v>
      </c>
      <c r="AM560" s="45">
        <v>289501.64549806499</v>
      </c>
    </row>
    <row r="561" spans="1:39" s="37" customFormat="1" ht="16.5" x14ac:dyDescent="0.3">
      <c r="A561" s="37" t="s">
        <v>1188</v>
      </c>
      <c r="B561" s="37" t="s">
        <v>291</v>
      </c>
      <c r="C561" s="37" t="s">
        <v>1161</v>
      </c>
      <c r="D561" s="43">
        <v>2</v>
      </c>
      <c r="E561" s="43" t="s">
        <v>1200</v>
      </c>
      <c r="F561" s="44" t="s">
        <v>1201</v>
      </c>
      <c r="G561" s="45">
        <v>675853306</v>
      </c>
      <c r="H561" s="46">
        <v>3.2189999999999999</v>
      </c>
      <c r="I561" s="45">
        <v>715449372</v>
      </c>
      <c r="J561" s="45">
        <v>4805323.79</v>
      </c>
      <c r="K561" s="45">
        <v>4802586.59</v>
      </c>
      <c r="L561" s="45">
        <v>0</v>
      </c>
      <c r="M561" s="45">
        <v>4802586.59</v>
      </c>
      <c r="N561" s="45">
        <v>377085.89</v>
      </c>
      <c r="O561" s="45">
        <v>0</v>
      </c>
      <c r="P561" s="45">
        <v>286179.75</v>
      </c>
      <c r="Q561" s="45">
        <v>5605061</v>
      </c>
      <c r="R561" s="45">
        <v>6485184</v>
      </c>
      <c r="S561" s="45">
        <v>0</v>
      </c>
      <c r="T561" s="45">
        <v>4062152</v>
      </c>
      <c r="U561" s="45">
        <v>135170.66</v>
      </c>
      <c r="V561" s="45">
        <v>0</v>
      </c>
      <c r="W561" s="45">
        <v>21753419.890000001</v>
      </c>
      <c r="X561" s="47">
        <v>3.2186599809278731E-2</v>
      </c>
      <c r="Y561" s="45">
        <v>9250</v>
      </c>
      <c r="Z561" s="45">
        <v>40750</v>
      </c>
      <c r="AA561" s="45">
        <v>1000</v>
      </c>
      <c r="AB561" s="45">
        <v>51000</v>
      </c>
      <c r="AC561" s="45">
        <v>-750</v>
      </c>
      <c r="AD561" s="45">
        <v>50250</v>
      </c>
      <c r="AE561" s="45">
        <v>0</v>
      </c>
      <c r="AF561" s="47">
        <v>5465852.2299999995</v>
      </c>
      <c r="AG561" s="47">
        <v>12090245</v>
      </c>
      <c r="AH561" s="47">
        <v>4197322.66</v>
      </c>
      <c r="AI561" s="45">
        <v>690375741</v>
      </c>
      <c r="AJ561" s="45">
        <v>702085550</v>
      </c>
      <c r="AK561" s="45">
        <v>717007505</v>
      </c>
      <c r="AL561" s="50">
        <v>703156265.33333337</v>
      </c>
      <c r="AM561" s="45">
        <v>239289.74271001801</v>
      </c>
    </row>
    <row r="562" spans="1:39" s="37" customFormat="1" ht="16.5" x14ac:dyDescent="0.3">
      <c r="A562" s="37" t="s">
        <v>1189</v>
      </c>
      <c r="B562" s="37" t="s">
        <v>1190</v>
      </c>
      <c r="C562" s="37" t="s">
        <v>1161</v>
      </c>
      <c r="D562" s="43">
        <v>3</v>
      </c>
      <c r="E562" s="43" t="s">
        <v>1200</v>
      </c>
      <c r="F562" s="44" t="s">
        <v>1201</v>
      </c>
      <c r="G562" s="45">
        <v>158795800</v>
      </c>
      <c r="H562" s="46">
        <v>3.95</v>
      </c>
      <c r="I562" s="45">
        <v>176503508</v>
      </c>
      <c r="J562" s="45">
        <v>1185487.81</v>
      </c>
      <c r="K562" s="45">
        <v>1177154.3700000001</v>
      </c>
      <c r="L562" s="45">
        <v>0</v>
      </c>
      <c r="M562" s="45">
        <v>1177154.3700000001</v>
      </c>
      <c r="N562" s="45">
        <v>93028.22</v>
      </c>
      <c r="O562" s="45">
        <v>0</v>
      </c>
      <c r="P562" s="45">
        <v>70601.399999999994</v>
      </c>
      <c r="Q562" s="45">
        <v>4061880</v>
      </c>
      <c r="R562" s="45">
        <v>0</v>
      </c>
      <c r="S562" s="45">
        <v>0</v>
      </c>
      <c r="T562" s="45">
        <v>868780</v>
      </c>
      <c r="U562" s="45">
        <v>0</v>
      </c>
      <c r="V562" s="45">
        <v>0</v>
      </c>
      <c r="W562" s="45">
        <v>6271443.9900000002</v>
      </c>
      <c r="X562" s="47">
        <v>3.9493764885469261E-2</v>
      </c>
      <c r="Y562" s="45">
        <v>5750</v>
      </c>
      <c r="Z562" s="45">
        <v>16000</v>
      </c>
      <c r="AA562" s="45">
        <v>435</v>
      </c>
      <c r="AB562" s="45">
        <v>22185</v>
      </c>
      <c r="AC562" s="45">
        <v>0</v>
      </c>
      <c r="AD562" s="45">
        <v>22185</v>
      </c>
      <c r="AE562" s="45">
        <v>0</v>
      </c>
      <c r="AF562" s="47">
        <v>1340783.99</v>
      </c>
      <c r="AG562" s="47">
        <v>4061880</v>
      </c>
      <c r="AH562" s="47">
        <v>868780</v>
      </c>
      <c r="AI562" s="45">
        <v>177574573</v>
      </c>
      <c r="AJ562" s="45">
        <v>175356815</v>
      </c>
      <c r="AK562" s="45">
        <v>166872425</v>
      </c>
      <c r="AL562" s="50">
        <v>173267937.66666666</v>
      </c>
      <c r="AM562" s="45">
        <v>55624.086042524999</v>
      </c>
    </row>
    <row r="563" spans="1:39" s="37" customFormat="1" ht="16.5" x14ac:dyDescent="0.3">
      <c r="A563" s="37" t="s">
        <v>1191</v>
      </c>
      <c r="B563" s="37" t="s">
        <v>1192</v>
      </c>
      <c r="C563" s="37" t="s">
        <v>1161</v>
      </c>
      <c r="D563" s="43">
        <v>2</v>
      </c>
      <c r="E563" s="43" t="s">
        <v>1202</v>
      </c>
      <c r="F563" s="44" t="s">
        <v>1201</v>
      </c>
      <c r="G563" s="45">
        <v>710810350</v>
      </c>
      <c r="H563" s="46">
        <v>3.9020000000000001</v>
      </c>
      <c r="I563" s="45">
        <v>777147450</v>
      </c>
      <c r="J563" s="45">
        <v>5219719.63</v>
      </c>
      <c r="K563" s="45">
        <v>4991086.4799999995</v>
      </c>
      <c r="L563" s="45">
        <v>0</v>
      </c>
      <c r="M563" s="45">
        <v>4991086.4799999995</v>
      </c>
      <c r="N563" s="45">
        <v>0</v>
      </c>
      <c r="O563" s="45">
        <v>0</v>
      </c>
      <c r="P563" s="45">
        <v>310858.98</v>
      </c>
      <c r="Q563" s="45">
        <v>11400147</v>
      </c>
      <c r="R563" s="45">
        <v>0</v>
      </c>
      <c r="S563" s="45">
        <v>0</v>
      </c>
      <c r="T563" s="45">
        <v>10776009.439999999</v>
      </c>
      <c r="U563" s="45">
        <v>0</v>
      </c>
      <c r="V563" s="45">
        <v>254936.63</v>
      </c>
      <c r="W563" s="45">
        <v>27733038.529999997</v>
      </c>
      <c r="X563" s="47">
        <v>3.9016087103965209E-2</v>
      </c>
      <c r="Y563" s="45">
        <v>36042.31</v>
      </c>
      <c r="Z563" s="45">
        <v>99500</v>
      </c>
      <c r="AA563" s="45">
        <v>2710.8462</v>
      </c>
      <c r="AB563" s="45">
        <v>138253.1562</v>
      </c>
      <c r="AC563" s="45">
        <v>0</v>
      </c>
      <c r="AD563" s="45">
        <v>138253.1562</v>
      </c>
      <c r="AE563" s="45">
        <v>0</v>
      </c>
      <c r="AF563" s="47">
        <v>5301945.459999999</v>
      </c>
      <c r="AG563" s="47">
        <v>11400147</v>
      </c>
      <c r="AH563" s="47">
        <v>11030946.07</v>
      </c>
      <c r="AI563" s="45">
        <v>803806762</v>
      </c>
      <c r="AJ563" s="45">
        <v>762450526</v>
      </c>
      <c r="AK563" s="45">
        <v>729756799</v>
      </c>
      <c r="AL563" s="50">
        <v>765338029</v>
      </c>
      <c r="AM563" s="45">
        <v>244063.830602592</v>
      </c>
    </row>
    <row r="564" spans="1:39" s="37" customFormat="1" ht="16.5" x14ac:dyDescent="0.3">
      <c r="A564" s="37" t="s">
        <v>1193</v>
      </c>
      <c r="B564" s="37" t="s">
        <v>1194</v>
      </c>
      <c r="C564" s="37" t="s">
        <v>1161</v>
      </c>
      <c r="D564" s="43">
        <v>3</v>
      </c>
      <c r="E564" s="43" t="s">
        <v>1200</v>
      </c>
      <c r="F564" s="44" t="s">
        <v>1201</v>
      </c>
      <c r="G564" s="45">
        <v>351916898</v>
      </c>
      <c r="H564" s="46">
        <v>3.6970000000000001</v>
      </c>
      <c r="I564" s="45">
        <v>353829086</v>
      </c>
      <c r="J564" s="45">
        <v>2376497.0499999998</v>
      </c>
      <c r="K564" s="45">
        <v>2345927.6399999997</v>
      </c>
      <c r="L564" s="45">
        <v>0</v>
      </c>
      <c r="M564" s="45">
        <v>2345927.6399999997</v>
      </c>
      <c r="N564" s="45">
        <v>186489.72</v>
      </c>
      <c r="O564" s="45">
        <v>0</v>
      </c>
      <c r="P564" s="45">
        <v>141531.63</v>
      </c>
      <c r="Q564" s="45">
        <v>6086114</v>
      </c>
      <c r="R564" s="45">
        <v>0</v>
      </c>
      <c r="S564" s="45">
        <v>0</v>
      </c>
      <c r="T564" s="45">
        <v>4073758</v>
      </c>
      <c r="U564" s="45">
        <v>176352</v>
      </c>
      <c r="V564" s="45">
        <v>0</v>
      </c>
      <c r="W564" s="45">
        <v>13010172.99</v>
      </c>
      <c r="X564" s="47">
        <v>3.6969446661808208E-2</v>
      </c>
      <c r="Y564" s="45">
        <v>13232.87</v>
      </c>
      <c r="Z564" s="45">
        <v>43750</v>
      </c>
      <c r="AA564" s="45">
        <v>1139.6574000000001</v>
      </c>
      <c r="AB564" s="45">
        <v>58122.527400000006</v>
      </c>
      <c r="AC564" s="45">
        <v>0</v>
      </c>
      <c r="AD564" s="45">
        <v>58122.527400000006</v>
      </c>
      <c r="AE564" s="45">
        <v>0</v>
      </c>
      <c r="AF564" s="47">
        <v>2673948.9899999998</v>
      </c>
      <c r="AG564" s="47">
        <v>6086114</v>
      </c>
      <c r="AH564" s="47">
        <v>4250110</v>
      </c>
      <c r="AI564" s="45">
        <v>365199717</v>
      </c>
      <c r="AJ564" s="45">
        <v>349278741</v>
      </c>
      <c r="AK564" s="45">
        <v>353676807</v>
      </c>
      <c r="AL564" s="50">
        <v>356051755</v>
      </c>
      <c r="AM564" s="45">
        <v>118107.1818927</v>
      </c>
    </row>
    <row r="565" spans="1:39" s="37" customFormat="1" ht="16.5" x14ac:dyDescent="0.3">
      <c r="A565" s="37" t="s">
        <v>1195</v>
      </c>
      <c r="B565" s="37" t="s">
        <v>1196</v>
      </c>
      <c r="C565" s="37" t="s">
        <v>1161</v>
      </c>
      <c r="D565" s="43">
        <v>1</v>
      </c>
      <c r="E565" s="43" t="s">
        <v>1202</v>
      </c>
      <c r="F565" s="44" t="s">
        <v>1201</v>
      </c>
      <c r="G565" s="45">
        <v>368435767</v>
      </c>
      <c r="H565" s="46">
        <v>4.7990000000000004</v>
      </c>
      <c r="I565" s="45">
        <v>441651116</v>
      </c>
      <c r="J565" s="45">
        <v>2966354.71</v>
      </c>
      <c r="K565" s="45">
        <v>2937292.59</v>
      </c>
      <c r="L565" s="45">
        <v>0</v>
      </c>
      <c r="M565" s="45">
        <v>2937292.59</v>
      </c>
      <c r="N565" s="45">
        <v>0</v>
      </c>
      <c r="O565" s="45">
        <v>0</v>
      </c>
      <c r="P565" s="45">
        <v>176660.45</v>
      </c>
      <c r="Q565" s="45">
        <v>4895348</v>
      </c>
      <c r="R565" s="45">
        <v>4253257</v>
      </c>
      <c r="S565" s="45">
        <v>0</v>
      </c>
      <c r="T565" s="45">
        <v>5270869.2</v>
      </c>
      <c r="U565" s="45">
        <v>0</v>
      </c>
      <c r="V565" s="45">
        <v>147284.01</v>
      </c>
      <c r="W565" s="45">
        <v>17680711.25</v>
      </c>
      <c r="X565" s="47">
        <v>4.7988585348175496E-2</v>
      </c>
      <c r="Y565" s="45">
        <v>7904.17</v>
      </c>
      <c r="Z565" s="45">
        <v>32750</v>
      </c>
      <c r="AA565" s="45">
        <v>813.08339999999998</v>
      </c>
      <c r="AB565" s="45">
        <v>41467.253400000001</v>
      </c>
      <c r="AC565" s="45">
        <v>0</v>
      </c>
      <c r="AD565" s="45">
        <v>41467.253400000001</v>
      </c>
      <c r="AE565" s="45">
        <v>0</v>
      </c>
      <c r="AF565" s="47">
        <v>3113953.04</v>
      </c>
      <c r="AG565" s="47">
        <v>9148605</v>
      </c>
      <c r="AH565" s="47">
        <v>5418153.21</v>
      </c>
      <c r="AI565" s="45">
        <v>439875472</v>
      </c>
      <c r="AJ565" s="45">
        <v>439883679</v>
      </c>
      <c r="AK565" s="45">
        <v>452956198</v>
      </c>
      <c r="AL565" s="50">
        <v>444238449.66666669</v>
      </c>
      <c r="AM565" s="45">
        <v>151634.883364965</v>
      </c>
    </row>
    <row r="566" spans="1:39" s="37" customFormat="1" ht="16.5" x14ac:dyDescent="0.3">
      <c r="A566" s="37" t="s">
        <v>1197</v>
      </c>
      <c r="B566" s="37" t="s">
        <v>246</v>
      </c>
      <c r="C566" s="37" t="s">
        <v>1161</v>
      </c>
      <c r="D566" s="43">
        <v>2</v>
      </c>
      <c r="E566" s="43" t="s">
        <v>1200</v>
      </c>
      <c r="F566" s="44" t="s">
        <v>1201</v>
      </c>
      <c r="G566" s="45">
        <v>681153264</v>
      </c>
      <c r="H566" s="46">
        <v>3.51</v>
      </c>
      <c r="I566" s="45">
        <v>725063215</v>
      </c>
      <c r="J566" s="45">
        <v>4869895.28</v>
      </c>
      <c r="K566" s="45">
        <v>4862809.96</v>
      </c>
      <c r="L566" s="45">
        <v>0</v>
      </c>
      <c r="M566" s="45">
        <v>4862809.96</v>
      </c>
      <c r="N566" s="45">
        <v>382152.98</v>
      </c>
      <c r="O566" s="45">
        <v>0</v>
      </c>
      <c r="P566" s="45">
        <v>290025.28999999998</v>
      </c>
      <c r="Q566" s="45">
        <v>5960118</v>
      </c>
      <c r="R566" s="45">
        <v>8163131</v>
      </c>
      <c r="S566" s="45">
        <v>0</v>
      </c>
      <c r="T566" s="45">
        <v>4110037.64</v>
      </c>
      <c r="U566" s="45">
        <v>136241.93</v>
      </c>
      <c r="V566" s="45">
        <v>0</v>
      </c>
      <c r="W566" s="45">
        <v>23904516.800000001</v>
      </c>
      <c r="X566" s="47">
        <v>3.5094182269087684E-2</v>
      </c>
      <c r="Y566" s="45">
        <v>5500</v>
      </c>
      <c r="Z566" s="45">
        <v>50750</v>
      </c>
      <c r="AA566" s="45">
        <v>1125</v>
      </c>
      <c r="AB566" s="45">
        <v>57375</v>
      </c>
      <c r="AC566" s="45">
        <v>0</v>
      </c>
      <c r="AD566" s="45">
        <v>57375</v>
      </c>
      <c r="AE566" s="45">
        <v>0</v>
      </c>
      <c r="AF566" s="47">
        <v>5534988.2299999995</v>
      </c>
      <c r="AG566" s="47">
        <v>14123249</v>
      </c>
      <c r="AH566" s="47">
        <v>4246279.57</v>
      </c>
      <c r="AI566" s="45">
        <v>726559272</v>
      </c>
      <c r="AJ566" s="45">
        <v>721274553</v>
      </c>
      <c r="AK566" s="45">
        <v>698165864</v>
      </c>
      <c r="AL566" s="50">
        <v>715333229.66666663</v>
      </c>
      <c r="AM566" s="45">
        <v>233031.80930129101</v>
      </c>
    </row>
    <row r="567" spans="1:39" s="37" customFormat="1" ht="16.5" x14ac:dyDescent="0.3">
      <c r="A567" s="37" t="s">
        <v>1198</v>
      </c>
      <c r="B567" s="37" t="s">
        <v>1199</v>
      </c>
      <c r="C567" s="37" t="s">
        <v>1161</v>
      </c>
      <c r="D567" s="43">
        <v>3</v>
      </c>
      <c r="E567" s="43" t="s">
        <v>1200</v>
      </c>
      <c r="F567" s="44" t="s">
        <v>1201</v>
      </c>
      <c r="G567" s="45">
        <v>561246398</v>
      </c>
      <c r="H567" s="46">
        <v>2.181</v>
      </c>
      <c r="I567" s="45">
        <v>569662143</v>
      </c>
      <c r="J567" s="45">
        <v>3826142.04</v>
      </c>
      <c r="K567" s="45">
        <v>3845183.38</v>
      </c>
      <c r="L567" s="45">
        <v>0</v>
      </c>
      <c r="M567" s="45">
        <v>3845183.38</v>
      </c>
      <c r="N567" s="45">
        <v>300246.67</v>
      </c>
      <c r="O567" s="45">
        <v>0</v>
      </c>
      <c r="P567" s="45">
        <v>227864.85</v>
      </c>
      <c r="Q567" s="45">
        <v>7342685</v>
      </c>
      <c r="R567" s="45">
        <v>0</v>
      </c>
      <c r="S567" s="45">
        <v>0</v>
      </c>
      <c r="T567" s="45">
        <v>407618.07</v>
      </c>
      <c r="U567" s="45">
        <v>112249.28</v>
      </c>
      <c r="V567" s="45">
        <v>0</v>
      </c>
      <c r="W567" s="45">
        <v>12235847.249999998</v>
      </c>
      <c r="X567" s="47">
        <v>2.180120405868511E-2</v>
      </c>
      <c r="Y567" s="45">
        <v>8000</v>
      </c>
      <c r="Z567" s="45">
        <v>73750</v>
      </c>
      <c r="AA567" s="45">
        <v>1635</v>
      </c>
      <c r="AB567" s="45">
        <v>83385</v>
      </c>
      <c r="AC567" s="45">
        <v>16500</v>
      </c>
      <c r="AD567" s="45">
        <v>99885</v>
      </c>
      <c r="AE567" s="45">
        <v>0</v>
      </c>
      <c r="AF567" s="47">
        <v>4373294.8999999994</v>
      </c>
      <c r="AG567" s="47">
        <v>7342685</v>
      </c>
      <c r="AH567" s="47">
        <v>519867.35</v>
      </c>
      <c r="AI567" s="45">
        <v>518079008</v>
      </c>
      <c r="AJ567" s="45">
        <v>569971630</v>
      </c>
      <c r="AK567" s="45">
        <v>557289642</v>
      </c>
      <c r="AL567" s="50">
        <v>548446760</v>
      </c>
      <c r="AM567" s="45">
        <v>185763.02823678599</v>
      </c>
    </row>
    <row r="568" spans="1:39" x14ac:dyDescent="0.25">
      <c r="C568" s="38"/>
      <c r="F568"/>
      <c r="G568" s="39"/>
      <c r="H568" s="40"/>
      <c r="I568" s="39"/>
      <c r="J568" s="39"/>
      <c r="K568" s="39"/>
      <c r="L568" s="40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40"/>
      <c r="Y568" s="39"/>
      <c r="Z568" s="39"/>
      <c r="AA568" s="39"/>
      <c r="AB568" s="39"/>
      <c r="AC568" s="39"/>
      <c r="AD568" s="39"/>
      <c r="AE568" s="39"/>
      <c r="AF568" s="40"/>
      <c r="AG568" s="40"/>
      <c r="AH568" s="40"/>
      <c r="AI568" s="39"/>
      <c r="AJ568" s="39"/>
      <c r="AK568" s="39"/>
      <c r="AL568" s="40"/>
      <c r="AM568" s="39"/>
    </row>
    <row r="569" spans="1:39" x14ac:dyDescent="0.25">
      <c r="F569"/>
      <c r="G569"/>
      <c r="W569"/>
      <c r="X569"/>
    </row>
    <row r="570" spans="1:39" x14ac:dyDescent="0.25">
      <c r="F570"/>
      <c r="G570"/>
      <c r="W570"/>
      <c r="X570"/>
    </row>
    <row r="571" spans="1:39" x14ac:dyDescent="0.25">
      <c r="F571"/>
      <c r="G571"/>
      <c r="W571"/>
      <c r="X571"/>
    </row>
    <row r="572" spans="1:39" x14ac:dyDescent="0.25">
      <c r="F572"/>
      <c r="G572"/>
      <c r="W572"/>
      <c r="X572"/>
    </row>
    <row r="573" spans="1:39" x14ac:dyDescent="0.25">
      <c r="F573"/>
      <c r="G573"/>
      <c r="W573"/>
      <c r="X573"/>
    </row>
    <row r="574" spans="1:39" x14ac:dyDescent="0.25">
      <c r="F574"/>
      <c r="G574"/>
      <c r="W574"/>
      <c r="X574"/>
    </row>
    <row r="575" spans="1:39" x14ac:dyDescent="0.25">
      <c r="F575"/>
      <c r="G575"/>
      <c r="W575"/>
      <c r="X575"/>
    </row>
    <row r="576" spans="1:39" x14ac:dyDescent="0.25">
      <c r="F576"/>
      <c r="G576"/>
      <c r="W576"/>
      <c r="X576"/>
    </row>
    <row r="577" spans="6:24" x14ac:dyDescent="0.25">
      <c r="F577"/>
      <c r="G577"/>
      <c r="W577"/>
      <c r="X577"/>
    </row>
    <row r="578" spans="6:24" x14ac:dyDescent="0.25">
      <c r="F578"/>
      <c r="G578"/>
      <c r="W578"/>
      <c r="X578"/>
    </row>
    <row r="579" spans="6:24" x14ac:dyDescent="0.25">
      <c r="F579"/>
      <c r="G579"/>
      <c r="W579"/>
      <c r="X579"/>
    </row>
    <row r="580" spans="6:24" x14ac:dyDescent="0.25">
      <c r="F580"/>
      <c r="G580"/>
      <c r="W580"/>
      <c r="X580"/>
    </row>
    <row r="581" spans="6:24" x14ac:dyDescent="0.25">
      <c r="F581"/>
      <c r="G581"/>
      <c r="W581"/>
      <c r="X581"/>
    </row>
    <row r="582" spans="6:24" x14ac:dyDescent="0.25">
      <c r="F582"/>
      <c r="G582"/>
      <c r="W582"/>
      <c r="X582"/>
    </row>
    <row r="583" spans="6:24" x14ac:dyDescent="0.25">
      <c r="F583"/>
      <c r="G583"/>
      <c r="W583"/>
      <c r="X583"/>
    </row>
    <row r="584" spans="6:24" x14ac:dyDescent="0.25">
      <c r="F584"/>
      <c r="G584"/>
      <c r="W584"/>
      <c r="X584"/>
    </row>
    <row r="585" spans="6:24" x14ac:dyDescent="0.25">
      <c r="F585"/>
      <c r="G585"/>
      <c r="W585"/>
      <c r="X585"/>
    </row>
    <row r="586" spans="6:24" x14ac:dyDescent="0.25">
      <c r="F586"/>
      <c r="G586"/>
      <c r="W586"/>
      <c r="X586"/>
    </row>
    <row r="587" spans="6:24" x14ac:dyDescent="0.25">
      <c r="F587"/>
      <c r="G587"/>
      <c r="W587"/>
      <c r="X587"/>
    </row>
    <row r="588" spans="6:24" x14ac:dyDescent="0.25">
      <c r="F588"/>
      <c r="G588"/>
      <c r="W588"/>
      <c r="X588"/>
    </row>
    <row r="589" spans="6:24" x14ac:dyDescent="0.25">
      <c r="F589"/>
      <c r="G589"/>
      <c r="W589"/>
      <c r="X589"/>
    </row>
    <row r="590" spans="6:24" x14ac:dyDescent="0.25">
      <c r="F590"/>
      <c r="G590"/>
      <c r="W590"/>
      <c r="X590"/>
    </row>
    <row r="591" spans="6:24" x14ac:dyDescent="0.25">
      <c r="F591"/>
      <c r="G591"/>
      <c r="W591"/>
      <c r="X591"/>
    </row>
    <row r="592" spans="6:24" x14ac:dyDescent="0.25">
      <c r="F592"/>
      <c r="G592"/>
      <c r="W592"/>
      <c r="X592"/>
    </row>
    <row r="593" spans="6:24" x14ac:dyDescent="0.25">
      <c r="F593"/>
      <c r="G593"/>
      <c r="W593"/>
      <c r="X593"/>
    </row>
    <row r="594" spans="6:24" x14ac:dyDescent="0.25">
      <c r="F594"/>
      <c r="G594"/>
      <c r="W594"/>
      <c r="X594"/>
    </row>
    <row r="595" spans="6:24" x14ac:dyDescent="0.25">
      <c r="F595"/>
      <c r="G595"/>
      <c r="W595"/>
      <c r="X595"/>
    </row>
    <row r="596" spans="6:24" x14ac:dyDescent="0.25">
      <c r="F596"/>
      <c r="G596"/>
      <c r="W596"/>
      <c r="X596"/>
    </row>
    <row r="597" spans="6:24" x14ac:dyDescent="0.25">
      <c r="F597"/>
      <c r="G597"/>
      <c r="W597"/>
      <c r="X597"/>
    </row>
    <row r="598" spans="6:24" x14ac:dyDescent="0.25">
      <c r="F598"/>
      <c r="G598"/>
      <c r="W598"/>
      <c r="X598"/>
    </row>
    <row r="599" spans="6:24" x14ac:dyDescent="0.25">
      <c r="F599"/>
      <c r="G599"/>
      <c r="W599"/>
      <c r="X599"/>
    </row>
    <row r="600" spans="6:24" x14ac:dyDescent="0.25">
      <c r="F600"/>
      <c r="G600"/>
      <c r="W600"/>
      <c r="X600"/>
    </row>
    <row r="601" spans="6:24" x14ac:dyDescent="0.25">
      <c r="F601"/>
      <c r="G601"/>
      <c r="W601"/>
      <c r="X601"/>
    </row>
    <row r="602" spans="6:24" x14ac:dyDescent="0.25">
      <c r="F602"/>
      <c r="G602"/>
      <c r="W602"/>
      <c r="X602"/>
    </row>
    <row r="603" spans="6:24" x14ac:dyDescent="0.25">
      <c r="F603"/>
      <c r="G603"/>
      <c r="W603"/>
      <c r="X603"/>
    </row>
    <row r="604" spans="6:24" x14ac:dyDescent="0.25">
      <c r="F604"/>
      <c r="G604"/>
      <c r="W604"/>
      <c r="X604"/>
    </row>
    <row r="605" spans="6:24" x14ac:dyDescent="0.25">
      <c r="F605"/>
      <c r="G605"/>
      <c r="W605"/>
      <c r="X605"/>
    </row>
    <row r="606" spans="6:24" x14ac:dyDescent="0.25">
      <c r="F606"/>
      <c r="G606"/>
      <c r="W606"/>
      <c r="X606"/>
    </row>
    <row r="607" spans="6:24" x14ac:dyDescent="0.25">
      <c r="F607"/>
      <c r="G607"/>
      <c r="W607"/>
      <c r="X607"/>
    </row>
    <row r="608" spans="6:24" x14ac:dyDescent="0.25">
      <c r="F608"/>
      <c r="G608"/>
      <c r="W608"/>
      <c r="X608"/>
    </row>
    <row r="609" spans="6:24" x14ac:dyDescent="0.25">
      <c r="F609"/>
      <c r="G609"/>
      <c r="W609"/>
      <c r="X609"/>
    </row>
    <row r="610" spans="6:24" x14ac:dyDescent="0.25">
      <c r="F610"/>
      <c r="G610"/>
      <c r="W610"/>
      <c r="X610"/>
    </row>
    <row r="611" spans="6:24" x14ac:dyDescent="0.25">
      <c r="F611"/>
      <c r="G611"/>
      <c r="W611"/>
      <c r="X611"/>
    </row>
    <row r="612" spans="6:24" x14ac:dyDescent="0.25">
      <c r="F612"/>
      <c r="G612"/>
      <c r="W612"/>
      <c r="X612"/>
    </row>
    <row r="613" spans="6:24" x14ac:dyDescent="0.25">
      <c r="F613"/>
      <c r="G613"/>
      <c r="W613"/>
      <c r="X613"/>
    </row>
    <row r="614" spans="6:24" x14ac:dyDescent="0.25">
      <c r="F614"/>
      <c r="G614"/>
      <c r="W614"/>
      <c r="X614"/>
    </row>
    <row r="615" spans="6:24" x14ac:dyDescent="0.25">
      <c r="F615"/>
      <c r="G615"/>
      <c r="W615"/>
      <c r="X615"/>
    </row>
    <row r="616" spans="6:24" x14ac:dyDescent="0.25">
      <c r="F616"/>
      <c r="G616"/>
      <c r="W616"/>
      <c r="X616"/>
    </row>
    <row r="617" spans="6:24" x14ac:dyDescent="0.25">
      <c r="F617"/>
      <c r="G617"/>
      <c r="W617"/>
      <c r="X617"/>
    </row>
    <row r="618" spans="6:24" x14ac:dyDescent="0.25">
      <c r="F618"/>
      <c r="G618"/>
      <c r="W618"/>
      <c r="X618"/>
    </row>
    <row r="619" spans="6:24" x14ac:dyDescent="0.25">
      <c r="F619"/>
      <c r="G619"/>
      <c r="W619"/>
      <c r="X619"/>
    </row>
    <row r="620" spans="6:24" x14ac:dyDescent="0.25">
      <c r="F620"/>
      <c r="G620"/>
      <c r="W620"/>
      <c r="X620"/>
    </row>
    <row r="621" spans="6:24" x14ac:dyDescent="0.25">
      <c r="F621"/>
      <c r="G621"/>
      <c r="W621"/>
      <c r="X621"/>
    </row>
    <row r="622" spans="6:24" x14ac:dyDescent="0.25">
      <c r="F622"/>
      <c r="G622"/>
      <c r="W622"/>
      <c r="X622"/>
    </row>
    <row r="623" spans="6:24" x14ac:dyDescent="0.25">
      <c r="F623"/>
      <c r="G623"/>
      <c r="W623"/>
      <c r="X623"/>
    </row>
    <row r="624" spans="6:24" x14ac:dyDescent="0.25">
      <c r="F624"/>
      <c r="G624"/>
      <c r="W624"/>
      <c r="X624"/>
    </row>
    <row r="625" spans="6:24" x14ac:dyDescent="0.25">
      <c r="F625"/>
      <c r="G625"/>
      <c r="W625"/>
      <c r="X625"/>
    </row>
    <row r="626" spans="6:24" x14ac:dyDescent="0.25">
      <c r="F626"/>
      <c r="G626"/>
      <c r="W626"/>
      <c r="X626"/>
    </row>
    <row r="627" spans="6:24" x14ac:dyDescent="0.25">
      <c r="F627"/>
      <c r="G627"/>
      <c r="W627"/>
      <c r="X627"/>
    </row>
    <row r="628" spans="6:24" x14ac:dyDescent="0.25">
      <c r="F628"/>
      <c r="G628"/>
      <c r="W628"/>
      <c r="X628"/>
    </row>
    <row r="629" spans="6:24" x14ac:dyDescent="0.25">
      <c r="F629"/>
      <c r="G629"/>
      <c r="W629"/>
      <c r="X629"/>
    </row>
    <row r="630" spans="6:24" x14ac:dyDescent="0.25">
      <c r="F630"/>
      <c r="G630"/>
      <c r="W630"/>
      <c r="X630"/>
    </row>
    <row r="631" spans="6:24" x14ac:dyDescent="0.25">
      <c r="F631"/>
      <c r="G631"/>
      <c r="W631"/>
      <c r="X631"/>
    </row>
    <row r="632" spans="6:24" x14ac:dyDescent="0.25">
      <c r="F632"/>
      <c r="G632"/>
      <c r="W632"/>
      <c r="X632"/>
    </row>
    <row r="633" spans="6:24" x14ac:dyDescent="0.25">
      <c r="F633"/>
      <c r="G633"/>
      <c r="W633"/>
      <c r="X633"/>
    </row>
    <row r="634" spans="6:24" x14ac:dyDescent="0.25">
      <c r="F634"/>
      <c r="G634"/>
      <c r="W634"/>
      <c r="X634"/>
    </row>
    <row r="635" spans="6:24" x14ac:dyDescent="0.25">
      <c r="F635"/>
      <c r="G635"/>
      <c r="W635"/>
      <c r="X635"/>
    </row>
    <row r="636" spans="6:24" x14ac:dyDescent="0.25">
      <c r="F636"/>
      <c r="G636"/>
      <c r="W636"/>
      <c r="X636"/>
    </row>
    <row r="637" spans="6:24" x14ac:dyDescent="0.25">
      <c r="F637"/>
      <c r="G637"/>
      <c r="W637"/>
      <c r="X637"/>
    </row>
    <row r="638" spans="6:24" x14ac:dyDescent="0.25">
      <c r="F638"/>
      <c r="G638"/>
      <c r="W638"/>
      <c r="X638"/>
    </row>
    <row r="639" spans="6:24" x14ac:dyDescent="0.25">
      <c r="F639"/>
      <c r="G639"/>
      <c r="W639"/>
      <c r="X639"/>
    </row>
    <row r="640" spans="6:24" x14ac:dyDescent="0.25">
      <c r="F640"/>
      <c r="G640"/>
      <c r="W640"/>
      <c r="X640"/>
    </row>
    <row r="641" spans="6:24" x14ac:dyDescent="0.25">
      <c r="F641"/>
      <c r="G641"/>
      <c r="W641"/>
      <c r="X641"/>
    </row>
    <row r="642" spans="6:24" x14ac:dyDescent="0.25">
      <c r="F642"/>
      <c r="G642"/>
      <c r="W642"/>
      <c r="X642"/>
    </row>
    <row r="643" spans="6:24" x14ac:dyDescent="0.25">
      <c r="F643"/>
      <c r="G643"/>
      <c r="W643"/>
      <c r="X643"/>
    </row>
    <row r="644" spans="6:24" x14ac:dyDescent="0.25">
      <c r="F644"/>
      <c r="G644"/>
      <c r="W644"/>
      <c r="X644"/>
    </row>
    <row r="645" spans="6:24" x14ac:dyDescent="0.25">
      <c r="F645"/>
      <c r="G645"/>
      <c r="W645"/>
      <c r="X645"/>
    </row>
    <row r="646" spans="6:24" x14ac:dyDescent="0.25">
      <c r="F646"/>
      <c r="G646"/>
      <c r="W646"/>
      <c r="X646"/>
    </row>
    <row r="647" spans="6:24" x14ac:dyDescent="0.25">
      <c r="F647"/>
      <c r="G647"/>
      <c r="W647"/>
      <c r="X647"/>
    </row>
    <row r="648" spans="6:24" x14ac:dyDescent="0.25">
      <c r="F648"/>
      <c r="G648"/>
      <c r="W648"/>
      <c r="X648"/>
    </row>
    <row r="649" spans="6:24" x14ac:dyDescent="0.25">
      <c r="F649"/>
      <c r="G649"/>
      <c r="W649"/>
      <c r="X649"/>
    </row>
    <row r="650" spans="6:24" x14ac:dyDescent="0.25">
      <c r="F650"/>
      <c r="G650"/>
      <c r="W650"/>
      <c r="X650"/>
    </row>
    <row r="651" spans="6:24" x14ac:dyDescent="0.25">
      <c r="F651"/>
      <c r="G651"/>
      <c r="W651"/>
      <c r="X651"/>
    </row>
    <row r="652" spans="6:24" x14ac:dyDescent="0.25">
      <c r="F652"/>
      <c r="G652"/>
      <c r="W652"/>
      <c r="X652"/>
    </row>
    <row r="653" spans="6:24" x14ac:dyDescent="0.25">
      <c r="F653"/>
      <c r="G653"/>
      <c r="W653"/>
      <c r="X653"/>
    </row>
    <row r="654" spans="6:24" x14ac:dyDescent="0.25">
      <c r="F654"/>
      <c r="G654"/>
      <c r="W654"/>
      <c r="X654"/>
    </row>
    <row r="655" spans="6:24" x14ac:dyDescent="0.25">
      <c r="F655"/>
      <c r="G655"/>
      <c r="W655"/>
      <c r="X655"/>
    </row>
    <row r="656" spans="6:24" x14ac:dyDescent="0.25">
      <c r="F656"/>
      <c r="G656"/>
      <c r="W656"/>
      <c r="X656"/>
    </row>
    <row r="657" spans="6:24" x14ac:dyDescent="0.25">
      <c r="F657"/>
      <c r="G657"/>
      <c r="W657"/>
      <c r="X657"/>
    </row>
    <row r="658" spans="6:24" x14ac:dyDescent="0.25">
      <c r="F658"/>
      <c r="G658"/>
      <c r="W658"/>
      <c r="X658"/>
    </row>
    <row r="659" spans="6:24" x14ac:dyDescent="0.25">
      <c r="F659"/>
      <c r="G659"/>
      <c r="W659"/>
      <c r="X659"/>
    </row>
    <row r="660" spans="6:24" x14ac:dyDescent="0.25">
      <c r="F660"/>
      <c r="G660"/>
      <c r="W660"/>
      <c r="X660"/>
    </row>
    <row r="661" spans="6:24" x14ac:dyDescent="0.25">
      <c r="F661"/>
      <c r="G661"/>
      <c r="W661"/>
      <c r="X661"/>
    </row>
    <row r="662" spans="6:24" x14ac:dyDescent="0.25">
      <c r="F662"/>
      <c r="G662"/>
      <c r="W662"/>
      <c r="X662"/>
    </row>
    <row r="663" spans="6:24" x14ac:dyDescent="0.25">
      <c r="F663"/>
      <c r="G663"/>
      <c r="W663"/>
      <c r="X663"/>
    </row>
    <row r="664" spans="6:24" x14ac:dyDescent="0.25">
      <c r="F664"/>
      <c r="G664"/>
      <c r="W664"/>
      <c r="X664"/>
    </row>
    <row r="665" spans="6:24" x14ac:dyDescent="0.25">
      <c r="F665"/>
      <c r="G665"/>
      <c r="W665"/>
      <c r="X665"/>
    </row>
    <row r="666" spans="6:24" x14ac:dyDescent="0.25">
      <c r="F666"/>
      <c r="G666"/>
      <c r="W666"/>
      <c r="X666"/>
    </row>
    <row r="667" spans="6:24" x14ac:dyDescent="0.25">
      <c r="F667"/>
      <c r="G667"/>
      <c r="W667"/>
      <c r="X667"/>
    </row>
    <row r="668" spans="6:24" x14ac:dyDescent="0.25">
      <c r="F668"/>
      <c r="G668"/>
      <c r="W668"/>
      <c r="X668"/>
    </row>
    <row r="669" spans="6:24" x14ac:dyDescent="0.25">
      <c r="F669"/>
      <c r="G669"/>
      <c r="W669"/>
      <c r="X669"/>
    </row>
    <row r="670" spans="6:24" x14ac:dyDescent="0.25">
      <c r="F670"/>
      <c r="G670"/>
      <c r="W670"/>
      <c r="X670"/>
    </row>
    <row r="671" spans="6:24" x14ac:dyDescent="0.25">
      <c r="F671"/>
      <c r="G671"/>
      <c r="W671"/>
      <c r="X671"/>
    </row>
    <row r="672" spans="6:24" x14ac:dyDescent="0.25">
      <c r="F672"/>
      <c r="G672"/>
      <c r="W672"/>
      <c r="X672"/>
    </row>
    <row r="673" spans="6:24" x14ac:dyDescent="0.25">
      <c r="F673"/>
      <c r="G673"/>
      <c r="W673"/>
      <c r="X673"/>
    </row>
    <row r="674" spans="6:24" x14ac:dyDescent="0.25">
      <c r="F674"/>
      <c r="G674"/>
      <c r="W674"/>
      <c r="X674"/>
    </row>
    <row r="675" spans="6:24" x14ac:dyDescent="0.25">
      <c r="F675"/>
      <c r="G675"/>
      <c r="W675"/>
      <c r="X675"/>
    </row>
    <row r="676" spans="6:24" x14ac:dyDescent="0.25">
      <c r="F676"/>
      <c r="G676"/>
      <c r="W676"/>
      <c r="X676"/>
    </row>
    <row r="677" spans="6:24" x14ac:dyDescent="0.25">
      <c r="F677"/>
      <c r="G677"/>
      <c r="W677"/>
      <c r="X677"/>
    </row>
    <row r="678" spans="6:24" x14ac:dyDescent="0.25">
      <c r="F678"/>
      <c r="G678"/>
      <c r="W678"/>
      <c r="X678"/>
    </row>
    <row r="679" spans="6:24" x14ac:dyDescent="0.25">
      <c r="F679"/>
      <c r="G679"/>
      <c r="W679"/>
      <c r="X679"/>
    </row>
    <row r="680" spans="6:24" x14ac:dyDescent="0.25">
      <c r="F680"/>
      <c r="G680"/>
      <c r="W680"/>
      <c r="X680"/>
    </row>
    <row r="681" spans="6:24" x14ac:dyDescent="0.25">
      <c r="F681"/>
      <c r="G681"/>
      <c r="W681"/>
      <c r="X681"/>
    </row>
    <row r="682" spans="6:24" x14ac:dyDescent="0.25">
      <c r="F682"/>
      <c r="G682"/>
      <c r="W682"/>
      <c r="X682"/>
    </row>
    <row r="683" spans="6:24" x14ac:dyDescent="0.25">
      <c r="F683"/>
      <c r="G683"/>
      <c r="W683"/>
      <c r="X683"/>
    </row>
    <row r="684" spans="6:24" x14ac:dyDescent="0.25">
      <c r="F684"/>
      <c r="G684"/>
      <c r="W684"/>
      <c r="X684"/>
    </row>
    <row r="685" spans="6:24" x14ac:dyDescent="0.25">
      <c r="F685"/>
      <c r="G685"/>
      <c r="W685"/>
      <c r="X685"/>
    </row>
    <row r="686" spans="6:24" x14ac:dyDescent="0.25">
      <c r="F686"/>
      <c r="G686"/>
      <c r="W686"/>
      <c r="X686"/>
    </row>
    <row r="687" spans="6:24" x14ac:dyDescent="0.25">
      <c r="F687"/>
      <c r="G687"/>
      <c r="W687"/>
      <c r="X687"/>
    </row>
    <row r="688" spans="6:24" x14ac:dyDescent="0.25">
      <c r="F688"/>
      <c r="G688"/>
      <c r="W688"/>
      <c r="X688"/>
    </row>
    <row r="689" spans="6:24" x14ac:dyDescent="0.25">
      <c r="F689"/>
      <c r="G689"/>
      <c r="W689"/>
      <c r="X689"/>
    </row>
    <row r="690" spans="6:24" x14ac:dyDescent="0.25">
      <c r="F690"/>
      <c r="G690"/>
      <c r="W690"/>
      <c r="X690"/>
    </row>
    <row r="691" spans="6:24" x14ac:dyDescent="0.25">
      <c r="F691"/>
      <c r="G691"/>
      <c r="W691"/>
      <c r="X691"/>
    </row>
    <row r="692" spans="6:24" x14ac:dyDescent="0.25">
      <c r="F692"/>
      <c r="G692"/>
      <c r="W692"/>
      <c r="X692"/>
    </row>
    <row r="693" spans="6:24" x14ac:dyDescent="0.25">
      <c r="F693"/>
      <c r="G693"/>
      <c r="W693"/>
      <c r="X693"/>
    </row>
    <row r="694" spans="6:24" x14ac:dyDescent="0.25">
      <c r="F694"/>
      <c r="G694"/>
      <c r="W694"/>
      <c r="X694"/>
    </row>
    <row r="695" spans="6:24" x14ac:dyDescent="0.25">
      <c r="F695"/>
      <c r="G695"/>
      <c r="W695"/>
      <c r="X695"/>
    </row>
    <row r="696" spans="6:24" x14ac:dyDescent="0.25">
      <c r="F696"/>
      <c r="G696"/>
      <c r="W696"/>
      <c r="X696"/>
    </row>
    <row r="697" spans="6:24" x14ac:dyDescent="0.25">
      <c r="F697"/>
      <c r="G697"/>
      <c r="W697"/>
      <c r="X697"/>
    </row>
    <row r="698" spans="6:24" x14ac:dyDescent="0.25">
      <c r="F698"/>
      <c r="G698"/>
      <c r="W698"/>
      <c r="X698"/>
    </row>
    <row r="699" spans="6:24" x14ac:dyDescent="0.25">
      <c r="F699"/>
      <c r="G699"/>
      <c r="W699"/>
      <c r="X699"/>
    </row>
    <row r="700" spans="6:24" x14ac:dyDescent="0.25">
      <c r="F700"/>
      <c r="G700"/>
      <c r="W700"/>
      <c r="X700"/>
    </row>
    <row r="701" spans="6:24" x14ac:dyDescent="0.25">
      <c r="F701"/>
      <c r="G701"/>
      <c r="W701"/>
      <c r="X701"/>
    </row>
    <row r="702" spans="6:24" x14ac:dyDescent="0.25">
      <c r="F702"/>
      <c r="G702"/>
      <c r="W702"/>
      <c r="X702"/>
    </row>
    <row r="703" spans="6:24" x14ac:dyDescent="0.25">
      <c r="F703"/>
      <c r="G703"/>
      <c r="W703"/>
      <c r="X703"/>
    </row>
    <row r="704" spans="6:24" x14ac:dyDescent="0.25">
      <c r="F704"/>
      <c r="G704"/>
      <c r="W704"/>
      <c r="X704"/>
    </row>
    <row r="705" spans="6:24" x14ac:dyDescent="0.25">
      <c r="F705"/>
      <c r="G705"/>
      <c r="W705"/>
      <c r="X705"/>
    </row>
    <row r="706" spans="6:24" x14ac:dyDescent="0.25">
      <c r="F706"/>
      <c r="G706"/>
      <c r="W706"/>
      <c r="X706"/>
    </row>
    <row r="707" spans="6:24" x14ac:dyDescent="0.25">
      <c r="F707"/>
      <c r="G707"/>
      <c r="W707"/>
      <c r="X707"/>
    </row>
    <row r="708" spans="6:24" x14ac:dyDescent="0.25">
      <c r="F708"/>
      <c r="G708"/>
      <c r="W708"/>
      <c r="X708"/>
    </row>
    <row r="709" spans="6:24" x14ac:dyDescent="0.25">
      <c r="F709"/>
      <c r="G709"/>
      <c r="W709"/>
      <c r="X709"/>
    </row>
    <row r="710" spans="6:24" x14ac:dyDescent="0.25">
      <c r="F710"/>
      <c r="G710"/>
      <c r="W710"/>
      <c r="X710"/>
    </row>
    <row r="711" spans="6:24" x14ac:dyDescent="0.25">
      <c r="F711"/>
      <c r="G711"/>
      <c r="W711"/>
      <c r="X711"/>
    </row>
    <row r="712" spans="6:24" x14ac:dyDescent="0.25">
      <c r="F712"/>
      <c r="G712"/>
      <c r="W712"/>
      <c r="X712"/>
    </row>
    <row r="713" spans="6:24" x14ac:dyDescent="0.25">
      <c r="F713"/>
      <c r="G713"/>
      <c r="W713"/>
      <c r="X713"/>
    </row>
    <row r="714" spans="6:24" x14ac:dyDescent="0.25">
      <c r="F714"/>
      <c r="G714"/>
      <c r="W714"/>
      <c r="X714"/>
    </row>
    <row r="715" spans="6:24" x14ac:dyDescent="0.25">
      <c r="F715"/>
      <c r="G715"/>
      <c r="W715"/>
      <c r="X715"/>
    </row>
    <row r="716" spans="6:24" x14ac:dyDescent="0.25">
      <c r="F716"/>
      <c r="G716"/>
      <c r="W716"/>
      <c r="X716"/>
    </row>
    <row r="717" spans="6:24" x14ac:dyDescent="0.25">
      <c r="F717"/>
      <c r="G717"/>
      <c r="W717"/>
      <c r="X717"/>
    </row>
    <row r="718" spans="6:24" x14ac:dyDescent="0.25">
      <c r="F718"/>
      <c r="G718"/>
      <c r="W718"/>
      <c r="X718"/>
    </row>
    <row r="719" spans="6:24" x14ac:dyDescent="0.25">
      <c r="F719"/>
      <c r="G719"/>
      <c r="W719"/>
      <c r="X719"/>
    </row>
    <row r="720" spans="6:24" x14ac:dyDescent="0.25">
      <c r="F720"/>
      <c r="G720"/>
      <c r="W720"/>
      <c r="X720"/>
    </row>
    <row r="721" spans="6:24" x14ac:dyDescent="0.25">
      <c r="F721"/>
      <c r="G721"/>
      <c r="W721"/>
      <c r="X721"/>
    </row>
    <row r="722" spans="6:24" x14ac:dyDescent="0.25">
      <c r="F722"/>
      <c r="G722"/>
      <c r="W722"/>
      <c r="X722"/>
    </row>
    <row r="723" spans="6:24" x14ac:dyDescent="0.25">
      <c r="F723"/>
      <c r="G723"/>
      <c r="W723"/>
      <c r="X723"/>
    </row>
    <row r="724" spans="6:24" x14ac:dyDescent="0.25">
      <c r="F724"/>
      <c r="G724"/>
      <c r="W724"/>
      <c r="X724"/>
    </row>
    <row r="725" spans="6:24" x14ac:dyDescent="0.25">
      <c r="F725"/>
      <c r="G725"/>
      <c r="W725"/>
      <c r="X725"/>
    </row>
    <row r="726" spans="6:24" x14ac:dyDescent="0.25">
      <c r="F726"/>
      <c r="G726"/>
      <c r="W726"/>
      <c r="X726"/>
    </row>
    <row r="727" spans="6:24" x14ac:dyDescent="0.25">
      <c r="F727"/>
      <c r="G727"/>
      <c r="W727"/>
      <c r="X727"/>
    </row>
    <row r="728" spans="6:24" x14ac:dyDescent="0.25">
      <c r="F728"/>
      <c r="G728"/>
      <c r="W728"/>
      <c r="X728"/>
    </row>
    <row r="729" spans="6:24" x14ac:dyDescent="0.25">
      <c r="F729"/>
      <c r="G729"/>
      <c r="W729"/>
      <c r="X729"/>
    </row>
    <row r="730" spans="6:24" x14ac:dyDescent="0.25">
      <c r="F730"/>
      <c r="G730"/>
      <c r="W730"/>
      <c r="X730"/>
    </row>
    <row r="731" spans="6:24" x14ac:dyDescent="0.25">
      <c r="F731"/>
      <c r="G731"/>
      <c r="W731"/>
      <c r="X731"/>
    </row>
    <row r="732" spans="6:24" x14ac:dyDescent="0.25">
      <c r="F732"/>
      <c r="G732"/>
      <c r="W732"/>
      <c r="X732"/>
    </row>
    <row r="733" spans="6:24" x14ac:dyDescent="0.25">
      <c r="F733"/>
      <c r="G733"/>
      <c r="W733"/>
      <c r="X733"/>
    </row>
    <row r="734" spans="6:24" x14ac:dyDescent="0.25">
      <c r="F734"/>
      <c r="G734"/>
      <c r="W734"/>
      <c r="X734"/>
    </row>
    <row r="735" spans="6:24" x14ac:dyDescent="0.25">
      <c r="F735"/>
      <c r="G735"/>
      <c r="W735"/>
      <c r="X735"/>
    </row>
    <row r="736" spans="6:24" x14ac:dyDescent="0.25">
      <c r="F736"/>
      <c r="G736"/>
      <c r="W736"/>
      <c r="X736"/>
    </row>
    <row r="737" spans="6:24" x14ac:dyDescent="0.25">
      <c r="F737"/>
      <c r="G737"/>
      <c r="W737"/>
      <c r="X737"/>
    </row>
    <row r="738" spans="6:24" x14ac:dyDescent="0.25">
      <c r="F738"/>
      <c r="G738"/>
      <c r="W738"/>
      <c r="X738"/>
    </row>
    <row r="739" spans="6:24" x14ac:dyDescent="0.25">
      <c r="F739"/>
      <c r="G739"/>
      <c r="W739"/>
      <c r="X739"/>
    </row>
    <row r="740" spans="6:24" x14ac:dyDescent="0.25">
      <c r="F740"/>
      <c r="G740"/>
      <c r="W740"/>
      <c r="X740"/>
    </row>
    <row r="741" spans="6:24" x14ac:dyDescent="0.25">
      <c r="F741"/>
      <c r="G741"/>
      <c r="W741"/>
      <c r="X741"/>
    </row>
    <row r="742" spans="6:24" x14ac:dyDescent="0.25">
      <c r="F742"/>
      <c r="G742"/>
      <c r="W742"/>
      <c r="X742"/>
    </row>
    <row r="743" spans="6:24" x14ac:dyDescent="0.25">
      <c r="F743"/>
      <c r="G743"/>
      <c r="W743"/>
      <c r="X743"/>
    </row>
    <row r="744" spans="6:24" x14ac:dyDescent="0.25">
      <c r="F744"/>
      <c r="G744"/>
      <c r="W744"/>
      <c r="X744"/>
    </row>
    <row r="745" spans="6:24" x14ac:dyDescent="0.25">
      <c r="F745"/>
      <c r="G745"/>
      <c r="W745"/>
      <c r="X745"/>
    </row>
    <row r="746" spans="6:24" x14ac:dyDescent="0.25">
      <c r="F746"/>
      <c r="G746"/>
      <c r="W746"/>
      <c r="X746"/>
    </row>
    <row r="747" spans="6:24" x14ac:dyDescent="0.25">
      <c r="F747"/>
      <c r="G747"/>
      <c r="W747"/>
      <c r="X747"/>
    </row>
    <row r="748" spans="6:24" x14ac:dyDescent="0.25">
      <c r="F748"/>
      <c r="G748"/>
      <c r="W748"/>
      <c r="X748"/>
    </row>
    <row r="749" spans="6:24" x14ac:dyDescent="0.25">
      <c r="F749"/>
      <c r="G749"/>
      <c r="W749"/>
      <c r="X749"/>
    </row>
    <row r="750" spans="6:24" x14ac:dyDescent="0.25">
      <c r="F750"/>
      <c r="G750"/>
      <c r="W750"/>
      <c r="X750"/>
    </row>
    <row r="751" spans="6:24" x14ac:dyDescent="0.25">
      <c r="F751"/>
      <c r="G751"/>
      <c r="W751"/>
      <c r="X751"/>
    </row>
    <row r="752" spans="6:24" x14ac:dyDescent="0.25">
      <c r="F752"/>
      <c r="G752"/>
      <c r="W752"/>
      <c r="X752"/>
    </row>
    <row r="753" spans="6:24" x14ac:dyDescent="0.25">
      <c r="F753"/>
      <c r="G753"/>
      <c r="W753"/>
      <c r="X753"/>
    </row>
    <row r="754" spans="6:24" x14ac:dyDescent="0.25">
      <c r="F754"/>
      <c r="G754"/>
      <c r="W754"/>
      <c r="X754"/>
    </row>
    <row r="755" spans="6:24" x14ac:dyDescent="0.25">
      <c r="F755"/>
      <c r="G755"/>
      <c r="W755"/>
      <c r="X755"/>
    </row>
    <row r="756" spans="6:24" x14ac:dyDescent="0.25">
      <c r="F756"/>
      <c r="G756"/>
      <c r="W756"/>
      <c r="X756"/>
    </row>
    <row r="757" spans="6:24" x14ac:dyDescent="0.25">
      <c r="F757"/>
      <c r="G757"/>
      <c r="W757"/>
      <c r="X757"/>
    </row>
    <row r="758" spans="6:24" x14ac:dyDescent="0.25">
      <c r="F758"/>
      <c r="G758"/>
      <c r="W758"/>
      <c r="X758"/>
    </row>
    <row r="759" spans="6:24" x14ac:dyDescent="0.25">
      <c r="F759"/>
      <c r="G759"/>
      <c r="W759"/>
      <c r="X759"/>
    </row>
    <row r="760" spans="6:24" x14ac:dyDescent="0.25">
      <c r="F760"/>
      <c r="G760"/>
      <c r="W760"/>
      <c r="X760"/>
    </row>
    <row r="761" spans="6:24" x14ac:dyDescent="0.25">
      <c r="F761"/>
      <c r="G761"/>
      <c r="W761"/>
      <c r="X761"/>
    </row>
    <row r="762" spans="6:24" x14ac:dyDescent="0.25">
      <c r="F762"/>
      <c r="G762"/>
      <c r="W762"/>
      <c r="X762"/>
    </row>
    <row r="763" spans="6:24" x14ac:dyDescent="0.25">
      <c r="F763"/>
      <c r="G763"/>
      <c r="W763"/>
      <c r="X763"/>
    </row>
    <row r="764" spans="6:24" x14ac:dyDescent="0.25">
      <c r="F764"/>
      <c r="G764"/>
      <c r="W764"/>
      <c r="X764"/>
    </row>
    <row r="765" spans="6:24" x14ac:dyDescent="0.25">
      <c r="F765"/>
      <c r="G765"/>
      <c r="W765"/>
      <c r="X765"/>
    </row>
    <row r="766" spans="6:24" x14ac:dyDescent="0.25">
      <c r="F766"/>
      <c r="G766"/>
      <c r="W766"/>
      <c r="X766"/>
    </row>
    <row r="767" spans="6:24" x14ac:dyDescent="0.25">
      <c r="F767"/>
      <c r="G767"/>
      <c r="W767"/>
      <c r="X767"/>
    </row>
    <row r="768" spans="6:24" x14ac:dyDescent="0.25">
      <c r="F768"/>
      <c r="G768"/>
      <c r="W768"/>
      <c r="X768"/>
    </row>
    <row r="769" spans="6:24" x14ac:dyDescent="0.25">
      <c r="F769"/>
      <c r="G769"/>
      <c r="W769"/>
      <c r="X769"/>
    </row>
    <row r="770" spans="6:24" x14ac:dyDescent="0.25">
      <c r="F770"/>
      <c r="G770"/>
      <c r="W770"/>
      <c r="X770"/>
    </row>
    <row r="771" spans="6:24" x14ac:dyDescent="0.25">
      <c r="F771"/>
      <c r="G771"/>
      <c r="W771"/>
      <c r="X771"/>
    </row>
    <row r="772" spans="6:24" x14ac:dyDescent="0.25">
      <c r="F772"/>
      <c r="G772"/>
      <c r="W772"/>
      <c r="X772"/>
    </row>
    <row r="773" spans="6:24" x14ac:dyDescent="0.25">
      <c r="F773"/>
      <c r="G773"/>
      <c r="W773"/>
      <c r="X773"/>
    </row>
    <row r="774" spans="6:24" x14ac:dyDescent="0.25">
      <c r="F774"/>
      <c r="G774"/>
      <c r="W774"/>
      <c r="X774"/>
    </row>
    <row r="775" spans="6:24" x14ac:dyDescent="0.25">
      <c r="F775"/>
      <c r="G775"/>
      <c r="W775"/>
      <c r="X775"/>
    </row>
    <row r="776" spans="6:24" x14ac:dyDescent="0.25">
      <c r="F776"/>
      <c r="G776"/>
      <c r="W776"/>
      <c r="X776"/>
    </row>
    <row r="777" spans="6:24" x14ac:dyDescent="0.25">
      <c r="F777"/>
      <c r="G777"/>
      <c r="W777"/>
      <c r="X777"/>
    </row>
    <row r="778" spans="6:24" x14ac:dyDescent="0.25">
      <c r="F778"/>
      <c r="G778"/>
      <c r="W778"/>
      <c r="X778"/>
    </row>
    <row r="779" spans="6:24" x14ac:dyDescent="0.25">
      <c r="F779"/>
      <c r="G779"/>
      <c r="W779"/>
      <c r="X779"/>
    </row>
    <row r="780" spans="6:24" x14ac:dyDescent="0.25">
      <c r="F780"/>
      <c r="G780"/>
      <c r="W780"/>
      <c r="X780"/>
    </row>
    <row r="781" spans="6:24" x14ac:dyDescent="0.25">
      <c r="F781"/>
      <c r="G781"/>
      <c r="W781"/>
      <c r="X781"/>
    </row>
    <row r="782" spans="6:24" x14ac:dyDescent="0.25">
      <c r="F782"/>
      <c r="G782"/>
      <c r="W782"/>
      <c r="X782"/>
    </row>
    <row r="783" spans="6:24" x14ac:dyDescent="0.25">
      <c r="F783"/>
      <c r="G783"/>
      <c r="W783"/>
      <c r="X783"/>
    </row>
    <row r="784" spans="6:24" x14ac:dyDescent="0.25">
      <c r="F784"/>
      <c r="G784"/>
      <c r="W784"/>
      <c r="X784"/>
    </row>
    <row r="785" spans="6:24" x14ac:dyDescent="0.25">
      <c r="F785"/>
      <c r="G785"/>
      <c r="W785"/>
      <c r="X785"/>
    </row>
    <row r="786" spans="6:24" x14ac:dyDescent="0.25">
      <c r="F786"/>
      <c r="G786"/>
      <c r="W786"/>
      <c r="X786"/>
    </row>
    <row r="787" spans="6:24" x14ac:dyDescent="0.25">
      <c r="F787"/>
      <c r="G787"/>
      <c r="W787"/>
      <c r="X787"/>
    </row>
    <row r="788" spans="6:24" x14ac:dyDescent="0.25">
      <c r="F788"/>
      <c r="G788"/>
      <c r="W788"/>
      <c r="X788"/>
    </row>
    <row r="789" spans="6:24" x14ac:dyDescent="0.25">
      <c r="F789"/>
      <c r="G789"/>
      <c r="W789"/>
      <c r="X789"/>
    </row>
    <row r="790" spans="6:24" x14ac:dyDescent="0.25">
      <c r="F790"/>
      <c r="G790"/>
      <c r="W790"/>
      <c r="X790"/>
    </row>
    <row r="791" spans="6:24" x14ac:dyDescent="0.25">
      <c r="F791"/>
      <c r="G791"/>
      <c r="W791"/>
      <c r="X791"/>
    </row>
    <row r="792" spans="6:24" x14ac:dyDescent="0.25">
      <c r="F792"/>
      <c r="G792"/>
      <c r="W792"/>
      <c r="X792"/>
    </row>
    <row r="793" spans="6:24" x14ac:dyDescent="0.25">
      <c r="F793"/>
      <c r="G793"/>
      <c r="W793"/>
      <c r="X793"/>
    </row>
    <row r="794" spans="6:24" x14ac:dyDescent="0.25">
      <c r="F794"/>
      <c r="G794"/>
      <c r="W794"/>
      <c r="X794"/>
    </row>
    <row r="795" spans="6:24" x14ac:dyDescent="0.25">
      <c r="F795"/>
      <c r="G795"/>
      <c r="W795"/>
      <c r="X795"/>
    </row>
    <row r="796" spans="6:24" x14ac:dyDescent="0.25">
      <c r="F796"/>
      <c r="G796"/>
      <c r="W796"/>
      <c r="X796"/>
    </row>
    <row r="797" spans="6:24" x14ac:dyDescent="0.25">
      <c r="F797"/>
      <c r="G797"/>
      <c r="W797"/>
      <c r="X797"/>
    </row>
    <row r="798" spans="6:24" x14ac:dyDescent="0.25">
      <c r="F798"/>
      <c r="G798"/>
      <c r="W798"/>
      <c r="X798"/>
    </row>
    <row r="799" spans="6:24" x14ac:dyDescent="0.25">
      <c r="F799"/>
      <c r="G799"/>
      <c r="W799"/>
      <c r="X799"/>
    </row>
    <row r="800" spans="6:24" x14ac:dyDescent="0.25">
      <c r="F800"/>
      <c r="G800"/>
      <c r="W800"/>
      <c r="X800"/>
    </row>
    <row r="801" spans="6:24" x14ac:dyDescent="0.25">
      <c r="F801"/>
      <c r="G801"/>
      <c r="W801"/>
      <c r="X801"/>
    </row>
    <row r="802" spans="6:24" x14ac:dyDescent="0.25">
      <c r="F802"/>
      <c r="G802"/>
      <c r="W802"/>
      <c r="X802"/>
    </row>
    <row r="803" spans="6:24" x14ac:dyDescent="0.25">
      <c r="F803"/>
      <c r="G803"/>
      <c r="W803"/>
      <c r="X803"/>
    </row>
    <row r="804" spans="6:24" x14ac:dyDescent="0.25">
      <c r="F804"/>
      <c r="G804"/>
      <c r="W804"/>
      <c r="X804"/>
    </row>
    <row r="805" spans="6:24" x14ac:dyDescent="0.25">
      <c r="F805"/>
      <c r="G805"/>
      <c r="W805"/>
      <c r="X805"/>
    </row>
    <row r="806" spans="6:24" x14ac:dyDescent="0.25">
      <c r="F806"/>
      <c r="G806"/>
      <c r="W806"/>
      <c r="X806"/>
    </row>
    <row r="807" spans="6:24" x14ac:dyDescent="0.25">
      <c r="F807"/>
      <c r="G807"/>
      <c r="W807"/>
      <c r="X807"/>
    </row>
    <row r="808" spans="6:24" x14ac:dyDescent="0.25">
      <c r="F808"/>
      <c r="G808"/>
      <c r="W808"/>
      <c r="X808"/>
    </row>
    <row r="809" spans="6:24" x14ac:dyDescent="0.25">
      <c r="F809"/>
      <c r="G809"/>
      <c r="W809"/>
      <c r="X809"/>
    </row>
    <row r="810" spans="6:24" x14ac:dyDescent="0.25">
      <c r="F810"/>
      <c r="G810"/>
      <c r="W810"/>
      <c r="X810"/>
    </row>
    <row r="811" spans="6:24" x14ac:dyDescent="0.25">
      <c r="F811"/>
      <c r="G811"/>
      <c r="W811"/>
      <c r="X811"/>
    </row>
    <row r="812" spans="6:24" x14ac:dyDescent="0.25">
      <c r="F812"/>
      <c r="G812"/>
      <c r="W812"/>
      <c r="X812"/>
    </row>
    <row r="813" spans="6:24" x14ac:dyDescent="0.25">
      <c r="F813"/>
      <c r="G813"/>
      <c r="W813"/>
      <c r="X813"/>
    </row>
    <row r="814" spans="6:24" x14ac:dyDescent="0.25">
      <c r="F814"/>
      <c r="G814"/>
      <c r="W814"/>
      <c r="X814"/>
    </row>
    <row r="815" spans="6:24" x14ac:dyDescent="0.25">
      <c r="F815"/>
      <c r="G815"/>
      <c r="W815"/>
      <c r="X815"/>
    </row>
    <row r="816" spans="6:24" x14ac:dyDescent="0.25">
      <c r="F816"/>
      <c r="G816"/>
      <c r="W816"/>
      <c r="X816"/>
    </row>
    <row r="817" spans="6:24" x14ac:dyDescent="0.25">
      <c r="F817"/>
      <c r="G817"/>
      <c r="W817"/>
      <c r="X817"/>
    </row>
    <row r="818" spans="6:24" x14ac:dyDescent="0.25">
      <c r="F818"/>
      <c r="G818"/>
      <c r="W818"/>
      <c r="X818"/>
    </row>
    <row r="819" spans="6:24" x14ac:dyDescent="0.25">
      <c r="F819"/>
      <c r="G819"/>
      <c r="W819"/>
      <c r="X819"/>
    </row>
    <row r="820" spans="6:24" x14ac:dyDescent="0.25">
      <c r="F820"/>
      <c r="G820"/>
      <c r="W820"/>
      <c r="X820"/>
    </row>
    <row r="821" spans="6:24" x14ac:dyDescent="0.25">
      <c r="F821"/>
      <c r="G821"/>
      <c r="W821"/>
      <c r="X821"/>
    </row>
    <row r="822" spans="6:24" x14ac:dyDescent="0.25">
      <c r="F822"/>
      <c r="G822"/>
      <c r="W822"/>
      <c r="X822"/>
    </row>
    <row r="823" spans="6:24" x14ac:dyDescent="0.25">
      <c r="F823"/>
      <c r="G823"/>
      <c r="W823"/>
      <c r="X823"/>
    </row>
    <row r="824" spans="6:24" x14ac:dyDescent="0.25">
      <c r="F824"/>
      <c r="G824"/>
      <c r="W824"/>
      <c r="X824"/>
    </row>
    <row r="825" spans="6:24" x14ac:dyDescent="0.25">
      <c r="F825"/>
      <c r="G825"/>
      <c r="W825"/>
      <c r="X825"/>
    </row>
    <row r="826" spans="6:24" x14ac:dyDescent="0.25">
      <c r="F826"/>
      <c r="G826"/>
      <c r="W826"/>
      <c r="X826"/>
    </row>
    <row r="827" spans="6:24" x14ac:dyDescent="0.25">
      <c r="F827"/>
      <c r="G827"/>
      <c r="W827"/>
      <c r="X827"/>
    </row>
    <row r="828" spans="6:24" x14ac:dyDescent="0.25">
      <c r="F828"/>
      <c r="G828"/>
      <c r="W828"/>
      <c r="X828"/>
    </row>
    <row r="829" spans="6:24" x14ac:dyDescent="0.25">
      <c r="F829"/>
      <c r="G829"/>
      <c r="W829"/>
      <c r="X829"/>
    </row>
    <row r="830" spans="6:24" x14ac:dyDescent="0.25">
      <c r="F830"/>
      <c r="G830"/>
      <c r="W830"/>
      <c r="X830"/>
    </row>
    <row r="831" spans="6:24" x14ac:dyDescent="0.25">
      <c r="F831"/>
      <c r="G831"/>
      <c r="W831"/>
      <c r="X831"/>
    </row>
    <row r="832" spans="6:24" x14ac:dyDescent="0.25">
      <c r="F832"/>
      <c r="G832"/>
      <c r="W832"/>
      <c r="X832"/>
    </row>
    <row r="833" spans="6:24" x14ac:dyDescent="0.25">
      <c r="F833"/>
      <c r="G833"/>
      <c r="W833"/>
      <c r="X833"/>
    </row>
    <row r="834" spans="6:24" x14ac:dyDescent="0.25">
      <c r="F834"/>
      <c r="G834"/>
      <c r="W834"/>
      <c r="X834"/>
    </row>
    <row r="835" spans="6:24" x14ac:dyDescent="0.25">
      <c r="F835"/>
      <c r="G835"/>
      <c r="W835"/>
      <c r="X835"/>
    </row>
    <row r="836" spans="6:24" x14ac:dyDescent="0.25">
      <c r="F836"/>
      <c r="G836"/>
      <c r="W836"/>
      <c r="X836"/>
    </row>
    <row r="837" spans="6:24" x14ac:dyDescent="0.25">
      <c r="F837"/>
      <c r="G837"/>
      <c r="W837"/>
      <c r="X837"/>
    </row>
    <row r="838" spans="6:24" x14ac:dyDescent="0.25">
      <c r="F838"/>
      <c r="G838"/>
      <c r="W838"/>
      <c r="X838"/>
    </row>
    <row r="839" spans="6:24" x14ac:dyDescent="0.25">
      <c r="F839"/>
      <c r="G839"/>
      <c r="W839"/>
      <c r="X839"/>
    </row>
    <row r="840" spans="6:24" x14ac:dyDescent="0.25">
      <c r="F840"/>
      <c r="G840"/>
      <c r="W840"/>
      <c r="X840"/>
    </row>
    <row r="841" spans="6:24" x14ac:dyDescent="0.25">
      <c r="F841"/>
      <c r="G841"/>
      <c r="W841"/>
      <c r="X841"/>
    </row>
    <row r="842" spans="6:24" x14ac:dyDescent="0.25">
      <c r="F842"/>
      <c r="G842"/>
      <c r="W842"/>
      <c r="X842"/>
    </row>
    <row r="843" spans="6:24" x14ac:dyDescent="0.25">
      <c r="F843"/>
      <c r="G843"/>
      <c r="W843"/>
      <c r="X843"/>
    </row>
    <row r="844" spans="6:24" x14ac:dyDescent="0.25">
      <c r="F844"/>
      <c r="G844"/>
      <c r="W844"/>
      <c r="X844"/>
    </row>
    <row r="845" spans="6:24" x14ac:dyDescent="0.25">
      <c r="F845"/>
      <c r="G845"/>
      <c r="W845"/>
      <c r="X845"/>
    </row>
    <row r="846" spans="6:24" x14ac:dyDescent="0.25">
      <c r="F846"/>
      <c r="G846"/>
      <c r="W846"/>
      <c r="X846"/>
    </row>
    <row r="847" spans="6:24" x14ac:dyDescent="0.25">
      <c r="F847"/>
      <c r="G847"/>
      <c r="W847"/>
      <c r="X847"/>
    </row>
    <row r="848" spans="6:24" x14ac:dyDescent="0.25">
      <c r="F848"/>
      <c r="G848"/>
      <c r="W848"/>
      <c r="X848"/>
    </row>
    <row r="849" spans="6:24" x14ac:dyDescent="0.25">
      <c r="F849"/>
      <c r="G849"/>
      <c r="W849"/>
      <c r="X849"/>
    </row>
    <row r="850" spans="6:24" x14ac:dyDescent="0.25">
      <c r="F850"/>
      <c r="G850"/>
      <c r="W850"/>
      <c r="X850"/>
    </row>
    <row r="851" spans="6:24" x14ac:dyDescent="0.25">
      <c r="F851"/>
      <c r="G851"/>
      <c r="W851"/>
      <c r="X851"/>
    </row>
    <row r="852" spans="6:24" x14ac:dyDescent="0.25">
      <c r="F852"/>
      <c r="G852"/>
      <c r="W852"/>
      <c r="X852"/>
    </row>
    <row r="853" spans="6:24" x14ac:dyDescent="0.25">
      <c r="F853"/>
      <c r="G853"/>
      <c r="W853"/>
      <c r="X853"/>
    </row>
    <row r="854" spans="6:24" x14ac:dyDescent="0.25">
      <c r="F854"/>
      <c r="G854"/>
      <c r="W854"/>
      <c r="X854"/>
    </row>
    <row r="855" spans="6:24" x14ac:dyDescent="0.25">
      <c r="F855"/>
      <c r="G855"/>
      <c r="W855"/>
      <c r="X855"/>
    </row>
    <row r="856" spans="6:24" x14ac:dyDescent="0.25">
      <c r="F856"/>
      <c r="G856"/>
      <c r="W856"/>
      <c r="X856"/>
    </row>
    <row r="857" spans="6:24" x14ac:dyDescent="0.25">
      <c r="F857"/>
      <c r="G857"/>
      <c r="W857"/>
      <c r="X857"/>
    </row>
    <row r="858" spans="6:24" x14ac:dyDescent="0.25">
      <c r="F858"/>
      <c r="G858"/>
      <c r="W858"/>
      <c r="X858"/>
    </row>
    <row r="859" spans="6:24" x14ac:dyDescent="0.25">
      <c r="F859"/>
      <c r="G859"/>
      <c r="W859"/>
      <c r="X859"/>
    </row>
    <row r="860" spans="6:24" x14ac:dyDescent="0.25">
      <c r="F860"/>
      <c r="G860"/>
      <c r="W860"/>
      <c r="X860"/>
    </row>
    <row r="861" spans="6:24" x14ac:dyDescent="0.25">
      <c r="F861"/>
      <c r="G861"/>
      <c r="W861"/>
      <c r="X861"/>
    </row>
    <row r="862" spans="6:24" x14ac:dyDescent="0.25">
      <c r="F862"/>
      <c r="G862"/>
      <c r="W862"/>
      <c r="X862"/>
    </row>
    <row r="863" spans="6:24" x14ac:dyDescent="0.25">
      <c r="F863"/>
      <c r="G863"/>
      <c r="W863"/>
      <c r="X863"/>
    </row>
    <row r="864" spans="6:24" x14ac:dyDescent="0.25">
      <c r="F864"/>
      <c r="G864"/>
      <c r="W864"/>
      <c r="X864"/>
    </row>
    <row r="865" spans="6:24" x14ac:dyDescent="0.25">
      <c r="F865"/>
      <c r="G865"/>
      <c r="W865"/>
      <c r="X865"/>
    </row>
    <row r="866" spans="6:24" x14ac:dyDescent="0.25">
      <c r="F866"/>
      <c r="G866"/>
      <c r="W866"/>
      <c r="X866"/>
    </row>
    <row r="867" spans="6:24" x14ac:dyDescent="0.25">
      <c r="F867"/>
      <c r="G867"/>
      <c r="W867"/>
      <c r="X867"/>
    </row>
    <row r="868" spans="6:24" x14ac:dyDescent="0.25">
      <c r="F868"/>
      <c r="G868"/>
      <c r="W868"/>
      <c r="X868"/>
    </row>
    <row r="869" spans="6:24" x14ac:dyDescent="0.25">
      <c r="F869"/>
      <c r="G869"/>
      <c r="W869"/>
      <c r="X869"/>
    </row>
    <row r="870" spans="6:24" x14ac:dyDescent="0.25">
      <c r="F870"/>
      <c r="G870"/>
      <c r="W870"/>
      <c r="X870"/>
    </row>
    <row r="871" spans="6:24" x14ac:dyDescent="0.25">
      <c r="F871"/>
      <c r="G871"/>
      <c r="W871"/>
      <c r="X871"/>
    </row>
    <row r="872" spans="6:24" x14ac:dyDescent="0.25">
      <c r="F872"/>
      <c r="G872"/>
      <c r="W872"/>
      <c r="X872"/>
    </row>
    <row r="873" spans="6:24" x14ac:dyDescent="0.25">
      <c r="F873"/>
      <c r="G873"/>
      <c r="W873"/>
      <c r="X873"/>
    </row>
    <row r="874" spans="6:24" x14ac:dyDescent="0.25">
      <c r="F874"/>
      <c r="G874"/>
      <c r="W874"/>
      <c r="X874"/>
    </row>
    <row r="875" spans="6:24" x14ac:dyDescent="0.25">
      <c r="F875"/>
      <c r="G875"/>
      <c r="W875"/>
      <c r="X875"/>
    </row>
    <row r="876" spans="6:24" x14ac:dyDescent="0.25">
      <c r="F876"/>
      <c r="G876"/>
      <c r="W876"/>
      <c r="X876"/>
    </row>
    <row r="877" spans="6:24" x14ac:dyDescent="0.25">
      <c r="F877"/>
      <c r="G877"/>
      <c r="W877"/>
      <c r="X877"/>
    </row>
    <row r="878" spans="6:24" x14ac:dyDescent="0.25">
      <c r="F878"/>
      <c r="G878"/>
      <c r="W878"/>
      <c r="X878"/>
    </row>
    <row r="879" spans="6:24" x14ac:dyDescent="0.25">
      <c r="F879"/>
      <c r="G879"/>
      <c r="W879"/>
      <c r="X879"/>
    </row>
    <row r="880" spans="6:24" x14ac:dyDescent="0.25">
      <c r="F880"/>
      <c r="G880"/>
      <c r="W880"/>
      <c r="X880"/>
    </row>
    <row r="881" spans="6:24" x14ac:dyDescent="0.25">
      <c r="F881"/>
      <c r="G881"/>
      <c r="W881"/>
      <c r="X881"/>
    </row>
    <row r="882" spans="6:24" x14ac:dyDescent="0.25">
      <c r="F882"/>
      <c r="G882"/>
      <c r="W882"/>
      <c r="X882"/>
    </row>
    <row r="883" spans="6:24" x14ac:dyDescent="0.25">
      <c r="F883"/>
      <c r="G883"/>
      <c r="W883"/>
      <c r="X883"/>
    </row>
    <row r="884" spans="6:24" x14ac:dyDescent="0.25">
      <c r="F884"/>
      <c r="G884"/>
      <c r="W884"/>
      <c r="X884"/>
    </row>
    <row r="885" spans="6:24" x14ac:dyDescent="0.25">
      <c r="F885"/>
      <c r="G885"/>
      <c r="W885"/>
      <c r="X885"/>
    </row>
    <row r="886" spans="6:24" x14ac:dyDescent="0.25">
      <c r="F886"/>
      <c r="G886"/>
      <c r="W886"/>
      <c r="X886"/>
    </row>
    <row r="887" spans="6:24" x14ac:dyDescent="0.25">
      <c r="F887"/>
      <c r="G887"/>
      <c r="W887"/>
      <c r="X887"/>
    </row>
    <row r="888" spans="6:24" x14ac:dyDescent="0.25">
      <c r="F888"/>
      <c r="G888"/>
      <c r="W888"/>
      <c r="X888"/>
    </row>
    <row r="889" spans="6:24" x14ac:dyDescent="0.25">
      <c r="F889"/>
      <c r="G889"/>
      <c r="W889"/>
      <c r="X889"/>
    </row>
    <row r="890" spans="6:24" x14ac:dyDescent="0.25">
      <c r="F890"/>
      <c r="G890"/>
      <c r="W890"/>
      <c r="X890"/>
    </row>
    <row r="891" spans="6:24" x14ac:dyDescent="0.25">
      <c r="F891"/>
      <c r="G891"/>
      <c r="W891"/>
      <c r="X891"/>
    </row>
    <row r="892" spans="6:24" x14ac:dyDescent="0.25">
      <c r="F892"/>
      <c r="G892"/>
      <c r="W892"/>
      <c r="X892"/>
    </row>
    <row r="893" spans="6:24" x14ac:dyDescent="0.25">
      <c r="F893"/>
      <c r="G893"/>
      <c r="W893"/>
      <c r="X893"/>
    </row>
    <row r="894" spans="6:24" x14ac:dyDescent="0.25">
      <c r="F894"/>
      <c r="G894"/>
      <c r="W894"/>
      <c r="X894"/>
    </row>
    <row r="895" spans="6:24" x14ac:dyDescent="0.25">
      <c r="F895"/>
      <c r="G895"/>
      <c r="W895"/>
      <c r="X895"/>
    </row>
    <row r="896" spans="6:24" x14ac:dyDescent="0.25">
      <c r="F896"/>
      <c r="G896"/>
      <c r="W896"/>
      <c r="X896"/>
    </row>
    <row r="897" spans="6:24" x14ac:dyDescent="0.25">
      <c r="F897"/>
      <c r="G897"/>
      <c r="W897"/>
      <c r="X897"/>
    </row>
    <row r="898" spans="6:24" x14ac:dyDescent="0.25">
      <c r="F898"/>
      <c r="G898"/>
      <c r="W898"/>
      <c r="X898"/>
    </row>
    <row r="899" spans="6:24" x14ac:dyDescent="0.25">
      <c r="F899"/>
      <c r="G899"/>
      <c r="W899"/>
      <c r="X899"/>
    </row>
    <row r="900" spans="6:24" x14ac:dyDescent="0.25">
      <c r="F900"/>
      <c r="G900"/>
      <c r="W900"/>
      <c r="X900"/>
    </row>
    <row r="901" spans="6:24" x14ac:dyDescent="0.25">
      <c r="F901"/>
      <c r="G901"/>
      <c r="W901"/>
      <c r="X901"/>
    </row>
    <row r="902" spans="6:24" x14ac:dyDescent="0.25">
      <c r="F902"/>
      <c r="G902"/>
      <c r="W902"/>
      <c r="X902"/>
    </row>
    <row r="903" spans="6:24" x14ac:dyDescent="0.25">
      <c r="F903"/>
      <c r="G903"/>
      <c r="W903"/>
      <c r="X903"/>
    </row>
    <row r="904" spans="6:24" x14ac:dyDescent="0.25">
      <c r="F904"/>
      <c r="G904"/>
      <c r="W904"/>
      <c r="X904"/>
    </row>
    <row r="905" spans="6:24" x14ac:dyDescent="0.25">
      <c r="F905"/>
      <c r="G905"/>
      <c r="W905"/>
      <c r="X905"/>
    </row>
    <row r="906" spans="6:24" x14ac:dyDescent="0.25">
      <c r="F906"/>
      <c r="G906"/>
      <c r="W906"/>
      <c r="X906"/>
    </row>
    <row r="907" spans="6:24" x14ac:dyDescent="0.25">
      <c r="F907"/>
      <c r="G907"/>
      <c r="W907"/>
      <c r="X907"/>
    </row>
    <row r="908" spans="6:24" x14ac:dyDescent="0.25">
      <c r="F908"/>
      <c r="G908"/>
      <c r="W908"/>
      <c r="X908"/>
    </row>
    <row r="909" spans="6:24" x14ac:dyDescent="0.25">
      <c r="F909"/>
      <c r="G909"/>
      <c r="W909"/>
      <c r="X909"/>
    </row>
    <row r="910" spans="6:24" x14ac:dyDescent="0.25">
      <c r="F910"/>
      <c r="G910"/>
      <c r="W910"/>
      <c r="X910"/>
    </row>
    <row r="911" spans="6:24" x14ac:dyDescent="0.25">
      <c r="F911"/>
      <c r="G911"/>
      <c r="W911"/>
      <c r="X911"/>
    </row>
    <row r="912" spans="6:24" x14ac:dyDescent="0.25">
      <c r="F912"/>
      <c r="G912"/>
      <c r="W912"/>
      <c r="X912"/>
    </row>
    <row r="913" spans="6:24" x14ac:dyDescent="0.25">
      <c r="F913"/>
      <c r="G913"/>
      <c r="W913"/>
      <c r="X913"/>
    </row>
    <row r="914" spans="6:24" x14ac:dyDescent="0.25">
      <c r="F914"/>
      <c r="G914"/>
      <c r="W914"/>
      <c r="X914"/>
    </row>
    <row r="915" spans="6:24" x14ac:dyDescent="0.25">
      <c r="F915"/>
      <c r="G915"/>
      <c r="W915"/>
      <c r="X915"/>
    </row>
    <row r="916" spans="6:24" x14ac:dyDescent="0.25">
      <c r="F916"/>
      <c r="G916"/>
      <c r="W916"/>
      <c r="X916"/>
    </row>
    <row r="917" spans="6:24" x14ac:dyDescent="0.25">
      <c r="F917"/>
      <c r="G917"/>
      <c r="W917"/>
      <c r="X917"/>
    </row>
    <row r="918" spans="6:24" x14ac:dyDescent="0.25">
      <c r="F918"/>
      <c r="G918"/>
      <c r="W918"/>
      <c r="X918"/>
    </row>
    <row r="919" spans="6:24" x14ac:dyDescent="0.25">
      <c r="F919"/>
      <c r="G919"/>
      <c r="W919"/>
      <c r="X919"/>
    </row>
    <row r="920" spans="6:24" x14ac:dyDescent="0.25">
      <c r="F920"/>
      <c r="G920"/>
      <c r="W920"/>
      <c r="X920"/>
    </row>
    <row r="921" spans="6:24" x14ac:dyDescent="0.25">
      <c r="F921"/>
      <c r="G921"/>
      <c r="W921"/>
      <c r="X921"/>
    </row>
    <row r="922" spans="6:24" x14ac:dyDescent="0.25">
      <c r="F922"/>
      <c r="G922"/>
      <c r="W922"/>
      <c r="X922"/>
    </row>
    <row r="923" spans="6:24" x14ac:dyDescent="0.25">
      <c r="F923"/>
      <c r="G923"/>
      <c r="W923"/>
      <c r="X923"/>
    </row>
    <row r="924" spans="6:24" x14ac:dyDescent="0.25">
      <c r="F924"/>
      <c r="G924"/>
      <c r="W924"/>
      <c r="X924"/>
    </row>
    <row r="925" spans="6:24" x14ac:dyDescent="0.25">
      <c r="F925"/>
      <c r="G925"/>
      <c r="W925"/>
      <c r="X925"/>
    </row>
    <row r="926" spans="6:24" x14ac:dyDescent="0.25">
      <c r="F926"/>
      <c r="G926"/>
      <c r="W926"/>
      <c r="X926"/>
    </row>
    <row r="927" spans="6:24" x14ac:dyDescent="0.25">
      <c r="F927"/>
      <c r="G927"/>
      <c r="W927"/>
      <c r="X927"/>
    </row>
    <row r="928" spans="6:24" x14ac:dyDescent="0.25">
      <c r="F928"/>
      <c r="G928"/>
      <c r="W928"/>
      <c r="X928"/>
    </row>
    <row r="929" spans="6:24" x14ac:dyDescent="0.25">
      <c r="F929"/>
      <c r="G929"/>
      <c r="W929"/>
      <c r="X929"/>
    </row>
    <row r="930" spans="6:24" x14ac:dyDescent="0.25">
      <c r="F930"/>
      <c r="G930"/>
      <c r="W930"/>
      <c r="X930"/>
    </row>
    <row r="931" spans="6:24" x14ac:dyDescent="0.25">
      <c r="F931"/>
      <c r="G931"/>
      <c r="W931"/>
      <c r="X931"/>
    </row>
    <row r="932" spans="6:24" x14ac:dyDescent="0.25">
      <c r="F932"/>
      <c r="G932"/>
      <c r="W932"/>
      <c r="X932"/>
    </row>
    <row r="933" spans="6:24" x14ac:dyDescent="0.25">
      <c r="F933"/>
      <c r="G933"/>
      <c r="W933"/>
      <c r="X933"/>
    </row>
    <row r="934" spans="6:24" x14ac:dyDescent="0.25">
      <c r="F934"/>
      <c r="G934"/>
      <c r="W934"/>
      <c r="X934"/>
    </row>
    <row r="935" spans="6:24" x14ac:dyDescent="0.25">
      <c r="F935"/>
      <c r="G935"/>
      <c r="W935"/>
      <c r="X935"/>
    </row>
    <row r="936" spans="6:24" x14ac:dyDescent="0.25">
      <c r="F936"/>
      <c r="G936"/>
      <c r="W936"/>
      <c r="X936"/>
    </row>
    <row r="937" spans="6:24" x14ac:dyDescent="0.25">
      <c r="F937"/>
      <c r="G937"/>
      <c r="W937"/>
      <c r="X937"/>
    </row>
    <row r="938" spans="6:24" x14ac:dyDescent="0.25">
      <c r="F938"/>
      <c r="G938"/>
      <c r="W938"/>
      <c r="X938"/>
    </row>
    <row r="939" spans="6:24" x14ac:dyDescent="0.25">
      <c r="F939"/>
      <c r="G939"/>
      <c r="W939"/>
      <c r="X939"/>
    </row>
    <row r="940" spans="6:24" x14ac:dyDescent="0.25">
      <c r="F940"/>
      <c r="G940"/>
      <c r="W940"/>
      <c r="X940"/>
    </row>
    <row r="941" spans="6:24" x14ac:dyDescent="0.25">
      <c r="F941"/>
      <c r="G941"/>
      <c r="W941"/>
      <c r="X941"/>
    </row>
    <row r="942" spans="6:24" x14ac:dyDescent="0.25">
      <c r="F942"/>
      <c r="G942"/>
      <c r="W942"/>
      <c r="X942"/>
    </row>
    <row r="943" spans="6:24" x14ac:dyDescent="0.25">
      <c r="F943"/>
      <c r="G943"/>
      <c r="W943"/>
      <c r="X943"/>
    </row>
    <row r="944" spans="6:24" x14ac:dyDescent="0.25">
      <c r="F944"/>
      <c r="G944"/>
      <c r="W944"/>
      <c r="X944"/>
    </row>
    <row r="945" spans="6:24" x14ac:dyDescent="0.25">
      <c r="F945"/>
      <c r="G945"/>
      <c r="W945"/>
      <c r="X945"/>
    </row>
    <row r="946" spans="6:24" x14ac:dyDescent="0.25">
      <c r="F946"/>
      <c r="G946"/>
      <c r="W946"/>
      <c r="X946"/>
    </row>
    <row r="947" spans="6:24" x14ac:dyDescent="0.25">
      <c r="F947"/>
      <c r="G947"/>
      <c r="W947"/>
      <c r="X947"/>
    </row>
    <row r="948" spans="6:24" x14ac:dyDescent="0.25">
      <c r="F948"/>
      <c r="G948"/>
      <c r="W948"/>
      <c r="X948"/>
    </row>
    <row r="949" spans="6:24" x14ac:dyDescent="0.25">
      <c r="F949"/>
      <c r="G949"/>
      <c r="W949"/>
      <c r="X949"/>
    </row>
    <row r="950" spans="6:24" x14ac:dyDescent="0.25">
      <c r="F950"/>
      <c r="G950"/>
      <c r="W950"/>
      <c r="X950"/>
    </row>
    <row r="951" spans="6:24" x14ac:dyDescent="0.25">
      <c r="F951"/>
      <c r="G951"/>
      <c r="W951"/>
      <c r="X951"/>
    </row>
    <row r="952" spans="6:24" x14ac:dyDescent="0.25">
      <c r="F952"/>
      <c r="G952"/>
      <c r="W952"/>
      <c r="X952"/>
    </row>
    <row r="953" spans="6:24" x14ac:dyDescent="0.25">
      <c r="F953"/>
      <c r="G953"/>
      <c r="W953"/>
      <c r="X953"/>
    </row>
    <row r="954" spans="6:24" x14ac:dyDescent="0.25">
      <c r="F954"/>
      <c r="G954"/>
      <c r="W954"/>
      <c r="X954"/>
    </row>
    <row r="955" spans="6:24" x14ac:dyDescent="0.25">
      <c r="F955"/>
      <c r="G955"/>
      <c r="W955"/>
      <c r="X955"/>
    </row>
    <row r="956" spans="6:24" x14ac:dyDescent="0.25">
      <c r="F956"/>
      <c r="G956"/>
      <c r="W956"/>
      <c r="X956"/>
    </row>
    <row r="957" spans="6:24" x14ac:dyDescent="0.25">
      <c r="F957"/>
      <c r="G957"/>
      <c r="W957"/>
      <c r="X957"/>
    </row>
    <row r="958" spans="6:24" x14ac:dyDescent="0.25">
      <c r="F958"/>
      <c r="G958"/>
      <c r="W958"/>
      <c r="X958"/>
    </row>
    <row r="959" spans="6:24" x14ac:dyDescent="0.25">
      <c r="F959"/>
      <c r="G959"/>
      <c r="W959"/>
      <c r="X959"/>
    </row>
    <row r="960" spans="6:24" x14ac:dyDescent="0.25">
      <c r="F960"/>
      <c r="G960"/>
      <c r="W960"/>
      <c r="X960"/>
    </row>
    <row r="961" spans="6:24" x14ac:dyDescent="0.25">
      <c r="F961"/>
      <c r="G961"/>
      <c r="W961"/>
      <c r="X961"/>
    </row>
    <row r="962" spans="6:24" x14ac:dyDescent="0.25">
      <c r="F962"/>
      <c r="G962"/>
      <c r="W962"/>
      <c r="X962"/>
    </row>
    <row r="963" spans="6:24" x14ac:dyDescent="0.25">
      <c r="F963"/>
      <c r="G963"/>
      <c r="W963"/>
      <c r="X963"/>
    </row>
    <row r="964" spans="6:24" x14ac:dyDescent="0.25">
      <c r="F964"/>
      <c r="G964"/>
      <c r="W964"/>
      <c r="X964"/>
    </row>
    <row r="965" spans="6:24" x14ac:dyDescent="0.25">
      <c r="F965"/>
      <c r="G965"/>
      <c r="W965"/>
      <c r="X965"/>
    </row>
    <row r="966" spans="6:24" x14ac:dyDescent="0.25">
      <c r="F966"/>
      <c r="G966"/>
      <c r="W966"/>
      <c r="X966"/>
    </row>
    <row r="967" spans="6:24" x14ac:dyDescent="0.25">
      <c r="F967"/>
      <c r="G967"/>
      <c r="W967"/>
      <c r="X967"/>
    </row>
    <row r="968" spans="6:24" x14ac:dyDescent="0.25">
      <c r="F968"/>
      <c r="G968"/>
      <c r="W968"/>
      <c r="X968"/>
    </row>
    <row r="969" spans="6:24" x14ac:dyDescent="0.25">
      <c r="F969"/>
      <c r="G969"/>
      <c r="W969"/>
      <c r="X969"/>
    </row>
    <row r="970" spans="6:24" x14ac:dyDescent="0.25">
      <c r="F970"/>
      <c r="G970"/>
      <c r="W970"/>
      <c r="X970"/>
    </row>
    <row r="971" spans="6:24" x14ac:dyDescent="0.25">
      <c r="F971"/>
      <c r="G971"/>
      <c r="W971"/>
      <c r="X971"/>
    </row>
    <row r="972" spans="6:24" x14ac:dyDescent="0.25">
      <c r="F972"/>
      <c r="G972"/>
      <c r="W972"/>
      <c r="X972"/>
    </row>
    <row r="973" spans="6:24" x14ac:dyDescent="0.25">
      <c r="F973"/>
      <c r="G973"/>
      <c r="W973"/>
      <c r="X973"/>
    </row>
    <row r="974" spans="6:24" x14ac:dyDescent="0.25">
      <c r="F974"/>
      <c r="G974"/>
      <c r="W974"/>
      <c r="X974"/>
    </row>
    <row r="975" spans="6:24" x14ac:dyDescent="0.25">
      <c r="F975"/>
      <c r="G975"/>
      <c r="W975"/>
      <c r="X975"/>
    </row>
    <row r="976" spans="6:24" x14ac:dyDescent="0.25">
      <c r="F976"/>
      <c r="G976"/>
      <c r="W976"/>
      <c r="X976"/>
    </row>
    <row r="977" spans="6:24" x14ac:dyDescent="0.25">
      <c r="F977"/>
      <c r="G977"/>
      <c r="W977"/>
      <c r="X977"/>
    </row>
    <row r="978" spans="6:24" x14ac:dyDescent="0.25">
      <c r="F978"/>
      <c r="G978"/>
      <c r="W978"/>
      <c r="X978"/>
    </row>
    <row r="979" spans="6:24" x14ac:dyDescent="0.25">
      <c r="F979"/>
      <c r="G979"/>
      <c r="W979"/>
      <c r="X979"/>
    </row>
    <row r="980" spans="6:24" x14ac:dyDescent="0.25">
      <c r="F980"/>
      <c r="G980"/>
      <c r="W980"/>
      <c r="X980"/>
    </row>
    <row r="981" spans="6:24" x14ac:dyDescent="0.25">
      <c r="F981"/>
      <c r="G981"/>
      <c r="W981"/>
      <c r="X981"/>
    </row>
    <row r="982" spans="6:24" x14ac:dyDescent="0.25">
      <c r="F982"/>
      <c r="G982"/>
      <c r="W982"/>
      <c r="X982"/>
    </row>
    <row r="983" spans="6:24" x14ac:dyDescent="0.25">
      <c r="F983"/>
      <c r="G983"/>
      <c r="W983"/>
      <c r="X983"/>
    </row>
    <row r="984" spans="6:24" x14ac:dyDescent="0.25">
      <c r="F984"/>
      <c r="G984"/>
      <c r="W984"/>
      <c r="X984"/>
    </row>
    <row r="985" spans="6:24" x14ac:dyDescent="0.25">
      <c r="F985"/>
      <c r="G985"/>
      <c r="W985"/>
      <c r="X985"/>
    </row>
    <row r="986" spans="6:24" x14ac:dyDescent="0.25">
      <c r="F986"/>
      <c r="G986"/>
      <c r="W986"/>
      <c r="X986"/>
    </row>
    <row r="987" spans="6:24" x14ac:dyDescent="0.25">
      <c r="F987"/>
      <c r="G987"/>
      <c r="W987"/>
      <c r="X987"/>
    </row>
    <row r="988" spans="6:24" x14ac:dyDescent="0.25">
      <c r="F988"/>
      <c r="G988"/>
      <c r="W988"/>
      <c r="X988"/>
    </row>
    <row r="989" spans="6:24" x14ac:dyDescent="0.25">
      <c r="F989"/>
      <c r="G989"/>
      <c r="W989"/>
      <c r="X989"/>
    </row>
    <row r="990" spans="6:24" x14ac:dyDescent="0.25">
      <c r="F990"/>
      <c r="G990"/>
      <c r="W990"/>
      <c r="X990"/>
    </row>
    <row r="991" spans="6:24" x14ac:dyDescent="0.25">
      <c r="F991"/>
      <c r="G991"/>
      <c r="W991"/>
      <c r="X991"/>
    </row>
    <row r="992" spans="6:24" x14ac:dyDescent="0.25">
      <c r="F992"/>
      <c r="G992"/>
      <c r="W992"/>
      <c r="X992"/>
    </row>
    <row r="993" spans="6:24" x14ac:dyDescent="0.25">
      <c r="F993"/>
      <c r="G993"/>
      <c r="W993"/>
      <c r="X993"/>
    </row>
    <row r="994" spans="6:24" x14ac:dyDescent="0.25">
      <c r="F994"/>
      <c r="G994"/>
      <c r="W994"/>
      <c r="X994"/>
    </row>
    <row r="995" spans="6:24" x14ac:dyDescent="0.25">
      <c r="F995"/>
      <c r="G995"/>
      <c r="W995"/>
      <c r="X995"/>
    </row>
    <row r="996" spans="6:24" x14ac:dyDescent="0.25">
      <c r="F996"/>
      <c r="G996"/>
      <c r="W996"/>
      <c r="X996"/>
    </row>
    <row r="997" spans="6:24" x14ac:dyDescent="0.25">
      <c r="F997"/>
      <c r="G997"/>
      <c r="W997"/>
      <c r="X997"/>
    </row>
    <row r="998" spans="6:24" x14ac:dyDescent="0.25">
      <c r="F998"/>
      <c r="G998"/>
      <c r="W998"/>
      <c r="X998"/>
    </row>
    <row r="999" spans="6:24" x14ac:dyDescent="0.25">
      <c r="F999"/>
      <c r="G999"/>
      <c r="W999"/>
      <c r="X999"/>
    </row>
    <row r="1000" spans="6:24" x14ac:dyDescent="0.25">
      <c r="F1000"/>
      <c r="G1000"/>
      <c r="W1000"/>
      <c r="X1000"/>
    </row>
    <row r="1001" spans="6:24" x14ac:dyDescent="0.25">
      <c r="F1001"/>
      <c r="G1001"/>
      <c r="W1001"/>
      <c r="X1001"/>
    </row>
    <row r="1002" spans="6:24" x14ac:dyDescent="0.25">
      <c r="F1002"/>
      <c r="G1002"/>
      <c r="W1002"/>
      <c r="X1002"/>
    </row>
    <row r="1003" spans="6:24" x14ac:dyDescent="0.25">
      <c r="F1003"/>
      <c r="G1003"/>
      <c r="W1003"/>
      <c r="X1003"/>
    </row>
    <row r="1004" spans="6:24" x14ac:dyDescent="0.25">
      <c r="F1004"/>
      <c r="G1004"/>
      <c r="W1004"/>
      <c r="X1004"/>
    </row>
    <row r="1005" spans="6:24" x14ac:dyDescent="0.25">
      <c r="F1005"/>
      <c r="G1005"/>
      <c r="W1005"/>
      <c r="X1005"/>
    </row>
    <row r="1006" spans="6:24" x14ac:dyDescent="0.25">
      <c r="F1006"/>
      <c r="G1006"/>
      <c r="W1006"/>
      <c r="X1006"/>
    </row>
    <row r="1007" spans="6:24" x14ac:dyDescent="0.25">
      <c r="F1007"/>
      <c r="G1007"/>
      <c r="W1007"/>
      <c r="X1007"/>
    </row>
    <row r="1008" spans="6:24" x14ac:dyDescent="0.25">
      <c r="F1008"/>
      <c r="G1008"/>
      <c r="W1008"/>
      <c r="X1008"/>
    </row>
    <row r="1009" spans="6:24" x14ac:dyDescent="0.25">
      <c r="F1009"/>
      <c r="G1009"/>
      <c r="W1009"/>
      <c r="X1009"/>
    </row>
    <row r="1010" spans="6:24" x14ac:dyDescent="0.25">
      <c r="F1010"/>
      <c r="G1010"/>
      <c r="W1010"/>
      <c r="X1010"/>
    </row>
    <row r="1011" spans="6:24" x14ac:dyDescent="0.25">
      <c r="F1011"/>
      <c r="G1011"/>
      <c r="W1011"/>
      <c r="X1011"/>
    </row>
    <row r="1012" spans="6:24" x14ac:dyDescent="0.25">
      <c r="F1012"/>
      <c r="G1012"/>
      <c r="W1012"/>
      <c r="X1012"/>
    </row>
    <row r="1013" spans="6:24" x14ac:dyDescent="0.25">
      <c r="F1013"/>
      <c r="G1013"/>
      <c r="W1013"/>
      <c r="X1013"/>
    </row>
    <row r="1014" spans="6:24" x14ac:dyDescent="0.25">
      <c r="F1014"/>
      <c r="G1014"/>
      <c r="W1014"/>
      <c r="X1014"/>
    </row>
    <row r="1015" spans="6:24" x14ac:dyDescent="0.25">
      <c r="F1015"/>
      <c r="G1015"/>
      <c r="W1015"/>
      <c r="X1015"/>
    </row>
    <row r="1016" spans="6:24" x14ac:dyDescent="0.25">
      <c r="F1016"/>
      <c r="G1016"/>
      <c r="W1016"/>
      <c r="X1016"/>
    </row>
    <row r="1017" spans="6:24" x14ac:dyDescent="0.25">
      <c r="F1017"/>
      <c r="G1017"/>
      <c r="W1017"/>
      <c r="X1017"/>
    </row>
    <row r="1018" spans="6:24" x14ac:dyDescent="0.25">
      <c r="F1018"/>
      <c r="G1018"/>
      <c r="W1018"/>
      <c r="X1018"/>
    </row>
    <row r="1019" spans="6:24" x14ac:dyDescent="0.25">
      <c r="F1019"/>
      <c r="G1019"/>
      <c r="W1019"/>
      <c r="X1019"/>
    </row>
    <row r="1020" spans="6:24" x14ac:dyDescent="0.25">
      <c r="F1020"/>
      <c r="G1020"/>
      <c r="W1020"/>
      <c r="X1020"/>
    </row>
    <row r="1021" spans="6:24" x14ac:dyDescent="0.25">
      <c r="F1021"/>
      <c r="G1021"/>
      <c r="W1021"/>
      <c r="X1021"/>
    </row>
    <row r="1022" spans="6:24" x14ac:dyDescent="0.25">
      <c r="F1022"/>
      <c r="G1022"/>
      <c r="W1022"/>
      <c r="X1022"/>
    </row>
    <row r="1023" spans="6:24" x14ac:dyDescent="0.25">
      <c r="F1023"/>
      <c r="G1023"/>
      <c r="W1023"/>
      <c r="X1023"/>
    </row>
    <row r="1024" spans="6:24" x14ac:dyDescent="0.25">
      <c r="F1024"/>
      <c r="G1024"/>
      <c r="W1024"/>
      <c r="X1024"/>
    </row>
    <row r="1025" spans="6:24" x14ac:dyDescent="0.25">
      <c r="F1025"/>
      <c r="G1025"/>
      <c r="W1025"/>
      <c r="X1025"/>
    </row>
    <row r="1026" spans="6:24" x14ac:dyDescent="0.25">
      <c r="F1026"/>
      <c r="G1026"/>
      <c r="W1026"/>
      <c r="X1026"/>
    </row>
    <row r="1027" spans="6:24" x14ac:dyDescent="0.25">
      <c r="F1027"/>
      <c r="G1027"/>
      <c r="W1027"/>
      <c r="X1027"/>
    </row>
    <row r="1028" spans="6:24" x14ac:dyDescent="0.25">
      <c r="F1028"/>
      <c r="G1028"/>
      <c r="W1028"/>
      <c r="X1028"/>
    </row>
    <row r="1029" spans="6:24" x14ac:dyDescent="0.25">
      <c r="F1029"/>
      <c r="G1029"/>
      <c r="W1029"/>
      <c r="X1029"/>
    </row>
    <row r="1030" spans="6:24" x14ac:dyDescent="0.25">
      <c r="F1030"/>
      <c r="G1030"/>
      <c r="W1030"/>
      <c r="X1030"/>
    </row>
    <row r="1031" spans="6:24" x14ac:dyDescent="0.25">
      <c r="F1031"/>
      <c r="G1031"/>
      <c r="W1031"/>
      <c r="X1031"/>
    </row>
    <row r="1032" spans="6:24" x14ac:dyDescent="0.25">
      <c r="F1032"/>
      <c r="G1032"/>
      <c r="W1032"/>
      <c r="X1032"/>
    </row>
    <row r="1033" spans="6:24" x14ac:dyDescent="0.25">
      <c r="F1033"/>
      <c r="G1033"/>
      <c r="W1033"/>
      <c r="X1033"/>
    </row>
    <row r="1034" spans="6:24" x14ac:dyDescent="0.25">
      <c r="F1034"/>
      <c r="G1034"/>
      <c r="W1034"/>
      <c r="X1034"/>
    </row>
    <row r="1035" spans="6:24" x14ac:dyDescent="0.25">
      <c r="F1035"/>
      <c r="G1035"/>
      <c r="W1035"/>
      <c r="X1035"/>
    </row>
    <row r="1036" spans="6:24" x14ac:dyDescent="0.25">
      <c r="F1036"/>
      <c r="G1036"/>
      <c r="W1036"/>
      <c r="X1036"/>
    </row>
    <row r="1037" spans="6:24" x14ac:dyDescent="0.25">
      <c r="F1037"/>
      <c r="G1037"/>
      <c r="W1037"/>
      <c r="X1037"/>
    </row>
    <row r="1038" spans="6:24" x14ac:dyDescent="0.25">
      <c r="F1038"/>
      <c r="G1038"/>
      <c r="W1038"/>
      <c r="X1038"/>
    </row>
    <row r="1039" spans="6:24" x14ac:dyDescent="0.25">
      <c r="F1039"/>
      <c r="G1039"/>
      <c r="W1039"/>
      <c r="X1039"/>
    </row>
    <row r="1040" spans="6:24" x14ac:dyDescent="0.25">
      <c r="F1040"/>
      <c r="G1040"/>
      <c r="W1040"/>
      <c r="X1040"/>
    </row>
    <row r="1041" spans="6:24" x14ac:dyDescent="0.25">
      <c r="F1041"/>
      <c r="G1041"/>
      <c r="W1041"/>
      <c r="X1041"/>
    </row>
    <row r="1042" spans="6:24" x14ac:dyDescent="0.25">
      <c r="F1042"/>
      <c r="G1042"/>
      <c r="W1042"/>
      <c r="X1042"/>
    </row>
    <row r="1043" spans="6:24" x14ac:dyDescent="0.25">
      <c r="F1043"/>
      <c r="G1043"/>
      <c r="W1043"/>
      <c r="X1043"/>
    </row>
    <row r="1044" spans="6:24" x14ac:dyDescent="0.25">
      <c r="F1044"/>
      <c r="G1044"/>
      <c r="W1044"/>
      <c r="X1044"/>
    </row>
    <row r="1045" spans="6:24" x14ac:dyDescent="0.25">
      <c r="F1045"/>
      <c r="G1045"/>
      <c r="W1045"/>
      <c r="X1045"/>
    </row>
    <row r="1046" spans="6:24" x14ac:dyDescent="0.25">
      <c r="F1046"/>
      <c r="G1046"/>
      <c r="W1046"/>
      <c r="X1046"/>
    </row>
    <row r="1047" spans="6:24" x14ac:dyDescent="0.25">
      <c r="F1047"/>
      <c r="G1047"/>
      <c r="W1047"/>
      <c r="X1047"/>
    </row>
    <row r="1048" spans="6:24" x14ac:dyDescent="0.25">
      <c r="F1048"/>
      <c r="G1048"/>
      <c r="W1048"/>
      <c r="X1048"/>
    </row>
    <row r="1049" spans="6:24" x14ac:dyDescent="0.25">
      <c r="F1049"/>
      <c r="G1049"/>
      <c r="W1049"/>
      <c r="X1049"/>
    </row>
    <row r="1050" spans="6:24" x14ac:dyDescent="0.25">
      <c r="F1050"/>
      <c r="G1050"/>
      <c r="W1050"/>
      <c r="X1050"/>
    </row>
    <row r="1051" spans="6:24" x14ac:dyDescent="0.25">
      <c r="F1051"/>
      <c r="G1051"/>
      <c r="W1051"/>
      <c r="X1051"/>
    </row>
    <row r="1052" spans="6:24" x14ac:dyDescent="0.25">
      <c r="F1052"/>
      <c r="G1052"/>
      <c r="W1052"/>
      <c r="X1052"/>
    </row>
    <row r="1053" spans="6:24" x14ac:dyDescent="0.25">
      <c r="F1053"/>
      <c r="G1053"/>
      <c r="W1053"/>
      <c r="X1053"/>
    </row>
    <row r="1054" spans="6:24" x14ac:dyDescent="0.25">
      <c r="F1054"/>
      <c r="G1054"/>
      <c r="W1054"/>
      <c r="X1054"/>
    </row>
    <row r="1055" spans="6:24" x14ac:dyDescent="0.25">
      <c r="F1055"/>
      <c r="G1055"/>
      <c r="W1055"/>
      <c r="X1055"/>
    </row>
    <row r="1056" spans="6:24" x14ac:dyDescent="0.25">
      <c r="F1056"/>
      <c r="G1056"/>
      <c r="W1056"/>
      <c r="X1056"/>
    </row>
    <row r="1057" spans="6:24" x14ac:dyDescent="0.25">
      <c r="F1057"/>
      <c r="G1057"/>
      <c r="W1057"/>
      <c r="X1057"/>
    </row>
    <row r="1058" spans="6:24" x14ac:dyDescent="0.25">
      <c r="F1058"/>
      <c r="G1058"/>
      <c r="W1058"/>
      <c r="X1058"/>
    </row>
    <row r="1059" spans="6:24" x14ac:dyDescent="0.25">
      <c r="F1059"/>
      <c r="G1059"/>
      <c r="W1059"/>
      <c r="X1059"/>
    </row>
    <row r="1060" spans="6:24" x14ac:dyDescent="0.25">
      <c r="F1060"/>
      <c r="G1060"/>
      <c r="W1060"/>
      <c r="X1060"/>
    </row>
    <row r="1061" spans="6:24" x14ac:dyDescent="0.25">
      <c r="F1061"/>
      <c r="G1061"/>
      <c r="W1061"/>
      <c r="X1061"/>
    </row>
    <row r="1062" spans="6:24" x14ac:dyDescent="0.25">
      <c r="F1062"/>
      <c r="G1062"/>
      <c r="W1062"/>
      <c r="X1062"/>
    </row>
    <row r="1063" spans="6:24" x14ac:dyDescent="0.25">
      <c r="F1063"/>
      <c r="G1063"/>
      <c r="W1063"/>
      <c r="X1063"/>
    </row>
    <row r="1064" spans="6:24" x14ac:dyDescent="0.25">
      <c r="F1064"/>
      <c r="G1064"/>
      <c r="W1064"/>
      <c r="X1064"/>
    </row>
    <row r="1065" spans="6:24" x14ac:dyDescent="0.25">
      <c r="F1065"/>
      <c r="G1065"/>
      <c r="W1065"/>
      <c r="X1065"/>
    </row>
    <row r="1066" spans="6:24" x14ac:dyDescent="0.25">
      <c r="F1066"/>
      <c r="G1066"/>
      <c r="W1066"/>
      <c r="X1066"/>
    </row>
    <row r="1067" spans="6:24" x14ac:dyDescent="0.25">
      <c r="F1067"/>
      <c r="G1067"/>
      <c r="W1067"/>
      <c r="X1067"/>
    </row>
    <row r="1068" spans="6:24" x14ac:dyDescent="0.25">
      <c r="F1068"/>
      <c r="G1068"/>
      <c r="W1068"/>
      <c r="X1068"/>
    </row>
    <row r="1069" spans="6:24" x14ac:dyDescent="0.25">
      <c r="F1069"/>
      <c r="G1069"/>
      <c r="W1069"/>
      <c r="X1069"/>
    </row>
    <row r="1070" spans="6:24" x14ac:dyDescent="0.25">
      <c r="F1070"/>
      <c r="G1070"/>
      <c r="W1070"/>
      <c r="X1070"/>
    </row>
    <row r="1071" spans="6:24" x14ac:dyDescent="0.25">
      <c r="F1071"/>
      <c r="G1071"/>
      <c r="W1071"/>
      <c r="X1071"/>
    </row>
    <row r="1072" spans="6:24" x14ac:dyDescent="0.25">
      <c r="F1072"/>
      <c r="G1072"/>
      <c r="W1072"/>
      <c r="X1072"/>
    </row>
    <row r="1073" spans="6:24" x14ac:dyDescent="0.25">
      <c r="F1073"/>
      <c r="G1073"/>
      <c r="W1073"/>
      <c r="X1073"/>
    </row>
    <row r="1074" spans="6:24" x14ac:dyDescent="0.25">
      <c r="F1074"/>
      <c r="G1074"/>
      <c r="W1074"/>
      <c r="X1074"/>
    </row>
    <row r="1075" spans="6:24" x14ac:dyDescent="0.25">
      <c r="F1075"/>
      <c r="G1075"/>
      <c r="W1075"/>
      <c r="X1075"/>
    </row>
    <row r="1076" spans="6:24" x14ac:dyDescent="0.25">
      <c r="F1076"/>
      <c r="G1076"/>
      <c r="W1076"/>
      <c r="X1076"/>
    </row>
    <row r="1077" spans="6:24" x14ac:dyDescent="0.25">
      <c r="F1077"/>
      <c r="G1077"/>
      <c r="W1077"/>
      <c r="X1077"/>
    </row>
    <row r="1078" spans="6:24" x14ac:dyDescent="0.25">
      <c r="F1078"/>
      <c r="G1078"/>
      <c r="W1078"/>
      <c r="X1078"/>
    </row>
    <row r="1079" spans="6:24" x14ac:dyDescent="0.25">
      <c r="F1079"/>
      <c r="G1079"/>
      <c r="W1079"/>
      <c r="X1079"/>
    </row>
    <row r="1080" spans="6:24" x14ac:dyDescent="0.25">
      <c r="F1080"/>
      <c r="G1080"/>
      <c r="W1080"/>
      <c r="X1080"/>
    </row>
    <row r="1081" spans="6:24" x14ac:dyDescent="0.25">
      <c r="F1081"/>
      <c r="G1081"/>
      <c r="W1081"/>
      <c r="X1081"/>
    </row>
    <row r="1082" spans="6:24" x14ac:dyDescent="0.25">
      <c r="F1082"/>
      <c r="G1082"/>
      <c r="W1082"/>
      <c r="X1082"/>
    </row>
    <row r="1083" spans="6:24" x14ac:dyDescent="0.25">
      <c r="F1083"/>
      <c r="G1083"/>
      <c r="W1083"/>
      <c r="X1083"/>
    </row>
    <row r="1084" spans="6:24" x14ac:dyDescent="0.25">
      <c r="F1084"/>
      <c r="G1084"/>
      <c r="W1084"/>
      <c r="X1084"/>
    </row>
    <row r="1085" spans="6:24" x14ac:dyDescent="0.25">
      <c r="F1085"/>
      <c r="G1085"/>
      <c r="W1085"/>
      <c r="X1085"/>
    </row>
    <row r="1086" spans="6:24" x14ac:dyDescent="0.25">
      <c r="F1086"/>
      <c r="G1086"/>
      <c r="W1086"/>
      <c r="X1086"/>
    </row>
    <row r="1087" spans="6:24" x14ac:dyDescent="0.25">
      <c r="F1087"/>
      <c r="G1087"/>
      <c r="W1087"/>
      <c r="X1087"/>
    </row>
    <row r="1088" spans="6:24" x14ac:dyDescent="0.25">
      <c r="F1088"/>
      <c r="G1088"/>
      <c r="W1088"/>
      <c r="X1088"/>
    </row>
    <row r="1089" spans="6:24" x14ac:dyDescent="0.25">
      <c r="F1089"/>
      <c r="G1089"/>
      <c r="W1089"/>
      <c r="X1089"/>
    </row>
    <row r="1090" spans="6:24" x14ac:dyDescent="0.25">
      <c r="F1090"/>
      <c r="G1090"/>
      <c r="W1090"/>
      <c r="X1090"/>
    </row>
    <row r="1091" spans="6:24" x14ac:dyDescent="0.25">
      <c r="F1091"/>
      <c r="G1091"/>
      <c r="W1091"/>
      <c r="X1091"/>
    </row>
    <row r="1092" spans="6:24" x14ac:dyDescent="0.25">
      <c r="F1092"/>
      <c r="G1092"/>
      <c r="W1092"/>
      <c r="X1092"/>
    </row>
    <row r="1093" spans="6:24" x14ac:dyDescent="0.25">
      <c r="F1093"/>
      <c r="G1093"/>
      <c r="W1093"/>
      <c r="X1093"/>
    </row>
    <row r="1094" spans="6:24" x14ac:dyDescent="0.25">
      <c r="F1094"/>
      <c r="G1094"/>
      <c r="W1094"/>
      <c r="X1094"/>
    </row>
    <row r="1095" spans="6:24" x14ac:dyDescent="0.25">
      <c r="F1095"/>
      <c r="G1095"/>
      <c r="W1095"/>
      <c r="X1095"/>
    </row>
    <row r="1096" spans="6:24" x14ac:dyDescent="0.25">
      <c r="F1096"/>
      <c r="G1096"/>
      <c r="W1096"/>
      <c r="X1096"/>
    </row>
    <row r="1097" spans="6:24" x14ac:dyDescent="0.25">
      <c r="F1097"/>
      <c r="G1097"/>
      <c r="W1097"/>
      <c r="X1097"/>
    </row>
    <row r="1098" spans="6:24" x14ac:dyDescent="0.25">
      <c r="F1098"/>
      <c r="G1098"/>
      <c r="W1098"/>
      <c r="X1098"/>
    </row>
    <row r="1099" spans="6:24" x14ac:dyDescent="0.25">
      <c r="F1099"/>
      <c r="G1099"/>
      <c r="W1099"/>
      <c r="X1099"/>
    </row>
    <row r="1100" spans="6:24" x14ac:dyDescent="0.25">
      <c r="F1100"/>
      <c r="G1100"/>
      <c r="W1100"/>
      <c r="X1100"/>
    </row>
    <row r="1101" spans="6:24" x14ac:dyDescent="0.25">
      <c r="F1101"/>
      <c r="G1101"/>
      <c r="W1101"/>
      <c r="X1101"/>
    </row>
    <row r="1102" spans="6:24" x14ac:dyDescent="0.25">
      <c r="F1102"/>
      <c r="G1102"/>
      <c r="W1102"/>
      <c r="X1102"/>
    </row>
    <row r="1103" spans="6:24" x14ac:dyDescent="0.25">
      <c r="F1103"/>
      <c r="G1103"/>
      <c r="W1103"/>
      <c r="X1103"/>
    </row>
    <row r="1104" spans="6:24" x14ac:dyDescent="0.25">
      <c r="F1104"/>
      <c r="G1104"/>
      <c r="W1104"/>
      <c r="X1104"/>
    </row>
    <row r="1105" spans="6:24" x14ac:dyDescent="0.25">
      <c r="F1105"/>
      <c r="G1105"/>
      <c r="W1105"/>
      <c r="X1105"/>
    </row>
    <row r="1106" spans="6:24" x14ac:dyDescent="0.25">
      <c r="F1106"/>
      <c r="G1106"/>
      <c r="W1106"/>
      <c r="X1106"/>
    </row>
    <row r="1107" spans="6:24" x14ac:dyDescent="0.25">
      <c r="F1107"/>
      <c r="G1107"/>
      <c r="W1107"/>
      <c r="X1107"/>
    </row>
    <row r="1108" spans="6:24" x14ac:dyDescent="0.25">
      <c r="F1108"/>
      <c r="G1108"/>
      <c r="W1108"/>
      <c r="X1108"/>
    </row>
    <row r="1109" spans="6:24" x14ac:dyDescent="0.25">
      <c r="F1109"/>
      <c r="G1109"/>
      <c r="W1109"/>
      <c r="X1109"/>
    </row>
    <row r="1110" spans="6:24" x14ac:dyDescent="0.25">
      <c r="F1110"/>
      <c r="G1110"/>
      <c r="W1110"/>
      <c r="X1110"/>
    </row>
    <row r="1111" spans="6:24" x14ac:dyDescent="0.25">
      <c r="F1111"/>
      <c r="G1111"/>
      <c r="W1111"/>
      <c r="X1111"/>
    </row>
    <row r="1112" spans="6:24" x14ac:dyDescent="0.25">
      <c r="F1112"/>
      <c r="G1112"/>
      <c r="W1112"/>
      <c r="X1112"/>
    </row>
    <row r="1113" spans="6:24" x14ac:dyDescent="0.25">
      <c r="F1113"/>
      <c r="G1113"/>
      <c r="W1113"/>
      <c r="X1113"/>
    </row>
    <row r="1114" spans="6:24" x14ac:dyDescent="0.25">
      <c r="F1114"/>
      <c r="G1114"/>
      <c r="W1114"/>
      <c r="X1114"/>
    </row>
    <row r="1115" spans="6:24" x14ac:dyDescent="0.25">
      <c r="F1115"/>
      <c r="G1115"/>
      <c r="W1115"/>
      <c r="X1115"/>
    </row>
    <row r="1116" spans="6:24" x14ac:dyDescent="0.25">
      <c r="F1116"/>
      <c r="G1116"/>
      <c r="W1116"/>
      <c r="X1116"/>
    </row>
    <row r="1117" spans="6:24" x14ac:dyDescent="0.25">
      <c r="F1117"/>
      <c r="G1117"/>
      <c r="W1117"/>
      <c r="X1117"/>
    </row>
    <row r="1118" spans="6:24" x14ac:dyDescent="0.25">
      <c r="F1118"/>
      <c r="G1118"/>
      <c r="W1118"/>
      <c r="X1118"/>
    </row>
    <row r="1119" spans="6:24" x14ac:dyDescent="0.25">
      <c r="F1119"/>
      <c r="G1119"/>
      <c r="W1119"/>
      <c r="X1119"/>
    </row>
    <row r="1120" spans="6:24" x14ac:dyDescent="0.25">
      <c r="F1120"/>
      <c r="G1120"/>
      <c r="W1120"/>
      <c r="X1120"/>
    </row>
    <row r="1121" spans="6:24" x14ac:dyDescent="0.25">
      <c r="F1121"/>
      <c r="G1121"/>
      <c r="W1121"/>
      <c r="X1121"/>
    </row>
    <row r="1122" spans="6:24" x14ac:dyDescent="0.25">
      <c r="F1122"/>
      <c r="G1122"/>
      <c r="W1122"/>
      <c r="X1122"/>
    </row>
    <row r="1123" spans="6:24" x14ac:dyDescent="0.25">
      <c r="F1123"/>
      <c r="G1123"/>
      <c r="W1123"/>
      <c r="X1123"/>
    </row>
    <row r="1124" spans="6:24" x14ac:dyDescent="0.25">
      <c r="F1124"/>
      <c r="G1124"/>
      <c r="W1124"/>
      <c r="X1124"/>
    </row>
    <row r="1125" spans="6:24" x14ac:dyDescent="0.25">
      <c r="F1125"/>
      <c r="G1125"/>
      <c r="W1125"/>
      <c r="X1125"/>
    </row>
    <row r="1126" spans="6:24" x14ac:dyDescent="0.25">
      <c r="F1126"/>
      <c r="G1126"/>
      <c r="W1126"/>
      <c r="X1126"/>
    </row>
    <row r="1127" spans="6:24" x14ac:dyDescent="0.25">
      <c r="F1127"/>
      <c r="G1127"/>
      <c r="W1127"/>
      <c r="X1127"/>
    </row>
    <row r="1128" spans="6:24" x14ac:dyDescent="0.25">
      <c r="F1128"/>
      <c r="G1128"/>
      <c r="W1128"/>
      <c r="X1128"/>
    </row>
    <row r="1129" spans="6:24" x14ac:dyDescent="0.25">
      <c r="F1129"/>
      <c r="G1129"/>
      <c r="W1129"/>
      <c r="X1129"/>
    </row>
    <row r="1130" spans="6:24" x14ac:dyDescent="0.25">
      <c r="F1130"/>
      <c r="G1130"/>
      <c r="W1130"/>
      <c r="X1130"/>
    </row>
    <row r="1131" spans="6:24" x14ac:dyDescent="0.25">
      <c r="F1131"/>
      <c r="G1131"/>
      <c r="W1131"/>
      <c r="X1131"/>
    </row>
    <row r="1132" spans="6:24" x14ac:dyDescent="0.25">
      <c r="F1132"/>
      <c r="G1132"/>
      <c r="W1132"/>
      <c r="X1132"/>
    </row>
    <row r="1133" spans="6:24" x14ac:dyDescent="0.25">
      <c r="F1133"/>
      <c r="G1133"/>
      <c r="W1133"/>
      <c r="X1133"/>
    </row>
    <row r="1134" spans="6:24" x14ac:dyDescent="0.25">
      <c r="F1134"/>
      <c r="G1134"/>
      <c r="W1134"/>
      <c r="X1134"/>
    </row>
    <row r="1135" spans="6:24" x14ac:dyDescent="0.25">
      <c r="F1135"/>
      <c r="G1135"/>
      <c r="W1135"/>
      <c r="X1135"/>
    </row>
    <row r="1136" spans="6:24" x14ac:dyDescent="0.25">
      <c r="F1136"/>
      <c r="G1136"/>
      <c r="W1136"/>
      <c r="X1136"/>
    </row>
    <row r="1137" spans="6:24" x14ac:dyDescent="0.25">
      <c r="F1137"/>
      <c r="G1137"/>
      <c r="W1137"/>
      <c r="X1137"/>
    </row>
    <row r="1138" spans="6:24" x14ac:dyDescent="0.25">
      <c r="F1138"/>
      <c r="G1138"/>
      <c r="W1138"/>
      <c r="X1138"/>
    </row>
    <row r="1139" spans="6:24" x14ac:dyDescent="0.25">
      <c r="F1139"/>
      <c r="G1139"/>
      <c r="W1139"/>
      <c r="X1139"/>
    </row>
    <row r="1140" spans="6:24" x14ac:dyDescent="0.25">
      <c r="F1140"/>
      <c r="G1140"/>
      <c r="W1140"/>
      <c r="X1140"/>
    </row>
    <row r="1141" spans="6:24" x14ac:dyDescent="0.25">
      <c r="F1141"/>
      <c r="G1141"/>
      <c r="W1141"/>
      <c r="X1141"/>
    </row>
    <row r="1142" spans="6:24" x14ac:dyDescent="0.25">
      <c r="F1142"/>
      <c r="G1142"/>
      <c r="W1142"/>
      <c r="X1142"/>
    </row>
    <row r="1143" spans="6:24" x14ac:dyDescent="0.25">
      <c r="F1143"/>
      <c r="G1143"/>
      <c r="W1143"/>
      <c r="X1143"/>
    </row>
  </sheetData>
  <autoFilter ref="L2:L567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6"/>
  <sheetViews>
    <sheetView workbookViewId="0">
      <selection activeCell="D26" sqref="D26"/>
    </sheetView>
  </sheetViews>
  <sheetFormatPr defaultRowHeight="15" x14ac:dyDescent="0.25"/>
  <cols>
    <col min="1" max="1" width="36.140625" customWidth="1"/>
    <col min="2" max="2" width="8.5703125" customWidth="1"/>
    <col min="4" max="4" width="15.85546875" customWidth="1"/>
  </cols>
  <sheetData>
    <row r="1" spans="1:7" ht="57" x14ac:dyDescent="0.25">
      <c r="A1" t="s">
        <v>1236</v>
      </c>
      <c r="B1" t="s">
        <v>1235</v>
      </c>
      <c r="C1" s="18" t="s">
        <v>38</v>
      </c>
      <c r="D1" s="19" t="s">
        <v>1</v>
      </c>
      <c r="E1" s="20" t="s">
        <v>2</v>
      </c>
      <c r="F1" s="21" t="s">
        <v>39</v>
      </c>
      <c r="G1" s="21" t="s">
        <v>40</v>
      </c>
    </row>
    <row r="2" spans="1:7" ht="16.5" x14ac:dyDescent="0.3">
      <c r="A2" t="str">
        <f t="shared" ref="A2:A65" si="0">D2&amp;", "&amp;E2&amp;" County"</f>
        <v>Aberdeen Township, Monmouth County</v>
      </c>
      <c r="B2">
        <v>1</v>
      </c>
      <c r="C2" s="37" t="str">
        <f>'2017 Muniinfo'!A353</f>
        <v>1330</v>
      </c>
      <c r="D2" s="37" t="str">
        <f>'2017 Muniinfo'!B353</f>
        <v>Aberdeen Township</v>
      </c>
      <c r="E2" s="37" t="str">
        <f>'2017 Muniinfo'!C353</f>
        <v>Monmouth</v>
      </c>
      <c r="F2">
        <f>'2017 Muniinfo'!D353</f>
        <v>1</v>
      </c>
      <c r="G2" t="str">
        <f>'2017 Muniinfo'!E353</f>
        <v>Ineligible</v>
      </c>
    </row>
    <row r="3" spans="1:7" ht="16.5" x14ac:dyDescent="0.3">
      <c r="A3" t="str">
        <f t="shared" si="0"/>
        <v>Absecon City, Atlantic County</v>
      </c>
      <c r="B3">
        <f>B2+1</f>
        <v>2</v>
      </c>
      <c r="C3" s="37" t="str">
        <f>'2017 Muniinfo'!A3</f>
        <v>0101</v>
      </c>
      <c r="D3" s="37" t="str">
        <f>'2017 Muniinfo'!B3</f>
        <v>Absecon City</v>
      </c>
      <c r="E3" s="37" t="str">
        <f>'2017 Muniinfo'!C3</f>
        <v>Atlantic</v>
      </c>
      <c r="F3">
        <f>'2017 Muniinfo'!D3</f>
        <v>1</v>
      </c>
      <c r="G3" t="str">
        <f>'2017 Muniinfo'!E3</f>
        <v>Ineligible</v>
      </c>
    </row>
    <row r="4" spans="1:7" ht="16.5" x14ac:dyDescent="0.3">
      <c r="A4" t="str">
        <f t="shared" si="0"/>
        <v>Alexandria Township, Hunterdon County</v>
      </c>
      <c r="B4">
        <f t="shared" ref="B4:B67" si="1">B3+1</f>
        <v>3</v>
      </c>
      <c r="C4" s="37" t="str">
        <f>'2017 Muniinfo'!A261</f>
        <v>1001</v>
      </c>
      <c r="D4" s="37" t="str">
        <f>'2017 Muniinfo'!B261</f>
        <v>Alexandria Township</v>
      </c>
      <c r="E4" s="37" t="str">
        <f>'2017 Muniinfo'!C261</f>
        <v>Hunterdon</v>
      </c>
      <c r="F4">
        <f>'2017 Muniinfo'!D261</f>
        <v>1</v>
      </c>
      <c r="G4" t="str">
        <f>'2017 Muniinfo'!E261</f>
        <v>Ineligible</v>
      </c>
    </row>
    <row r="5" spans="1:7" ht="16.5" x14ac:dyDescent="0.3">
      <c r="A5" t="str">
        <f t="shared" si="0"/>
        <v>Allamuchy Township, Warren County</v>
      </c>
      <c r="B5">
        <f t="shared" si="1"/>
        <v>4</v>
      </c>
      <c r="C5" s="37" t="str">
        <f>'2017 Muniinfo'!A546</f>
        <v>2101</v>
      </c>
      <c r="D5" s="37" t="str">
        <f>'2017 Muniinfo'!B546</f>
        <v>Allamuchy Township</v>
      </c>
      <c r="E5" s="37" t="str">
        <f>'2017 Muniinfo'!C546</f>
        <v>Warren</v>
      </c>
      <c r="F5">
        <f>'2017 Muniinfo'!D546</f>
        <v>2</v>
      </c>
      <c r="G5" t="str">
        <f>'2017 Muniinfo'!E546</f>
        <v>Eligible</v>
      </c>
    </row>
    <row r="6" spans="1:7" ht="16.5" x14ac:dyDescent="0.3">
      <c r="A6" t="str">
        <f t="shared" si="0"/>
        <v>Allendale Borough, Bergen County</v>
      </c>
      <c r="B6">
        <f t="shared" si="1"/>
        <v>5</v>
      </c>
      <c r="C6" s="37" t="str">
        <f>'2017 Muniinfo'!A26</f>
        <v>0201</v>
      </c>
      <c r="D6" s="37" t="str">
        <f>'2017 Muniinfo'!B26</f>
        <v>Allendale Borough</v>
      </c>
      <c r="E6" s="37" t="str">
        <f>'2017 Muniinfo'!C26</f>
        <v>Bergen</v>
      </c>
      <c r="F6">
        <f>'2017 Muniinfo'!D26</f>
        <v>3</v>
      </c>
      <c r="G6" t="str">
        <f>'2017 Muniinfo'!E26</f>
        <v>Eligible</v>
      </c>
    </row>
    <row r="7" spans="1:7" ht="16.5" x14ac:dyDescent="0.3">
      <c r="A7" t="str">
        <f t="shared" si="0"/>
        <v>Allenhurst Borough, Monmouth County</v>
      </c>
      <c r="B7">
        <f t="shared" si="1"/>
        <v>6</v>
      </c>
      <c r="C7" s="37" t="str">
        <f>'2017 Muniinfo'!A324</f>
        <v>1301</v>
      </c>
      <c r="D7" s="37" t="str">
        <f>'2017 Muniinfo'!B324</f>
        <v>Allenhurst Borough</v>
      </c>
      <c r="E7" s="37" t="str">
        <f>'2017 Muniinfo'!C324</f>
        <v>Monmouth</v>
      </c>
      <c r="F7">
        <f>'2017 Muniinfo'!D324</f>
        <v>2</v>
      </c>
      <c r="G7" t="str">
        <f>'2017 Muniinfo'!E324</f>
        <v>Eligible</v>
      </c>
    </row>
    <row r="8" spans="1:7" ht="16.5" x14ac:dyDescent="0.3">
      <c r="A8" t="str">
        <f t="shared" si="0"/>
        <v>Allentown Borough, Monmouth County</v>
      </c>
      <c r="B8">
        <f t="shared" si="1"/>
        <v>7</v>
      </c>
      <c r="C8" s="37" t="str">
        <f>'2017 Muniinfo'!A325</f>
        <v>1302</v>
      </c>
      <c r="D8" s="37" t="str">
        <f>'2017 Muniinfo'!B325</f>
        <v>Allentown Borough</v>
      </c>
      <c r="E8" s="37" t="str">
        <f>'2017 Muniinfo'!C325</f>
        <v>Monmouth</v>
      </c>
      <c r="F8">
        <f>'2017 Muniinfo'!D325</f>
        <v>3</v>
      </c>
      <c r="G8" t="str">
        <f>'2017 Muniinfo'!E325</f>
        <v>Eligible</v>
      </c>
    </row>
    <row r="9" spans="1:7" ht="16.5" x14ac:dyDescent="0.3">
      <c r="A9" t="str">
        <f t="shared" si="0"/>
        <v>Alloway Township, Salem County</v>
      </c>
      <c r="B9">
        <f t="shared" si="1"/>
        <v>8</v>
      </c>
      <c r="C9" s="37" t="str">
        <f>'2017 Muniinfo'!A465</f>
        <v>1701</v>
      </c>
      <c r="D9" s="37" t="str">
        <f>'2017 Muniinfo'!B465</f>
        <v>Alloway Township</v>
      </c>
      <c r="E9" s="37" t="str">
        <f>'2017 Muniinfo'!C465</f>
        <v>Salem</v>
      </c>
      <c r="F9">
        <f>'2017 Muniinfo'!D465</f>
        <v>2</v>
      </c>
      <c r="G9" t="str">
        <f>'2017 Muniinfo'!E465</f>
        <v>Eligible</v>
      </c>
    </row>
    <row r="10" spans="1:7" ht="16.5" x14ac:dyDescent="0.3">
      <c r="A10" t="str">
        <f t="shared" si="0"/>
        <v>Alpha Borough, Warren County</v>
      </c>
      <c r="B10">
        <f t="shared" si="1"/>
        <v>9</v>
      </c>
      <c r="C10" s="37" t="str">
        <f>'2017 Muniinfo'!A547</f>
        <v>2102</v>
      </c>
      <c r="D10" s="37" t="str">
        <f>'2017 Muniinfo'!B547</f>
        <v>Alpha Borough</v>
      </c>
      <c r="E10" s="37" t="str">
        <f>'2017 Muniinfo'!C547</f>
        <v>Warren</v>
      </c>
      <c r="F10">
        <f>'2017 Muniinfo'!D547</f>
        <v>3</v>
      </c>
      <c r="G10" t="str">
        <f>'2017 Muniinfo'!E547</f>
        <v>Eligible</v>
      </c>
    </row>
    <row r="11" spans="1:7" ht="16.5" x14ac:dyDescent="0.3">
      <c r="A11" t="str">
        <f t="shared" si="0"/>
        <v>Alpine Borough, Bergen County</v>
      </c>
      <c r="B11">
        <f t="shared" si="1"/>
        <v>10</v>
      </c>
      <c r="C11" s="37" t="str">
        <f>'2017 Muniinfo'!A27</f>
        <v>0202</v>
      </c>
      <c r="D11" s="37" t="str">
        <f>'2017 Muniinfo'!B27</f>
        <v>Alpine Borough</v>
      </c>
      <c r="E11" s="37" t="str">
        <f>'2017 Muniinfo'!C27</f>
        <v>Bergen</v>
      </c>
      <c r="F11">
        <f>'2017 Muniinfo'!D27</f>
        <v>1</v>
      </c>
      <c r="G11" t="str">
        <f>'2017 Muniinfo'!E27</f>
        <v>Ineligible</v>
      </c>
    </row>
    <row r="12" spans="1:7" ht="16.5" x14ac:dyDescent="0.3">
      <c r="A12" t="str">
        <f t="shared" si="0"/>
        <v>Andover Borough, Sussex County</v>
      </c>
      <c r="B12">
        <f t="shared" si="1"/>
        <v>11</v>
      </c>
      <c r="C12" s="37" t="str">
        <f>'2017 Muniinfo'!A501</f>
        <v>1901</v>
      </c>
      <c r="D12" s="37" t="str">
        <f>'2017 Muniinfo'!B501</f>
        <v>Andover Borough</v>
      </c>
      <c r="E12" s="37" t="str">
        <f>'2017 Muniinfo'!C501</f>
        <v>Sussex</v>
      </c>
      <c r="F12">
        <f>'2017 Muniinfo'!D501</f>
        <v>2</v>
      </c>
      <c r="G12" t="str">
        <f>'2017 Muniinfo'!E501</f>
        <v>Eligible</v>
      </c>
    </row>
    <row r="13" spans="1:7" ht="16.5" x14ac:dyDescent="0.3">
      <c r="A13" t="str">
        <f t="shared" si="0"/>
        <v>Andover Township, Sussex County</v>
      </c>
      <c r="B13">
        <f t="shared" si="1"/>
        <v>12</v>
      </c>
      <c r="C13" s="37" t="str">
        <f>'2017 Muniinfo'!A502</f>
        <v>1902</v>
      </c>
      <c r="D13" s="37" t="str">
        <f>'2017 Muniinfo'!B502</f>
        <v>Andover Township</v>
      </c>
      <c r="E13" s="37" t="str">
        <f>'2017 Muniinfo'!C502</f>
        <v>Sussex</v>
      </c>
      <c r="F13">
        <f>'2017 Muniinfo'!D502</f>
        <v>3</v>
      </c>
      <c r="G13" t="str">
        <f>'2017 Muniinfo'!E502</f>
        <v>Eligible</v>
      </c>
    </row>
    <row r="14" spans="1:7" ht="16.5" x14ac:dyDescent="0.3">
      <c r="A14" t="str">
        <f t="shared" si="0"/>
        <v>Asbury Park City, Monmouth County</v>
      </c>
      <c r="B14">
        <f t="shared" si="1"/>
        <v>13</v>
      </c>
      <c r="C14" s="37" t="str">
        <f>'2017 Muniinfo'!A326</f>
        <v>1303</v>
      </c>
      <c r="D14" s="37" t="str">
        <f>'2017 Muniinfo'!B326</f>
        <v>Asbury Park City</v>
      </c>
      <c r="E14" s="37" t="str">
        <f>'2017 Muniinfo'!C326</f>
        <v>Monmouth</v>
      </c>
      <c r="F14">
        <f>'2017 Muniinfo'!D326</f>
        <v>1</v>
      </c>
      <c r="G14" t="str">
        <f>'2017 Muniinfo'!E326</f>
        <v>Ineligible</v>
      </c>
    </row>
    <row r="15" spans="1:7" ht="16.5" x14ac:dyDescent="0.3">
      <c r="A15" t="str">
        <f t="shared" si="0"/>
        <v>Atlantic City, Atlantic County</v>
      </c>
      <c r="B15">
        <f t="shared" si="1"/>
        <v>14</v>
      </c>
      <c r="C15" s="37" t="str">
        <f>'2017 Muniinfo'!A4</f>
        <v>0102</v>
      </c>
      <c r="D15" s="37" t="str">
        <f>'2017 Muniinfo'!B4</f>
        <v>Atlantic City</v>
      </c>
      <c r="E15" s="37" t="str">
        <f>'2017 Muniinfo'!C4</f>
        <v>Atlantic</v>
      </c>
      <c r="F15">
        <f>'2017 Muniinfo'!D4</f>
        <v>2</v>
      </c>
      <c r="G15" t="str">
        <f>'2017 Muniinfo'!E4</f>
        <v>Ineligible</v>
      </c>
    </row>
    <row r="16" spans="1:7" ht="16.5" x14ac:dyDescent="0.3">
      <c r="A16" t="str">
        <f t="shared" si="0"/>
        <v>Atlantic Highlands Borough, Monmouth County</v>
      </c>
      <c r="B16">
        <f t="shared" si="1"/>
        <v>15</v>
      </c>
      <c r="C16" s="37" t="str">
        <f>'2017 Muniinfo'!A327</f>
        <v>1304</v>
      </c>
      <c r="D16" s="37" t="str">
        <f>'2017 Muniinfo'!B327</f>
        <v>Atlantic Highlands Borough</v>
      </c>
      <c r="E16" s="37" t="str">
        <f>'2017 Muniinfo'!C327</f>
        <v>Monmouth</v>
      </c>
      <c r="F16">
        <f>'2017 Muniinfo'!D327</f>
        <v>2</v>
      </c>
      <c r="G16" t="str">
        <f>'2017 Muniinfo'!E327</f>
        <v>Ineligible</v>
      </c>
    </row>
    <row r="17" spans="1:7" ht="16.5" x14ac:dyDescent="0.3">
      <c r="A17" t="str">
        <f t="shared" si="0"/>
        <v>Audubon Borough, Camden County</v>
      </c>
      <c r="B17">
        <f t="shared" si="1"/>
        <v>16</v>
      </c>
      <c r="C17" s="37" t="str">
        <f>'2017 Muniinfo'!A136</f>
        <v>0401</v>
      </c>
      <c r="D17" s="37" t="str">
        <f>'2017 Muniinfo'!B136</f>
        <v>Audubon Borough</v>
      </c>
      <c r="E17" s="37" t="str">
        <f>'2017 Muniinfo'!C136</f>
        <v>Camden</v>
      </c>
      <c r="F17">
        <f>'2017 Muniinfo'!D136</f>
        <v>2</v>
      </c>
      <c r="G17" t="str">
        <f>'2017 Muniinfo'!E136</f>
        <v>Eligible</v>
      </c>
    </row>
    <row r="18" spans="1:7" ht="16.5" x14ac:dyDescent="0.3">
      <c r="A18" t="str">
        <f t="shared" si="0"/>
        <v>Audubon Park Borough, Camden County</v>
      </c>
      <c r="B18">
        <f t="shared" si="1"/>
        <v>17</v>
      </c>
      <c r="C18" s="37" t="str">
        <f>'2017 Muniinfo'!A137</f>
        <v>0402</v>
      </c>
      <c r="D18" s="37" t="str">
        <f>'2017 Muniinfo'!B137</f>
        <v>Audubon Park Borough</v>
      </c>
      <c r="E18" s="37" t="str">
        <f>'2017 Muniinfo'!C137</f>
        <v>Camden</v>
      </c>
      <c r="F18">
        <f>'2017 Muniinfo'!D137</f>
        <v>3</v>
      </c>
      <c r="G18" t="str">
        <f>'2017 Muniinfo'!E137</f>
        <v>Ineligible</v>
      </c>
    </row>
    <row r="19" spans="1:7" ht="16.5" x14ac:dyDescent="0.3">
      <c r="A19" t="str">
        <f t="shared" si="0"/>
        <v>Avalon Borough, Cape May County</v>
      </c>
      <c r="B19">
        <f t="shared" si="1"/>
        <v>18</v>
      </c>
      <c r="C19" s="37" t="str">
        <f>'2017 Muniinfo'!A173</f>
        <v>0501</v>
      </c>
      <c r="D19" s="37" t="str">
        <f>'2017 Muniinfo'!B173</f>
        <v>Avalon Borough</v>
      </c>
      <c r="E19" s="37" t="str">
        <f>'2017 Muniinfo'!C173</f>
        <v>Cape May</v>
      </c>
      <c r="F19">
        <f>'2017 Muniinfo'!D173</f>
        <v>3</v>
      </c>
      <c r="G19" t="str">
        <f>'2017 Muniinfo'!E173</f>
        <v>Eligible</v>
      </c>
    </row>
    <row r="20" spans="1:7" ht="16.5" x14ac:dyDescent="0.3">
      <c r="A20" t="str">
        <f t="shared" si="0"/>
        <v>Avon-by-the-Sea Borough, Monmouth County</v>
      </c>
      <c r="B20">
        <f t="shared" si="1"/>
        <v>19</v>
      </c>
      <c r="C20" s="37" t="str">
        <f>'2017 Muniinfo'!A328</f>
        <v>1305</v>
      </c>
      <c r="D20" s="37" t="str">
        <f>'2017 Muniinfo'!B328</f>
        <v>Avon-by-the-Sea Borough</v>
      </c>
      <c r="E20" s="37" t="str">
        <f>'2017 Muniinfo'!C328</f>
        <v>Monmouth</v>
      </c>
      <c r="F20">
        <f>'2017 Muniinfo'!D328</f>
        <v>3</v>
      </c>
      <c r="G20" t="str">
        <f>'2017 Muniinfo'!E328</f>
        <v>Ineligible</v>
      </c>
    </row>
    <row r="21" spans="1:7" ht="16.5" x14ac:dyDescent="0.3">
      <c r="A21" t="str">
        <f t="shared" si="0"/>
        <v>Barnegat Light Borough, Ocean County</v>
      </c>
      <c r="B21">
        <f t="shared" si="1"/>
        <v>20</v>
      </c>
      <c r="C21" s="37" t="str">
        <f>'2017 Muniinfo'!A416</f>
        <v>1501</v>
      </c>
      <c r="D21" s="37" t="str">
        <f>'2017 Muniinfo'!B416</f>
        <v>Barnegat Light Borough</v>
      </c>
      <c r="E21" s="37" t="str">
        <f>'2017 Muniinfo'!C416</f>
        <v>Ocean</v>
      </c>
      <c r="F21">
        <f>'2017 Muniinfo'!D416</f>
        <v>1</v>
      </c>
      <c r="G21" t="str">
        <f>'2017 Muniinfo'!E416</f>
        <v>Ineligible</v>
      </c>
    </row>
    <row r="22" spans="1:7" ht="16.5" x14ac:dyDescent="0.3">
      <c r="A22" t="str">
        <f t="shared" si="0"/>
        <v>Barnegat Township, Ocean County</v>
      </c>
      <c r="B22">
        <f t="shared" si="1"/>
        <v>21</v>
      </c>
      <c r="C22" s="37" t="str">
        <f>'2017 Muniinfo'!A448</f>
        <v>1533</v>
      </c>
      <c r="D22" s="37" t="str">
        <f>'2017 Muniinfo'!B448</f>
        <v>Barnegat Township</v>
      </c>
      <c r="E22" s="37" t="str">
        <f>'2017 Muniinfo'!C448</f>
        <v>Ocean</v>
      </c>
      <c r="F22">
        <f>'2017 Muniinfo'!D448</f>
        <v>3</v>
      </c>
      <c r="G22" t="str">
        <f>'2017 Muniinfo'!E448</f>
        <v>Ineligible</v>
      </c>
    </row>
    <row r="23" spans="1:7" ht="16.5" x14ac:dyDescent="0.3">
      <c r="A23" t="str">
        <f t="shared" si="0"/>
        <v>Barrington Borough, Camden County</v>
      </c>
      <c r="B23">
        <f t="shared" si="1"/>
        <v>22</v>
      </c>
      <c r="C23" s="37" t="str">
        <f>'2017 Muniinfo'!A138</f>
        <v>0403</v>
      </c>
      <c r="D23" s="37" t="str">
        <f>'2017 Muniinfo'!B138</f>
        <v>Barrington Borough</v>
      </c>
      <c r="E23" s="37" t="str">
        <f>'2017 Muniinfo'!C138</f>
        <v>Camden</v>
      </c>
      <c r="F23">
        <f>'2017 Muniinfo'!D138</f>
        <v>1</v>
      </c>
      <c r="G23" t="str">
        <f>'2017 Muniinfo'!E138</f>
        <v>Ineligible</v>
      </c>
    </row>
    <row r="24" spans="1:7" ht="16.5" x14ac:dyDescent="0.3">
      <c r="A24" t="str">
        <f t="shared" si="0"/>
        <v>Bass River Township, Burlington County</v>
      </c>
      <c r="B24">
        <f t="shared" si="1"/>
        <v>23</v>
      </c>
      <c r="C24" s="37" t="str">
        <f>'2017 Muniinfo'!A96</f>
        <v>0301</v>
      </c>
      <c r="D24" s="37" t="str">
        <f>'2017 Muniinfo'!B96</f>
        <v>Bass River Township</v>
      </c>
      <c r="E24" s="37" t="str">
        <f>'2017 Muniinfo'!C96</f>
        <v>Burlington</v>
      </c>
      <c r="F24">
        <f>'2017 Muniinfo'!D96</f>
        <v>1</v>
      </c>
      <c r="G24" t="str">
        <f>'2017 Muniinfo'!E96</f>
        <v>Ineligible</v>
      </c>
    </row>
    <row r="25" spans="1:7" ht="16.5" x14ac:dyDescent="0.3">
      <c r="A25" t="str">
        <f t="shared" si="0"/>
        <v>Bay Head Borough, Ocean County</v>
      </c>
      <c r="B25">
        <f t="shared" si="1"/>
        <v>24</v>
      </c>
      <c r="C25" s="37" t="str">
        <f>'2017 Muniinfo'!A417</f>
        <v>1502</v>
      </c>
      <c r="D25" s="37" t="str">
        <f>'2017 Muniinfo'!B417</f>
        <v>Bay Head Borough</v>
      </c>
      <c r="E25" s="37" t="str">
        <f>'2017 Muniinfo'!C417</f>
        <v>Ocean</v>
      </c>
      <c r="F25">
        <f>'2017 Muniinfo'!D417</f>
        <v>2</v>
      </c>
      <c r="G25" t="str">
        <f>'2017 Muniinfo'!E417</f>
        <v>Ineligible</v>
      </c>
    </row>
    <row r="26" spans="1:7" ht="16.5" x14ac:dyDescent="0.3">
      <c r="A26" t="str">
        <f t="shared" si="0"/>
        <v>Bayonne City, Hudson County</v>
      </c>
      <c r="B26">
        <f t="shared" si="1"/>
        <v>25</v>
      </c>
      <c r="C26" s="37" t="str">
        <f>'2017 Muniinfo'!A249</f>
        <v>0901</v>
      </c>
      <c r="D26" s="37" t="str">
        <f>'2017 Muniinfo'!B249</f>
        <v>Bayonne City</v>
      </c>
      <c r="E26" s="37" t="str">
        <f>'2017 Muniinfo'!C249</f>
        <v>Hudson</v>
      </c>
      <c r="F26">
        <f>'2017 Muniinfo'!D249</f>
        <v>1</v>
      </c>
      <c r="G26" t="str">
        <f>'2017 Muniinfo'!E249</f>
        <v>Ineligible</v>
      </c>
    </row>
    <row r="27" spans="1:7" ht="16.5" x14ac:dyDescent="0.3">
      <c r="A27" t="str">
        <f t="shared" si="0"/>
        <v>Beach Haven Borough, Ocean County</v>
      </c>
      <c r="B27">
        <f t="shared" si="1"/>
        <v>26</v>
      </c>
      <c r="C27" s="37" t="str">
        <f>'2017 Muniinfo'!A418</f>
        <v>1503</v>
      </c>
      <c r="D27" s="37" t="str">
        <f>'2017 Muniinfo'!B418</f>
        <v>Beach Haven Borough</v>
      </c>
      <c r="E27" s="37" t="str">
        <f>'2017 Muniinfo'!C418</f>
        <v>Ocean</v>
      </c>
      <c r="F27">
        <f>'2017 Muniinfo'!D418</f>
        <v>3</v>
      </c>
      <c r="G27" t="str">
        <f>'2017 Muniinfo'!E418</f>
        <v>Ineligible</v>
      </c>
    </row>
    <row r="28" spans="1:7" ht="16.5" x14ac:dyDescent="0.3">
      <c r="A28" t="str">
        <f t="shared" si="0"/>
        <v>Beachwood Borough, Ocean County</v>
      </c>
      <c r="B28">
        <f t="shared" si="1"/>
        <v>27</v>
      </c>
      <c r="C28" s="37" t="str">
        <f>'2017 Muniinfo'!A419</f>
        <v>1504</v>
      </c>
      <c r="D28" s="37" t="str">
        <f>'2017 Muniinfo'!B419</f>
        <v>Beachwood Borough</v>
      </c>
      <c r="E28" s="37" t="str">
        <f>'2017 Muniinfo'!C419</f>
        <v>Ocean</v>
      </c>
      <c r="F28">
        <f>'2017 Muniinfo'!D419</f>
        <v>1</v>
      </c>
      <c r="G28" t="str">
        <f>'2017 Muniinfo'!E419</f>
        <v>Ineligible</v>
      </c>
    </row>
    <row r="29" spans="1:7" ht="16.5" x14ac:dyDescent="0.3">
      <c r="A29" t="str">
        <f t="shared" si="0"/>
        <v>Bedminster Township, Somerset County</v>
      </c>
      <c r="B29">
        <f t="shared" si="1"/>
        <v>28</v>
      </c>
      <c r="C29" s="37" t="str">
        <f>'2017 Muniinfo'!A480</f>
        <v>1801</v>
      </c>
      <c r="D29" s="37" t="str">
        <f>'2017 Muniinfo'!B480</f>
        <v>Bedminster Township</v>
      </c>
      <c r="E29" s="37" t="str">
        <f>'2017 Muniinfo'!C480</f>
        <v>Somerset</v>
      </c>
      <c r="F29">
        <f>'2017 Muniinfo'!D480</f>
        <v>2</v>
      </c>
      <c r="G29" t="str">
        <f>'2017 Muniinfo'!E480</f>
        <v>Eligible</v>
      </c>
    </row>
    <row r="30" spans="1:7" ht="16.5" x14ac:dyDescent="0.3">
      <c r="A30" t="str">
        <f t="shared" si="0"/>
        <v>Belleville Township, Essex County</v>
      </c>
      <c r="B30">
        <f t="shared" si="1"/>
        <v>29</v>
      </c>
      <c r="C30" s="37" t="str">
        <f>'2017 Muniinfo'!A203</f>
        <v>0701</v>
      </c>
      <c r="D30" s="37" t="str">
        <f>'2017 Muniinfo'!B203</f>
        <v>Belleville Township</v>
      </c>
      <c r="E30" s="37" t="str">
        <f>'2017 Muniinfo'!C203</f>
        <v>Essex</v>
      </c>
      <c r="F30">
        <f>'2017 Muniinfo'!D203</f>
        <v>3</v>
      </c>
      <c r="G30" t="str">
        <f>'2017 Muniinfo'!E203</f>
        <v>Ineligible</v>
      </c>
    </row>
    <row r="31" spans="1:7" ht="16.5" x14ac:dyDescent="0.3">
      <c r="A31" t="str">
        <f t="shared" si="0"/>
        <v>Bellmawr Borough, Camden County</v>
      </c>
      <c r="B31">
        <f t="shared" si="1"/>
        <v>30</v>
      </c>
      <c r="C31" s="37" t="str">
        <f>'2017 Muniinfo'!A139</f>
        <v>0404</v>
      </c>
      <c r="D31" s="37" t="str">
        <f>'2017 Muniinfo'!B139</f>
        <v>Bellmawr Borough</v>
      </c>
      <c r="E31" s="37" t="str">
        <f>'2017 Muniinfo'!C139</f>
        <v>Camden</v>
      </c>
      <c r="F31">
        <f>'2017 Muniinfo'!D139</f>
        <v>2</v>
      </c>
      <c r="G31" t="str">
        <f>'2017 Muniinfo'!E139</f>
        <v>Eligible</v>
      </c>
    </row>
    <row r="32" spans="1:7" ht="16.5" x14ac:dyDescent="0.3">
      <c r="A32" t="str">
        <f t="shared" si="0"/>
        <v>Belmar Borough, Monmouth County</v>
      </c>
      <c r="B32">
        <f t="shared" si="1"/>
        <v>31</v>
      </c>
      <c r="C32" s="37" t="str">
        <f>'2017 Muniinfo'!A329</f>
        <v>1306</v>
      </c>
      <c r="D32" s="37" t="str">
        <f>'2017 Muniinfo'!B329</f>
        <v>Belmar Borough</v>
      </c>
      <c r="E32" s="37" t="str">
        <f>'2017 Muniinfo'!C329</f>
        <v>Monmouth</v>
      </c>
      <c r="F32">
        <f>'2017 Muniinfo'!D329</f>
        <v>1</v>
      </c>
      <c r="G32" t="str">
        <f>'2017 Muniinfo'!E329</f>
        <v>Ineligible</v>
      </c>
    </row>
    <row r="33" spans="1:7" ht="16.5" x14ac:dyDescent="0.3">
      <c r="A33" t="str">
        <f t="shared" si="0"/>
        <v>Belvidere Town, Warren County</v>
      </c>
      <c r="B33">
        <f t="shared" si="1"/>
        <v>32</v>
      </c>
      <c r="C33" s="37" t="str">
        <f>'2017 Muniinfo'!A548</f>
        <v>2103</v>
      </c>
      <c r="D33" s="37" t="str">
        <f>'2017 Muniinfo'!B548</f>
        <v>Belvidere Town</v>
      </c>
      <c r="E33" s="37" t="str">
        <f>'2017 Muniinfo'!C548</f>
        <v>Warren</v>
      </c>
      <c r="F33">
        <f>'2017 Muniinfo'!D548</f>
        <v>1</v>
      </c>
      <c r="G33" t="str">
        <f>'2017 Muniinfo'!E548</f>
        <v>Ineligible</v>
      </c>
    </row>
    <row r="34" spans="1:7" ht="16.5" x14ac:dyDescent="0.3">
      <c r="A34" t="str">
        <f t="shared" si="0"/>
        <v>Bergenfield Borough, Bergen County</v>
      </c>
      <c r="B34">
        <f t="shared" si="1"/>
        <v>33</v>
      </c>
      <c r="C34" s="37" t="str">
        <f>'2017 Muniinfo'!A28</f>
        <v>0203</v>
      </c>
      <c r="D34" s="37" t="str">
        <f>'2017 Muniinfo'!B28</f>
        <v>Bergenfield Borough</v>
      </c>
      <c r="E34" s="37" t="str">
        <f>'2017 Muniinfo'!C28</f>
        <v>Bergen</v>
      </c>
      <c r="F34">
        <f>'2017 Muniinfo'!D28</f>
        <v>2</v>
      </c>
      <c r="G34" t="str">
        <f>'2017 Muniinfo'!E28</f>
        <v>Ineligible</v>
      </c>
    </row>
    <row r="35" spans="1:7" ht="16.5" x14ac:dyDescent="0.3">
      <c r="A35" t="str">
        <f t="shared" si="0"/>
        <v>Berkeley Heights Township, Union County</v>
      </c>
      <c r="B35">
        <f t="shared" si="1"/>
        <v>34</v>
      </c>
      <c r="C35" s="37" t="str">
        <f>'2017 Muniinfo'!A525</f>
        <v>2001</v>
      </c>
      <c r="D35" s="37" t="str">
        <f>'2017 Muniinfo'!B525</f>
        <v>Berkeley Heights Township</v>
      </c>
      <c r="E35" s="37" t="str">
        <f>'2017 Muniinfo'!C525</f>
        <v>Union</v>
      </c>
      <c r="F35">
        <f>'2017 Muniinfo'!D525</f>
        <v>2</v>
      </c>
      <c r="G35" t="str">
        <f>'2017 Muniinfo'!E525</f>
        <v>Ineligible</v>
      </c>
    </row>
    <row r="36" spans="1:7" ht="16.5" x14ac:dyDescent="0.3">
      <c r="A36" t="str">
        <f t="shared" si="0"/>
        <v>Berkeley Township, Ocean County</v>
      </c>
      <c r="B36">
        <f t="shared" si="1"/>
        <v>35</v>
      </c>
      <c r="C36" s="37" t="str">
        <f>'2017 Muniinfo'!A420</f>
        <v>1505</v>
      </c>
      <c r="D36" s="37" t="str">
        <f>'2017 Muniinfo'!B420</f>
        <v>Berkeley Township</v>
      </c>
      <c r="E36" s="37" t="str">
        <f>'2017 Muniinfo'!C420</f>
        <v>Ocean</v>
      </c>
      <c r="F36">
        <f>'2017 Muniinfo'!D420</f>
        <v>2</v>
      </c>
      <c r="G36" t="str">
        <f>'2017 Muniinfo'!E420</f>
        <v>Ineligible</v>
      </c>
    </row>
    <row r="37" spans="1:7" ht="16.5" x14ac:dyDescent="0.3">
      <c r="A37" t="str">
        <f t="shared" si="0"/>
        <v>Berlin Borough, Camden County</v>
      </c>
      <c r="B37">
        <f t="shared" si="1"/>
        <v>36</v>
      </c>
      <c r="C37" s="37" t="str">
        <f>'2017 Muniinfo'!A140</f>
        <v>0405</v>
      </c>
      <c r="D37" s="37" t="str">
        <f>'2017 Muniinfo'!B140</f>
        <v>Berlin Borough</v>
      </c>
      <c r="E37" s="37" t="str">
        <f>'2017 Muniinfo'!C140</f>
        <v>Camden</v>
      </c>
      <c r="F37">
        <f>'2017 Muniinfo'!D140</f>
        <v>3</v>
      </c>
      <c r="G37" t="str">
        <f>'2017 Muniinfo'!E140</f>
        <v>Eligible</v>
      </c>
    </row>
    <row r="38" spans="1:7" ht="16.5" x14ac:dyDescent="0.3">
      <c r="A38" t="str">
        <f t="shared" si="0"/>
        <v>Berlin Township, Camden County</v>
      </c>
      <c r="B38">
        <f t="shared" si="1"/>
        <v>37</v>
      </c>
      <c r="C38" s="37" t="str">
        <f>'2017 Muniinfo'!A141</f>
        <v>0406</v>
      </c>
      <c r="D38" s="37" t="str">
        <f>'2017 Muniinfo'!B141</f>
        <v>Berlin Township</v>
      </c>
      <c r="E38" s="37" t="str">
        <f>'2017 Muniinfo'!C141</f>
        <v>Camden</v>
      </c>
      <c r="F38">
        <f>'2017 Muniinfo'!D141</f>
        <v>1</v>
      </c>
      <c r="G38" t="str">
        <f>'2017 Muniinfo'!E141</f>
        <v>Ineligible</v>
      </c>
    </row>
    <row r="39" spans="1:7" ht="16.5" x14ac:dyDescent="0.3">
      <c r="A39" t="str">
        <f t="shared" si="0"/>
        <v>Bernards Township, Somerset County</v>
      </c>
      <c r="B39">
        <f t="shared" si="1"/>
        <v>38</v>
      </c>
      <c r="C39" s="37" t="str">
        <f>'2017 Muniinfo'!A481</f>
        <v>1802</v>
      </c>
      <c r="D39" s="37" t="str">
        <f>'2017 Muniinfo'!B481</f>
        <v>Bernards Township</v>
      </c>
      <c r="E39" s="37" t="str">
        <f>'2017 Muniinfo'!C481</f>
        <v>Somerset</v>
      </c>
      <c r="F39">
        <f>'2017 Muniinfo'!D481</f>
        <v>3</v>
      </c>
      <c r="G39" t="str">
        <f>'2017 Muniinfo'!E481</f>
        <v>Eligible</v>
      </c>
    </row>
    <row r="40" spans="1:7" ht="16.5" x14ac:dyDescent="0.3">
      <c r="A40" t="str">
        <f t="shared" si="0"/>
        <v>Bernardsville Borough, Somerset County</v>
      </c>
      <c r="B40">
        <f t="shared" si="1"/>
        <v>39</v>
      </c>
      <c r="C40" s="37" t="str">
        <f>'2017 Muniinfo'!A482</f>
        <v>1803</v>
      </c>
      <c r="D40" s="37" t="str">
        <f>'2017 Muniinfo'!B482</f>
        <v>Bernardsville Borough</v>
      </c>
      <c r="E40" s="37" t="str">
        <f>'2017 Muniinfo'!C482</f>
        <v>Somerset</v>
      </c>
      <c r="F40">
        <f>'2017 Muniinfo'!D482</f>
        <v>1</v>
      </c>
      <c r="G40" t="str">
        <f>'2017 Muniinfo'!E482</f>
        <v>Ineligible</v>
      </c>
    </row>
    <row r="41" spans="1:7" ht="16.5" x14ac:dyDescent="0.3">
      <c r="A41" t="str">
        <f t="shared" si="0"/>
        <v>Bethlehem Township, Hunterdon County</v>
      </c>
      <c r="B41">
        <f t="shared" si="1"/>
        <v>40</v>
      </c>
      <c r="C41" s="37" t="str">
        <f>'2017 Muniinfo'!A262</f>
        <v>1002</v>
      </c>
      <c r="D41" s="37" t="str">
        <f>'2017 Muniinfo'!B262</f>
        <v>Bethlehem Township</v>
      </c>
      <c r="E41" s="37" t="str">
        <f>'2017 Muniinfo'!C262</f>
        <v>Hunterdon</v>
      </c>
      <c r="F41">
        <f>'2017 Muniinfo'!D262</f>
        <v>2</v>
      </c>
      <c r="G41" t="str">
        <f>'2017 Muniinfo'!E262</f>
        <v>Eligible</v>
      </c>
    </row>
    <row r="42" spans="1:7" ht="16.5" x14ac:dyDescent="0.3">
      <c r="A42" t="str">
        <f t="shared" si="0"/>
        <v>Beverly City, Burlington County</v>
      </c>
      <c r="B42">
        <f t="shared" si="1"/>
        <v>41</v>
      </c>
      <c r="C42" s="37" t="str">
        <f>'2017 Muniinfo'!A97</f>
        <v>0302</v>
      </c>
      <c r="D42" s="37" t="str">
        <f>'2017 Muniinfo'!B97</f>
        <v>Beverly City</v>
      </c>
      <c r="E42" s="37" t="str">
        <f>'2017 Muniinfo'!C97</f>
        <v>Burlington</v>
      </c>
      <c r="F42">
        <f>'2017 Muniinfo'!D97</f>
        <v>2</v>
      </c>
      <c r="G42" t="str">
        <f>'2017 Muniinfo'!E97</f>
        <v>Ineligible</v>
      </c>
    </row>
    <row r="43" spans="1:7" ht="16.5" x14ac:dyDescent="0.3">
      <c r="A43" t="str">
        <f t="shared" si="0"/>
        <v>Blairstown Township, Warren County</v>
      </c>
      <c r="B43">
        <f t="shared" si="1"/>
        <v>42</v>
      </c>
      <c r="C43" s="37" t="str">
        <f>'2017 Muniinfo'!A549</f>
        <v>2104</v>
      </c>
      <c r="D43" s="37" t="str">
        <f>'2017 Muniinfo'!B549</f>
        <v>Blairstown Township</v>
      </c>
      <c r="E43" s="37" t="str">
        <f>'2017 Muniinfo'!C549</f>
        <v>Warren</v>
      </c>
      <c r="F43">
        <f>'2017 Muniinfo'!D549</f>
        <v>2</v>
      </c>
      <c r="G43" t="str">
        <f>'2017 Muniinfo'!E549</f>
        <v>Eligible</v>
      </c>
    </row>
    <row r="44" spans="1:7" ht="16.5" x14ac:dyDescent="0.3">
      <c r="A44" t="str">
        <f t="shared" si="0"/>
        <v>Bloomfield Township, Essex County</v>
      </c>
      <c r="B44">
        <f t="shared" si="1"/>
        <v>43</v>
      </c>
      <c r="C44" s="37" t="str">
        <f>'2017 Muniinfo'!A204</f>
        <v>0702</v>
      </c>
      <c r="D44" s="37" t="str">
        <f>'2017 Muniinfo'!B204</f>
        <v>Bloomfield Township</v>
      </c>
      <c r="E44" s="37" t="str">
        <f>'2017 Muniinfo'!C204</f>
        <v>Essex</v>
      </c>
      <c r="F44">
        <f>'2017 Muniinfo'!D204</f>
        <v>1</v>
      </c>
      <c r="G44" t="str">
        <f>'2017 Muniinfo'!E204</f>
        <v>Ineligible</v>
      </c>
    </row>
    <row r="45" spans="1:7" ht="16.5" x14ac:dyDescent="0.3">
      <c r="A45" t="str">
        <f t="shared" si="0"/>
        <v>Bloomingdale Borough, Passaic County</v>
      </c>
      <c r="B45">
        <f t="shared" si="1"/>
        <v>44</v>
      </c>
      <c r="C45" s="37" t="str">
        <f>'2017 Muniinfo'!A449</f>
        <v>1601</v>
      </c>
      <c r="D45" s="37" t="str">
        <f>'2017 Muniinfo'!B449</f>
        <v>Bloomingdale Borough</v>
      </c>
      <c r="E45" s="37" t="str">
        <f>'2017 Muniinfo'!C449</f>
        <v>Passaic</v>
      </c>
      <c r="F45">
        <f>'2017 Muniinfo'!D449</f>
        <v>1</v>
      </c>
      <c r="G45" t="str">
        <f>'2017 Muniinfo'!E449</f>
        <v>Ineligible</v>
      </c>
    </row>
    <row r="46" spans="1:7" ht="16.5" x14ac:dyDescent="0.3">
      <c r="A46" t="str">
        <f t="shared" si="0"/>
        <v>Bloomsbury Borough, Hunterdon County</v>
      </c>
      <c r="B46">
        <f t="shared" si="1"/>
        <v>45</v>
      </c>
      <c r="C46" s="37" t="str">
        <f>'2017 Muniinfo'!A263</f>
        <v>1003</v>
      </c>
      <c r="D46" s="37" t="str">
        <f>'2017 Muniinfo'!B263</f>
        <v>Bloomsbury Borough</v>
      </c>
      <c r="E46" s="37" t="str">
        <f>'2017 Muniinfo'!C263</f>
        <v>Hunterdon</v>
      </c>
      <c r="F46">
        <f>'2017 Muniinfo'!D263</f>
        <v>3</v>
      </c>
      <c r="G46" t="str">
        <f>'2017 Muniinfo'!E263</f>
        <v>Eligible</v>
      </c>
    </row>
    <row r="47" spans="1:7" ht="16.5" x14ac:dyDescent="0.3">
      <c r="A47" t="str">
        <f t="shared" si="0"/>
        <v>Bogota Borough, Bergen County</v>
      </c>
      <c r="B47">
        <f t="shared" si="1"/>
        <v>46</v>
      </c>
      <c r="C47" s="37" t="str">
        <f>'2017 Muniinfo'!A29</f>
        <v>0204</v>
      </c>
      <c r="D47" s="37" t="str">
        <f>'2017 Muniinfo'!B29</f>
        <v>Bogota Borough</v>
      </c>
      <c r="E47" s="37" t="str">
        <f>'2017 Muniinfo'!C29</f>
        <v>Bergen</v>
      </c>
      <c r="F47">
        <f>'2017 Muniinfo'!D29</f>
        <v>3</v>
      </c>
      <c r="G47" t="str">
        <f>'2017 Muniinfo'!E29</f>
        <v>Ineligible</v>
      </c>
    </row>
    <row r="48" spans="1:7" ht="16.5" x14ac:dyDescent="0.3">
      <c r="A48" t="str">
        <f t="shared" si="0"/>
        <v>Boonton Town, Morris County</v>
      </c>
      <c r="B48">
        <f t="shared" si="1"/>
        <v>47</v>
      </c>
      <c r="C48" s="37" t="str">
        <f>'2017 Muniinfo'!A377</f>
        <v>1401</v>
      </c>
      <c r="D48" s="37" t="str">
        <f>'2017 Muniinfo'!B377</f>
        <v>Boonton Town</v>
      </c>
      <c r="E48" s="37" t="str">
        <f>'2017 Muniinfo'!C377</f>
        <v>Morris</v>
      </c>
      <c r="F48">
        <f>'2017 Muniinfo'!D377</f>
        <v>1</v>
      </c>
      <c r="G48" t="str">
        <f>'2017 Muniinfo'!E377</f>
        <v>Ineligible</v>
      </c>
    </row>
    <row r="49" spans="1:7" ht="16.5" x14ac:dyDescent="0.3">
      <c r="A49" t="str">
        <f t="shared" si="0"/>
        <v>Boonton Township, Morris County</v>
      </c>
      <c r="B49">
        <f t="shared" si="1"/>
        <v>48</v>
      </c>
      <c r="C49" s="37" t="str">
        <f>'2017 Muniinfo'!A378</f>
        <v>1402</v>
      </c>
      <c r="D49" s="37" t="str">
        <f>'2017 Muniinfo'!B378</f>
        <v>Boonton Township</v>
      </c>
      <c r="E49" s="37" t="str">
        <f>'2017 Muniinfo'!C378</f>
        <v>Morris</v>
      </c>
      <c r="F49">
        <f>'2017 Muniinfo'!D378</f>
        <v>2</v>
      </c>
      <c r="G49" t="str">
        <f>'2017 Muniinfo'!E378</f>
        <v>Eligible</v>
      </c>
    </row>
    <row r="50" spans="1:7" ht="16.5" x14ac:dyDescent="0.3">
      <c r="A50" t="str">
        <f t="shared" si="0"/>
        <v>Bordentown City, Burlington County</v>
      </c>
      <c r="B50">
        <f t="shared" si="1"/>
        <v>49</v>
      </c>
      <c r="C50" s="37" t="str">
        <f>'2017 Muniinfo'!A98</f>
        <v>0303</v>
      </c>
      <c r="D50" s="37" t="str">
        <f>'2017 Muniinfo'!B98</f>
        <v>Bordentown City</v>
      </c>
      <c r="E50" s="37" t="str">
        <f>'2017 Muniinfo'!C98</f>
        <v>Burlington</v>
      </c>
      <c r="F50">
        <f>'2017 Muniinfo'!D98</f>
        <v>3</v>
      </c>
      <c r="G50" t="str">
        <f>'2017 Muniinfo'!E98</f>
        <v>Eligible</v>
      </c>
    </row>
    <row r="51" spans="1:7" ht="16.5" x14ac:dyDescent="0.3">
      <c r="A51" t="str">
        <f t="shared" si="0"/>
        <v>Bordentown Township, Burlington County</v>
      </c>
      <c r="B51">
        <f t="shared" si="1"/>
        <v>50</v>
      </c>
      <c r="C51" s="37" t="str">
        <f>'2017 Muniinfo'!A99</f>
        <v>0304</v>
      </c>
      <c r="D51" s="37" t="str">
        <f>'2017 Muniinfo'!B99</f>
        <v>Bordentown Township</v>
      </c>
      <c r="E51" s="37" t="str">
        <f>'2017 Muniinfo'!C99</f>
        <v>Burlington</v>
      </c>
      <c r="F51">
        <f>'2017 Muniinfo'!D99</f>
        <v>1</v>
      </c>
      <c r="G51" t="str">
        <f>'2017 Muniinfo'!E99</f>
        <v>Ineligible</v>
      </c>
    </row>
    <row r="52" spans="1:7" ht="16.5" x14ac:dyDescent="0.3">
      <c r="A52" t="str">
        <f t="shared" si="0"/>
        <v>Bound Brook Borough, Somerset County</v>
      </c>
      <c r="B52">
        <f t="shared" si="1"/>
        <v>51</v>
      </c>
      <c r="C52" s="37" t="str">
        <f>'2017 Muniinfo'!A483</f>
        <v>1804</v>
      </c>
      <c r="D52" s="37" t="str">
        <f>'2017 Muniinfo'!B483</f>
        <v>Bound Brook Borough</v>
      </c>
      <c r="E52" s="37" t="str">
        <f>'2017 Muniinfo'!C483</f>
        <v>Somerset</v>
      </c>
      <c r="F52">
        <f>'2017 Muniinfo'!D483</f>
        <v>2</v>
      </c>
      <c r="G52" t="str">
        <f>'2017 Muniinfo'!E483</f>
        <v>Ineligible</v>
      </c>
    </row>
    <row r="53" spans="1:7" ht="16.5" x14ac:dyDescent="0.3">
      <c r="A53" t="str">
        <f t="shared" si="0"/>
        <v>Bradley Beach Borough, Monmouth County</v>
      </c>
      <c r="B53">
        <f t="shared" si="1"/>
        <v>52</v>
      </c>
      <c r="C53" s="37" t="str">
        <f>'2017 Muniinfo'!A330</f>
        <v>1307</v>
      </c>
      <c r="D53" s="37" t="str">
        <f>'2017 Muniinfo'!B330</f>
        <v>Bradley Beach Borough</v>
      </c>
      <c r="E53" s="37" t="str">
        <f>'2017 Muniinfo'!C330</f>
        <v>Monmouth</v>
      </c>
      <c r="F53">
        <f>'2017 Muniinfo'!D330</f>
        <v>2</v>
      </c>
      <c r="G53" t="str">
        <f>'2017 Muniinfo'!E330</f>
        <v>Eligible</v>
      </c>
    </row>
    <row r="54" spans="1:7" ht="16.5" x14ac:dyDescent="0.3">
      <c r="A54" t="str">
        <f t="shared" si="0"/>
        <v>Branchburg Township, Somerset County</v>
      </c>
      <c r="B54">
        <f t="shared" si="1"/>
        <v>53</v>
      </c>
      <c r="C54" s="37" t="str">
        <f>'2017 Muniinfo'!A484</f>
        <v>1805</v>
      </c>
      <c r="D54" s="37" t="str">
        <f>'2017 Muniinfo'!B484</f>
        <v>Branchburg Township</v>
      </c>
      <c r="E54" s="37" t="str">
        <f>'2017 Muniinfo'!C484</f>
        <v>Somerset</v>
      </c>
      <c r="F54">
        <f>'2017 Muniinfo'!D484</f>
        <v>3</v>
      </c>
      <c r="G54" t="str">
        <f>'2017 Muniinfo'!E484</f>
        <v>Eligible</v>
      </c>
    </row>
    <row r="55" spans="1:7" ht="16.5" x14ac:dyDescent="0.3">
      <c r="A55" t="str">
        <f t="shared" si="0"/>
        <v>Branchville Borough, Sussex County</v>
      </c>
      <c r="B55">
        <f t="shared" si="1"/>
        <v>54</v>
      </c>
      <c r="C55" s="37" t="str">
        <f>'2017 Muniinfo'!A503</f>
        <v>1903</v>
      </c>
      <c r="D55" s="37" t="str">
        <f>'2017 Muniinfo'!B503</f>
        <v>Branchville Borough</v>
      </c>
      <c r="E55" s="37" t="str">
        <f>'2017 Muniinfo'!C503</f>
        <v>Sussex</v>
      </c>
      <c r="F55">
        <f>'2017 Muniinfo'!D503</f>
        <v>1</v>
      </c>
      <c r="G55" t="str">
        <f>'2017 Muniinfo'!E503</f>
        <v>Ineligible</v>
      </c>
    </row>
    <row r="56" spans="1:7" ht="16.5" x14ac:dyDescent="0.3">
      <c r="A56" t="str">
        <f t="shared" si="0"/>
        <v>Brick Township, Ocean County</v>
      </c>
      <c r="B56">
        <f t="shared" si="1"/>
        <v>55</v>
      </c>
      <c r="C56" s="37" t="str">
        <f>'2017 Muniinfo'!A421</f>
        <v>1506</v>
      </c>
      <c r="D56" s="37" t="str">
        <f>'2017 Muniinfo'!B421</f>
        <v>Brick Township</v>
      </c>
      <c r="E56" s="37" t="str">
        <f>'2017 Muniinfo'!C421</f>
        <v>Ocean</v>
      </c>
      <c r="F56">
        <f>'2017 Muniinfo'!D421</f>
        <v>3</v>
      </c>
      <c r="G56" t="str">
        <f>'2017 Muniinfo'!E421</f>
        <v>Ineligible</v>
      </c>
    </row>
    <row r="57" spans="1:7" ht="16.5" x14ac:dyDescent="0.3">
      <c r="A57" t="str">
        <f t="shared" si="0"/>
        <v>Bridgeton City, Cumberland County</v>
      </c>
      <c r="B57">
        <f t="shared" si="1"/>
        <v>56</v>
      </c>
      <c r="C57" s="37" t="str">
        <f>'2017 Muniinfo'!A189</f>
        <v>0601</v>
      </c>
      <c r="D57" s="37" t="str">
        <f>'2017 Muniinfo'!B189</f>
        <v>Bridgeton City</v>
      </c>
      <c r="E57" s="37" t="str">
        <f>'2017 Muniinfo'!C189</f>
        <v>Cumberland</v>
      </c>
      <c r="F57">
        <f>'2017 Muniinfo'!D189</f>
        <v>1</v>
      </c>
      <c r="G57" t="str">
        <f>'2017 Muniinfo'!E189</f>
        <v>Ineligible</v>
      </c>
    </row>
    <row r="58" spans="1:7" ht="16.5" x14ac:dyDescent="0.3">
      <c r="A58" t="str">
        <f t="shared" si="0"/>
        <v>Bridgewater Township, Somerset County</v>
      </c>
      <c r="B58">
        <f t="shared" si="1"/>
        <v>57</v>
      </c>
      <c r="C58" s="37" t="str">
        <f>'2017 Muniinfo'!A485</f>
        <v>1806</v>
      </c>
      <c r="D58" s="37" t="str">
        <f>'2017 Muniinfo'!B485</f>
        <v>Bridgewater Township</v>
      </c>
      <c r="E58" s="37" t="str">
        <f>'2017 Muniinfo'!C485</f>
        <v>Somerset</v>
      </c>
      <c r="F58">
        <f>'2017 Muniinfo'!D485</f>
        <v>1</v>
      </c>
      <c r="G58" t="str">
        <f>'2017 Muniinfo'!E485</f>
        <v>Ineligible</v>
      </c>
    </row>
    <row r="59" spans="1:7" ht="16.5" x14ac:dyDescent="0.3">
      <c r="A59" t="str">
        <f t="shared" si="0"/>
        <v>Brielle Borough, Monmouth County</v>
      </c>
      <c r="B59">
        <f t="shared" si="1"/>
        <v>58</v>
      </c>
      <c r="C59" s="37" t="str">
        <f>'2017 Muniinfo'!A331</f>
        <v>1308</v>
      </c>
      <c r="D59" s="37" t="str">
        <f>'2017 Muniinfo'!B331</f>
        <v>Brielle Borough</v>
      </c>
      <c r="E59" s="37" t="str">
        <f>'2017 Muniinfo'!C331</f>
        <v>Monmouth</v>
      </c>
      <c r="F59">
        <f>'2017 Muniinfo'!D331</f>
        <v>3</v>
      </c>
      <c r="G59" t="str">
        <f>'2017 Muniinfo'!E331</f>
        <v>Eligible</v>
      </c>
    </row>
    <row r="60" spans="1:7" ht="16.5" x14ac:dyDescent="0.3">
      <c r="A60" t="str">
        <f t="shared" si="0"/>
        <v>Brigantine City, Atlantic County</v>
      </c>
      <c r="B60">
        <f t="shared" si="1"/>
        <v>59</v>
      </c>
      <c r="C60" s="37" t="str">
        <f>'2017 Muniinfo'!A5</f>
        <v>0103</v>
      </c>
      <c r="D60" s="37" t="str">
        <f>'2017 Muniinfo'!B5</f>
        <v>Brigantine City</v>
      </c>
      <c r="E60" s="37" t="str">
        <f>'2017 Muniinfo'!C5</f>
        <v>Atlantic</v>
      </c>
      <c r="F60">
        <f>'2017 Muniinfo'!D5</f>
        <v>3</v>
      </c>
      <c r="G60" t="str">
        <f>'2017 Muniinfo'!E5</f>
        <v>Eligible</v>
      </c>
    </row>
    <row r="61" spans="1:7" ht="16.5" x14ac:dyDescent="0.3">
      <c r="A61" t="str">
        <f t="shared" si="0"/>
        <v>Brooklawn Borough, Camden County</v>
      </c>
      <c r="B61">
        <f t="shared" si="1"/>
        <v>60</v>
      </c>
      <c r="C61" s="37" t="str">
        <f>'2017 Muniinfo'!A142</f>
        <v>0407</v>
      </c>
      <c r="D61" s="37" t="str">
        <f>'2017 Muniinfo'!B142</f>
        <v>Brooklawn Borough</v>
      </c>
      <c r="E61" s="37" t="str">
        <f>'2017 Muniinfo'!C142</f>
        <v>Camden</v>
      </c>
      <c r="F61">
        <f>'2017 Muniinfo'!D142</f>
        <v>2</v>
      </c>
      <c r="G61" t="str">
        <f>'2017 Muniinfo'!E142</f>
        <v>Eligible</v>
      </c>
    </row>
    <row r="62" spans="1:7" ht="16.5" x14ac:dyDescent="0.3">
      <c r="A62" t="str">
        <f t="shared" si="0"/>
        <v>Buena Borough, Atlantic County</v>
      </c>
      <c r="B62">
        <f t="shared" si="1"/>
        <v>61</v>
      </c>
      <c r="C62" s="37" t="str">
        <f>'2017 Muniinfo'!A6</f>
        <v>0104</v>
      </c>
      <c r="D62" s="37" t="str">
        <f>'2017 Muniinfo'!B6</f>
        <v>Buena Borough</v>
      </c>
      <c r="E62" s="37" t="str">
        <f>'2017 Muniinfo'!C6</f>
        <v>Atlantic</v>
      </c>
      <c r="F62">
        <f>'2017 Muniinfo'!D6</f>
        <v>1</v>
      </c>
      <c r="G62" t="str">
        <f>'2017 Muniinfo'!E6</f>
        <v>Ineligible</v>
      </c>
    </row>
    <row r="63" spans="1:7" ht="16.5" x14ac:dyDescent="0.3">
      <c r="A63" t="str">
        <f t="shared" si="0"/>
        <v>Buena Vista Township, Atlantic County</v>
      </c>
      <c r="B63">
        <f t="shared" si="1"/>
        <v>62</v>
      </c>
      <c r="C63" s="37" t="str">
        <f>'2017 Muniinfo'!A7</f>
        <v>0105</v>
      </c>
      <c r="D63" s="37" t="str">
        <f>'2017 Muniinfo'!B7</f>
        <v>Buena Vista Township</v>
      </c>
      <c r="E63" s="37" t="str">
        <f>'2017 Muniinfo'!C7</f>
        <v>Atlantic</v>
      </c>
      <c r="F63">
        <f>'2017 Muniinfo'!D7</f>
        <v>2</v>
      </c>
      <c r="G63" t="str">
        <f>'2017 Muniinfo'!E7</f>
        <v>Ineligible</v>
      </c>
    </row>
    <row r="64" spans="1:7" ht="16.5" x14ac:dyDescent="0.3">
      <c r="A64" t="str">
        <f t="shared" si="0"/>
        <v>Burlington City, Burlington County</v>
      </c>
      <c r="B64">
        <f t="shared" si="1"/>
        <v>63</v>
      </c>
      <c r="C64" s="37" t="str">
        <f>'2017 Muniinfo'!A100</f>
        <v>0305</v>
      </c>
      <c r="D64" s="37" t="str">
        <f>'2017 Muniinfo'!B100</f>
        <v>Burlington City</v>
      </c>
      <c r="E64" s="37" t="str">
        <f>'2017 Muniinfo'!C100</f>
        <v>Burlington</v>
      </c>
      <c r="F64">
        <f>'2017 Muniinfo'!D100</f>
        <v>2</v>
      </c>
      <c r="G64" t="str">
        <f>'2017 Muniinfo'!E100</f>
        <v>Eligible</v>
      </c>
    </row>
    <row r="65" spans="1:7" ht="16.5" x14ac:dyDescent="0.3">
      <c r="A65" t="str">
        <f t="shared" si="0"/>
        <v>Burlington Township, Burlington County</v>
      </c>
      <c r="B65">
        <f t="shared" si="1"/>
        <v>64</v>
      </c>
      <c r="C65" s="37" t="str">
        <f>'2017 Muniinfo'!A101</f>
        <v>0306</v>
      </c>
      <c r="D65" s="37" t="str">
        <f>'2017 Muniinfo'!B101</f>
        <v>Burlington Township</v>
      </c>
      <c r="E65" s="37" t="str">
        <f>'2017 Muniinfo'!C101</f>
        <v>Burlington</v>
      </c>
      <c r="F65">
        <f>'2017 Muniinfo'!D101</f>
        <v>3</v>
      </c>
      <c r="G65" t="str">
        <f>'2017 Muniinfo'!E101</f>
        <v>Eligible</v>
      </c>
    </row>
    <row r="66" spans="1:7" ht="16.5" x14ac:dyDescent="0.3">
      <c r="A66" t="str">
        <f t="shared" ref="A66:A129" si="2">D66&amp;", "&amp;E66&amp;" County"</f>
        <v>Butler Borough, Morris County</v>
      </c>
      <c r="B66">
        <f t="shared" si="1"/>
        <v>65</v>
      </c>
      <c r="C66" s="37" t="str">
        <f>'2017 Muniinfo'!A379</f>
        <v>1403</v>
      </c>
      <c r="D66" s="37" t="str">
        <f>'2017 Muniinfo'!B379</f>
        <v>Butler Borough</v>
      </c>
      <c r="E66" s="37" t="str">
        <f>'2017 Muniinfo'!C379</f>
        <v>Morris</v>
      </c>
      <c r="F66">
        <f>'2017 Muniinfo'!D379</f>
        <v>3</v>
      </c>
      <c r="G66" t="str">
        <f>'2017 Muniinfo'!E379</f>
        <v>Eligible</v>
      </c>
    </row>
    <row r="67" spans="1:7" ht="16.5" x14ac:dyDescent="0.3">
      <c r="A67" t="str">
        <f t="shared" si="2"/>
        <v>Byram Township, Sussex County</v>
      </c>
      <c r="B67">
        <f t="shared" si="1"/>
        <v>66</v>
      </c>
      <c r="C67" s="37" t="str">
        <f>'2017 Muniinfo'!A504</f>
        <v>1904</v>
      </c>
      <c r="D67" s="37" t="str">
        <f>'2017 Muniinfo'!B504</f>
        <v>Byram Township</v>
      </c>
      <c r="E67" s="37" t="str">
        <f>'2017 Muniinfo'!C504</f>
        <v>Sussex</v>
      </c>
      <c r="F67">
        <f>'2017 Muniinfo'!D504</f>
        <v>2</v>
      </c>
      <c r="G67" t="str">
        <f>'2017 Muniinfo'!E504</f>
        <v>Eligible</v>
      </c>
    </row>
    <row r="68" spans="1:7" ht="16.5" x14ac:dyDescent="0.3">
      <c r="A68" t="str">
        <f t="shared" si="2"/>
        <v>Caldwell Township, Essex County</v>
      </c>
      <c r="B68">
        <f t="shared" ref="B68:B131" si="3">B67+1</f>
        <v>67</v>
      </c>
      <c r="C68" s="37" t="str">
        <f>'2017 Muniinfo'!A205</f>
        <v>0703</v>
      </c>
      <c r="D68" s="37" t="str">
        <f>'2017 Muniinfo'!B205</f>
        <v>Caldwell Township</v>
      </c>
      <c r="E68" s="37" t="str">
        <f>'2017 Muniinfo'!C205</f>
        <v>Essex</v>
      </c>
      <c r="F68">
        <f>'2017 Muniinfo'!D205</f>
        <v>2</v>
      </c>
      <c r="G68" t="str">
        <f>'2017 Muniinfo'!E205</f>
        <v>Ineligible</v>
      </c>
    </row>
    <row r="69" spans="1:7" ht="16.5" x14ac:dyDescent="0.3">
      <c r="A69" t="str">
        <f t="shared" si="2"/>
        <v>Califon Borough, Hunterdon County</v>
      </c>
      <c r="B69">
        <f t="shared" si="3"/>
        <v>68</v>
      </c>
      <c r="C69" s="37" t="str">
        <f>'2017 Muniinfo'!A264</f>
        <v>1004</v>
      </c>
      <c r="D69" s="37" t="str">
        <f>'2017 Muniinfo'!B264</f>
        <v>Califon Borough</v>
      </c>
      <c r="E69" s="37" t="str">
        <f>'2017 Muniinfo'!C264</f>
        <v>Hunterdon</v>
      </c>
      <c r="F69">
        <f>'2017 Muniinfo'!D264</f>
        <v>1</v>
      </c>
      <c r="G69" t="str">
        <f>'2017 Muniinfo'!E264</f>
        <v>Ineligible</v>
      </c>
    </row>
    <row r="70" spans="1:7" ht="16.5" x14ac:dyDescent="0.3">
      <c r="A70" t="str">
        <f t="shared" si="2"/>
        <v>Camden City, Camden County</v>
      </c>
      <c r="B70">
        <f t="shared" si="3"/>
        <v>69</v>
      </c>
      <c r="C70" s="37" t="str">
        <f>'2017 Muniinfo'!A143</f>
        <v>0408</v>
      </c>
      <c r="D70" s="37" t="str">
        <f>'2017 Muniinfo'!B143</f>
        <v>Camden City</v>
      </c>
      <c r="E70" s="37" t="str">
        <f>'2017 Muniinfo'!C143</f>
        <v>Camden</v>
      </c>
      <c r="F70">
        <f>'2017 Muniinfo'!D143</f>
        <v>3</v>
      </c>
      <c r="G70" t="str">
        <f>'2017 Muniinfo'!E143</f>
        <v>Ineligible</v>
      </c>
    </row>
    <row r="71" spans="1:7" ht="16.5" x14ac:dyDescent="0.3">
      <c r="A71" t="str">
        <f t="shared" si="2"/>
        <v>Cape May City, Cape May County</v>
      </c>
      <c r="B71">
        <f t="shared" si="3"/>
        <v>70</v>
      </c>
      <c r="C71" s="37" t="str">
        <f>'2017 Muniinfo'!A174</f>
        <v>0502</v>
      </c>
      <c r="D71" s="37" t="str">
        <f>'2017 Muniinfo'!B174</f>
        <v>Cape May City</v>
      </c>
      <c r="E71" s="37" t="str">
        <f>'2017 Muniinfo'!C174</f>
        <v>Cape May</v>
      </c>
      <c r="F71">
        <f>'2017 Muniinfo'!D174</f>
        <v>1</v>
      </c>
      <c r="G71" t="str">
        <f>'2017 Muniinfo'!E174</f>
        <v>Ineligible</v>
      </c>
    </row>
    <row r="72" spans="1:7" ht="16.5" x14ac:dyDescent="0.3">
      <c r="A72" t="str">
        <f t="shared" si="2"/>
        <v>Cape May Point Borough, Cape May County</v>
      </c>
      <c r="B72">
        <f t="shared" si="3"/>
        <v>71</v>
      </c>
      <c r="C72" s="37" t="str">
        <f>'2017 Muniinfo'!A175</f>
        <v>0503</v>
      </c>
      <c r="D72" s="37" t="str">
        <f>'2017 Muniinfo'!B175</f>
        <v>Cape May Point Borough</v>
      </c>
      <c r="E72" s="37" t="str">
        <f>'2017 Muniinfo'!C175</f>
        <v>Cape May</v>
      </c>
      <c r="F72">
        <f>'2017 Muniinfo'!D175</f>
        <v>2</v>
      </c>
      <c r="G72" t="str">
        <f>'2017 Muniinfo'!E175</f>
        <v>Ineligible</v>
      </c>
    </row>
    <row r="73" spans="1:7" ht="16.5" x14ac:dyDescent="0.3">
      <c r="A73" t="str">
        <f t="shared" si="2"/>
        <v>Carlstadt Borough, Bergen County</v>
      </c>
      <c r="B73">
        <f t="shared" si="3"/>
        <v>72</v>
      </c>
      <c r="C73" s="37" t="str">
        <f>'2017 Muniinfo'!A30</f>
        <v>0205</v>
      </c>
      <c r="D73" s="37" t="str">
        <f>'2017 Muniinfo'!B30</f>
        <v>Carlstadt Borough</v>
      </c>
      <c r="E73" s="37" t="str">
        <f>'2017 Muniinfo'!C30</f>
        <v>Bergen</v>
      </c>
      <c r="F73">
        <f>'2017 Muniinfo'!D30</f>
        <v>1</v>
      </c>
      <c r="G73" t="str">
        <f>'2017 Muniinfo'!E30</f>
        <v>Ineligible</v>
      </c>
    </row>
    <row r="74" spans="1:7" ht="16.5" x14ac:dyDescent="0.3">
      <c r="A74" t="str">
        <f t="shared" si="2"/>
        <v>Carneys Point Township, Salem County</v>
      </c>
      <c r="B74">
        <f t="shared" si="3"/>
        <v>73</v>
      </c>
      <c r="C74" s="37" t="str">
        <f>'2017 Muniinfo'!A477</f>
        <v>1713</v>
      </c>
      <c r="D74" s="37" t="str">
        <f>'2017 Muniinfo'!B477</f>
        <v>Carneys Point Township</v>
      </c>
      <c r="E74" s="37" t="str">
        <f>'2017 Muniinfo'!C477</f>
        <v>Salem</v>
      </c>
      <c r="F74">
        <f>'2017 Muniinfo'!D477</f>
        <v>2</v>
      </c>
      <c r="G74" t="str">
        <f>'2017 Muniinfo'!E477</f>
        <v>Eligible</v>
      </c>
    </row>
    <row r="75" spans="1:7" ht="16.5" x14ac:dyDescent="0.3">
      <c r="A75" t="str">
        <f t="shared" si="2"/>
        <v>Carteret Borough, Middlesex County</v>
      </c>
      <c r="B75">
        <f t="shared" si="3"/>
        <v>74</v>
      </c>
      <c r="C75" s="37" t="str">
        <f>'2017 Muniinfo'!A299</f>
        <v>1201</v>
      </c>
      <c r="D75" s="37" t="str">
        <f>'2017 Muniinfo'!B299</f>
        <v>Carteret Borough</v>
      </c>
      <c r="E75" s="37" t="str">
        <f>'2017 Muniinfo'!C299</f>
        <v>Middlesex</v>
      </c>
      <c r="F75">
        <f>'2017 Muniinfo'!D299</f>
        <v>1</v>
      </c>
      <c r="G75" t="str">
        <f>'2017 Muniinfo'!E299</f>
        <v>Ineligible</v>
      </c>
    </row>
    <row r="76" spans="1:7" ht="16.5" x14ac:dyDescent="0.3">
      <c r="A76" t="str">
        <f t="shared" si="2"/>
        <v>Cedar Grove Township, Essex County</v>
      </c>
      <c r="B76">
        <f t="shared" si="3"/>
        <v>75</v>
      </c>
      <c r="C76" s="37" t="str">
        <f>'2017 Muniinfo'!A206</f>
        <v>0704</v>
      </c>
      <c r="D76" s="37" t="str">
        <f>'2017 Muniinfo'!B206</f>
        <v>Cedar Grove Township</v>
      </c>
      <c r="E76" s="37" t="str">
        <f>'2017 Muniinfo'!C206</f>
        <v>Essex</v>
      </c>
      <c r="F76">
        <f>'2017 Muniinfo'!D206</f>
        <v>3</v>
      </c>
      <c r="G76" t="str">
        <f>'2017 Muniinfo'!E206</f>
        <v>Eligible</v>
      </c>
    </row>
    <row r="77" spans="1:7" ht="16.5" x14ac:dyDescent="0.3">
      <c r="A77" t="str">
        <f t="shared" si="2"/>
        <v>Chatham Borough, Morris County</v>
      </c>
      <c r="B77">
        <f t="shared" si="3"/>
        <v>76</v>
      </c>
      <c r="C77" s="37" t="str">
        <f>'2017 Muniinfo'!A380</f>
        <v>1404</v>
      </c>
      <c r="D77" s="37" t="str">
        <f>'2017 Muniinfo'!B380</f>
        <v>Chatham Borough</v>
      </c>
      <c r="E77" s="37" t="str">
        <f>'2017 Muniinfo'!C380</f>
        <v>Morris</v>
      </c>
      <c r="F77">
        <f>'2017 Muniinfo'!D380</f>
        <v>1</v>
      </c>
      <c r="G77" t="str">
        <f>'2017 Muniinfo'!E380</f>
        <v>Ineligible</v>
      </c>
    </row>
    <row r="78" spans="1:7" ht="16.5" x14ac:dyDescent="0.3">
      <c r="A78" t="str">
        <f t="shared" si="2"/>
        <v>Chatham Township, Morris County</v>
      </c>
      <c r="B78">
        <f t="shared" si="3"/>
        <v>77</v>
      </c>
      <c r="C78" s="37" t="str">
        <f>'2017 Muniinfo'!A381</f>
        <v>1405</v>
      </c>
      <c r="D78" s="37" t="str">
        <f>'2017 Muniinfo'!B381</f>
        <v>Chatham Township</v>
      </c>
      <c r="E78" s="37" t="str">
        <f>'2017 Muniinfo'!C381</f>
        <v>Morris</v>
      </c>
      <c r="F78">
        <f>'2017 Muniinfo'!D381</f>
        <v>2</v>
      </c>
      <c r="G78" t="str">
        <f>'2017 Muniinfo'!E381</f>
        <v>Eligible</v>
      </c>
    </row>
    <row r="79" spans="1:7" ht="16.5" x14ac:dyDescent="0.3">
      <c r="A79" t="str">
        <f t="shared" si="2"/>
        <v>Cherry Hill Township, Camden County</v>
      </c>
      <c r="B79">
        <f t="shared" si="3"/>
        <v>78</v>
      </c>
      <c r="C79" s="37" t="str">
        <f>'2017 Muniinfo'!A144</f>
        <v>0409</v>
      </c>
      <c r="D79" s="37" t="str">
        <f>'2017 Muniinfo'!B144</f>
        <v>Cherry Hill Township</v>
      </c>
      <c r="E79" s="37" t="str">
        <f>'2017 Muniinfo'!C144</f>
        <v>Camden</v>
      </c>
      <c r="F79">
        <f>'2017 Muniinfo'!D144</f>
        <v>1</v>
      </c>
      <c r="G79" t="str">
        <f>'2017 Muniinfo'!E144</f>
        <v>Ineligible</v>
      </c>
    </row>
    <row r="80" spans="1:7" ht="16.5" x14ac:dyDescent="0.3">
      <c r="A80" t="str">
        <f t="shared" si="2"/>
        <v>Chesilhurst Borough, Camden County</v>
      </c>
      <c r="B80">
        <f t="shared" si="3"/>
        <v>79</v>
      </c>
      <c r="C80" s="37" t="str">
        <f>'2017 Muniinfo'!A145</f>
        <v>0410</v>
      </c>
      <c r="D80" s="37" t="str">
        <f>'2017 Muniinfo'!B145</f>
        <v>Chesilhurst Borough</v>
      </c>
      <c r="E80" s="37" t="str">
        <f>'2017 Muniinfo'!C145</f>
        <v>Camden</v>
      </c>
      <c r="F80">
        <f>'2017 Muniinfo'!D145</f>
        <v>2</v>
      </c>
      <c r="G80" t="str">
        <f>'2017 Muniinfo'!E145</f>
        <v>Ineligible</v>
      </c>
    </row>
    <row r="81" spans="1:7" ht="16.5" x14ac:dyDescent="0.3">
      <c r="A81" t="str">
        <f t="shared" si="2"/>
        <v>Chester Borough, Morris County</v>
      </c>
      <c r="B81">
        <f t="shared" si="3"/>
        <v>80</v>
      </c>
      <c r="C81" s="37" t="str">
        <f>'2017 Muniinfo'!A382</f>
        <v>1406</v>
      </c>
      <c r="D81" s="37" t="str">
        <f>'2017 Muniinfo'!B382</f>
        <v>Chester Borough</v>
      </c>
      <c r="E81" s="37" t="str">
        <f>'2017 Muniinfo'!C382</f>
        <v>Morris</v>
      </c>
      <c r="F81">
        <f>'2017 Muniinfo'!D382</f>
        <v>3</v>
      </c>
      <c r="G81" t="str">
        <f>'2017 Muniinfo'!E382</f>
        <v>Eligible</v>
      </c>
    </row>
    <row r="82" spans="1:7" ht="16.5" x14ac:dyDescent="0.3">
      <c r="A82" t="str">
        <f t="shared" si="2"/>
        <v>Chester Township, Morris County</v>
      </c>
      <c r="B82">
        <f t="shared" si="3"/>
        <v>81</v>
      </c>
      <c r="C82" s="37" t="str">
        <f>'2017 Muniinfo'!A383</f>
        <v>1407</v>
      </c>
      <c r="D82" s="37" t="str">
        <f>'2017 Muniinfo'!B383</f>
        <v>Chester Township</v>
      </c>
      <c r="E82" s="37" t="str">
        <f>'2017 Muniinfo'!C383</f>
        <v>Morris</v>
      </c>
      <c r="F82">
        <f>'2017 Muniinfo'!D383</f>
        <v>1</v>
      </c>
      <c r="G82" t="str">
        <f>'2017 Muniinfo'!E383</f>
        <v>Ineligible</v>
      </c>
    </row>
    <row r="83" spans="1:7" ht="16.5" x14ac:dyDescent="0.3">
      <c r="A83" t="str">
        <f t="shared" si="2"/>
        <v>Chesterfield Township, Burlington County</v>
      </c>
      <c r="B83">
        <f t="shared" si="3"/>
        <v>82</v>
      </c>
      <c r="C83" s="37" t="str">
        <f>'2017 Muniinfo'!A102</f>
        <v>0307</v>
      </c>
      <c r="D83" s="37" t="str">
        <f>'2017 Muniinfo'!B102</f>
        <v>Chesterfield Township</v>
      </c>
      <c r="E83" s="37" t="str">
        <f>'2017 Muniinfo'!C102</f>
        <v>Burlington</v>
      </c>
      <c r="F83">
        <f>'2017 Muniinfo'!D102</f>
        <v>1</v>
      </c>
      <c r="G83" t="str">
        <f>'2017 Muniinfo'!E102</f>
        <v>Ineligible</v>
      </c>
    </row>
    <row r="84" spans="1:7" ht="16.5" x14ac:dyDescent="0.3">
      <c r="A84" t="str">
        <f t="shared" si="2"/>
        <v>Cinnaminson Township, Burlington County</v>
      </c>
      <c r="B84">
        <f t="shared" si="3"/>
        <v>83</v>
      </c>
      <c r="C84" s="37" t="str">
        <f>'2017 Muniinfo'!A103</f>
        <v>0308</v>
      </c>
      <c r="D84" s="37" t="str">
        <f>'2017 Muniinfo'!B103</f>
        <v>Cinnaminson Township</v>
      </c>
      <c r="E84" s="37" t="str">
        <f>'2017 Muniinfo'!C103</f>
        <v>Burlington</v>
      </c>
      <c r="F84">
        <f>'2017 Muniinfo'!D103</f>
        <v>2</v>
      </c>
      <c r="G84" t="str">
        <f>'2017 Muniinfo'!E103</f>
        <v>Eligible</v>
      </c>
    </row>
    <row r="85" spans="1:7" ht="16.5" x14ac:dyDescent="0.3">
      <c r="A85" t="str">
        <f t="shared" si="2"/>
        <v>Clark Township, Union County</v>
      </c>
      <c r="B85">
        <f t="shared" si="3"/>
        <v>84</v>
      </c>
      <c r="C85" s="37" t="str">
        <f>'2017 Muniinfo'!A526</f>
        <v>2002</v>
      </c>
      <c r="D85" s="37" t="str">
        <f>'2017 Muniinfo'!B526</f>
        <v>Clark Township</v>
      </c>
      <c r="E85" s="37" t="str">
        <f>'2017 Muniinfo'!C526</f>
        <v>Union</v>
      </c>
      <c r="F85">
        <f>'2017 Muniinfo'!D526</f>
        <v>3</v>
      </c>
      <c r="G85" t="str">
        <f>'2017 Muniinfo'!E526</f>
        <v>Eligible</v>
      </c>
    </row>
    <row r="86" spans="1:7" ht="16.5" x14ac:dyDescent="0.3">
      <c r="A86" t="str">
        <f t="shared" si="2"/>
        <v>Clayton Borough, Gloucester County</v>
      </c>
      <c r="B86">
        <f t="shared" si="3"/>
        <v>85</v>
      </c>
      <c r="C86" s="37" t="str">
        <f>'2017 Muniinfo'!A225</f>
        <v>0801</v>
      </c>
      <c r="D86" s="37" t="str">
        <f>'2017 Muniinfo'!B225</f>
        <v>Clayton Borough</v>
      </c>
      <c r="E86" s="37" t="str">
        <f>'2017 Muniinfo'!C225</f>
        <v>Gloucester</v>
      </c>
      <c r="F86">
        <f>'2017 Muniinfo'!D225</f>
        <v>1</v>
      </c>
      <c r="G86" t="str">
        <f>'2017 Muniinfo'!E225</f>
        <v>Ineligible</v>
      </c>
    </row>
    <row r="87" spans="1:7" ht="16.5" x14ac:dyDescent="0.3">
      <c r="A87" t="str">
        <f t="shared" si="2"/>
        <v>Clementon Borough, Camden County</v>
      </c>
      <c r="B87">
        <f t="shared" si="3"/>
        <v>86</v>
      </c>
      <c r="C87" s="37" t="str">
        <f>'2017 Muniinfo'!A146</f>
        <v>0411</v>
      </c>
      <c r="D87" s="37" t="str">
        <f>'2017 Muniinfo'!B146</f>
        <v>Clementon Borough</v>
      </c>
      <c r="E87" s="37" t="str">
        <f>'2017 Muniinfo'!C146</f>
        <v>Camden</v>
      </c>
      <c r="F87">
        <f>'2017 Muniinfo'!D146</f>
        <v>3</v>
      </c>
      <c r="G87" t="str">
        <f>'2017 Muniinfo'!E146</f>
        <v>Eligible</v>
      </c>
    </row>
    <row r="88" spans="1:7" ht="16.5" x14ac:dyDescent="0.3">
      <c r="A88" t="str">
        <f t="shared" si="2"/>
        <v>Cliffside Park Borough, Bergen County</v>
      </c>
      <c r="B88">
        <f t="shared" si="3"/>
        <v>87</v>
      </c>
      <c r="C88" s="37" t="str">
        <f>'2017 Muniinfo'!A31</f>
        <v>0206</v>
      </c>
      <c r="D88" s="37" t="str">
        <f>'2017 Muniinfo'!B31</f>
        <v>Cliffside Park Borough</v>
      </c>
      <c r="E88" s="37" t="str">
        <f>'2017 Muniinfo'!C31</f>
        <v>Bergen</v>
      </c>
      <c r="F88">
        <f>'2017 Muniinfo'!D31</f>
        <v>2</v>
      </c>
      <c r="G88" t="str">
        <f>'2017 Muniinfo'!E31</f>
        <v>Eligible</v>
      </c>
    </row>
    <row r="89" spans="1:7" ht="16.5" x14ac:dyDescent="0.3">
      <c r="A89" t="str">
        <f t="shared" si="2"/>
        <v>Clifton City, Passaic County</v>
      </c>
      <c r="B89">
        <f t="shared" si="3"/>
        <v>88</v>
      </c>
      <c r="C89" s="37" t="str">
        <f>'2017 Muniinfo'!A450</f>
        <v>1602</v>
      </c>
      <c r="D89" s="37" t="str">
        <f>'2017 Muniinfo'!B450</f>
        <v>Clifton City</v>
      </c>
      <c r="E89" s="37" t="str">
        <f>'2017 Muniinfo'!C450</f>
        <v>Passaic</v>
      </c>
      <c r="F89">
        <f>'2017 Muniinfo'!D450</f>
        <v>2</v>
      </c>
      <c r="G89" t="str">
        <f>'2017 Muniinfo'!E450</f>
        <v>Ineligible</v>
      </c>
    </row>
    <row r="90" spans="1:7" ht="16.5" x14ac:dyDescent="0.3">
      <c r="A90" t="str">
        <f t="shared" si="2"/>
        <v>Clinton Town, Hunterdon County</v>
      </c>
      <c r="B90">
        <f t="shared" si="3"/>
        <v>89</v>
      </c>
      <c r="C90" s="37" t="str">
        <f>'2017 Muniinfo'!A265</f>
        <v>1005</v>
      </c>
      <c r="D90" s="37" t="str">
        <f>'2017 Muniinfo'!B265</f>
        <v>Clinton Town</v>
      </c>
      <c r="E90" s="37" t="str">
        <f>'2017 Muniinfo'!C265</f>
        <v>Hunterdon</v>
      </c>
      <c r="F90">
        <f>'2017 Muniinfo'!D265</f>
        <v>2</v>
      </c>
      <c r="G90" t="str">
        <f>'2017 Muniinfo'!E265</f>
        <v>Eligible</v>
      </c>
    </row>
    <row r="91" spans="1:7" ht="16.5" x14ac:dyDescent="0.3">
      <c r="A91" t="str">
        <f t="shared" si="2"/>
        <v>Clinton Township, Hunterdon County</v>
      </c>
      <c r="B91">
        <f t="shared" si="3"/>
        <v>90</v>
      </c>
      <c r="C91" s="37" t="str">
        <f>'2017 Muniinfo'!A266</f>
        <v>1006</v>
      </c>
      <c r="D91" s="37" t="str">
        <f>'2017 Muniinfo'!B266</f>
        <v>Clinton Township</v>
      </c>
      <c r="E91" s="37" t="str">
        <f>'2017 Muniinfo'!C266</f>
        <v>Hunterdon</v>
      </c>
      <c r="F91">
        <f>'2017 Muniinfo'!D266</f>
        <v>3</v>
      </c>
      <c r="G91" t="str">
        <f>'2017 Muniinfo'!E266</f>
        <v>Eligible</v>
      </c>
    </row>
    <row r="92" spans="1:7" ht="16.5" x14ac:dyDescent="0.3">
      <c r="A92" t="str">
        <f t="shared" si="2"/>
        <v>Closter Borough, Bergen County</v>
      </c>
      <c r="B92">
        <f t="shared" si="3"/>
        <v>91</v>
      </c>
      <c r="C92" s="37" t="str">
        <f>'2017 Muniinfo'!A32</f>
        <v>0207</v>
      </c>
      <c r="D92" s="37" t="str">
        <f>'2017 Muniinfo'!B32</f>
        <v>Closter Borough</v>
      </c>
      <c r="E92" s="37" t="str">
        <f>'2017 Muniinfo'!C32</f>
        <v>Bergen</v>
      </c>
      <c r="F92">
        <f>'2017 Muniinfo'!D32</f>
        <v>3</v>
      </c>
      <c r="G92" t="str">
        <f>'2017 Muniinfo'!E32</f>
        <v>Eligible</v>
      </c>
    </row>
    <row r="93" spans="1:7" ht="16.5" x14ac:dyDescent="0.3">
      <c r="A93" t="str">
        <f t="shared" si="2"/>
        <v>Collingswood Borough, Camden County</v>
      </c>
      <c r="B93">
        <f t="shared" si="3"/>
        <v>92</v>
      </c>
      <c r="C93" s="37" t="str">
        <f>'2017 Muniinfo'!A147</f>
        <v>0412</v>
      </c>
      <c r="D93" s="37" t="str">
        <f>'2017 Muniinfo'!B147</f>
        <v>Collingswood Borough</v>
      </c>
      <c r="E93" s="37" t="str">
        <f>'2017 Muniinfo'!C147</f>
        <v>Camden</v>
      </c>
      <c r="F93">
        <f>'2017 Muniinfo'!D147</f>
        <v>1</v>
      </c>
      <c r="G93" t="str">
        <f>'2017 Muniinfo'!E147</f>
        <v>Ineligible</v>
      </c>
    </row>
    <row r="94" spans="1:7" ht="16.5" x14ac:dyDescent="0.3">
      <c r="A94" t="str">
        <f t="shared" si="2"/>
        <v>Colts Neck Township, Monmouth County</v>
      </c>
      <c r="B94">
        <f t="shared" si="3"/>
        <v>93</v>
      </c>
      <c r="C94" s="37" t="str">
        <f>'2017 Muniinfo'!A332</f>
        <v>1309</v>
      </c>
      <c r="D94" s="37" t="str">
        <f>'2017 Muniinfo'!B332</f>
        <v>Colts Neck Township</v>
      </c>
      <c r="E94" s="37" t="str">
        <f>'2017 Muniinfo'!C332</f>
        <v>Monmouth</v>
      </c>
      <c r="F94">
        <f>'2017 Muniinfo'!D332</f>
        <v>1</v>
      </c>
      <c r="G94" t="str">
        <f>'2017 Muniinfo'!E332</f>
        <v>Ineligible</v>
      </c>
    </row>
    <row r="95" spans="1:7" ht="16.5" x14ac:dyDescent="0.3">
      <c r="A95" t="str">
        <f t="shared" si="2"/>
        <v>Commercial Township, Cumberland County</v>
      </c>
      <c r="B95">
        <f t="shared" si="3"/>
        <v>94</v>
      </c>
      <c r="C95" s="37" t="str">
        <f>'2017 Muniinfo'!A190</f>
        <v>0602</v>
      </c>
      <c r="D95" s="37" t="str">
        <f>'2017 Muniinfo'!B190</f>
        <v>Commercial Township</v>
      </c>
      <c r="E95" s="37" t="str">
        <f>'2017 Muniinfo'!C190</f>
        <v>Cumberland</v>
      </c>
      <c r="F95">
        <f>'2017 Muniinfo'!D190</f>
        <v>2</v>
      </c>
      <c r="G95" t="str">
        <f>'2017 Muniinfo'!E190</f>
        <v>Eligible</v>
      </c>
    </row>
    <row r="96" spans="1:7" ht="16.5" x14ac:dyDescent="0.3">
      <c r="A96" t="str">
        <f t="shared" si="2"/>
        <v>Corbin City, Atlantic County</v>
      </c>
      <c r="B96">
        <f t="shared" si="3"/>
        <v>95</v>
      </c>
      <c r="C96" s="37" t="str">
        <f>'2017 Muniinfo'!A8</f>
        <v>0106</v>
      </c>
      <c r="D96" s="37" t="str">
        <f>'2017 Muniinfo'!B8</f>
        <v>Corbin City</v>
      </c>
      <c r="E96" s="37" t="str">
        <f>'2017 Muniinfo'!C8</f>
        <v>Atlantic</v>
      </c>
      <c r="F96">
        <f>'2017 Muniinfo'!D8</f>
        <v>3</v>
      </c>
      <c r="G96" t="str">
        <f>'2017 Muniinfo'!E8</f>
        <v>Ineligible</v>
      </c>
    </row>
    <row r="97" spans="1:7" ht="16.5" x14ac:dyDescent="0.3">
      <c r="A97" t="str">
        <f t="shared" si="2"/>
        <v>Cranbury Township, Middlesex County</v>
      </c>
      <c r="B97">
        <f t="shared" si="3"/>
        <v>96</v>
      </c>
      <c r="C97" s="37" t="str">
        <f>'2017 Muniinfo'!A300</f>
        <v>1202</v>
      </c>
      <c r="D97" s="37" t="str">
        <f>'2017 Muniinfo'!B300</f>
        <v>Cranbury Township</v>
      </c>
      <c r="E97" s="37" t="str">
        <f>'2017 Muniinfo'!C300</f>
        <v>Middlesex</v>
      </c>
      <c r="F97">
        <f>'2017 Muniinfo'!D300</f>
        <v>2</v>
      </c>
      <c r="G97" t="str">
        <f>'2017 Muniinfo'!E300</f>
        <v>Eligible</v>
      </c>
    </row>
    <row r="98" spans="1:7" ht="16.5" x14ac:dyDescent="0.3">
      <c r="A98" t="str">
        <f t="shared" si="2"/>
        <v>Cranford Township, Union County</v>
      </c>
      <c r="B98">
        <f t="shared" si="3"/>
        <v>97</v>
      </c>
      <c r="C98" s="37" t="str">
        <f>'2017 Muniinfo'!A527</f>
        <v>2003</v>
      </c>
      <c r="D98" s="37" t="str">
        <f>'2017 Muniinfo'!B527</f>
        <v>Cranford Township</v>
      </c>
      <c r="E98" s="37" t="str">
        <f>'2017 Muniinfo'!C527</f>
        <v>Union</v>
      </c>
      <c r="F98">
        <f>'2017 Muniinfo'!D527</f>
        <v>1</v>
      </c>
      <c r="G98" t="str">
        <f>'2017 Muniinfo'!E527</f>
        <v>Ineligible</v>
      </c>
    </row>
    <row r="99" spans="1:7" ht="16.5" x14ac:dyDescent="0.3">
      <c r="A99" t="str">
        <f t="shared" si="2"/>
        <v>Cresskill Borough, Bergen County</v>
      </c>
      <c r="B99">
        <f t="shared" si="3"/>
        <v>98</v>
      </c>
      <c r="C99" s="37" t="str">
        <f>'2017 Muniinfo'!A33</f>
        <v>0208</v>
      </c>
      <c r="D99" s="37" t="str">
        <f>'2017 Muniinfo'!B33</f>
        <v>Cresskill Borough</v>
      </c>
      <c r="E99" s="37" t="str">
        <f>'2017 Muniinfo'!C33</f>
        <v>Bergen</v>
      </c>
      <c r="F99">
        <f>'2017 Muniinfo'!D33</f>
        <v>1</v>
      </c>
      <c r="G99" t="str">
        <f>'2017 Muniinfo'!E33</f>
        <v>Ineligible</v>
      </c>
    </row>
    <row r="100" spans="1:7" ht="16.5" x14ac:dyDescent="0.3">
      <c r="A100" t="str">
        <f t="shared" si="2"/>
        <v>Deal Borough, Monmouth County</v>
      </c>
      <c r="B100">
        <f t="shared" si="3"/>
        <v>99</v>
      </c>
      <c r="C100" s="37" t="str">
        <f>'2017 Muniinfo'!A333</f>
        <v>1310</v>
      </c>
      <c r="D100" s="37" t="str">
        <f>'2017 Muniinfo'!B333</f>
        <v>Deal Borough</v>
      </c>
      <c r="E100" s="37" t="str">
        <f>'2017 Muniinfo'!C333</f>
        <v>Monmouth</v>
      </c>
      <c r="F100">
        <f>'2017 Muniinfo'!D333</f>
        <v>2</v>
      </c>
      <c r="G100" t="str">
        <f>'2017 Muniinfo'!E333</f>
        <v>Eligible</v>
      </c>
    </row>
    <row r="101" spans="1:7" ht="16.5" x14ac:dyDescent="0.3">
      <c r="A101" t="str">
        <f t="shared" si="2"/>
        <v>Deerfield Township, Cumberland County</v>
      </c>
      <c r="B101">
        <f t="shared" si="3"/>
        <v>100</v>
      </c>
      <c r="C101" s="37" t="str">
        <f>'2017 Muniinfo'!A191</f>
        <v>0603</v>
      </c>
      <c r="D101" s="37" t="str">
        <f>'2017 Muniinfo'!B191</f>
        <v>Deerfield Township</v>
      </c>
      <c r="E101" s="37" t="str">
        <f>'2017 Muniinfo'!C191</f>
        <v>Cumberland</v>
      </c>
      <c r="F101">
        <f>'2017 Muniinfo'!D191</f>
        <v>3</v>
      </c>
      <c r="G101" t="str">
        <f>'2017 Muniinfo'!E191</f>
        <v>Eligible</v>
      </c>
    </row>
    <row r="102" spans="1:7" ht="16.5" x14ac:dyDescent="0.3">
      <c r="A102" t="str">
        <f t="shared" si="2"/>
        <v>Delanco Township, Burlington County</v>
      </c>
      <c r="B102">
        <f t="shared" si="3"/>
        <v>101</v>
      </c>
      <c r="C102" s="37" t="str">
        <f>'2017 Muniinfo'!A104</f>
        <v>0309</v>
      </c>
      <c r="D102" s="37" t="str">
        <f>'2017 Muniinfo'!B104</f>
        <v>Delanco Township</v>
      </c>
      <c r="E102" s="37" t="str">
        <f>'2017 Muniinfo'!C104</f>
        <v>Burlington</v>
      </c>
      <c r="F102">
        <f>'2017 Muniinfo'!D104</f>
        <v>3</v>
      </c>
      <c r="G102" t="str">
        <f>'2017 Muniinfo'!E104</f>
        <v>Eligible</v>
      </c>
    </row>
    <row r="103" spans="1:7" ht="16.5" x14ac:dyDescent="0.3">
      <c r="A103" t="str">
        <f t="shared" si="2"/>
        <v>Delaware Township, Hunterdon County</v>
      </c>
      <c r="B103">
        <f t="shared" si="3"/>
        <v>102</v>
      </c>
      <c r="C103" s="37" t="str">
        <f>'2017 Muniinfo'!A267</f>
        <v>1007</v>
      </c>
      <c r="D103" s="37" t="str">
        <f>'2017 Muniinfo'!B267</f>
        <v>Delaware Township</v>
      </c>
      <c r="E103" s="37" t="str">
        <f>'2017 Muniinfo'!C267</f>
        <v>Hunterdon</v>
      </c>
      <c r="F103">
        <f>'2017 Muniinfo'!D267</f>
        <v>1</v>
      </c>
      <c r="G103" t="str">
        <f>'2017 Muniinfo'!E267</f>
        <v>Ineligible</v>
      </c>
    </row>
    <row r="104" spans="1:7" ht="16.5" x14ac:dyDescent="0.3">
      <c r="A104" t="str">
        <f t="shared" si="2"/>
        <v>Delran Township, Burlington County</v>
      </c>
      <c r="B104">
        <f t="shared" si="3"/>
        <v>103</v>
      </c>
      <c r="C104" s="37" t="str">
        <f>'2017 Muniinfo'!A105</f>
        <v>0310</v>
      </c>
      <c r="D104" s="37" t="str">
        <f>'2017 Muniinfo'!B105</f>
        <v>Delran Township</v>
      </c>
      <c r="E104" s="37" t="str">
        <f>'2017 Muniinfo'!C105</f>
        <v>Burlington</v>
      </c>
      <c r="F104">
        <f>'2017 Muniinfo'!D105</f>
        <v>1</v>
      </c>
      <c r="G104" t="str">
        <f>'2017 Muniinfo'!E105</f>
        <v>Ineligible</v>
      </c>
    </row>
    <row r="105" spans="1:7" ht="16.5" x14ac:dyDescent="0.3">
      <c r="A105" t="str">
        <f t="shared" si="2"/>
        <v>Demarest Borough, Bergen County</v>
      </c>
      <c r="B105">
        <f t="shared" si="3"/>
        <v>104</v>
      </c>
      <c r="C105" s="37" t="str">
        <f>'2017 Muniinfo'!A34</f>
        <v>0209</v>
      </c>
      <c r="D105" s="37" t="str">
        <f>'2017 Muniinfo'!B34</f>
        <v>Demarest Borough</v>
      </c>
      <c r="E105" s="37" t="str">
        <f>'2017 Muniinfo'!C34</f>
        <v>Bergen</v>
      </c>
      <c r="F105">
        <f>'2017 Muniinfo'!D34</f>
        <v>2</v>
      </c>
      <c r="G105" t="str">
        <f>'2017 Muniinfo'!E34</f>
        <v>Eligible</v>
      </c>
    </row>
    <row r="106" spans="1:7" ht="16.5" x14ac:dyDescent="0.3">
      <c r="A106" t="str">
        <f t="shared" si="2"/>
        <v>Dennis Township, Cape May County</v>
      </c>
      <c r="B106">
        <f t="shared" si="3"/>
        <v>105</v>
      </c>
      <c r="C106" s="37" t="str">
        <f>'2017 Muniinfo'!A176</f>
        <v>0504</v>
      </c>
      <c r="D106" s="37" t="str">
        <f>'2017 Muniinfo'!B176</f>
        <v>Dennis Township</v>
      </c>
      <c r="E106" s="37" t="str">
        <f>'2017 Muniinfo'!C176</f>
        <v>Cape May</v>
      </c>
      <c r="F106">
        <f>'2017 Muniinfo'!D176</f>
        <v>3</v>
      </c>
      <c r="G106" t="str">
        <f>'2017 Muniinfo'!E176</f>
        <v>Eligible</v>
      </c>
    </row>
    <row r="107" spans="1:7" ht="16.5" x14ac:dyDescent="0.3">
      <c r="A107" t="str">
        <f t="shared" si="2"/>
        <v>Denville Township, Morris County</v>
      </c>
      <c r="B107">
        <f t="shared" si="3"/>
        <v>106</v>
      </c>
      <c r="C107" s="37" t="str">
        <f>'2017 Muniinfo'!A384</f>
        <v>1408</v>
      </c>
      <c r="D107" s="37" t="str">
        <f>'2017 Muniinfo'!B384</f>
        <v>Denville Township</v>
      </c>
      <c r="E107" s="37" t="str">
        <f>'2017 Muniinfo'!C384</f>
        <v>Morris</v>
      </c>
      <c r="F107">
        <f>'2017 Muniinfo'!D384</f>
        <v>2</v>
      </c>
      <c r="G107" t="str">
        <f>'2017 Muniinfo'!E384</f>
        <v>Eligible</v>
      </c>
    </row>
    <row r="108" spans="1:7" ht="16.5" x14ac:dyDescent="0.3">
      <c r="A108" t="str">
        <f t="shared" si="2"/>
        <v>Deptford Township, Gloucester County</v>
      </c>
      <c r="B108">
        <f t="shared" si="3"/>
        <v>107</v>
      </c>
      <c r="C108" s="37" t="str">
        <f>'2017 Muniinfo'!A226</f>
        <v>0802</v>
      </c>
      <c r="D108" s="37" t="str">
        <f>'2017 Muniinfo'!B226</f>
        <v>Deptford Township</v>
      </c>
      <c r="E108" s="37" t="str">
        <f>'2017 Muniinfo'!C226</f>
        <v>Gloucester</v>
      </c>
      <c r="F108">
        <f>'2017 Muniinfo'!D226</f>
        <v>2</v>
      </c>
      <c r="G108" t="str">
        <f>'2017 Muniinfo'!E226</f>
        <v>Ineligible</v>
      </c>
    </row>
    <row r="109" spans="1:7" ht="16.5" x14ac:dyDescent="0.3">
      <c r="A109" t="str">
        <f t="shared" si="2"/>
        <v>Dover Town, Morris County</v>
      </c>
      <c r="B109">
        <f t="shared" si="3"/>
        <v>108</v>
      </c>
      <c r="C109" s="37" t="str">
        <f>'2017 Muniinfo'!A385</f>
        <v>1409</v>
      </c>
      <c r="D109" s="37" t="str">
        <f>'2017 Muniinfo'!B385</f>
        <v>Dover Town</v>
      </c>
      <c r="E109" s="37" t="str">
        <f>'2017 Muniinfo'!C385</f>
        <v>Morris</v>
      </c>
      <c r="F109">
        <f>'2017 Muniinfo'!D385</f>
        <v>3</v>
      </c>
      <c r="G109" t="str">
        <f>'2017 Muniinfo'!E385</f>
        <v>Eligible</v>
      </c>
    </row>
    <row r="110" spans="1:7" ht="16.5" x14ac:dyDescent="0.3">
      <c r="A110" t="str">
        <f t="shared" si="2"/>
        <v>Downe Township, Cumberland County</v>
      </c>
      <c r="B110">
        <f t="shared" si="3"/>
        <v>109</v>
      </c>
      <c r="C110" s="37" t="str">
        <f>'2017 Muniinfo'!A192</f>
        <v>0604</v>
      </c>
      <c r="D110" s="37" t="str">
        <f>'2017 Muniinfo'!B192</f>
        <v>Downe Township</v>
      </c>
      <c r="E110" s="37" t="str">
        <f>'2017 Muniinfo'!C192</f>
        <v>Cumberland</v>
      </c>
      <c r="F110">
        <f>'2017 Muniinfo'!D192</f>
        <v>1</v>
      </c>
      <c r="G110" t="str">
        <f>'2017 Muniinfo'!E192</f>
        <v>Ineligible</v>
      </c>
    </row>
    <row r="111" spans="1:7" ht="16.5" x14ac:dyDescent="0.3">
      <c r="A111" t="str">
        <f t="shared" si="2"/>
        <v>Dumont Borough, Bergen County</v>
      </c>
      <c r="B111">
        <f t="shared" si="3"/>
        <v>110</v>
      </c>
      <c r="C111" s="37" t="str">
        <f>'2017 Muniinfo'!A35</f>
        <v>0210</v>
      </c>
      <c r="D111" s="37" t="str">
        <f>'2017 Muniinfo'!B35</f>
        <v>Dumont Borough</v>
      </c>
      <c r="E111" s="37" t="str">
        <f>'2017 Muniinfo'!C35</f>
        <v>Bergen</v>
      </c>
      <c r="F111">
        <f>'2017 Muniinfo'!D35</f>
        <v>3</v>
      </c>
      <c r="G111" t="str">
        <f>'2017 Muniinfo'!E35</f>
        <v>Eligible</v>
      </c>
    </row>
    <row r="112" spans="1:7" ht="16.5" x14ac:dyDescent="0.3">
      <c r="A112" t="str">
        <f t="shared" si="2"/>
        <v>Dunellen Borough, Middlesex County</v>
      </c>
      <c r="B112">
        <f t="shared" si="3"/>
        <v>111</v>
      </c>
      <c r="C112" s="37" t="str">
        <f>'2017 Muniinfo'!A301</f>
        <v>1203</v>
      </c>
      <c r="D112" s="37" t="str">
        <f>'2017 Muniinfo'!B301</f>
        <v>Dunellen Borough</v>
      </c>
      <c r="E112" s="37" t="str">
        <f>'2017 Muniinfo'!C301</f>
        <v>Middlesex</v>
      </c>
      <c r="F112">
        <f>'2017 Muniinfo'!D301</f>
        <v>3</v>
      </c>
      <c r="G112" t="str">
        <f>'2017 Muniinfo'!E301</f>
        <v>Eligible</v>
      </c>
    </row>
    <row r="113" spans="1:7" ht="16.5" x14ac:dyDescent="0.3">
      <c r="A113" t="str">
        <f t="shared" si="2"/>
        <v>Eagleswood Township, Ocean County</v>
      </c>
      <c r="B113">
        <f t="shared" si="3"/>
        <v>112</v>
      </c>
      <c r="C113" s="37" t="str">
        <f>'2017 Muniinfo'!A423</f>
        <v>1508</v>
      </c>
      <c r="D113" s="37" t="str">
        <f>'2017 Muniinfo'!B423</f>
        <v>Eagleswood Township</v>
      </c>
      <c r="E113" s="37" t="str">
        <f>'2017 Muniinfo'!C423</f>
        <v>Ocean</v>
      </c>
      <c r="F113">
        <f>'2017 Muniinfo'!D423</f>
        <v>2</v>
      </c>
      <c r="G113" t="str">
        <f>'2017 Muniinfo'!E423</f>
        <v>Ineligible</v>
      </c>
    </row>
    <row r="114" spans="1:7" ht="16.5" x14ac:dyDescent="0.3">
      <c r="A114" t="str">
        <f t="shared" si="2"/>
        <v>East Amwell Township, Hunterdon County</v>
      </c>
      <c r="B114">
        <f t="shared" si="3"/>
        <v>113</v>
      </c>
      <c r="C114" s="37" t="str">
        <f>'2017 Muniinfo'!A268</f>
        <v>1008</v>
      </c>
      <c r="D114" s="37" t="str">
        <f>'2017 Muniinfo'!B268</f>
        <v>East Amwell Township</v>
      </c>
      <c r="E114" s="37" t="str">
        <f>'2017 Muniinfo'!C268</f>
        <v>Hunterdon</v>
      </c>
      <c r="F114">
        <f>'2017 Muniinfo'!D268</f>
        <v>2</v>
      </c>
      <c r="G114" t="str">
        <f>'2017 Muniinfo'!E268</f>
        <v>Eligible</v>
      </c>
    </row>
    <row r="115" spans="1:7" ht="16.5" x14ac:dyDescent="0.3">
      <c r="A115" t="str">
        <f t="shared" si="2"/>
        <v>East Brunswick Township, Middlesex County</v>
      </c>
      <c r="B115">
        <f t="shared" si="3"/>
        <v>114</v>
      </c>
      <c r="C115" s="37" t="str">
        <f>'2017 Muniinfo'!A302</f>
        <v>1204</v>
      </c>
      <c r="D115" s="37" t="str">
        <f>'2017 Muniinfo'!B302</f>
        <v>East Brunswick Township</v>
      </c>
      <c r="E115" s="37" t="str">
        <f>'2017 Muniinfo'!C302</f>
        <v>Middlesex</v>
      </c>
      <c r="F115">
        <f>'2017 Muniinfo'!D302</f>
        <v>1</v>
      </c>
      <c r="G115" t="str">
        <f>'2017 Muniinfo'!E302</f>
        <v>Ineligible</v>
      </c>
    </row>
    <row r="116" spans="1:7" ht="16.5" x14ac:dyDescent="0.3">
      <c r="A116" t="str">
        <f t="shared" si="2"/>
        <v>East Greenwich Township, Gloucester County</v>
      </c>
      <c r="B116">
        <f t="shared" si="3"/>
        <v>115</v>
      </c>
      <c r="C116" s="37" t="str">
        <f>'2017 Muniinfo'!A227</f>
        <v>0803</v>
      </c>
      <c r="D116" s="37" t="str">
        <f>'2017 Muniinfo'!B227</f>
        <v>East Greenwich Township</v>
      </c>
      <c r="E116" s="37" t="str">
        <f>'2017 Muniinfo'!C227</f>
        <v>Gloucester</v>
      </c>
      <c r="F116">
        <f>'2017 Muniinfo'!D227</f>
        <v>3</v>
      </c>
      <c r="G116" t="str">
        <f>'2017 Muniinfo'!E227</f>
        <v>Ineligible</v>
      </c>
    </row>
    <row r="117" spans="1:7" ht="16.5" x14ac:dyDescent="0.3">
      <c r="A117" t="str">
        <f t="shared" si="2"/>
        <v>East Hanover Township, Morris County</v>
      </c>
      <c r="B117">
        <f t="shared" si="3"/>
        <v>116</v>
      </c>
      <c r="C117" s="37" t="str">
        <f>'2017 Muniinfo'!A386</f>
        <v>1410</v>
      </c>
      <c r="D117" s="37" t="str">
        <f>'2017 Muniinfo'!B386</f>
        <v>East Hanover Township</v>
      </c>
      <c r="E117" s="37" t="str">
        <f>'2017 Muniinfo'!C386</f>
        <v>Morris</v>
      </c>
      <c r="F117">
        <f>'2017 Muniinfo'!D386</f>
        <v>1</v>
      </c>
      <c r="G117" t="str">
        <f>'2017 Muniinfo'!E386</f>
        <v>Ineligible</v>
      </c>
    </row>
    <row r="118" spans="1:7" ht="16.5" x14ac:dyDescent="0.3">
      <c r="A118" t="str">
        <f t="shared" si="2"/>
        <v>East Newark Borough, Hudson County</v>
      </c>
      <c r="B118">
        <f t="shared" si="3"/>
        <v>117</v>
      </c>
      <c r="C118" s="37" t="str">
        <f>'2017 Muniinfo'!A250</f>
        <v>0902</v>
      </c>
      <c r="D118" s="37" t="str">
        <f>'2017 Muniinfo'!B250</f>
        <v>East Newark Borough</v>
      </c>
      <c r="E118" s="37" t="str">
        <f>'2017 Muniinfo'!C250</f>
        <v>Hudson</v>
      </c>
      <c r="F118">
        <f>'2017 Muniinfo'!D250</f>
        <v>2</v>
      </c>
      <c r="G118" t="str">
        <f>'2017 Muniinfo'!E250</f>
        <v>Eligible</v>
      </c>
    </row>
    <row r="119" spans="1:7" ht="16.5" x14ac:dyDescent="0.3">
      <c r="A119" t="str">
        <f t="shared" si="2"/>
        <v>East Orange City, Essex County</v>
      </c>
      <c r="B119">
        <f t="shared" si="3"/>
        <v>118</v>
      </c>
      <c r="C119" s="37" t="str">
        <f>'2017 Muniinfo'!A207</f>
        <v>0705</v>
      </c>
      <c r="D119" s="37" t="str">
        <f>'2017 Muniinfo'!B207</f>
        <v>East Orange City</v>
      </c>
      <c r="E119" s="37" t="str">
        <f>'2017 Muniinfo'!C207</f>
        <v>Essex</v>
      </c>
      <c r="F119">
        <f>'2017 Muniinfo'!D207</f>
        <v>1</v>
      </c>
      <c r="G119" t="str">
        <f>'2017 Muniinfo'!E207</f>
        <v>Ineligible</v>
      </c>
    </row>
    <row r="120" spans="1:7" ht="16.5" x14ac:dyDescent="0.3">
      <c r="A120" t="str">
        <f t="shared" si="2"/>
        <v>East Rutherford Borough, Bergen County</v>
      </c>
      <c r="B120">
        <f t="shared" si="3"/>
        <v>119</v>
      </c>
      <c r="C120" s="37" t="str">
        <f>'2017 Muniinfo'!A37</f>
        <v>0212</v>
      </c>
      <c r="D120" s="37" t="str">
        <f>'2017 Muniinfo'!B37</f>
        <v>East Rutherford Borough</v>
      </c>
      <c r="E120" s="37" t="str">
        <f>'2017 Muniinfo'!C37</f>
        <v>Bergen</v>
      </c>
      <c r="F120">
        <f>'2017 Muniinfo'!D37</f>
        <v>2</v>
      </c>
      <c r="G120" t="str">
        <f>'2017 Muniinfo'!E37</f>
        <v>Ineligible</v>
      </c>
    </row>
    <row r="121" spans="1:7" ht="16.5" x14ac:dyDescent="0.3">
      <c r="A121" t="str">
        <f t="shared" si="2"/>
        <v>East Windsor Township, Mercer County</v>
      </c>
      <c r="B121">
        <f t="shared" si="3"/>
        <v>120</v>
      </c>
      <c r="C121" s="37" t="str">
        <f>'2017 Muniinfo'!A287</f>
        <v>1101</v>
      </c>
      <c r="D121" s="37" t="str">
        <f>'2017 Muniinfo'!B287</f>
        <v>East Windsor Township</v>
      </c>
      <c r="E121" s="37" t="str">
        <f>'2017 Muniinfo'!C287</f>
        <v>Mercer</v>
      </c>
      <c r="F121">
        <f>'2017 Muniinfo'!D287</f>
        <v>3</v>
      </c>
      <c r="G121" t="str">
        <f>'2017 Muniinfo'!E287</f>
        <v>Eligible</v>
      </c>
    </row>
    <row r="122" spans="1:7" ht="16.5" x14ac:dyDescent="0.3">
      <c r="A122" t="str">
        <f t="shared" si="2"/>
        <v>Eastampton Township, Burlington County</v>
      </c>
      <c r="B122">
        <f t="shared" si="3"/>
        <v>121</v>
      </c>
      <c r="C122" s="37" t="str">
        <f>'2017 Muniinfo'!A106</f>
        <v>0311</v>
      </c>
      <c r="D122" s="37" t="str">
        <f>'2017 Muniinfo'!B106</f>
        <v>Eastampton Township</v>
      </c>
      <c r="E122" s="37" t="str">
        <f>'2017 Muniinfo'!C106</f>
        <v>Burlington</v>
      </c>
      <c r="F122">
        <f>'2017 Muniinfo'!D106</f>
        <v>2</v>
      </c>
      <c r="G122" t="str">
        <f>'2017 Muniinfo'!E106</f>
        <v>Eligible</v>
      </c>
    </row>
    <row r="123" spans="1:7" ht="16.5" x14ac:dyDescent="0.3">
      <c r="A123" t="str">
        <f t="shared" si="2"/>
        <v>Eatontown Borough, Monmouth County</v>
      </c>
      <c r="B123">
        <f t="shared" si="3"/>
        <v>122</v>
      </c>
      <c r="C123" s="37" t="str">
        <f>'2017 Muniinfo'!A334</f>
        <v>1311</v>
      </c>
      <c r="D123" s="37" t="str">
        <f>'2017 Muniinfo'!B334</f>
        <v>Eatontown Borough</v>
      </c>
      <c r="E123" s="37" t="str">
        <f>'2017 Muniinfo'!C334</f>
        <v>Monmouth</v>
      </c>
      <c r="F123">
        <f>'2017 Muniinfo'!D334</f>
        <v>3</v>
      </c>
      <c r="G123" t="str">
        <f>'2017 Muniinfo'!E334</f>
        <v>Eligible</v>
      </c>
    </row>
    <row r="124" spans="1:7" ht="16.5" x14ac:dyDescent="0.3">
      <c r="A124" t="str">
        <f t="shared" si="2"/>
        <v>Edgewater Borough, Bergen County</v>
      </c>
      <c r="B124">
        <f t="shared" si="3"/>
        <v>123</v>
      </c>
      <c r="C124" s="37" t="str">
        <f>'2017 Muniinfo'!A38</f>
        <v>0213</v>
      </c>
      <c r="D124" s="37" t="str">
        <f>'2017 Muniinfo'!B38</f>
        <v>Edgewater Borough</v>
      </c>
      <c r="E124" s="37" t="str">
        <f>'2017 Muniinfo'!C38</f>
        <v>Bergen</v>
      </c>
      <c r="F124">
        <f>'2017 Muniinfo'!D38</f>
        <v>3</v>
      </c>
      <c r="G124" t="str">
        <f>'2017 Muniinfo'!E38</f>
        <v>Eligible</v>
      </c>
    </row>
    <row r="125" spans="1:7" ht="16.5" x14ac:dyDescent="0.3">
      <c r="A125" t="str">
        <f t="shared" si="2"/>
        <v>Edgewater Park Township, Burlington County</v>
      </c>
      <c r="B125">
        <f t="shared" si="3"/>
        <v>124</v>
      </c>
      <c r="C125" s="37" t="str">
        <f>'2017 Muniinfo'!A107</f>
        <v>0312</v>
      </c>
      <c r="D125" s="37" t="str">
        <f>'2017 Muniinfo'!B107</f>
        <v>Edgewater Park Township</v>
      </c>
      <c r="E125" s="37" t="str">
        <f>'2017 Muniinfo'!C107</f>
        <v>Burlington</v>
      </c>
      <c r="F125">
        <f>'2017 Muniinfo'!D107</f>
        <v>3</v>
      </c>
      <c r="G125" t="str">
        <f>'2017 Muniinfo'!E107</f>
        <v>Eligible</v>
      </c>
    </row>
    <row r="126" spans="1:7" ht="16.5" x14ac:dyDescent="0.3">
      <c r="A126" t="str">
        <f t="shared" si="2"/>
        <v>Edison Township, Middlesex County</v>
      </c>
      <c r="B126">
        <f t="shared" si="3"/>
        <v>125</v>
      </c>
      <c r="C126" s="37" t="str">
        <f>'2017 Muniinfo'!A303</f>
        <v>1205</v>
      </c>
      <c r="D126" s="37" t="str">
        <f>'2017 Muniinfo'!B303</f>
        <v>Edison Township</v>
      </c>
      <c r="E126" s="37" t="str">
        <f>'2017 Muniinfo'!C303</f>
        <v>Middlesex</v>
      </c>
      <c r="F126">
        <f>'2017 Muniinfo'!D303</f>
        <v>2</v>
      </c>
      <c r="G126" t="str">
        <f>'2017 Muniinfo'!E303</f>
        <v>Ineligible</v>
      </c>
    </row>
    <row r="127" spans="1:7" ht="16.5" x14ac:dyDescent="0.3">
      <c r="A127" t="str">
        <f t="shared" si="2"/>
        <v>Egg Harbor City, Atlantic County</v>
      </c>
      <c r="B127">
        <f t="shared" si="3"/>
        <v>126</v>
      </c>
      <c r="C127" s="37" t="str">
        <f>'2017 Muniinfo'!A9</f>
        <v>0107</v>
      </c>
      <c r="D127" s="37" t="str">
        <f>'2017 Muniinfo'!B9</f>
        <v>Egg Harbor City</v>
      </c>
      <c r="E127" s="37" t="str">
        <f>'2017 Muniinfo'!C9</f>
        <v>Atlantic</v>
      </c>
      <c r="F127">
        <f>'2017 Muniinfo'!D9</f>
        <v>1</v>
      </c>
      <c r="G127" t="str">
        <f>'2017 Muniinfo'!E9</f>
        <v>Ineligible</v>
      </c>
    </row>
    <row r="128" spans="1:7" ht="16.5" x14ac:dyDescent="0.3">
      <c r="A128" t="str">
        <f t="shared" si="2"/>
        <v>Egg Harbor Township, Atlantic County</v>
      </c>
      <c r="B128">
        <f t="shared" si="3"/>
        <v>127</v>
      </c>
      <c r="C128" s="37" t="str">
        <f>'2017 Muniinfo'!A10</f>
        <v>0108</v>
      </c>
      <c r="D128" s="37" t="str">
        <f>'2017 Muniinfo'!B10</f>
        <v>Egg Harbor Township</v>
      </c>
      <c r="E128" s="37" t="str">
        <f>'2017 Muniinfo'!C10</f>
        <v>Atlantic</v>
      </c>
      <c r="F128">
        <f>'2017 Muniinfo'!D10</f>
        <v>2</v>
      </c>
      <c r="G128" t="str">
        <f>'2017 Muniinfo'!E10</f>
        <v>Eligible</v>
      </c>
    </row>
    <row r="129" spans="1:7" ht="16.5" x14ac:dyDescent="0.3">
      <c r="A129" t="str">
        <f t="shared" si="2"/>
        <v>Elizabeth City, Union County</v>
      </c>
      <c r="B129">
        <f t="shared" si="3"/>
        <v>128</v>
      </c>
      <c r="C129" s="37" t="str">
        <f>'2017 Muniinfo'!A528</f>
        <v>2004</v>
      </c>
      <c r="D129" s="37" t="str">
        <f>'2017 Muniinfo'!B528</f>
        <v>Elizabeth City</v>
      </c>
      <c r="E129" s="37" t="str">
        <f>'2017 Muniinfo'!C528</f>
        <v>Union</v>
      </c>
      <c r="F129">
        <f>'2017 Muniinfo'!D528</f>
        <v>2</v>
      </c>
      <c r="G129" t="str">
        <f>'2017 Muniinfo'!E528</f>
        <v>Ineligible</v>
      </c>
    </row>
    <row r="130" spans="1:7" ht="16.5" x14ac:dyDescent="0.3">
      <c r="A130" t="str">
        <f t="shared" ref="A130:A193" si="4">D130&amp;", "&amp;E130&amp;" County"</f>
        <v>Elk Township, Gloucester County</v>
      </c>
      <c r="B130">
        <f t="shared" si="3"/>
        <v>129</v>
      </c>
      <c r="C130" s="37" t="str">
        <f>'2017 Muniinfo'!A228</f>
        <v>0804</v>
      </c>
      <c r="D130" s="37" t="str">
        <f>'2017 Muniinfo'!B228</f>
        <v>Elk Township</v>
      </c>
      <c r="E130" s="37" t="str">
        <f>'2017 Muniinfo'!C228</f>
        <v>Gloucester</v>
      </c>
      <c r="F130">
        <f>'2017 Muniinfo'!D228</f>
        <v>1</v>
      </c>
      <c r="G130" t="str">
        <f>'2017 Muniinfo'!E228</f>
        <v>Ineligible</v>
      </c>
    </row>
    <row r="131" spans="1:7" ht="16.5" x14ac:dyDescent="0.3">
      <c r="A131" t="str">
        <f t="shared" si="4"/>
        <v>Elmer Borough, Salem County</v>
      </c>
      <c r="B131">
        <f t="shared" si="3"/>
        <v>130</v>
      </c>
      <c r="C131" s="37" t="str">
        <f>'2017 Muniinfo'!A466</f>
        <v>1702</v>
      </c>
      <c r="D131" s="37" t="str">
        <f>'2017 Muniinfo'!B466</f>
        <v>Elmer Borough</v>
      </c>
      <c r="E131" s="37" t="str">
        <f>'2017 Muniinfo'!C466</f>
        <v>Salem</v>
      </c>
      <c r="F131">
        <f>'2017 Muniinfo'!D466</f>
        <v>3</v>
      </c>
      <c r="G131" t="str">
        <f>'2017 Muniinfo'!E466</f>
        <v>Eligible</v>
      </c>
    </row>
    <row r="132" spans="1:7" ht="16.5" x14ac:dyDescent="0.3">
      <c r="A132" t="str">
        <f t="shared" si="4"/>
        <v>Elmwood Park Borough, Bergen County</v>
      </c>
      <c r="B132">
        <f t="shared" ref="B132:B195" si="5">B131+1</f>
        <v>131</v>
      </c>
      <c r="C132" s="37" t="str">
        <f>'2017 Muniinfo'!A36</f>
        <v>0211</v>
      </c>
      <c r="D132" s="37" t="str">
        <f>'2017 Muniinfo'!B36</f>
        <v>Elmwood Park Borough</v>
      </c>
      <c r="E132" s="37" t="str">
        <f>'2017 Muniinfo'!C36</f>
        <v>Bergen</v>
      </c>
      <c r="F132">
        <f>'2017 Muniinfo'!D36</f>
        <v>1</v>
      </c>
      <c r="G132" t="str">
        <f>'2017 Muniinfo'!E36</f>
        <v>Ineligible</v>
      </c>
    </row>
    <row r="133" spans="1:7" ht="16.5" x14ac:dyDescent="0.3">
      <c r="A133" t="str">
        <f t="shared" si="4"/>
        <v>Elsinboro Township, Salem County</v>
      </c>
      <c r="B133">
        <f t="shared" si="5"/>
        <v>132</v>
      </c>
      <c r="C133" s="37" t="str">
        <f>'2017 Muniinfo'!A467</f>
        <v>1703</v>
      </c>
      <c r="D133" s="37" t="str">
        <f>'2017 Muniinfo'!B467</f>
        <v>Elsinboro Township</v>
      </c>
      <c r="E133" s="37" t="str">
        <f>'2017 Muniinfo'!C467</f>
        <v>Salem</v>
      </c>
      <c r="F133">
        <f>'2017 Muniinfo'!D467</f>
        <v>1</v>
      </c>
      <c r="G133" t="str">
        <f>'2017 Muniinfo'!E467</f>
        <v>Ineligible</v>
      </c>
    </row>
    <row r="134" spans="1:7" ht="16.5" x14ac:dyDescent="0.3">
      <c r="A134" t="str">
        <f t="shared" si="4"/>
        <v>Emerson Borough, Bergen County</v>
      </c>
      <c r="B134">
        <f t="shared" si="5"/>
        <v>133</v>
      </c>
      <c r="C134" s="37" t="str">
        <f>'2017 Muniinfo'!A39</f>
        <v>0214</v>
      </c>
      <c r="D134" s="37" t="str">
        <f>'2017 Muniinfo'!B39</f>
        <v>Emerson Borough</v>
      </c>
      <c r="E134" s="37" t="str">
        <f>'2017 Muniinfo'!C39</f>
        <v>Bergen</v>
      </c>
      <c r="F134">
        <f>'2017 Muniinfo'!D39</f>
        <v>1</v>
      </c>
      <c r="G134" t="str">
        <f>'2017 Muniinfo'!E39</f>
        <v>Ineligible</v>
      </c>
    </row>
    <row r="135" spans="1:7" ht="16.5" x14ac:dyDescent="0.3">
      <c r="A135" t="str">
        <f t="shared" si="4"/>
        <v>Englewood City, Bergen County</v>
      </c>
      <c r="B135">
        <f t="shared" si="5"/>
        <v>134</v>
      </c>
      <c r="C135" s="37" t="str">
        <f>'2017 Muniinfo'!A40</f>
        <v>0215</v>
      </c>
      <c r="D135" s="37" t="str">
        <f>'2017 Muniinfo'!B40</f>
        <v>Englewood City</v>
      </c>
      <c r="E135" s="37" t="str">
        <f>'2017 Muniinfo'!C40</f>
        <v>Bergen</v>
      </c>
      <c r="F135">
        <f>'2017 Muniinfo'!D40</f>
        <v>2</v>
      </c>
      <c r="G135" t="str">
        <f>'2017 Muniinfo'!E40</f>
        <v>Ineligible</v>
      </c>
    </row>
    <row r="136" spans="1:7" ht="16.5" x14ac:dyDescent="0.3">
      <c r="A136" t="str">
        <f t="shared" si="4"/>
        <v>Englewood Cliffs Borough, Bergen County</v>
      </c>
      <c r="B136">
        <f t="shared" si="5"/>
        <v>135</v>
      </c>
      <c r="C136" s="37" t="str">
        <f>'2017 Muniinfo'!A41</f>
        <v>0216</v>
      </c>
      <c r="D136" s="37" t="str">
        <f>'2017 Muniinfo'!B41</f>
        <v>Englewood Cliffs Borough</v>
      </c>
      <c r="E136" s="37" t="str">
        <f>'2017 Muniinfo'!C41</f>
        <v>Bergen</v>
      </c>
      <c r="F136">
        <f>'2017 Muniinfo'!D41</f>
        <v>3</v>
      </c>
      <c r="G136" t="str">
        <f>'2017 Muniinfo'!E41</f>
        <v>Ineligible</v>
      </c>
    </row>
    <row r="137" spans="1:7" ht="16.5" x14ac:dyDescent="0.3">
      <c r="A137" t="str">
        <f t="shared" si="4"/>
        <v>Englishtown Borough, Monmouth County</v>
      </c>
      <c r="B137">
        <f t="shared" si="5"/>
        <v>136</v>
      </c>
      <c r="C137" s="37" t="str">
        <f>'2017 Muniinfo'!A335</f>
        <v>1312</v>
      </c>
      <c r="D137" s="37" t="str">
        <f>'2017 Muniinfo'!B335</f>
        <v>Englishtown Borough</v>
      </c>
      <c r="E137" s="37" t="str">
        <f>'2017 Muniinfo'!C335</f>
        <v>Monmouth</v>
      </c>
      <c r="F137">
        <f>'2017 Muniinfo'!D335</f>
        <v>1</v>
      </c>
      <c r="G137" t="str">
        <f>'2017 Muniinfo'!E335</f>
        <v>Ineligible</v>
      </c>
    </row>
    <row r="138" spans="1:7" ht="16.5" x14ac:dyDescent="0.3">
      <c r="A138" t="str">
        <f t="shared" si="4"/>
        <v>Essex Fells Township, Essex County</v>
      </c>
      <c r="B138">
        <f t="shared" si="5"/>
        <v>137</v>
      </c>
      <c r="C138" s="37" t="str">
        <f>'2017 Muniinfo'!A208</f>
        <v>0706</v>
      </c>
      <c r="D138" s="37" t="str">
        <f>'2017 Muniinfo'!B208</f>
        <v>Essex Fells Township</v>
      </c>
      <c r="E138" s="37" t="str">
        <f>'2017 Muniinfo'!C208</f>
        <v>Essex</v>
      </c>
      <c r="F138">
        <f>'2017 Muniinfo'!D208</f>
        <v>2</v>
      </c>
      <c r="G138" t="str">
        <f>'2017 Muniinfo'!E208</f>
        <v>Eligible</v>
      </c>
    </row>
    <row r="139" spans="1:7" ht="16.5" x14ac:dyDescent="0.3">
      <c r="A139" t="str">
        <f t="shared" si="4"/>
        <v>Estell Manor City, Atlantic County</v>
      </c>
      <c r="B139">
        <f t="shared" si="5"/>
        <v>138</v>
      </c>
      <c r="C139" s="37" t="str">
        <f>'2017 Muniinfo'!A11</f>
        <v>0109</v>
      </c>
      <c r="D139" s="37" t="str">
        <f>'2017 Muniinfo'!B11</f>
        <v>Estell Manor City</v>
      </c>
      <c r="E139" s="37" t="str">
        <f>'2017 Muniinfo'!C11</f>
        <v>Atlantic</v>
      </c>
      <c r="F139">
        <f>'2017 Muniinfo'!D11</f>
        <v>3</v>
      </c>
      <c r="G139" t="str">
        <f>'2017 Muniinfo'!E11</f>
        <v>Ineligible</v>
      </c>
    </row>
    <row r="140" spans="1:7" ht="16.5" x14ac:dyDescent="0.3">
      <c r="A140" t="str">
        <f t="shared" si="4"/>
        <v>Evesham Township, Burlington County</v>
      </c>
      <c r="B140">
        <f t="shared" si="5"/>
        <v>139</v>
      </c>
      <c r="C140" s="37" t="str">
        <f>'2017 Muniinfo'!A108</f>
        <v>0313</v>
      </c>
      <c r="D140" s="37" t="str">
        <f>'2017 Muniinfo'!B108</f>
        <v>Evesham Township</v>
      </c>
      <c r="E140" s="37" t="str">
        <f>'2017 Muniinfo'!C108</f>
        <v>Burlington</v>
      </c>
      <c r="F140">
        <f>'2017 Muniinfo'!D108</f>
        <v>1</v>
      </c>
      <c r="G140" t="str">
        <f>'2017 Muniinfo'!E108</f>
        <v>Ineligible</v>
      </c>
    </row>
    <row r="141" spans="1:7" ht="16.5" x14ac:dyDescent="0.3">
      <c r="A141" t="str">
        <f t="shared" si="4"/>
        <v>Ewing Township, Mercer County</v>
      </c>
      <c r="B141">
        <f t="shared" si="5"/>
        <v>140</v>
      </c>
      <c r="C141" s="37" t="str">
        <f>'2017 Muniinfo'!A288</f>
        <v>1102</v>
      </c>
      <c r="D141" s="37" t="str">
        <f>'2017 Muniinfo'!B288</f>
        <v>Ewing Township</v>
      </c>
      <c r="E141" s="37" t="str">
        <f>'2017 Muniinfo'!C288</f>
        <v>Mercer</v>
      </c>
      <c r="F141">
        <f>'2017 Muniinfo'!D288</f>
        <v>1</v>
      </c>
      <c r="G141" t="str">
        <f>'2017 Muniinfo'!E288</f>
        <v>Ineligible</v>
      </c>
    </row>
    <row r="142" spans="1:7" ht="16.5" x14ac:dyDescent="0.3">
      <c r="A142" t="str">
        <f t="shared" si="4"/>
        <v>Fair Haven Borough, Monmouth County</v>
      </c>
      <c r="B142">
        <f t="shared" si="5"/>
        <v>141</v>
      </c>
      <c r="C142" s="37" t="str">
        <f>'2017 Muniinfo'!A336</f>
        <v>1313</v>
      </c>
      <c r="D142" s="37" t="str">
        <f>'2017 Muniinfo'!B336</f>
        <v>Fair Haven Borough</v>
      </c>
      <c r="E142" s="37" t="str">
        <f>'2017 Muniinfo'!C336</f>
        <v>Monmouth</v>
      </c>
      <c r="F142">
        <f>'2017 Muniinfo'!D336</f>
        <v>2</v>
      </c>
      <c r="G142" t="str">
        <f>'2017 Muniinfo'!E336</f>
        <v>Ineligible</v>
      </c>
    </row>
    <row r="143" spans="1:7" ht="16.5" x14ac:dyDescent="0.3">
      <c r="A143" t="str">
        <f t="shared" si="4"/>
        <v>Fair Lawn Borough, Bergen County</v>
      </c>
      <c r="B143">
        <f t="shared" si="5"/>
        <v>142</v>
      </c>
      <c r="C143" s="37" t="str">
        <f>'2017 Muniinfo'!A42</f>
        <v>0217</v>
      </c>
      <c r="D143" s="37" t="str">
        <f>'2017 Muniinfo'!B42</f>
        <v>Fair Lawn Borough</v>
      </c>
      <c r="E143" s="37" t="str">
        <f>'2017 Muniinfo'!C42</f>
        <v>Bergen</v>
      </c>
      <c r="F143">
        <f>'2017 Muniinfo'!D42</f>
        <v>1</v>
      </c>
      <c r="G143" t="str">
        <f>'2017 Muniinfo'!E42</f>
        <v>Ineligible</v>
      </c>
    </row>
    <row r="144" spans="1:7" ht="16.5" x14ac:dyDescent="0.3">
      <c r="A144" t="str">
        <f t="shared" si="4"/>
        <v>Fairfield Borough, Cumberland County</v>
      </c>
      <c r="B144">
        <f t="shared" si="5"/>
        <v>143</v>
      </c>
      <c r="C144" s="37" t="str">
        <f>'2017 Muniinfo'!A193</f>
        <v>0605</v>
      </c>
      <c r="D144" s="37" t="str">
        <f>'2017 Muniinfo'!B193</f>
        <v>Fairfield Borough</v>
      </c>
      <c r="E144" s="37" t="str">
        <f>'2017 Muniinfo'!C193</f>
        <v>Cumberland</v>
      </c>
      <c r="F144">
        <f>'2017 Muniinfo'!D193</f>
        <v>2</v>
      </c>
      <c r="G144" t="str">
        <f>'2017 Muniinfo'!E193</f>
        <v>Ineligible</v>
      </c>
    </row>
    <row r="145" spans="1:7" ht="16.5" x14ac:dyDescent="0.3">
      <c r="A145" t="str">
        <f t="shared" si="4"/>
        <v>Fairfield Borough, Essex County</v>
      </c>
      <c r="B145">
        <f t="shared" si="5"/>
        <v>144</v>
      </c>
      <c r="C145" s="37" t="str">
        <f>'2017 Muniinfo'!A209</f>
        <v>0707</v>
      </c>
      <c r="D145" s="37" t="str">
        <f>'2017 Muniinfo'!B209</f>
        <v>Fairfield Borough</v>
      </c>
      <c r="E145" s="37" t="str">
        <f>'2017 Muniinfo'!C209</f>
        <v>Essex</v>
      </c>
      <c r="F145">
        <f>'2017 Muniinfo'!D209</f>
        <v>3</v>
      </c>
      <c r="G145" t="str">
        <f>'2017 Muniinfo'!E209</f>
        <v>Eligible</v>
      </c>
    </row>
    <row r="146" spans="1:7" ht="16.5" x14ac:dyDescent="0.3">
      <c r="A146" t="str">
        <f t="shared" si="4"/>
        <v>Fairview Borough, Bergen County</v>
      </c>
      <c r="B146">
        <f t="shared" si="5"/>
        <v>145</v>
      </c>
      <c r="C146" s="37" t="str">
        <f>'2017 Muniinfo'!A43</f>
        <v>0218</v>
      </c>
      <c r="D146" s="37" t="str">
        <f>'2017 Muniinfo'!B43</f>
        <v>Fairview Borough</v>
      </c>
      <c r="E146" s="37" t="str">
        <f>'2017 Muniinfo'!C43</f>
        <v>Bergen</v>
      </c>
      <c r="F146">
        <f>'2017 Muniinfo'!D43</f>
        <v>2</v>
      </c>
      <c r="G146" t="str">
        <f>'2017 Muniinfo'!E43</f>
        <v>Eligible</v>
      </c>
    </row>
    <row r="147" spans="1:7" ht="16.5" x14ac:dyDescent="0.3">
      <c r="A147" t="str">
        <f t="shared" si="4"/>
        <v>Fanwood Borough, Union County</v>
      </c>
      <c r="B147">
        <f t="shared" si="5"/>
        <v>146</v>
      </c>
      <c r="C147" s="37" t="str">
        <f>'2017 Muniinfo'!A529</f>
        <v>2005</v>
      </c>
      <c r="D147" s="37" t="str">
        <f>'2017 Muniinfo'!B529</f>
        <v>Fanwood Borough</v>
      </c>
      <c r="E147" s="37" t="str">
        <f>'2017 Muniinfo'!C529</f>
        <v>Union</v>
      </c>
      <c r="F147">
        <f>'2017 Muniinfo'!D529</f>
        <v>3</v>
      </c>
      <c r="G147" t="str">
        <f>'2017 Muniinfo'!E529</f>
        <v>Ineligible</v>
      </c>
    </row>
    <row r="148" spans="1:7" ht="16.5" x14ac:dyDescent="0.3">
      <c r="A148" t="str">
        <f t="shared" si="4"/>
        <v>Far Hills Borough, Somerset County</v>
      </c>
      <c r="B148">
        <f t="shared" si="5"/>
        <v>147</v>
      </c>
      <c r="C148" s="37" t="str">
        <f>'2017 Muniinfo'!A486</f>
        <v>1807</v>
      </c>
      <c r="D148" s="37" t="str">
        <f>'2017 Muniinfo'!B486</f>
        <v>Far Hills Borough</v>
      </c>
      <c r="E148" s="37" t="str">
        <f>'2017 Muniinfo'!C486</f>
        <v>Somerset</v>
      </c>
      <c r="F148">
        <f>'2017 Muniinfo'!D486</f>
        <v>2</v>
      </c>
      <c r="G148" t="str">
        <f>'2017 Muniinfo'!E486</f>
        <v>Eligible</v>
      </c>
    </row>
    <row r="149" spans="1:7" ht="16.5" x14ac:dyDescent="0.3">
      <c r="A149" t="str">
        <f t="shared" si="4"/>
        <v>Farmingdale Borough, Monmouth County</v>
      </c>
      <c r="B149">
        <f t="shared" si="5"/>
        <v>148</v>
      </c>
      <c r="C149" s="37" t="str">
        <f>'2017 Muniinfo'!A337</f>
        <v>1314</v>
      </c>
      <c r="D149" s="37" t="str">
        <f>'2017 Muniinfo'!B337</f>
        <v>Farmingdale Borough</v>
      </c>
      <c r="E149" s="37" t="str">
        <f>'2017 Muniinfo'!C337</f>
        <v>Monmouth</v>
      </c>
      <c r="F149">
        <f>'2017 Muniinfo'!D337</f>
        <v>3</v>
      </c>
      <c r="G149" t="str">
        <f>'2017 Muniinfo'!E337</f>
        <v>Ineligible</v>
      </c>
    </row>
    <row r="150" spans="1:7" ht="16.5" x14ac:dyDescent="0.3">
      <c r="A150" t="str">
        <f t="shared" si="4"/>
        <v>Fieldsboro Borough, Burlington County</v>
      </c>
      <c r="B150">
        <f t="shared" si="5"/>
        <v>149</v>
      </c>
      <c r="C150" s="37" t="str">
        <f>'2017 Muniinfo'!A109</f>
        <v>0314</v>
      </c>
      <c r="D150" s="37" t="str">
        <f>'2017 Muniinfo'!B109</f>
        <v>Fieldsboro Borough</v>
      </c>
      <c r="E150" s="37" t="str">
        <f>'2017 Muniinfo'!C109</f>
        <v>Burlington</v>
      </c>
      <c r="F150">
        <f>'2017 Muniinfo'!D109</f>
        <v>2</v>
      </c>
      <c r="G150" t="str">
        <f>'2017 Muniinfo'!E109</f>
        <v>Ineligible</v>
      </c>
    </row>
    <row r="151" spans="1:7" ht="16.5" x14ac:dyDescent="0.3">
      <c r="A151" t="str">
        <f t="shared" si="4"/>
        <v>Flemington Borough, Hunterdon County</v>
      </c>
      <c r="B151">
        <f t="shared" si="5"/>
        <v>150</v>
      </c>
      <c r="C151" s="37" t="str">
        <f>'2017 Muniinfo'!A269</f>
        <v>1009</v>
      </c>
      <c r="D151" s="37" t="str">
        <f>'2017 Muniinfo'!B269</f>
        <v>Flemington Borough</v>
      </c>
      <c r="E151" s="37" t="str">
        <f>'2017 Muniinfo'!C269</f>
        <v>Hunterdon</v>
      </c>
      <c r="F151">
        <f>'2017 Muniinfo'!D269</f>
        <v>3</v>
      </c>
      <c r="G151" t="str">
        <f>'2017 Muniinfo'!E269</f>
        <v>Eligible</v>
      </c>
    </row>
    <row r="152" spans="1:7" ht="16.5" x14ac:dyDescent="0.3">
      <c r="A152" t="str">
        <f t="shared" si="4"/>
        <v>Florence Township, Burlington County</v>
      </c>
      <c r="B152">
        <f t="shared" si="5"/>
        <v>151</v>
      </c>
      <c r="C152" s="37" t="str">
        <f>'2017 Muniinfo'!A110</f>
        <v>0315</v>
      </c>
      <c r="D152" s="37" t="str">
        <f>'2017 Muniinfo'!B110</f>
        <v>Florence Township</v>
      </c>
      <c r="E152" s="37" t="str">
        <f>'2017 Muniinfo'!C110</f>
        <v>Burlington</v>
      </c>
      <c r="F152">
        <f>'2017 Muniinfo'!D110</f>
        <v>3</v>
      </c>
      <c r="G152" t="str">
        <f>'2017 Muniinfo'!E110</f>
        <v>Eligible</v>
      </c>
    </row>
    <row r="153" spans="1:7" ht="16.5" x14ac:dyDescent="0.3">
      <c r="A153" t="str">
        <f t="shared" si="4"/>
        <v>Florham Park Borough, Morris County</v>
      </c>
      <c r="B153">
        <f t="shared" si="5"/>
        <v>152</v>
      </c>
      <c r="C153" s="37" t="str">
        <f>'2017 Muniinfo'!A387</f>
        <v>1411</v>
      </c>
      <c r="D153" s="37" t="str">
        <f>'2017 Muniinfo'!B387</f>
        <v>Florham Park Borough</v>
      </c>
      <c r="E153" s="37" t="str">
        <f>'2017 Muniinfo'!C387</f>
        <v>Morris</v>
      </c>
      <c r="F153">
        <f>'2017 Muniinfo'!D387</f>
        <v>2</v>
      </c>
      <c r="G153" t="str">
        <f>'2017 Muniinfo'!E387</f>
        <v>Eligible</v>
      </c>
    </row>
    <row r="154" spans="1:7" ht="16.5" x14ac:dyDescent="0.3">
      <c r="A154" t="str">
        <f t="shared" si="4"/>
        <v>Folsom Borough, Atlantic County</v>
      </c>
      <c r="B154">
        <f t="shared" si="5"/>
        <v>153</v>
      </c>
      <c r="C154" s="37" t="str">
        <f>'2017 Muniinfo'!A12</f>
        <v>0110</v>
      </c>
      <c r="D154" s="37" t="str">
        <f>'2017 Muniinfo'!B12</f>
        <v>Folsom Borough</v>
      </c>
      <c r="E154" s="37" t="str">
        <f>'2017 Muniinfo'!C12</f>
        <v>Atlantic</v>
      </c>
      <c r="F154">
        <f>'2017 Muniinfo'!D12</f>
        <v>1</v>
      </c>
      <c r="G154" t="str">
        <f>'2017 Muniinfo'!E12</f>
        <v>Ineligible</v>
      </c>
    </row>
    <row r="155" spans="1:7" ht="16.5" x14ac:dyDescent="0.3">
      <c r="A155" t="str">
        <f t="shared" si="4"/>
        <v>Fort Lee Borough, Bergen County</v>
      </c>
      <c r="B155">
        <f t="shared" si="5"/>
        <v>154</v>
      </c>
      <c r="C155" s="37" t="str">
        <f>'2017 Muniinfo'!A44</f>
        <v>0219</v>
      </c>
      <c r="D155" s="37" t="str">
        <f>'2017 Muniinfo'!B44</f>
        <v>Fort Lee Borough</v>
      </c>
      <c r="E155" s="37" t="str">
        <f>'2017 Muniinfo'!C44</f>
        <v>Bergen</v>
      </c>
      <c r="F155">
        <f>'2017 Muniinfo'!D44</f>
        <v>3</v>
      </c>
      <c r="G155" t="str">
        <f>'2017 Muniinfo'!E44</f>
        <v>Eligible</v>
      </c>
    </row>
    <row r="156" spans="1:7" ht="16.5" x14ac:dyDescent="0.3">
      <c r="A156" t="str">
        <f t="shared" si="4"/>
        <v>Frankford Township, Sussex County</v>
      </c>
      <c r="B156">
        <f t="shared" si="5"/>
        <v>155</v>
      </c>
      <c r="C156" s="37" t="str">
        <f>'2017 Muniinfo'!A505</f>
        <v>1905</v>
      </c>
      <c r="D156" s="37" t="str">
        <f>'2017 Muniinfo'!B505</f>
        <v>Frankford Township</v>
      </c>
      <c r="E156" s="37" t="str">
        <f>'2017 Muniinfo'!C505</f>
        <v>Sussex</v>
      </c>
      <c r="F156">
        <f>'2017 Muniinfo'!D505</f>
        <v>3</v>
      </c>
      <c r="G156" t="str">
        <f>'2017 Muniinfo'!E505</f>
        <v>Eligible</v>
      </c>
    </row>
    <row r="157" spans="1:7" ht="16.5" x14ac:dyDescent="0.3">
      <c r="A157" t="str">
        <f t="shared" si="4"/>
        <v>Franklin Borough, Sussex County</v>
      </c>
      <c r="B157">
        <f t="shared" si="5"/>
        <v>156</v>
      </c>
      <c r="C157" s="37" t="str">
        <f>'2017 Muniinfo'!A506</f>
        <v>1906</v>
      </c>
      <c r="D157" s="37" t="str">
        <f>'2017 Muniinfo'!B506</f>
        <v>Franklin Borough</v>
      </c>
      <c r="E157" s="37" t="str">
        <f>'2017 Muniinfo'!C506</f>
        <v>Sussex</v>
      </c>
      <c r="F157">
        <f>'2017 Muniinfo'!D506</f>
        <v>1</v>
      </c>
      <c r="G157" t="str">
        <f>'2017 Muniinfo'!E506</f>
        <v>Ineligible</v>
      </c>
    </row>
    <row r="158" spans="1:7" ht="16.5" x14ac:dyDescent="0.3">
      <c r="A158" t="str">
        <f t="shared" si="4"/>
        <v>Franklin Lakes Borough, Bergen County</v>
      </c>
      <c r="B158">
        <f t="shared" si="5"/>
        <v>157</v>
      </c>
      <c r="C158" s="37" t="str">
        <f>'2017 Muniinfo'!A45</f>
        <v>0220</v>
      </c>
      <c r="D158" s="37" t="str">
        <f>'2017 Muniinfo'!B45</f>
        <v>Franklin Lakes Borough</v>
      </c>
      <c r="E158" s="37" t="str">
        <f>'2017 Muniinfo'!C45</f>
        <v>Bergen</v>
      </c>
      <c r="F158">
        <f>'2017 Muniinfo'!D45</f>
        <v>1</v>
      </c>
      <c r="G158" t="str">
        <f>'2017 Muniinfo'!E45</f>
        <v>Ineligible</v>
      </c>
    </row>
    <row r="159" spans="1:7" ht="16.5" x14ac:dyDescent="0.3">
      <c r="A159" t="str">
        <f t="shared" si="4"/>
        <v>Franklin Township, Gloucester County</v>
      </c>
      <c r="B159">
        <f t="shared" si="5"/>
        <v>158</v>
      </c>
      <c r="C159" s="37" t="str">
        <f>'2017 Muniinfo'!A229</f>
        <v>0805</v>
      </c>
      <c r="D159" s="37" t="str">
        <f>'2017 Muniinfo'!B229</f>
        <v>Franklin Township</v>
      </c>
      <c r="E159" s="37" t="str">
        <f>'2017 Muniinfo'!C229</f>
        <v>Gloucester</v>
      </c>
      <c r="F159">
        <f>'2017 Muniinfo'!D229</f>
        <v>2</v>
      </c>
      <c r="G159" t="str">
        <f>'2017 Muniinfo'!E229</f>
        <v>Eligible</v>
      </c>
    </row>
    <row r="160" spans="1:7" ht="16.5" x14ac:dyDescent="0.3">
      <c r="A160" t="str">
        <f t="shared" si="4"/>
        <v>Franklin Township, Hunterdon County</v>
      </c>
      <c r="B160">
        <f t="shared" si="5"/>
        <v>159</v>
      </c>
      <c r="C160" s="37" t="str">
        <f>'2017 Muniinfo'!A270</f>
        <v>1010</v>
      </c>
      <c r="D160" s="37" t="str">
        <f>'2017 Muniinfo'!B270</f>
        <v>Franklin Township</v>
      </c>
      <c r="E160" s="37" t="str">
        <f>'2017 Muniinfo'!C270</f>
        <v>Hunterdon</v>
      </c>
      <c r="F160">
        <f>'2017 Muniinfo'!D270</f>
        <v>1</v>
      </c>
      <c r="G160" t="str">
        <f>'2017 Muniinfo'!E270</f>
        <v>Ineligible</v>
      </c>
    </row>
    <row r="161" spans="1:7" ht="16.5" x14ac:dyDescent="0.3">
      <c r="A161" t="str">
        <f t="shared" si="4"/>
        <v>Franklin Township, Somerset County</v>
      </c>
      <c r="B161">
        <f t="shared" si="5"/>
        <v>160</v>
      </c>
      <c r="C161" s="37" t="str">
        <f>'2017 Muniinfo'!A487</f>
        <v>1808</v>
      </c>
      <c r="D161" s="37" t="str">
        <f>'2017 Muniinfo'!B487</f>
        <v>Franklin Township</v>
      </c>
      <c r="E161" s="37" t="str">
        <f>'2017 Muniinfo'!C487</f>
        <v>Somerset</v>
      </c>
      <c r="F161">
        <f>'2017 Muniinfo'!D487</f>
        <v>3</v>
      </c>
      <c r="G161" t="str">
        <f>'2017 Muniinfo'!E487</f>
        <v>Eligible</v>
      </c>
    </row>
    <row r="162" spans="1:7" ht="16.5" x14ac:dyDescent="0.3">
      <c r="A162" t="str">
        <f t="shared" si="4"/>
        <v>Franklin Township, Warren County</v>
      </c>
      <c r="B162">
        <f t="shared" si="5"/>
        <v>161</v>
      </c>
      <c r="C162" s="37" t="str">
        <f>'2017 Muniinfo'!A550</f>
        <v>2105</v>
      </c>
      <c r="D162" s="37" t="str">
        <f>'2017 Muniinfo'!B550</f>
        <v>Franklin Township</v>
      </c>
      <c r="E162" s="37" t="str">
        <f>'2017 Muniinfo'!C550</f>
        <v>Warren</v>
      </c>
      <c r="F162">
        <f>'2017 Muniinfo'!D550</f>
        <v>3</v>
      </c>
      <c r="G162" t="str">
        <f>'2017 Muniinfo'!E550</f>
        <v>Eligible</v>
      </c>
    </row>
    <row r="163" spans="1:7" ht="16.5" x14ac:dyDescent="0.3">
      <c r="A163" t="str">
        <f t="shared" si="4"/>
        <v>Fredon Township, Sussex County</v>
      </c>
      <c r="B163">
        <f t="shared" si="5"/>
        <v>162</v>
      </c>
      <c r="C163" s="37" t="str">
        <f>'2017 Muniinfo'!A507</f>
        <v>1907</v>
      </c>
      <c r="D163" s="37" t="str">
        <f>'2017 Muniinfo'!B507</f>
        <v>Fredon Township</v>
      </c>
      <c r="E163" s="37" t="str">
        <f>'2017 Muniinfo'!C507</f>
        <v>Sussex</v>
      </c>
      <c r="F163">
        <f>'2017 Muniinfo'!D507</f>
        <v>2</v>
      </c>
      <c r="G163" t="str">
        <f>'2017 Muniinfo'!E507</f>
        <v>Eligible</v>
      </c>
    </row>
    <row r="164" spans="1:7" ht="16.5" x14ac:dyDescent="0.3">
      <c r="A164" t="str">
        <f t="shared" si="4"/>
        <v>Freehold Borough, Monmouth County</v>
      </c>
      <c r="B164">
        <f t="shared" si="5"/>
        <v>163</v>
      </c>
      <c r="C164" s="37" t="str">
        <f>'2017 Muniinfo'!A338</f>
        <v>1315</v>
      </c>
      <c r="D164" s="37" t="str">
        <f>'2017 Muniinfo'!B338</f>
        <v>Freehold Borough</v>
      </c>
      <c r="E164" s="37" t="str">
        <f>'2017 Muniinfo'!C338</f>
        <v>Monmouth</v>
      </c>
      <c r="F164">
        <f>'2017 Muniinfo'!D338</f>
        <v>1</v>
      </c>
      <c r="G164" t="str">
        <f>'2017 Muniinfo'!E338</f>
        <v>Ineligible</v>
      </c>
    </row>
    <row r="165" spans="1:7" ht="16.5" x14ac:dyDescent="0.3">
      <c r="A165" t="str">
        <f t="shared" si="4"/>
        <v>Freehold Township, Monmouth County</v>
      </c>
      <c r="B165">
        <f t="shared" si="5"/>
        <v>164</v>
      </c>
      <c r="C165" s="37" t="str">
        <f>'2017 Muniinfo'!A339</f>
        <v>1316</v>
      </c>
      <c r="D165" s="37" t="str">
        <f>'2017 Muniinfo'!B339</f>
        <v>Freehold Township</v>
      </c>
      <c r="E165" s="37" t="str">
        <f>'2017 Muniinfo'!C339</f>
        <v>Monmouth</v>
      </c>
      <c r="F165">
        <f>'2017 Muniinfo'!D339</f>
        <v>2</v>
      </c>
      <c r="G165" t="str">
        <f>'2017 Muniinfo'!E339</f>
        <v>Eligible</v>
      </c>
    </row>
    <row r="166" spans="1:7" ht="16.5" x14ac:dyDescent="0.3">
      <c r="A166" t="str">
        <f t="shared" si="4"/>
        <v>Frelinghuysen Township, Warren County</v>
      </c>
      <c r="B166">
        <f t="shared" si="5"/>
        <v>165</v>
      </c>
      <c r="C166" s="37" t="str">
        <f>'2017 Muniinfo'!A551</f>
        <v>2106</v>
      </c>
      <c r="D166" s="37" t="str">
        <f>'2017 Muniinfo'!B551</f>
        <v>Frelinghuysen Township</v>
      </c>
      <c r="E166" s="37" t="str">
        <f>'2017 Muniinfo'!C551</f>
        <v>Warren</v>
      </c>
      <c r="F166">
        <f>'2017 Muniinfo'!D551</f>
        <v>1</v>
      </c>
      <c r="G166" t="str">
        <f>'2017 Muniinfo'!E551</f>
        <v>Ineligible</v>
      </c>
    </row>
    <row r="167" spans="1:7" ht="16.5" x14ac:dyDescent="0.3">
      <c r="A167" t="str">
        <f t="shared" si="4"/>
        <v>Frenchtown Borough, Hunterdon County</v>
      </c>
      <c r="B167">
        <f t="shared" si="5"/>
        <v>166</v>
      </c>
      <c r="C167" s="37" t="str">
        <f>'2017 Muniinfo'!A271</f>
        <v>1011</v>
      </c>
      <c r="D167" s="37" t="str">
        <f>'2017 Muniinfo'!B271</f>
        <v>Frenchtown Borough</v>
      </c>
      <c r="E167" s="37" t="str">
        <f>'2017 Muniinfo'!C271</f>
        <v>Hunterdon</v>
      </c>
      <c r="F167">
        <f>'2017 Muniinfo'!D271</f>
        <v>2</v>
      </c>
      <c r="G167" t="str">
        <f>'2017 Muniinfo'!E271</f>
        <v>Ineligible</v>
      </c>
    </row>
    <row r="168" spans="1:7" ht="16.5" x14ac:dyDescent="0.3">
      <c r="A168" t="str">
        <f t="shared" si="4"/>
        <v>Galloway Township, Atlantic County</v>
      </c>
      <c r="B168">
        <f t="shared" si="5"/>
        <v>167</v>
      </c>
      <c r="C168" s="37" t="str">
        <f>'2017 Muniinfo'!A13</f>
        <v>0111</v>
      </c>
      <c r="D168" s="37" t="str">
        <f>'2017 Muniinfo'!B13</f>
        <v>Galloway Township</v>
      </c>
      <c r="E168" s="37" t="str">
        <f>'2017 Muniinfo'!C13</f>
        <v>Atlantic</v>
      </c>
      <c r="F168">
        <f>'2017 Muniinfo'!D13</f>
        <v>2</v>
      </c>
      <c r="G168" t="str">
        <f>'2017 Muniinfo'!E13</f>
        <v>Eligible</v>
      </c>
    </row>
    <row r="169" spans="1:7" ht="16.5" x14ac:dyDescent="0.3">
      <c r="A169" t="str">
        <f t="shared" si="4"/>
        <v>Garfield City, Bergen County</v>
      </c>
      <c r="B169">
        <f t="shared" si="5"/>
        <v>168</v>
      </c>
      <c r="C169" s="37" t="str">
        <f>'2017 Muniinfo'!A46</f>
        <v>0221</v>
      </c>
      <c r="D169" s="37" t="str">
        <f>'2017 Muniinfo'!B46</f>
        <v>Garfield City</v>
      </c>
      <c r="E169" s="37" t="str">
        <f>'2017 Muniinfo'!C46</f>
        <v>Bergen</v>
      </c>
      <c r="F169">
        <f>'2017 Muniinfo'!D46</f>
        <v>2</v>
      </c>
      <c r="G169" t="str">
        <f>'2017 Muniinfo'!E46</f>
        <v>Ineligible</v>
      </c>
    </row>
    <row r="170" spans="1:7" ht="16.5" x14ac:dyDescent="0.3">
      <c r="A170" t="str">
        <f t="shared" si="4"/>
        <v>Garwood Borough, Union County</v>
      </c>
      <c r="B170">
        <f t="shared" si="5"/>
        <v>169</v>
      </c>
      <c r="C170" s="37" t="str">
        <f>'2017 Muniinfo'!A530</f>
        <v>2006</v>
      </c>
      <c r="D170" s="37" t="str">
        <f>'2017 Muniinfo'!B530</f>
        <v>Garwood Borough</v>
      </c>
      <c r="E170" s="37" t="str">
        <f>'2017 Muniinfo'!C530</f>
        <v>Union</v>
      </c>
      <c r="F170">
        <f>'2017 Muniinfo'!D530</f>
        <v>1</v>
      </c>
      <c r="G170" t="str">
        <f>'2017 Muniinfo'!E530</f>
        <v>Ineligible</v>
      </c>
    </row>
    <row r="171" spans="1:7" ht="16.5" x14ac:dyDescent="0.3">
      <c r="A171" t="str">
        <f t="shared" si="4"/>
        <v>Gibbsboro Borough, Camden County</v>
      </c>
      <c r="B171">
        <f t="shared" si="5"/>
        <v>170</v>
      </c>
      <c r="C171" s="37" t="str">
        <f>'2017 Muniinfo'!A148</f>
        <v>0413</v>
      </c>
      <c r="D171" s="37" t="str">
        <f>'2017 Muniinfo'!B148</f>
        <v>Gibbsboro Borough</v>
      </c>
      <c r="E171" s="37" t="str">
        <f>'2017 Muniinfo'!C148</f>
        <v>Camden</v>
      </c>
      <c r="F171">
        <f>'2017 Muniinfo'!D148</f>
        <v>2</v>
      </c>
      <c r="G171" t="str">
        <f>'2017 Muniinfo'!E148</f>
        <v>Eligible</v>
      </c>
    </row>
    <row r="172" spans="1:7" ht="16.5" x14ac:dyDescent="0.3">
      <c r="A172" t="str">
        <f t="shared" si="4"/>
        <v>Glassboro Borough, Gloucester County</v>
      </c>
      <c r="B172">
        <f t="shared" si="5"/>
        <v>171</v>
      </c>
      <c r="C172" s="37" t="str">
        <f>'2017 Muniinfo'!A230</f>
        <v>0806</v>
      </c>
      <c r="D172" s="37" t="str">
        <f>'2017 Muniinfo'!B230</f>
        <v>Glassboro Borough</v>
      </c>
      <c r="E172" s="37" t="str">
        <f>'2017 Muniinfo'!C230</f>
        <v>Gloucester</v>
      </c>
      <c r="F172">
        <f>'2017 Muniinfo'!D230</f>
        <v>3</v>
      </c>
      <c r="G172" t="str">
        <f>'2017 Muniinfo'!E230</f>
        <v>Ineligible</v>
      </c>
    </row>
    <row r="173" spans="1:7" ht="16.5" x14ac:dyDescent="0.3">
      <c r="A173" t="str">
        <f t="shared" si="4"/>
        <v>Glen Gardner Borough, Hunterdon County</v>
      </c>
      <c r="B173">
        <f t="shared" si="5"/>
        <v>172</v>
      </c>
      <c r="C173" s="37" t="str">
        <f>'2017 Muniinfo'!A272</f>
        <v>1012</v>
      </c>
      <c r="D173" s="37" t="str">
        <f>'2017 Muniinfo'!B272</f>
        <v>Glen Gardner Borough</v>
      </c>
      <c r="E173" s="37" t="str">
        <f>'2017 Muniinfo'!C272</f>
        <v>Hunterdon</v>
      </c>
      <c r="F173">
        <f>'2017 Muniinfo'!D272</f>
        <v>3</v>
      </c>
      <c r="G173" t="str">
        <f>'2017 Muniinfo'!E272</f>
        <v>Eligible</v>
      </c>
    </row>
    <row r="174" spans="1:7" ht="16.5" x14ac:dyDescent="0.3">
      <c r="A174" t="str">
        <f t="shared" si="4"/>
        <v>Glen Ridge Borough, Essex County</v>
      </c>
      <c r="B174">
        <f t="shared" si="5"/>
        <v>173</v>
      </c>
      <c r="C174" s="37" t="str">
        <f>'2017 Muniinfo'!A210</f>
        <v>0708</v>
      </c>
      <c r="D174" s="37" t="str">
        <f>'2017 Muniinfo'!B210</f>
        <v>Glen Ridge Borough</v>
      </c>
      <c r="E174" s="37" t="str">
        <f>'2017 Muniinfo'!C210</f>
        <v>Essex</v>
      </c>
      <c r="F174">
        <f>'2017 Muniinfo'!D210</f>
        <v>1</v>
      </c>
      <c r="G174" t="str">
        <f>'2017 Muniinfo'!E210</f>
        <v>Ineligible</v>
      </c>
    </row>
    <row r="175" spans="1:7" ht="16.5" x14ac:dyDescent="0.3">
      <c r="A175" t="str">
        <f t="shared" si="4"/>
        <v>Glen Rock Borough, Bergen County</v>
      </c>
      <c r="B175">
        <f t="shared" si="5"/>
        <v>174</v>
      </c>
      <c r="C175" s="37" t="str">
        <f>'2017 Muniinfo'!A47</f>
        <v>0222</v>
      </c>
      <c r="D175" s="37" t="str">
        <f>'2017 Muniinfo'!B47</f>
        <v>Glen Rock Borough</v>
      </c>
      <c r="E175" s="37" t="str">
        <f>'2017 Muniinfo'!C47</f>
        <v>Bergen</v>
      </c>
      <c r="F175">
        <f>'2017 Muniinfo'!D47</f>
        <v>3</v>
      </c>
      <c r="G175" t="str">
        <f>'2017 Muniinfo'!E47</f>
        <v>Eligible</v>
      </c>
    </row>
    <row r="176" spans="1:7" ht="16.5" x14ac:dyDescent="0.3">
      <c r="A176" t="str">
        <f t="shared" si="4"/>
        <v>Gloucester City City, Camden County</v>
      </c>
      <c r="B176">
        <f t="shared" si="5"/>
        <v>175</v>
      </c>
      <c r="C176" s="37" t="str">
        <f>'2017 Muniinfo'!A149</f>
        <v>0414</v>
      </c>
      <c r="D176" s="37" t="str">
        <f>'2017 Muniinfo'!B149</f>
        <v>Gloucester City City</v>
      </c>
      <c r="E176" s="37" t="str">
        <f>'2017 Muniinfo'!C149</f>
        <v>Camden</v>
      </c>
      <c r="F176">
        <f>'2017 Muniinfo'!D149</f>
        <v>3</v>
      </c>
      <c r="G176" t="str">
        <f>'2017 Muniinfo'!E149</f>
        <v>Ineligible</v>
      </c>
    </row>
    <row r="177" spans="1:7" ht="16.5" x14ac:dyDescent="0.3">
      <c r="A177" t="str">
        <f t="shared" si="4"/>
        <v>Gloucester Township, Camden County</v>
      </c>
      <c r="B177">
        <f t="shared" si="5"/>
        <v>176</v>
      </c>
      <c r="C177" s="37" t="str">
        <f>'2017 Muniinfo'!A150</f>
        <v>0415</v>
      </c>
      <c r="D177" s="37" t="str">
        <f>'2017 Muniinfo'!B150</f>
        <v>Gloucester Township</v>
      </c>
      <c r="E177" s="37" t="str">
        <f>'2017 Muniinfo'!C150</f>
        <v>Camden</v>
      </c>
      <c r="F177">
        <f>'2017 Muniinfo'!D150</f>
        <v>1</v>
      </c>
      <c r="G177" t="str">
        <f>'2017 Muniinfo'!E150</f>
        <v>Ineligible</v>
      </c>
    </row>
    <row r="178" spans="1:7" ht="16.5" x14ac:dyDescent="0.3">
      <c r="A178" t="str">
        <f t="shared" si="4"/>
        <v>Green Brook Township, Somerset County</v>
      </c>
      <c r="B178">
        <f t="shared" si="5"/>
        <v>177</v>
      </c>
      <c r="C178" s="37" t="str">
        <f>'2017 Muniinfo'!A488</f>
        <v>1809</v>
      </c>
      <c r="D178" s="37" t="str">
        <f>'2017 Muniinfo'!B488</f>
        <v>Green Brook Township</v>
      </c>
      <c r="E178" s="37" t="str">
        <f>'2017 Muniinfo'!C488</f>
        <v>Somerset</v>
      </c>
      <c r="F178">
        <f>'2017 Muniinfo'!D488</f>
        <v>1</v>
      </c>
      <c r="G178" t="str">
        <f>'2017 Muniinfo'!E488</f>
        <v>Ineligible</v>
      </c>
    </row>
    <row r="179" spans="1:7" ht="16.5" x14ac:dyDescent="0.3">
      <c r="A179" t="str">
        <f t="shared" si="4"/>
        <v>Green Township, Sussex County</v>
      </c>
      <c r="B179">
        <f t="shared" si="5"/>
        <v>178</v>
      </c>
      <c r="C179" s="37" t="str">
        <f>'2017 Muniinfo'!A508</f>
        <v>1908</v>
      </c>
      <c r="D179" s="37" t="str">
        <f>'2017 Muniinfo'!B508</f>
        <v>Green Township</v>
      </c>
      <c r="E179" s="37" t="str">
        <f>'2017 Muniinfo'!C508</f>
        <v>Sussex</v>
      </c>
      <c r="F179">
        <f>'2017 Muniinfo'!D508</f>
        <v>3</v>
      </c>
      <c r="G179" t="str">
        <f>'2017 Muniinfo'!E508</f>
        <v>Eligible</v>
      </c>
    </row>
    <row r="180" spans="1:7" ht="16.5" x14ac:dyDescent="0.3">
      <c r="A180" t="str">
        <f t="shared" si="4"/>
        <v>Greenwich Township, Cumberland County</v>
      </c>
      <c r="B180">
        <f t="shared" si="5"/>
        <v>179</v>
      </c>
      <c r="C180" s="37" t="str">
        <f>'2017 Muniinfo'!A194</f>
        <v>0606</v>
      </c>
      <c r="D180" s="37" t="str">
        <f>'2017 Muniinfo'!B194</f>
        <v>Greenwich Township</v>
      </c>
      <c r="E180" s="37" t="str">
        <f>'2017 Muniinfo'!C194</f>
        <v>Cumberland</v>
      </c>
      <c r="F180">
        <f>'2017 Muniinfo'!D194</f>
        <v>3</v>
      </c>
      <c r="G180" t="str">
        <f>'2017 Muniinfo'!E194</f>
        <v>Ineligible</v>
      </c>
    </row>
    <row r="181" spans="1:7" ht="16.5" x14ac:dyDescent="0.3">
      <c r="A181" t="str">
        <f t="shared" si="4"/>
        <v>Greenwich Township, Gloucester County</v>
      </c>
      <c r="B181">
        <f t="shared" si="5"/>
        <v>180</v>
      </c>
      <c r="C181" s="37" t="str">
        <f>'2017 Muniinfo'!A231</f>
        <v>0807</v>
      </c>
      <c r="D181" s="37" t="str">
        <f>'2017 Muniinfo'!B231</f>
        <v>Greenwich Township</v>
      </c>
      <c r="E181" s="37" t="str">
        <f>'2017 Muniinfo'!C231</f>
        <v>Gloucester</v>
      </c>
      <c r="F181">
        <f>'2017 Muniinfo'!D231</f>
        <v>1</v>
      </c>
      <c r="G181" t="str">
        <f>'2017 Muniinfo'!E231</f>
        <v>Ineligible</v>
      </c>
    </row>
    <row r="182" spans="1:7" ht="16.5" x14ac:dyDescent="0.3">
      <c r="A182" t="str">
        <f t="shared" si="4"/>
        <v>Greenwich Township, Warren County</v>
      </c>
      <c r="B182">
        <f t="shared" si="5"/>
        <v>181</v>
      </c>
      <c r="C182" s="37" t="str">
        <f>'2017 Muniinfo'!A552</f>
        <v>2107</v>
      </c>
      <c r="D182" s="37" t="str">
        <f>'2017 Muniinfo'!B552</f>
        <v>Greenwich Township</v>
      </c>
      <c r="E182" s="37" t="str">
        <f>'2017 Muniinfo'!C552</f>
        <v>Warren</v>
      </c>
      <c r="F182">
        <f>'2017 Muniinfo'!D552</f>
        <v>2</v>
      </c>
      <c r="G182" t="str">
        <f>'2017 Muniinfo'!E552</f>
        <v>Ineligible</v>
      </c>
    </row>
    <row r="183" spans="1:7" ht="16.5" x14ac:dyDescent="0.3">
      <c r="A183" t="str">
        <f t="shared" si="4"/>
        <v>Guttenberg Town, Hudson County</v>
      </c>
      <c r="B183">
        <f t="shared" si="5"/>
        <v>182</v>
      </c>
      <c r="C183" s="37" t="str">
        <f>'2017 Muniinfo'!A251</f>
        <v>0903</v>
      </c>
      <c r="D183" s="37" t="str">
        <f>'2017 Muniinfo'!B251</f>
        <v>Guttenberg Town</v>
      </c>
      <c r="E183" s="37" t="str">
        <f>'2017 Muniinfo'!C251</f>
        <v>Hudson</v>
      </c>
      <c r="F183">
        <f>'2017 Muniinfo'!D251</f>
        <v>3</v>
      </c>
      <c r="G183" t="str">
        <f>'2017 Muniinfo'!E251</f>
        <v>Eligible</v>
      </c>
    </row>
    <row r="184" spans="1:7" ht="16.5" x14ac:dyDescent="0.3">
      <c r="A184" t="str">
        <f t="shared" si="4"/>
        <v>Hackensack City, Bergen County</v>
      </c>
      <c r="B184">
        <f t="shared" si="5"/>
        <v>183</v>
      </c>
      <c r="C184" s="37" t="str">
        <f>'2017 Muniinfo'!A48</f>
        <v>0223</v>
      </c>
      <c r="D184" s="37" t="str">
        <f>'2017 Muniinfo'!B48</f>
        <v>Hackensack City</v>
      </c>
      <c r="E184" s="37" t="str">
        <f>'2017 Muniinfo'!C48</f>
        <v>Bergen</v>
      </c>
      <c r="F184">
        <f>'2017 Muniinfo'!D48</f>
        <v>1</v>
      </c>
      <c r="G184" t="str">
        <f>'2017 Muniinfo'!E48</f>
        <v>Ineligible</v>
      </c>
    </row>
    <row r="185" spans="1:7" ht="16.5" x14ac:dyDescent="0.3">
      <c r="A185" t="str">
        <f t="shared" si="4"/>
        <v>Hackettstown Town, Warren County</v>
      </c>
      <c r="B185">
        <f t="shared" si="5"/>
        <v>184</v>
      </c>
      <c r="C185" s="37" t="str">
        <f>'2017 Muniinfo'!A553</f>
        <v>2108</v>
      </c>
      <c r="D185" s="37" t="str">
        <f>'2017 Muniinfo'!B553</f>
        <v>Hackettstown Town</v>
      </c>
      <c r="E185" s="37" t="str">
        <f>'2017 Muniinfo'!C553</f>
        <v>Warren</v>
      </c>
      <c r="F185">
        <f>'2017 Muniinfo'!D553</f>
        <v>3</v>
      </c>
      <c r="G185" t="str">
        <f>'2017 Muniinfo'!E553</f>
        <v>Eligible</v>
      </c>
    </row>
    <row r="186" spans="1:7" ht="16.5" x14ac:dyDescent="0.3">
      <c r="A186" t="str">
        <f t="shared" si="4"/>
        <v>Haddon Heights Borough, Camden County</v>
      </c>
      <c r="B186">
        <f t="shared" si="5"/>
        <v>185</v>
      </c>
      <c r="C186" s="37" t="str">
        <f>'2017 Muniinfo'!A153</f>
        <v>0418</v>
      </c>
      <c r="D186" s="37" t="str">
        <f>'2017 Muniinfo'!B153</f>
        <v>Haddon Heights Borough</v>
      </c>
      <c r="E186" s="37" t="str">
        <f>'2017 Muniinfo'!C153</f>
        <v>Camden</v>
      </c>
      <c r="F186">
        <f>'2017 Muniinfo'!D153</f>
        <v>1</v>
      </c>
      <c r="G186" t="str">
        <f>'2017 Muniinfo'!E153</f>
        <v>Ineligible</v>
      </c>
    </row>
    <row r="187" spans="1:7" ht="16.5" x14ac:dyDescent="0.3">
      <c r="A187" t="str">
        <f t="shared" si="4"/>
        <v>Haddon Township, Camden County</v>
      </c>
      <c r="B187">
        <f t="shared" si="5"/>
        <v>186</v>
      </c>
      <c r="C187" s="37" t="str">
        <f>'2017 Muniinfo'!A151</f>
        <v>0416</v>
      </c>
      <c r="D187" s="37" t="str">
        <f>'2017 Muniinfo'!B151</f>
        <v>Haddon Township</v>
      </c>
      <c r="E187" s="37" t="str">
        <f>'2017 Muniinfo'!C151</f>
        <v>Camden</v>
      </c>
      <c r="F187">
        <f>'2017 Muniinfo'!D151</f>
        <v>2</v>
      </c>
      <c r="G187" t="str">
        <f>'2017 Muniinfo'!E151</f>
        <v>Eligible</v>
      </c>
    </row>
    <row r="188" spans="1:7" ht="16.5" x14ac:dyDescent="0.3">
      <c r="A188" t="str">
        <f t="shared" si="4"/>
        <v>Haddonfield Borough, Camden County</v>
      </c>
      <c r="B188">
        <f t="shared" si="5"/>
        <v>187</v>
      </c>
      <c r="C188" s="37" t="str">
        <f>'2017 Muniinfo'!A152</f>
        <v>0417</v>
      </c>
      <c r="D188" s="37" t="str">
        <f>'2017 Muniinfo'!B152</f>
        <v>Haddonfield Borough</v>
      </c>
      <c r="E188" s="37" t="str">
        <f>'2017 Muniinfo'!C152</f>
        <v>Camden</v>
      </c>
      <c r="F188">
        <f>'2017 Muniinfo'!D152</f>
        <v>3</v>
      </c>
      <c r="G188" t="str">
        <f>'2017 Muniinfo'!E152</f>
        <v>Eligible</v>
      </c>
    </row>
    <row r="189" spans="1:7" ht="16.5" x14ac:dyDescent="0.3">
      <c r="A189" t="str">
        <f t="shared" si="4"/>
        <v>Hainesport Township, Burlington County</v>
      </c>
      <c r="B189">
        <f t="shared" si="5"/>
        <v>188</v>
      </c>
      <c r="C189" s="37" t="str">
        <f>'2017 Muniinfo'!A111</f>
        <v>0316</v>
      </c>
      <c r="D189" s="37" t="str">
        <f>'2017 Muniinfo'!B111</f>
        <v>Hainesport Township</v>
      </c>
      <c r="E189" s="37" t="str">
        <f>'2017 Muniinfo'!C111</f>
        <v>Burlington</v>
      </c>
      <c r="F189">
        <f>'2017 Muniinfo'!D111</f>
        <v>1</v>
      </c>
      <c r="G189" t="str">
        <f>'2017 Muniinfo'!E111</f>
        <v>Ineligible</v>
      </c>
    </row>
    <row r="190" spans="1:7" ht="16.5" x14ac:dyDescent="0.3">
      <c r="A190" t="str">
        <f t="shared" si="4"/>
        <v>Haledon Borough, Passaic County</v>
      </c>
      <c r="B190">
        <f t="shared" si="5"/>
        <v>189</v>
      </c>
      <c r="C190" s="37" t="str">
        <f>'2017 Muniinfo'!A451</f>
        <v>1603</v>
      </c>
      <c r="D190" s="37" t="str">
        <f>'2017 Muniinfo'!B451</f>
        <v>Haledon Borough</v>
      </c>
      <c r="E190" s="37" t="str">
        <f>'2017 Muniinfo'!C451</f>
        <v>Passaic</v>
      </c>
      <c r="F190">
        <f>'2017 Muniinfo'!D451</f>
        <v>3</v>
      </c>
      <c r="G190" t="str">
        <f>'2017 Muniinfo'!E451</f>
        <v>Eligible</v>
      </c>
    </row>
    <row r="191" spans="1:7" ht="16.5" x14ac:dyDescent="0.3">
      <c r="A191" t="str">
        <f t="shared" si="4"/>
        <v>Hamburg Borough, Sussex County</v>
      </c>
      <c r="B191">
        <f t="shared" si="5"/>
        <v>190</v>
      </c>
      <c r="C191" s="37" t="str">
        <f>'2017 Muniinfo'!A509</f>
        <v>1909</v>
      </c>
      <c r="D191" s="37" t="str">
        <f>'2017 Muniinfo'!B509</f>
        <v>Hamburg Borough</v>
      </c>
      <c r="E191" s="37" t="str">
        <f>'2017 Muniinfo'!C509</f>
        <v>Sussex</v>
      </c>
      <c r="F191">
        <f>'2017 Muniinfo'!D509</f>
        <v>1</v>
      </c>
      <c r="G191" t="str">
        <f>'2017 Muniinfo'!E509</f>
        <v>Ineligible</v>
      </c>
    </row>
    <row r="192" spans="1:7" ht="16.5" x14ac:dyDescent="0.3">
      <c r="A192" t="str">
        <f t="shared" si="4"/>
        <v>Hamilton Township, Atlantic County</v>
      </c>
      <c r="B192">
        <f t="shared" si="5"/>
        <v>191</v>
      </c>
      <c r="C192" s="37" t="str">
        <f>'2017 Muniinfo'!A14</f>
        <v>0112</v>
      </c>
      <c r="D192" s="37" t="str">
        <f>'2017 Muniinfo'!B14</f>
        <v>Hamilton Township</v>
      </c>
      <c r="E192" s="37" t="str">
        <f>'2017 Muniinfo'!C14</f>
        <v>Atlantic</v>
      </c>
      <c r="F192">
        <f>'2017 Muniinfo'!D14</f>
        <v>3</v>
      </c>
      <c r="G192" t="str">
        <f>'2017 Muniinfo'!E14</f>
        <v>Eligible</v>
      </c>
    </row>
    <row r="193" spans="1:7" ht="16.5" x14ac:dyDescent="0.3">
      <c r="A193" t="str">
        <f t="shared" si="4"/>
        <v>Hamilton Township, Mercer County</v>
      </c>
      <c r="B193">
        <f t="shared" si="5"/>
        <v>192</v>
      </c>
      <c r="C193" s="37" t="str">
        <f>'2017 Muniinfo'!A289</f>
        <v>1103</v>
      </c>
      <c r="D193" s="37" t="str">
        <f>'2017 Muniinfo'!B289</f>
        <v>Hamilton Township</v>
      </c>
      <c r="E193" s="37" t="str">
        <f>'2017 Muniinfo'!C289</f>
        <v>Mercer</v>
      </c>
      <c r="F193">
        <f>'2017 Muniinfo'!D289</f>
        <v>2</v>
      </c>
      <c r="G193" t="str">
        <f>'2017 Muniinfo'!E289</f>
        <v>Ineligible</v>
      </c>
    </row>
    <row r="194" spans="1:7" ht="16.5" x14ac:dyDescent="0.3">
      <c r="A194" t="str">
        <f t="shared" ref="A194:A257" si="6">D194&amp;", "&amp;E194&amp;" County"</f>
        <v>Hammonton Township, Atlantic County</v>
      </c>
      <c r="B194">
        <f t="shared" si="5"/>
        <v>193</v>
      </c>
      <c r="C194" s="37" t="str">
        <f>'2017 Muniinfo'!A15</f>
        <v>0113</v>
      </c>
      <c r="D194" s="37" t="str">
        <f>'2017 Muniinfo'!B15</f>
        <v>Hammonton Township</v>
      </c>
      <c r="E194" s="37" t="str">
        <f>'2017 Muniinfo'!C15</f>
        <v>Atlantic</v>
      </c>
      <c r="F194">
        <f>'2017 Muniinfo'!D15</f>
        <v>1</v>
      </c>
      <c r="G194" t="str">
        <f>'2017 Muniinfo'!E15</f>
        <v>Ineligible</v>
      </c>
    </row>
    <row r="195" spans="1:7" ht="16.5" x14ac:dyDescent="0.3">
      <c r="A195" t="str">
        <f t="shared" si="6"/>
        <v>Hampton Borough, Hunterdon County</v>
      </c>
      <c r="B195">
        <f t="shared" si="5"/>
        <v>194</v>
      </c>
      <c r="C195" s="37" t="str">
        <f>'2017 Muniinfo'!A273</f>
        <v>1013</v>
      </c>
      <c r="D195" s="37" t="str">
        <f>'2017 Muniinfo'!B273</f>
        <v>Hampton Borough</v>
      </c>
      <c r="E195" s="37" t="str">
        <f>'2017 Muniinfo'!C273</f>
        <v>Hunterdon</v>
      </c>
      <c r="F195">
        <f>'2017 Muniinfo'!D273</f>
        <v>1</v>
      </c>
      <c r="G195" t="str">
        <f>'2017 Muniinfo'!E273</f>
        <v>Ineligible</v>
      </c>
    </row>
    <row r="196" spans="1:7" ht="16.5" x14ac:dyDescent="0.3">
      <c r="A196" t="str">
        <f t="shared" si="6"/>
        <v>Hampton Township, Sussex County</v>
      </c>
      <c r="B196">
        <f t="shared" ref="B196:B259" si="7">B195+1</f>
        <v>195</v>
      </c>
      <c r="C196" s="37" t="str">
        <f>'2017 Muniinfo'!A510</f>
        <v>1910</v>
      </c>
      <c r="D196" s="37" t="str">
        <f>'2017 Muniinfo'!B510</f>
        <v>Hampton Township</v>
      </c>
      <c r="E196" s="37" t="str">
        <f>'2017 Muniinfo'!C510</f>
        <v>Sussex</v>
      </c>
      <c r="F196">
        <f>'2017 Muniinfo'!D510</f>
        <v>2</v>
      </c>
      <c r="G196" t="str">
        <f>'2017 Muniinfo'!E510</f>
        <v>Eligible</v>
      </c>
    </row>
    <row r="197" spans="1:7" ht="16.5" x14ac:dyDescent="0.3">
      <c r="A197" t="str">
        <f t="shared" si="6"/>
        <v>Hanover Township, Morris County</v>
      </c>
      <c r="B197">
        <f t="shared" si="7"/>
        <v>196</v>
      </c>
      <c r="C197" s="37" t="str">
        <f>'2017 Muniinfo'!A388</f>
        <v>1412</v>
      </c>
      <c r="D197" s="37" t="str">
        <f>'2017 Muniinfo'!B388</f>
        <v>Hanover Township</v>
      </c>
      <c r="E197" s="37" t="str">
        <f>'2017 Muniinfo'!C388</f>
        <v>Morris</v>
      </c>
      <c r="F197">
        <f>'2017 Muniinfo'!D388</f>
        <v>3</v>
      </c>
      <c r="G197" t="str">
        <f>'2017 Muniinfo'!E388</f>
        <v>Eligible</v>
      </c>
    </row>
    <row r="198" spans="1:7" ht="16.5" x14ac:dyDescent="0.3">
      <c r="A198" t="str">
        <f t="shared" si="6"/>
        <v>Harding Township, Morris County</v>
      </c>
      <c r="B198">
        <f t="shared" si="7"/>
        <v>197</v>
      </c>
      <c r="C198" s="37" t="str">
        <f>'2017 Muniinfo'!A389</f>
        <v>1413</v>
      </c>
      <c r="D198" s="37" t="str">
        <f>'2017 Muniinfo'!B389</f>
        <v>Harding Township</v>
      </c>
      <c r="E198" s="37" t="str">
        <f>'2017 Muniinfo'!C389</f>
        <v>Morris</v>
      </c>
      <c r="F198">
        <f>'2017 Muniinfo'!D389</f>
        <v>1</v>
      </c>
      <c r="G198" t="str">
        <f>'2017 Muniinfo'!E389</f>
        <v>Ineligible</v>
      </c>
    </row>
    <row r="199" spans="1:7" ht="16.5" x14ac:dyDescent="0.3">
      <c r="A199" t="str">
        <f t="shared" si="6"/>
        <v>Hardwick Township, Warren County</v>
      </c>
      <c r="B199">
        <f t="shared" si="7"/>
        <v>198</v>
      </c>
      <c r="C199" s="37" t="str">
        <f>'2017 Muniinfo'!A554</f>
        <v>2109</v>
      </c>
      <c r="D199" s="37" t="str">
        <f>'2017 Muniinfo'!B554</f>
        <v>Hardwick Township</v>
      </c>
      <c r="E199" s="37" t="str">
        <f>'2017 Muniinfo'!C554</f>
        <v>Warren</v>
      </c>
      <c r="F199">
        <f>'2017 Muniinfo'!D554</f>
        <v>1</v>
      </c>
      <c r="G199" t="str">
        <f>'2017 Muniinfo'!E554</f>
        <v>Ineligible</v>
      </c>
    </row>
    <row r="200" spans="1:7" ht="16.5" x14ac:dyDescent="0.3">
      <c r="A200" t="str">
        <f t="shared" si="6"/>
        <v>Hardyston Township, Sussex County</v>
      </c>
      <c r="B200">
        <f t="shared" si="7"/>
        <v>199</v>
      </c>
      <c r="C200" s="37" t="str">
        <f>'2017 Muniinfo'!A511</f>
        <v>1911</v>
      </c>
      <c r="D200" s="37" t="str">
        <f>'2017 Muniinfo'!B511</f>
        <v>Hardyston Township</v>
      </c>
      <c r="E200" s="37" t="str">
        <f>'2017 Muniinfo'!C511</f>
        <v>Sussex</v>
      </c>
      <c r="F200">
        <f>'2017 Muniinfo'!D511</f>
        <v>3</v>
      </c>
      <c r="G200" t="str">
        <f>'2017 Muniinfo'!E511</f>
        <v>Eligible</v>
      </c>
    </row>
    <row r="201" spans="1:7" ht="16.5" x14ac:dyDescent="0.3">
      <c r="A201" t="str">
        <f t="shared" si="6"/>
        <v>Harmony Township, Warren County</v>
      </c>
      <c r="B201">
        <f t="shared" si="7"/>
        <v>200</v>
      </c>
      <c r="C201" s="37" t="str">
        <f>'2017 Muniinfo'!A555</f>
        <v>2110</v>
      </c>
      <c r="D201" s="37" t="str">
        <f>'2017 Muniinfo'!B555</f>
        <v>Harmony Township</v>
      </c>
      <c r="E201" s="37" t="str">
        <f>'2017 Muniinfo'!C555</f>
        <v>Warren</v>
      </c>
      <c r="F201">
        <f>'2017 Muniinfo'!D555</f>
        <v>2</v>
      </c>
      <c r="G201" t="str">
        <f>'2017 Muniinfo'!E555</f>
        <v>Eligible</v>
      </c>
    </row>
    <row r="202" spans="1:7" ht="16.5" x14ac:dyDescent="0.3">
      <c r="A202" t="str">
        <f t="shared" si="6"/>
        <v>Harrington Park Borough, Bergen County</v>
      </c>
      <c r="B202">
        <f t="shared" si="7"/>
        <v>201</v>
      </c>
      <c r="C202" s="37" t="str">
        <f>'2017 Muniinfo'!A49</f>
        <v>0224</v>
      </c>
      <c r="D202" s="37" t="str">
        <f>'2017 Muniinfo'!B49</f>
        <v>Harrington Park Borough</v>
      </c>
      <c r="E202" s="37" t="str">
        <f>'2017 Muniinfo'!C49</f>
        <v>Bergen</v>
      </c>
      <c r="F202">
        <f>'2017 Muniinfo'!D49</f>
        <v>2</v>
      </c>
      <c r="G202" t="str">
        <f>'2017 Muniinfo'!E49</f>
        <v>Eligible</v>
      </c>
    </row>
    <row r="203" spans="1:7" ht="16.5" x14ac:dyDescent="0.3">
      <c r="A203" t="str">
        <f t="shared" si="6"/>
        <v>Harrison Town, Hudson County</v>
      </c>
      <c r="B203">
        <f t="shared" si="7"/>
        <v>202</v>
      </c>
      <c r="C203" s="37" t="str">
        <f>'2017 Muniinfo'!A252</f>
        <v>0904</v>
      </c>
      <c r="D203" s="37" t="str">
        <f>'2017 Muniinfo'!B252</f>
        <v>Harrison Town</v>
      </c>
      <c r="E203" s="37" t="str">
        <f>'2017 Muniinfo'!C252</f>
        <v>Hudson</v>
      </c>
      <c r="F203">
        <f>'2017 Muniinfo'!D252</f>
        <v>1</v>
      </c>
      <c r="G203" t="str">
        <f>'2017 Muniinfo'!E252</f>
        <v>Ineligible</v>
      </c>
    </row>
    <row r="204" spans="1:7" ht="16.5" x14ac:dyDescent="0.3">
      <c r="A204" t="str">
        <f t="shared" si="6"/>
        <v>Harrison Township, Gloucester County</v>
      </c>
      <c r="B204">
        <f t="shared" si="7"/>
        <v>203</v>
      </c>
      <c r="C204" s="37" t="str">
        <f>'2017 Muniinfo'!A232</f>
        <v>0808</v>
      </c>
      <c r="D204" s="37" t="str">
        <f>'2017 Muniinfo'!B232</f>
        <v>Harrison Township</v>
      </c>
      <c r="E204" s="37" t="str">
        <f>'2017 Muniinfo'!C232</f>
        <v>Gloucester</v>
      </c>
      <c r="F204">
        <f>'2017 Muniinfo'!D232</f>
        <v>2</v>
      </c>
      <c r="G204" t="str">
        <f>'2017 Muniinfo'!E232</f>
        <v>Eligible</v>
      </c>
    </row>
    <row r="205" spans="1:7" ht="16.5" x14ac:dyDescent="0.3">
      <c r="A205" t="str">
        <f t="shared" si="6"/>
        <v>Harvey Cedars Borough, Ocean County</v>
      </c>
      <c r="B205">
        <f t="shared" si="7"/>
        <v>204</v>
      </c>
      <c r="C205" s="37" t="str">
        <f>'2017 Muniinfo'!A424</f>
        <v>1509</v>
      </c>
      <c r="D205" s="37" t="str">
        <f>'2017 Muniinfo'!B424</f>
        <v>Harvey Cedars Borough</v>
      </c>
      <c r="E205" s="37" t="str">
        <f>'2017 Muniinfo'!C424</f>
        <v>Ocean</v>
      </c>
      <c r="F205">
        <f>'2017 Muniinfo'!D424</f>
        <v>3</v>
      </c>
      <c r="G205" t="str">
        <f>'2017 Muniinfo'!E424</f>
        <v>Eligible</v>
      </c>
    </row>
    <row r="206" spans="1:7" ht="16.5" x14ac:dyDescent="0.3">
      <c r="A206" t="str">
        <f t="shared" si="6"/>
        <v>Hasbrouck Heights Borough, Bergen County</v>
      </c>
      <c r="B206">
        <f t="shared" si="7"/>
        <v>205</v>
      </c>
      <c r="C206" s="37" t="str">
        <f>'2017 Muniinfo'!A50</f>
        <v>0225</v>
      </c>
      <c r="D206" s="37" t="str">
        <f>'2017 Muniinfo'!B50</f>
        <v>Hasbrouck Heights Borough</v>
      </c>
      <c r="E206" s="37" t="str">
        <f>'2017 Muniinfo'!C50</f>
        <v>Bergen</v>
      </c>
      <c r="F206">
        <f>'2017 Muniinfo'!D50</f>
        <v>3</v>
      </c>
      <c r="G206" t="str">
        <f>'2017 Muniinfo'!E50</f>
        <v>Eligible</v>
      </c>
    </row>
    <row r="207" spans="1:7" ht="16.5" x14ac:dyDescent="0.3">
      <c r="A207" t="str">
        <f t="shared" si="6"/>
        <v>Haworth Borough, Bergen County</v>
      </c>
      <c r="B207">
        <f t="shared" si="7"/>
        <v>206</v>
      </c>
      <c r="C207" s="37" t="str">
        <f>'2017 Muniinfo'!A51</f>
        <v>0226</v>
      </c>
      <c r="D207" s="37" t="str">
        <f>'2017 Muniinfo'!B51</f>
        <v>Haworth Borough</v>
      </c>
      <c r="E207" s="37" t="str">
        <f>'2017 Muniinfo'!C51</f>
        <v>Bergen</v>
      </c>
      <c r="F207">
        <f>'2017 Muniinfo'!D51</f>
        <v>1</v>
      </c>
      <c r="G207" t="str">
        <f>'2017 Muniinfo'!E51</f>
        <v>Ineligible</v>
      </c>
    </row>
    <row r="208" spans="1:7" ht="16.5" x14ac:dyDescent="0.3">
      <c r="A208" t="str">
        <f t="shared" si="6"/>
        <v>Hawthorne Borough, Passaic County</v>
      </c>
      <c r="B208">
        <f t="shared" si="7"/>
        <v>207</v>
      </c>
      <c r="C208" s="37" t="str">
        <f>'2017 Muniinfo'!A452</f>
        <v>1604</v>
      </c>
      <c r="D208" s="37" t="str">
        <f>'2017 Muniinfo'!B452</f>
        <v>Hawthorne Borough</v>
      </c>
      <c r="E208" s="37" t="str">
        <f>'2017 Muniinfo'!C452</f>
        <v>Passaic</v>
      </c>
      <c r="F208">
        <f>'2017 Muniinfo'!D452</f>
        <v>1</v>
      </c>
      <c r="G208" t="str">
        <f>'2017 Muniinfo'!E452</f>
        <v>Ineligible</v>
      </c>
    </row>
    <row r="209" spans="1:7" ht="16.5" x14ac:dyDescent="0.3">
      <c r="A209" t="str">
        <f t="shared" si="6"/>
        <v>Hazlet Township, Monmouth County</v>
      </c>
      <c r="B209">
        <f t="shared" si="7"/>
        <v>208</v>
      </c>
      <c r="C209" s="37" t="str">
        <f>'2017 Muniinfo'!A362</f>
        <v>1339</v>
      </c>
      <c r="D209" s="37" t="str">
        <f>'2017 Muniinfo'!B362</f>
        <v>Hazlet Township</v>
      </c>
      <c r="E209" s="37" t="str">
        <f>'2017 Muniinfo'!C362</f>
        <v>Monmouth</v>
      </c>
      <c r="F209">
        <f>'2017 Muniinfo'!D362</f>
        <v>1</v>
      </c>
      <c r="G209" t="str">
        <f>'2017 Muniinfo'!E362</f>
        <v>Ineligible</v>
      </c>
    </row>
    <row r="210" spans="1:7" ht="16.5" x14ac:dyDescent="0.3">
      <c r="A210" t="str">
        <f t="shared" si="6"/>
        <v>Helmetta Borough, Middlesex County</v>
      </c>
      <c r="B210">
        <f t="shared" si="7"/>
        <v>209</v>
      </c>
      <c r="C210" s="37" t="str">
        <f>'2017 Muniinfo'!A304</f>
        <v>1206</v>
      </c>
      <c r="D210" s="37" t="str">
        <f>'2017 Muniinfo'!B304</f>
        <v>Helmetta Borough</v>
      </c>
      <c r="E210" s="37" t="str">
        <f>'2017 Muniinfo'!C304</f>
        <v>Middlesex</v>
      </c>
      <c r="F210">
        <f>'2017 Muniinfo'!D304</f>
        <v>3</v>
      </c>
      <c r="G210" t="str">
        <f>'2017 Muniinfo'!E304</f>
        <v>Eligible</v>
      </c>
    </row>
    <row r="211" spans="1:7" ht="16.5" x14ac:dyDescent="0.3">
      <c r="A211" t="str">
        <f t="shared" si="6"/>
        <v>High Bridge Borough, Hunterdon County</v>
      </c>
      <c r="B211">
        <f t="shared" si="7"/>
        <v>210</v>
      </c>
      <c r="C211" s="37" t="str">
        <f>'2017 Muniinfo'!A274</f>
        <v>1014</v>
      </c>
      <c r="D211" s="37" t="str">
        <f>'2017 Muniinfo'!B274</f>
        <v>High Bridge Borough</v>
      </c>
      <c r="E211" s="37" t="str">
        <f>'2017 Muniinfo'!C274</f>
        <v>Hunterdon</v>
      </c>
      <c r="F211">
        <f>'2017 Muniinfo'!D274</f>
        <v>2</v>
      </c>
      <c r="G211" t="str">
        <f>'2017 Muniinfo'!E274</f>
        <v>Eligible</v>
      </c>
    </row>
    <row r="212" spans="1:7" ht="16.5" x14ac:dyDescent="0.3">
      <c r="A212" t="str">
        <f t="shared" si="6"/>
        <v>Highland Park Borough, Middlesex County</v>
      </c>
      <c r="B212">
        <f t="shared" si="7"/>
        <v>211</v>
      </c>
      <c r="C212" s="37" t="str">
        <f>'2017 Muniinfo'!A305</f>
        <v>1207</v>
      </c>
      <c r="D212" s="37" t="str">
        <f>'2017 Muniinfo'!B305</f>
        <v>Highland Park Borough</v>
      </c>
      <c r="E212" s="37" t="str">
        <f>'2017 Muniinfo'!C305</f>
        <v>Middlesex</v>
      </c>
      <c r="F212">
        <f>'2017 Muniinfo'!D305</f>
        <v>1</v>
      </c>
      <c r="G212" t="str">
        <f>'2017 Muniinfo'!E305</f>
        <v>Ineligible</v>
      </c>
    </row>
    <row r="213" spans="1:7" ht="16.5" x14ac:dyDescent="0.3">
      <c r="A213" t="str">
        <f t="shared" si="6"/>
        <v>Highlands Borough, Monmouth County</v>
      </c>
      <c r="B213">
        <f t="shared" si="7"/>
        <v>212</v>
      </c>
      <c r="C213" s="37" t="str">
        <f>'2017 Muniinfo'!A340</f>
        <v>1317</v>
      </c>
      <c r="D213" s="37" t="str">
        <f>'2017 Muniinfo'!B340</f>
        <v>Highlands Borough</v>
      </c>
      <c r="E213" s="37" t="str">
        <f>'2017 Muniinfo'!C340</f>
        <v>Monmouth</v>
      </c>
      <c r="F213">
        <f>'2017 Muniinfo'!D340</f>
        <v>3</v>
      </c>
      <c r="G213" t="str">
        <f>'2017 Muniinfo'!E340</f>
        <v>Ineligible</v>
      </c>
    </row>
    <row r="214" spans="1:7" ht="16.5" x14ac:dyDescent="0.3">
      <c r="A214" t="str">
        <f t="shared" si="6"/>
        <v>Hightstown Borough, Mercer County</v>
      </c>
      <c r="B214">
        <f t="shared" si="7"/>
        <v>213</v>
      </c>
      <c r="C214" s="37" t="str">
        <f>'2017 Muniinfo'!A290</f>
        <v>1104</v>
      </c>
      <c r="D214" s="37" t="str">
        <f>'2017 Muniinfo'!B290</f>
        <v>Hightstown Borough</v>
      </c>
      <c r="E214" s="37" t="str">
        <f>'2017 Muniinfo'!C290</f>
        <v>Mercer</v>
      </c>
      <c r="F214">
        <f>'2017 Muniinfo'!D290</f>
        <v>3</v>
      </c>
      <c r="G214" t="str">
        <f>'2017 Muniinfo'!E290</f>
        <v>Eligible</v>
      </c>
    </row>
    <row r="215" spans="1:7" ht="16.5" x14ac:dyDescent="0.3">
      <c r="A215" t="str">
        <f t="shared" si="6"/>
        <v>Hillsborough Township, Somerset County</v>
      </c>
      <c r="B215">
        <f t="shared" si="7"/>
        <v>214</v>
      </c>
      <c r="C215" s="37" t="str">
        <f>'2017 Muniinfo'!A489</f>
        <v>1810</v>
      </c>
      <c r="D215" s="37" t="str">
        <f>'2017 Muniinfo'!B489</f>
        <v>Hillsborough Township</v>
      </c>
      <c r="E215" s="37" t="str">
        <f>'2017 Muniinfo'!C489</f>
        <v>Somerset</v>
      </c>
      <c r="F215">
        <f>'2017 Muniinfo'!D489</f>
        <v>2</v>
      </c>
      <c r="G215" t="str">
        <f>'2017 Muniinfo'!E489</f>
        <v>Eligible</v>
      </c>
    </row>
    <row r="216" spans="1:7" ht="16.5" x14ac:dyDescent="0.3">
      <c r="A216" t="str">
        <f t="shared" si="6"/>
        <v>Hillsdale Borough, Bergen County</v>
      </c>
      <c r="B216">
        <f t="shared" si="7"/>
        <v>215</v>
      </c>
      <c r="C216" s="37" t="str">
        <f>'2017 Muniinfo'!A52</f>
        <v>0227</v>
      </c>
      <c r="D216" s="37" t="str">
        <f>'2017 Muniinfo'!B52</f>
        <v>Hillsdale Borough</v>
      </c>
      <c r="E216" s="37" t="str">
        <f>'2017 Muniinfo'!C52</f>
        <v>Bergen</v>
      </c>
      <c r="F216">
        <f>'2017 Muniinfo'!D52</f>
        <v>2</v>
      </c>
      <c r="G216" t="str">
        <f>'2017 Muniinfo'!E52</f>
        <v>Eligible</v>
      </c>
    </row>
    <row r="217" spans="1:7" ht="16.5" x14ac:dyDescent="0.3">
      <c r="A217" t="str">
        <f t="shared" si="6"/>
        <v>Hillside Township, Union County</v>
      </c>
      <c r="B217">
        <f t="shared" si="7"/>
        <v>216</v>
      </c>
      <c r="C217" s="37" t="str">
        <f>'2017 Muniinfo'!A531</f>
        <v>2007</v>
      </c>
      <c r="D217" s="37" t="str">
        <f>'2017 Muniinfo'!B531</f>
        <v>Hillside Township</v>
      </c>
      <c r="E217" s="37" t="str">
        <f>'2017 Muniinfo'!C531</f>
        <v>Union</v>
      </c>
      <c r="F217">
        <f>'2017 Muniinfo'!D531</f>
        <v>2</v>
      </c>
      <c r="G217" t="str">
        <f>'2017 Muniinfo'!E531</f>
        <v>Ineligible</v>
      </c>
    </row>
    <row r="218" spans="1:7" ht="16.5" x14ac:dyDescent="0.3">
      <c r="A218" t="str">
        <f t="shared" si="6"/>
        <v>Hi-nella Borough, Camden County</v>
      </c>
      <c r="B218">
        <f t="shared" si="7"/>
        <v>217</v>
      </c>
      <c r="C218" s="37" t="str">
        <f>'2017 Muniinfo'!A154</f>
        <v>0419</v>
      </c>
      <c r="D218" s="37" t="str">
        <f>'2017 Muniinfo'!B154</f>
        <v>Hi-nella Borough</v>
      </c>
      <c r="E218" s="37" t="str">
        <f>'2017 Muniinfo'!C154</f>
        <v>Camden</v>
      </c>
      <c r="F218">
        <f>'2017 Muniinfo'!D154</f>
        <v>2</v>
      </c>
      <c r="G218" t="str">
        <f>'2017 Muniinfo'!E154</f>
        <v>Eligible</v>
      </c>
    </row>
    <row r="219" spans="1:7" ht="16.5" x14ac:dyDescent="0.3">
      <c r="A219" t="str">
        <f t="shared" si="6"/>
        <v>Hoboken City, Hudson County</v>
      </c>
      <c r="B219">
        <f t="shared" si="7"/>
        <v>218</v>
      </c>
      <c r="C219" s="37" t="str">
        <f>'2017 Muniinfo'!A253</f>
        <v>0905</v>
      </c>
      <c r="D219" s="37" t="str">
        <f>'2017 Muniinfo'!B253</f>
        <v>Hoboken City</v>
      </c>
      <c r="E219" s="37" t="str">
        <f>'2017 Muniinfo'!C253</f>
        <v>Hudson</v>
      </c>
      <c r="F219">
        <f>'2017 Muniinfo'!D253</f>
        <v>2</v>
      </c>
      <c r="G219" t="str">
        <f>'2017 Muniinfo'!E253</f>
        <v>Ineligible</v>
      </c>
    </row>
    <row r="220" spans="1:7" ht="16.5" x14ac:dyDescent="0.3">
      <c r="A220" t="str">
        <f t="shared" si="6"/>
        <v>Ho-Ho-Kus Borough, Bergen County</v>
      </c>
      <c r="B220">
        <f t="shared" si="7"/>
        <v>219</v>
      </c>
      <c r="C220" s="37" t="str">
        <f>'2017 Muniinfo'!A53</f>
        <v>0228</v>
      </c>
      <c r="D220" s="37" t="str">
        <f>'2017 Muniinfo'!B53</f>
        <v>Ho-Ho-Kus Borough</v>
      </c>
      <c r="E220" s="37" t="str">
        <f>'2017 Muniinfo'!C53</f>
        <v>Bergen</v>
      </c>
      <c r="F220">
        <f>'2017 Muniinfo'!D53</f>
        <v>3</v>
      </c>
      <c r="G220" t="str">
        <f>'2017 Muniinfo'!E53</f>
        <v>Eligible</v>
      </c>
    </row>
    <row r="221" spans="1:7" ht="16.5" x14ac:dyDescent="0.3">
      <c r="A221" t="str">
        <f t="shared" si="6"/>
        <v>Holland Township, Hunterdon County</v>
      </c>
      <c r="B221">
        <f t="shared" si="7"/>
        <v>220</v>
      </c>
      <c r="C221" s="37" t="str">
        <f>'2017 Muniinfo'!A275</f>
        <v>1015</v>
      </c>
      <c r="D221" s="37" t="str">
        <f>'2017 Muniinfo'!B275</f>
        <v>Holland Township</v>
      </c>
      <c r="E221" s="37" t="str">
        <f>'2017 Muniinfo'!C275</f>
        <v>Hunterdon</v>
      </c>
      <c r="F221">
        <f>'2017 Muniinfo'!D275</f>
        <v>3</v>
      </c>
      <c r="G221" t="str">
        <f>'2017 Muniinfo'!E275</f>
        <v>Eligible</v>
      </c>
    </row>
    <row r="222" spans="1:7" ht="16.5" x14ac:dyDescent="0.3">
      <c r="A222" t="str">
        <f t="shared" si="6"/>
        <v>Holmdel Township, Monmouth County</v>
      </c>
      <c r="B222">
        <f t="shared" si="7"/>
        <v>221</v>
      </c>
      <c r="C222" s="37" t="str">
        <f>'2017 Muniinfo'!A341</f>
        <v>1318</v>
      </c>
      <c r="D222" s="37" t="str">
        <f>'2017 Muniinfo'!B341</f>
        <v>Holmdel Township</v>
      </c>
      <c r="E222" s="37" t="str">
        <f>'2017 Muniinfo'!C341</f>
        <v>Monmouth</v>
      </c>
      <c r="F222">
        <f>'2017 Muniinfo'!D341</f>
        <v>1</v>
      </c>
      <c r="G222" t="str">
        <f>'2017 Muniinfo'!E341</f>
        <v>Ineligible</v>
      </c>
    </row>
    <row r="223" spans="1:7" ht="16.5" x14ac:dyDescent="0.3">
      <c r="A223" t="str">
        <f t="shared" si="6"/>
        <v>Hopatcong Borough, Sussex County</v>
      </c>
      <c r="B223">
        <f t="shared" si="7"/>
        <v>222</v>
      </c>
      <c r="C223" s="37" t="str">
        <f>'2017 Muniinfo'!A512</f>
        <v>1912</v>
      </c>
      <c r="D223" s="37" t="str">
        <f>'2017 Muniinfo'!B512</f>
        <v>Hopatcong Borough</v>
      </c>
      <c r="E223" s="37" t="str">
        <f>'2017 Muniinfo'!C512</f>
        <v>Sussex</v>
      </c>
      <c r="F223">
        <f>'2017 Muniinfo'!D512</f>
        <v>1</v>
      </c>
      <c r="G223" t="str">
        <f>'2017 Muniinfo'!E512</f>
        <v>Ineligible</v>
      </c>
    </row>
    <row r="224" spans="1:7" ht="16.5" x14ac:dyDescent="0.3">
      <c r="A224" t="str">
        <f t="shared" si="6"/>
        <v>Hope Township, Warren County</v>
      </c>
      <c r="B224">
        <f t="shared" si="7"/>
        <v>223</v>
      </c>
      <c r="C224" s="37" t="str">
        <f>'2017 Muniinfo'!A556</f>
        <v>2111</v>
      </c>
      <c r="D224" s="37" t="str">
        <f>'2017 Muniinfo'!B556</f>
        <v>Hope Township</v>
      </c>
      <c r="E224" s="37" t="str">
        <f>'2017 Muniinfo'!C556</f>
        <v>Warren</v>
      </c>
      <c r="F224">
        <f>'2017 Muniinfo'!D556</f>
        <v>3</v>
      </c>
      <c r="G224" t="str">
        <f>'2017 Muniinfo'!E556</f>
        <v>Eligible</v>
      </c>
    </row>
    <row r="225" spans="1:7" ht="16.5" x14ac:dyDescent="0.3">
      <c r="A225" t="str">
        <f t="shared" si="6"/>
        <v>Hopewell Borough, Mercer County</v>
      </c>
      <c r="B225">
        <f t="shared" si="7"/>
        <v>224</v>
      </c>
      <c r="C225" s="37" t="str">
        <f>'2017 Muniinfo'!A291</f>
        <v>1105</v>
      </c>
      <c r="D225" s="37" t="str">
        <f>'2017 Muniinfo'!B291</f>
        <v>Hopewell Borough</v>
      </c>
      <c r="E225" s="37" t="str">
        <f>'2017 Muniinfo'!C291</f>
        <v>Mercer</v>
      </c>
      <c r="F225">
        <f>'2017 Muniinfo'!D291</f>
        <v>1</v>
      </c>
      <c r="G225" t="str">
        <f>'2017 Muniinfo'!E291</f>
        <v>Ineligible</v>
      </c>
    </row>
    <row r="226" spans="1:7" ht="16.5" x14ac:dyDescent="0.3">
      <c r="A226" t="str">
        <f t="shared" si="6"/>
        <v>Hopewell Township, Cumberland County</v>
      </c>
      <c r="B226">
        <f t="shared" si="7"/>
        <v>225</v>
      </c>
      <c r="C226" s="37" t="str">
        <f>'2017 Muniinfo'!A195</f>
        <v>0607</v>
      </c>
      <c r="D226" s="37" t="str">
        <f>'2017 Muniinfo'!B195</f>
        <v>Hopewell Township</v>
      </c>
      <c r="E226" s="37" t="str">
        <f>'2017 Muniinfo'!C195</f>
        <v>Cumberland</v>
      </c>
      <c r="F226">
        <f>'2017 Muniinfo'!D195</f>
        <v>1</v>
      </c>
      <c r="G226" t="str">
        <f>'2017 Muniinfo'!E195</f>
        <v>Ineligible</v>
      </c>
    </row>
    <row r="227" spans="1:7" ht="16.5" x14ac:dyDescent="0.3">
      <c r="A227" t="str">
        <f t="shared" si="6"/>
        <v>Hopewell Township, Mercer County</v>
      </c>
      <c r="B227">
        <f t="shared" si="7"/>
        <v>226</v>
      </c>
      <c r="C227" s="37" t="str">
        <f>'2017 Muniinfo'!A292</f>
        <v>1106</v>
      </c>
      <c r="D227" s="37" t="str">
        <f>'2017 Muniinfo'!B292</f>
        <v>Hopewell Township</v>
      </c>
      <c r="E227" s="37" t="str">
        <f>'2017 Muniinfo'!C292</f>
        <v>Mercer</v>
      </c>
      <c r="F227">
        <f>'2017 Muniinfo'!D292</f>
        <v>2</v>
      </c>
      <c r="G227" t="str">
        <f>'2017 Muniinfo'!E292</f>
        <v>Eligible</v>
      </c>
    </row>
    <row r="228" spans="1:7" ht="16.5" x14ac:dyDescent="0.3">
      <c r="A228" t="str">
        <f t="shared" si="6"/>
        <v>Howell Township, Monmouth County</v>
      </c>
      <c r="B228">
        <f t="shared" si="7"/>
        <v>227</v>
      </c>
      <c r="C228" s="37" t="str">
        <f>'2017 Muniinfo'!A342</f>
        <v>1319</v>
      </c>
      <c r="D228" s="37" t="str">
        <f>'2017 Muniinfo'!B342</f>
        <v>Howell Township</v>
      </c>
      <c r="E228" s="37" t="str">
        <f>'2017 Muniinfo'!C342</f>
        <v>Monmouth</v>
      </c>
      <c r="F228">
        <f>'2017 Muniinfo'!D342</f>
        <v>2</v>
      </c>
      <c r="G228" t="str">
        <f>'2017 Muniinfo'!E342</f>
        <v>Eligible</v>
      </c>
    </row>
    <row r="229" spans="1:7" ht="16.5" x14ac:dyDescent="0.3">
      <c r="A229" t="str">
        <f t="shared" si="6"/>
        <v>Independence Township, Warren County</v>
      </c>
      <c r="B229">
        <f t="shared" si="7"/>
        <v>228</v>
      </c>
      <c r="C229" s="37" t="str">
        <f>'2017 Muniinfo'!A557</f>
        <v>2112</v>
      </c>
      <c r="D229" s="37" t="str">
        <f>'2017 Muniinfo'!B557</f>
        <v>Independence Township</v>
      </c>
      <c r="E229" s="37" t="str">
        <f>'2017 Muniinfo'!C557</f>
        <v>Warren</v>
      </c>
      <c r="F229">
        <f>'2017 Muniinfo'!D557</f>
        <v>1</v>
      </c>
      <c r="G229" t="str">
        <f>'2017 Muniinfo'!E557</f>
        <v>Ineligible</v>
      </c>
    </row>
    <row r="230" spans="1:7" ht="16.5" x14ac:dyDescent="0.3">
      <c r="A230" t="str">
        <f t="shared" si="6"/>
        <v>Interlaken Borough, Monmouth County</v>
      </c>
      <c r="B230">
        <f t="shared" si="7"/>
        <v>229</v>
      </c>
      <c r="C230" s="37" t="str">
        <f>'2017 Muniinfo'!A343</f>
        <v>1320</v>
      </c>
      <c r="D230" s="37" t="str">
        <f>'2017 Muniinfo'!B343</f>
        <v>Interlaken Borough</v>
      </c>
      <c r="E230" s="37" t="str">
        <f>'2017 Muniinfo'!C343</f>
        <v>Monmouth</v>
      </c>
      <c r="F230">
        <f>'2017 Muniinfo'!D343</f>
        <v>3</v>
      </c>
      <c r="G230" t="str">
        <f>'2017 Muniinfo'!E343</f>
        <v>Eligible</v>
      </c>
    </row>
    <row r="231" spans="1:7" ht="16.5" x14ac:dyDescent="0.3">
      <c r="A231" t="str">
        <f t="shared" si="6"/>
        <v>Irvington Township, Essex County</v>
      </c>
      <c r="B231">
        <f t="shared" si="7"/>
        <v>230</v>
      </c>
      <c r="C231" s="37" t="str">
        <f>'2017 Muniinfo'!A211</f>
        <v>0709</v>
      </c>
      <c r="D231" s="37" t="str">
        <f>'2017 Muniinfo'!B211</f>
        <v>Irvington Township</v>
      </c>
      <c r="E231" s="37" t="str">
        <f>'2017 Muniinfo'!C211</f>
        <v>Essex</v>
      </c>
      <c r="F231">
        <f>'2017 Muniinfo'!D211</f>
        <v>2</v>
      </c>
      <c r="G231" t="str">
        <f>'2017 Muniinfo'!E211</f>
        <v>Ineligible</v>
      </c>
    </row>
    <row r="232" spans="1:7" ht="16.5" x14ac:dyDescent="0.3">
      <c r="A232" t="str">
        <f t="shared" si="6"/>
        <v>Island Heights Borough, Ocean County</v>
      </c>
      <c r="B232">
        <f t="shared" si="7"/>
        <v>231</v>
      </c>
      <c r="C232" s="37" t="str">
        <f>'2017 Muniinfo'!A425</f>
        <v>1510</v>
      </c>
      <c r="D232" s="37" t="str">
        <f>'2017 Muniinfo'!B425</f>
        <v>Island Heights Borough</v>
      </c>
      <c r="E232" s="37" t="str">
        <f>'2017 Muniinfo'!C425</f>
        <v>Ocean</v>
      </c>
      <c r="F232">
        <f>'2017 Muniinfo'!D425</f>
        <v>1</v>
      </c>
      <c r="G232" t="str">
        <f>'2017 Muniinfo'!E425</f>
        <v>Ineligible</v>
      </c>
    </row>
    <row r="233" spans="1:7" ht="16.5" x14ac:dyDescent="0.3">
      <c r="A233" t="str">
        <f t="shared" si="6"/>
        <v>Jackson Township, Ocean County</v>
      </c>
      <c r="B233">
        <f t="shared" si="7"/>
        <v>232</v>
      </c>
      <c r="C233" s="37" t="str">
        <f>'2017 Muniinfo'!A426</f>
        <v>1511</v>
      </c>
      <c r="D233" s="37" t="str">
        <f>'2017 Muniinfo'!B426</f>
        <v>Jackson Township</v>
      </c>
      <c r="E233" s="37" t="str">
        <f>'2017 Muniinfo'!C426</f>
        <v>Ocean</v>
      </c>
      <c r="F233">
        <f>'2017 Muniinfo'!D426</f>
        <v>2</v>
      </c>
      <c r="G233" t="str">
        <f>'2017 Muniinfo'!E426</f>
        <v>Eligible</v>
      </c>
    </row>
    <row r="234" spans="1:7" ht="16.5" x14ac:dyDescent="0.3">
      <c r="A234" t="str">
        <f t="shared" si="6"/>
        <v>Jamesburg Borough, Middlesex County</v>
      </c>
      <c r="B234">
        <f t="shared" si="7"/>
        <v>233</v>
      </c>
      <c r="C234" s="37" t="str">
        <f>'2017 Muniinfo'!A306</f>
        <v>1208</v>
      </c>
      <c r="D234" s="37" t="str">
        <f>'2017 Muniinfo'!B306</f>
        <v>Jamesburg Borough</v>
      </c>
      <c r="E234" s="37" t="str">
        <f>'2017 Muniinfo'!C306</f>
        <v>Middlesex</v>
      </c>
      <c r="F234">
        <f>'2017 Muniinfo'!D306</f>
        <v>2</v>
      </c>
      <c r="G234" t="str">
        <f>'2017 Muniinfo'!E306</f>
        <v>Eligible</v>
      </c>
    </row>
    <row r="235" spans="1:7" ht="16.5" x14ac:dyDescent="0.3">
      <c r="A235" t="str">
        <f t="shared" si="6"/>
        <v>Jefferson Township, Morris County</v>
      </c>
      <c r="B235">
        <f t="shared" si="7"/>
        <v>234</v>
      </c>
      <c r="C235" s="37" t="str">
        <f>'2017 Muniinfo'!A390</f>
        <v>1414</v>
      </c>
      <c r="D235" s="37" t="str">
        <f>'2017 Muniinfo'!B390</f>
        <v>Jefferson Township</v>
      </c>
      <c r="E235" s="37" t="str">
        <f>'2017 Muniinfo'!C390</f>
        <v>Morris</v>
      </c>
      <c r="F235">
        <f>'2017 Muniinfo'!D390</f>
        <v>2</v>
      </c>
      <c r="G235" t="str">
        <f>'2017 Muniinfo'!E390</f>
        <v>Eligible</v>
      </c>
    </row>
    <row r="236" spans="1:7" ht="16.5" x14ac:dyDescent="0.3">
      <c r="A236" t="str">
        <f t="shared" si="6"/>
        <v>Jersey City City, Hudson County</v>
      </c>
      <c r="B236">
        <f t="shared" si="7"/>
        <v>235</v>
      </c>
      <c r="C236" s="37" t="str">
        <f>'2017 Muniinfo'!A254</f>
        <v>0906</v>
      </c>
      <c r="D236" s="37" t="str">
        <f>'2017 Muniinfo'!B254</f>
        <v>Jersey City City</v>
      </c>
      <c r="E236" s="37" t="str">
        <f>'2017 Muniinfo'!C254</f>
        <v>Hudson</v>
      </c>
      <c r="F236">
        <f>'2017 Muniinfo'!D254</f>
        <v>3</v>
      </c>
      <c r="G236" t="str">
        <f>'2017 Muniinfo'!E254</f>
        <v>Ineligible</v>
      </c>
    </row>
    <row r="237" spans="1:7" ht="16.5" x14ac:dyDescent="0.3">
      <c r="A237" t="str">
        <f t="shared" si="6"/>
        <v>Keansburg Borough, Monmouth County</v>
      </c>
      <c r="B237">
        <f t="shared" si="7"/>
        <v>236</v>
      </c>
      <c r="C237" s="37" t="str">
        <f>'2017 Muniinfo'!A344</f>
        <v>1321</v>
      </c>
      <c r="D237" s="37" t="str">
        <f>'2017 Muniinfo'!B344</f>
        <v>Keansburg Borough</v>
      </c>
      <c r="E237" s="37" t="str">
        <f>'2017 Muniinfo'!C344</f>
        <v>Monmouth</v>
      </c>
      <c r="F237">
        <f>'2017 Muniinfo'!D344</f>
        <v>1</v>
      </c>
      <c r="G237" t="str">
        <f>'2017 Muniinfo'!E344</f>
        <v>Ineligible</v>
      </c>
    </row>
    <row r="238" spans="1:7" ht="16.5" x14ac:dyDescent="0.3">
      <c r="A238" t="str">
        <f t="shared" si="6"/>
        <v>Kearny Town, Hudson County</v>
      </c>
      <c r="B238">
        <f t="shared" si="7"/>
        <v>237</v>
      </c>
      <c r="C238" s="37" t="str">
        <f>'2017 Muniinfo'!A255</f>
        <v>0907</v>
      </c>
      <c r="D238" s="37" t="str">
        <f>'2017 Muniinfo'!B255</f>
        <v>Kearny Town</v>
      </c>
      <c r="E238" s="37" t="str">
        <f>'2017 Muniinfo'!C255</f>
        <v>Hudson</v>
      </c>
      <c r="F238">
        <f>'2017 Muniinfo'!D255</f>
        <v>1</v>
      </c>
      <c r="G238" t="str">
        <f>'2017 Muniinfo'!E255</f>
        <v>Ineligible</v>
      </c>
    </row>
    <row r="239" spans="1:7" ht="16.5" x14ac:dyDescent="0.3">
      <c r="A239" t="str">
        <f t="shared" si="6"/>
        <v>Kenilworth Borough, Union County</v>
      </c>
      <c r="B239">
        <f t="shared" si="7"/>
        <v>238</v>
      </c>
      <c r="C239" s="37" t="str">
        <f>'2017 Muniinfo'!A532</f>
        <v>2008</v>
      </c>
      <c r="D239" s="37" t="str">
        <f>'2017 Muniinfo'!B532</f>
        <v>Kenilworth Borough</v>
      </c>
      <c r="E239" s="37" t="str">
        <f>'2017 Muniinfo'!C532</f>
        <v>Union</v>
      </c>
      <c r="F239">
        <f>'2017 Muniinfo'!D532</f>
        <v>3</v>
      </c>
      <c r="G239" t="str">
        <f>'2017 Muniinfo'!E532</f>
        <v>Eligible</v>
      </c>
    </row>
    <row r="240" spans="1:7" ht="16.5" x14ac:dyDescent="0.3">
      <c r="A240" t="str">
        <f t="shared" si="6"/>
        <v>Keyport Borough, Monmouth County</v>
      </c>
      <c r="B240">
        <f t="shared" si="7"/>
        <v>239</v>
      </c>
      <c r="C240" s="37" t="str">
        <f>'2017 Muniinfo'!A345</f>
        <v>1322</v>
      </c>
      <c r="D240" s="37" t="str">
        <f>'2017 Muniinfo'!B345</f>
        <v>Keyport Borough</v>
      </c>
      <c r="E240" s="37" t="str">
        <f>'2017 Muniinfo'!C345</f>
        <v>Monmouth</v>
      </c>
      <c r="F240">
        <f>'2017 Muniinfo'!D345</f>
        <v>2</v>
      </c>
      <c r="G240" t="str">
        <f>'2017 Muniinfo'!E345</f>
        <v>Eligible</v>
      </c>
    </row>
    <row r="241" spans="1:7" ht="16.5" x14ac:dyDescent="0.3">
      <c r="A241" t="str">
        <f t="shared" si="6"/>
        <v>Kingwood Township, Hunterdon County</v>
      </c>
      <c r="B241">
        <f t="shared" si="7"/>
        <v>240</v>
      </c>
      <c r="C241" s="37" t="str">
        <f>'2017 Muniinfo'!A276</f>
        <v>1016</v>
      </c>
      <c r="D241" s="37" t="str">
        <f>'2017 Muniinfo'!B276</f>
        <v>Kingwood Township</v>
      </c>
      <c r="E241" s="37" t="str">
        <f>'2017 Muniinfo'!C276</f>
        <v>Hunterdon</v>
      </c>
      <c r="F241">
        <f>'2017 Muniinfo'!D276</f>
        <v>1</v>
      </c>
      <c r="G241" t="str">
        <f>'2017 Muniinfo'!E276</f>
        <v>Ineligible</v>
      </c>
    </row>
    <row r="242" spans="1:7" ht="16.5" x14ac:dyDescent="0.3">
      <c r="A242" t="str">
        <f t="shared" si="6"/>
        <v>Kinnelon Borough, Morris County</v>
      </c>
      <c r="B242">
        <f t="shared" si="7"/>
        <v>241</v>
      </c>
      <c r="C242" s="37" t="str">
        <f>'2017 Muniinfo'!A391</f>
        <v>1415</v>
      </c>
      <c r="D242" s="37" t="str">
        <f>'2017 Muniinfo'!B391</f>
        <v>Kinnelon Borough</v>
      </c>
      <c r="E242" s="37" t="str">
        <f>'2017 Muniinfo'!C391</f>
        <v>Morris</v>
      </c>
      <c r="F242">
        <f>'2017 Muniinfo'!D391</f>
        <v>3</v>
      </c>
      <c r="G242" t="str">
        <f>'2017 Muniinfo'!E391</f>
        <v>Eligible</v>
      </c>
    </row>
    <row r="243" spans="1:7" ht="16.5" x14ac:dyDescent="0.3">
      <c r="A243" t="str">
        <f t="shared" si="6"/>
        <v>Knowlton Township, Warren County</v>
      </c>
      <c r="B243">
        <f t="shared" si="7"/>
        <v>242</v>
      </c>
      <c r="C243" s="37" t="str">
        <f>'2017 Muniinfo'!A558</f>
        <v>2113</v>
      </c>
      <c r="D243" s="37" t="str">
        <f>'2017 Muniinfo'!B558</f>
        <v>Knowlton Township</v>
      </c>
      <c r="E243" s="37" t="str">
        <f>'2017 Muniinfo'!C558</f>
        <v>Warren</v>
      </c>
      <c r="F243">
        <f>'2017 Muniinfo'!D558</f>
        <v>2</v>
      </c>
      <c r="G243" t="str">
        <f>'2017 Muniinfo'!E558</f>
        <v>Eligible</v>
      </c>
    </row>
    <row r="244" spans="1:7" ht="16.5" x14ac:dyDescent="0.3">
      <c r="A244" t="str">
        <f t="shared" si="6"/>
        <v>Lacey Township, Ocean County</v>
      </c>
      <c r="B244">
        <f t="shared" si="7"/>
        <v>243</v>
      </c>
      <c r="C244" s="37" t="str">
        <f>'2017 Muniinfo'!A427</f>
        <v>1512</v>
      </c>
      <c r="D244" s="37" t="str">
        <f>'2017 Muniinfo'!B427</f>
        <v>Lacey Township</v>
      </c>
      <c r="E244" s="37" t="str">
        <f>'2017 Muniinfo'!C427</f>
        <v>Ocean</v>
      </c>
      <c r="F244">
        <f>'2017 Muniinfo'!D427</f>
        <v>3</v>
      </c>
      <c r="G244" t="str">
        <f>'2017 Muniinfo'!E427</f>
        <v>Eligible</v>
      </c>
    </row>
    <row r="245" spans="1:7" ht="16.5" x14ac:dyDescent="0.3">
      <c r="A245" t="str">
        <f t="shared" si="6"/>
        <v>Lafayette Township, Sussex County</v>
      </c>
      <c r="B245">
        <f t="shared" si="7"/>
        <v>244</v>
      </c>
      <c r="C245" s="37" t="str">
        <f>'2017 Muniinfo'!A513</f>
        <v>1913</v>
      </c>
      <c r="D245" s="37" t="str">
        <f>'2017 Muniinfo'!B513</f>
        <v>Lafayette Township</v>
      </c>
      <c r="E245" s="37" t="str">
        <f>'2017 Muniinfo'!C513</f>
        <v>Sussex</v>
      </c>
      <c r="F245">
        <f>'2017 Muniinfo'!D513</f>
        <v>2</v>
      </c>
      <c r="G245" t="str">
        <f>'2017 Muniinfo'!E513</f>
        <v>Eligible</v>
      </c>
    </row>
    <row r="246" spans="1:7" ht="16.5" x14ac:dyDescent="0.3">
      <c r="A246" t="str">
        <f t="shared" si="6"/>
        <v>Lake Como Borough, Monmouth County</v>
      </c>
      <c r="B246">
        <f t="shared" si="7"/>
        <v>245</v>
      </c>
      <c r="C246" s="37" t="str">
        <f>'2017 Muniinfo'!A370</f>
        <v>1347</v>
      </c>
      <c r="D246" s="37" t="str">
        <f>'2017 Muniinfo'!B370</f>
        <v>Lake Como Borough</v>
      </c>
      <c r="E246" s="37" t="str">
        <f>'2017 Muniinfo'!C370</f>
        <v>Monmouth</v>
      </c>
      <c r="F246">
        <f>'2017 Muniinfo'!D370</f>
        <v>3</v>
      </c>
      <c r="G246" t="str">
        <f>'2017 Muniinfo'!E370</f>
        <v>Ineligible</v>
      </c>
    </row>
    <row r="247" spans="1:7" ht="16.5" x14ac:dyDescent="0.3">
      <c r="A247" t="str">
        <f t="shared" si="6"/>
        <v>Lakehurst Borough, Ocean County</v>
      </c>
      <c r="B247">
        <f t="shared" si="7"/>
        <v>246</v>
      </c>
      <c r="C247" s="37" t="str">
        <f>'2017 Muniinfo'!A428</f>
        <v>1513</v>
      </c>
      <c r="D247" s="37" t="str">
        <f>'2017 Muniinfo'!B428</f>
        <v>Lakehurst Borough</v>
      </c>
      <c r="E247" s="37" t="str">
        <f>'2017 Muniinfo'!C428</f>
        <v>Ocean</v>
      </c>
      <c r="F247">
        <f>'2017 Muniinfo'!D428</f>
        <v>1</v>
      </c>
      <c r="G247" t="str">
        <f>'2017 Muniinfo'!E428</f>
        <v>Ineligible</v>
      </c>
    </row>
    <row r="248" spans="1:7" ht="16.5" x14ac:dyDescent="0.3">
      <c r="A248" t="str">
        <f t="shared" si="6"/>
        <v>Lakewood Township, Ocean County</v>
      </c>
      <c r="B248">
        <f t="shared" si="7"/>
        <v>247</v>
      </c>
      <c r="C248" s="37" t="str">
        <f>'2017 Muniinfo'!A429</f>
        <v>1514</v>
      </c>
      <c r="D248" s="37" t="str">
        <f>'2017 Muniinfo'!B429</f>
        <v>Lakewood Township</v>
      </c>
      <c r="E248" s="37" t="str">
        <f>'2017 Muniinfo'!C429</f>
        <v>Ocean</v>
      </c>
      <c r="F248">
        <f>'2017 Muniinfo'!D429</f>
        <v>2</v>
      </c>
      <c r="G248" t="str">
        <f>'2017 Muniinfo'!E429</f>
        <v>Ineligible</v>
      </c>
    </row>
    <row r="249" spans="1:7" ht="16.5" x14ac:dyDescent="0.3">
      <c r="A249" t="str">
        <f t="shared" si="6"/>
        <v>Lambertville City, Hunterdon County</v>
      </c>
      <c r="B249">
        <f t="shared" si="7"/>
        <v>248</v>
      </c>
      <c r="C249" s="37" t="str">
        <f>'2017 Muniinfo'!A277</f>
        <v>1017</v>
      </c>
      <c r="D249" s="37" t="str">
        <f>'2017 Muniinfo'!B277</f>
        <v>Lambertville City</v>
      </c>
      <c r="E249" s="37" t="str">
        <f>'2017 Muniinfo'!C277</f>
        <v>Hunterdon</v>
      </c>
      <c r="F249">
        <f>'2017 Muniinfo'!D277</f>
        <v>2</v>
      </c>
      <c r="G249" t="str">
        <f>'2017 Muniinfo'!E277</f>
        <v>Ineligible</v>
      </c>
    </row>
    <row r="250" spans="1:7" ht="16.5" x14ac:dyDescent="0.3">
      <c r="A250" t="str">
        <f t="shared" si="6"/>
        <v>Laurel Springs Borough, Camden County</v>
      </c>
      <c r="B250">
        <f t="shared" si="7"/>
        <v>249</v>
      </c>
      <c r="C250" s="37" t="str">
        <f>'2017 Muniinfo'!A155</f>
        <v>0420</v>
      </c>
      <c r="D250" s="37" t="str">
        <f>'2017 Muniinfo'!B155</f>
        <v>Laurel Springs Borough</v>
      </c>
      <c r="E250" s="37" t="str">
        <f>'2017 Muniinfo'!C155</f>
        <v>Camden</v>
      </c>
      <c r="F250">
        <f>'2017 Muniinfo'!D155</f>
        <v>3</v>
      </c>
      <c r="G250" t="str">
        <f>'2017 Muniinfo'!E155</f>
        <v>Eligible</v>
      </c>
    </row>
    <row r="251" spans="1:7" ht="16.5" x14ac:dyDescent="0.3">
      <c r="A251" t="str">
        <f t="shared" si="6"/>
        <v>Lavallette Borough, Ocean County</v>
      </c>
      <c r="B251">
        <f t="shared" si="7"/>
        <v>250</v>
      </c>
      <c r="C251" s="37" t="str">
        <f>'2017 Muniinfo'!A430</f>
        <v>1515</v>
      </c>
      <c r="D251" s="37" t="str">
        <f>'2017 Muniinfo'!B430</f>
        <v>Lavallette Borough</v>
      </c>
      <c r="E251" s="37" t="str">
        <f>'2017 Muniinfo'!C430</f>
        <v>Ocean</v>
      </c>
      <c r="F251">
        <f>'2017 Muniinfo'!D430</f>
        <v>3</v>
      </c>
      <c r="G251" t="str">
        <f>'2017 Muniinfo'!E430</f>
        <v>Ineligible</v>
      </c>
    </row>
    <row r="252" spans="1:7" ht="16.5" x14ac:dyDescent="0.3">
      <c r="A252" t="str">
        <f t="shared" si="6"/>
        <v>Lawnside Borough, Camden County</v>
      </c>
      <c r="B252">
        <f t="shared" si="7"/>
        <v>251</v>
      </c>
      <c r="C252" s="37" t="str">
        <f>'2017 Muniinfo'!A156</f>
        <v>0421</v>
      </c>
      <c r="D252" s="37" t="str">
        <f>'2017 Muniinfo'!B156</f>
        <v>Lawnside Borough</v>
      </c>
      <c r="E252" s="37" t="str">
        <f>'2017 Muniinfo'!C156</f>
        <v>Camden</v>
      </c>
      <c r="F252">
        <f>'2017 Muniinfo'!D156</f>
        <v>1</v>
      </c>
      <c r="G252" t="str">
        <f>'2017 Muniinfo'!E156</f>
        <v>Ineligible</v>
      </c>
    </row>
    <row r="253" spans="1:7" ht="16.5" x14ac:dyDescent="0.3">
      <c r="A253" t="str">
        <f t="shared" si="6"/>
        <v>Lawrence Township, Cumberland County</v>
      </c>
      <c r="B253">
        <f t="shared" si="7"/>
        <v>252</v>
      </c>
      <c r="C253" s="37" t="str">
        <f>'2017 Muniinfo'!A196</f>
        <v>0608</v>
      </c>
      <c r="D253" s="37" t="str">
        <f>'2017 Muniinfo'!B196</f>
        <v>Lawrence Township</v>
      </c>
      <c r="E253" s="37" t="str">
        <f>'2017 Muniinfo'!C196</f>
        <v>Cumberland</v>
      </c>
      <c r="F253">
        <f>'2017 Muniinfo'!D196</f>
        <v>2</v>
      </c>
      <c r="G253" t="str">
        <f>'2017 Muniinfo'!E196</f>
        <v>Eligible</v>
      </c>
    </row>
    <row r="254" spans="1:7" ht="16.5" x14ac:dyDescent="0.3">
      <c r="A254" t="str">
        <f t="shared" si="6"/>
        <v>Lawrence Township, Mercer County</v>
      </c>
      <c r="B254">
        <f t="shared" si="7"/>
        <v>253</v>
      </c>
      <c r="C254" s="37" t="str">
        <f>'2017 Muniinfo'!A293</f>
        <v>1107</v>
      </c>
      <c r="D254" s="37" t="str">
        <f>'2017 Muniinfo'!B293</f>
        <v>Lawrence Township</v>
      </c>
      <c r="E254" s="37" t="str">
        <f>'2017 Muniinfo'!C293</f>
        <v>Mercer</v>
      </c>
      <c r="F254">
        <f>'2017 Muniinfo'!D293</f>
        <v>3</v>
      </c>
      <c r="G254" t="str">
        <f>'2017 Muniinfo'!E293</f>
        <v>Eligible</v>
      </c>
    </row>
    <row r="255" spans="1:7" ht="16.5" x14ac:dyDescent="0.3">
      <c r="A255" t="str">
        <f t="shared" si="6"/>
        <v>Lebanon Borough, Hunterdon County</v>
      </c>
      <c r="B255">
        <f t="shared" si="7"/>
        <v>254</v>
      </c>
      <c r="C255" s="37" t="str">
        <f>'2017 Muniinfo'!A278</f>
        <v>1018</v>
      </c>
      <c r="D255" s="37" t="str">
        <f>'2017 Muniinfo'!B278</f>
        <v>Lebanon Borough</v>
      </c>
      <c r="E255" s="37" t="str">
        <f>'2017 Muniinfo'!C278</f>
        <v>Hunterdon</v>
      </c>
      <c r="F255">
        <f>'2017 Muniinfo'!D278</f>
        <v>3</v>
      </c>
      <c r="G255" t="str">
        <f>'2017 Muniinfo'!E278</f>
        <v>Eligible</v>
      </c>
    </row>
    <row r="256" spans="1:7" ht="16.5" x14ac:dyDescent="0.3">
      <c r="A256" t="str">
        <f t="shared" si="6"/>
        <v>Lebanon Township, Hunterdon County</v>
      </c>
      <c r="B256">
        <f t="shared" si="7"/>
        <v>255</v>
      </c>
      <c r="C256" s="37" t="str">
        <f>'2017 Muniinfo'!A279</f>
        <v>1019</v>
      </c>
      <c r="D256" s="37" t="str">
        <f>'2017 Muniinfo'!B279</f>
        <v>Lebanon Township</v>
      </c>
      <c r="E256" s="37" t="str">
        <f>'2017 Muniinfo'!C279</f>
        <v>Hunterdon</v>
      </c>
      <c r="F256">
        <f>'2017 Muniinfo'!D279</f>
        <v>1</v>
      </c>
      <c r="G256" t="str">
        <f>'2017 Muniinfo'!E279</f>
        <v>Ineligible</v>
      </c>
    </row>
    <row r="257" spans="1:7" ht="16.5" x14ac:dyDescent="0.3">
      <c r="A257" t="str">
        <f t="shared" si="6"/>
        <v>Leonia Borough, Bergen County</v>
      </c>
      <c r="B257">
        <f t="shared" si="7"/>
        <v>256</v>
      </c>
      <c r="C257" s="37" t="str">
        <f>'2017 Muniinfo'!A54</f>
        <v>0229</v>
      </c>
      <c r="D257" s="37" t="str">
        <f>'2017 Muniinfo'!B54</f>
        <v>Leonia Borough</v>
      </c>
      <c r="E257" s="37" t="str">
        <f>'2017 Muniinfo'!C54</f>
        <v>Bergen</v>
      </c>
      <c r="F257">
        <f>'2017 Muniinfo'!D54</f>
        <v>1</v>
      </c>
      <c r="G257" t="str">
        <f>'2017 Muniinfo'!E54</f>
        <v>Ineligible</v>
      </c>
    </row>
    <row r="258" spans="1:7" ht="16.5" x14ac:dyDescent="0.3">
      <c r="A258" t="str">
        <f t="shared" ref="A258:A321" si="8">D258&amp;", "&amp;E258&amp;" County"</f>
        <v>Liberty Township, Warren County</v>
      </c>
      <c r="B258">
        <f t="shared" si="7"/>
        <v>257</v>
      </c>
      <c r="C258" s="37" t="str">
        <f>'2017 Muniinfo'!A559</f>
        <v>2114</v>
      </c>
      <c r="D258" s="37" t="str">
        <f>'2017 Muniinfo'!B559</f>
        <v>Liberty Township</v>
      </c>
      <c r="E258" s="37" t="str">
        <f>'2017 Muniinfo'!C559</f>
        <v>Warren</v>
      </c>
      <c r="F258">
        <f>'2017 Muniinfo'!D559</f>
        <v>3</v>
      </c>
      <c r="G258" t="str">
        <f>'2017 Muniinfo'!E559</f>
        <v>Eligible</v>
      </c>
    </row>
    <row r="259" spans="1:7" ht="16.5" x14ac:dyDescent="0.3">
      <c r="A259" t="str">
        <f t="shared" si="8"/>
        <v>Lincoln Park Borough, Morris County</v>
      </c>
      <c r="B259">
        <f t="shared" si="7"/>
        <v>258</v>
      </c>
      <c r="C259" s="37" t="str">
        <f>'2017 Muniinfo'!A392</f>
        <v>1416</v>
      </c>
      <c r="D259" s="37" t="str">
        <f>'2017 Muniinfo'!B392</f>
        <v>Lincoln Park Borough</v>
      </c>
      <c r="E259" s="37" t="str">
        <f>'2017 Muniinfo'!C392</f>
        <v>Morris</v>
      </c>
      <c r="F259">
        <f>'2017 Muniinfo'!D392</f>
        <v>1</v>
      </c>
      <c r="G259" t="str">
        <f>'2017 Muniinfo'!E392</f>
        <v>Ineligible</v>
      </c>
    </row>
    <row r="260" spans="1:7" ht="16.5" x14ac:dyDescent="0.3">
      <c r="A260" t="str">
        <f t="shared" si="8"/>
        <v>Linden City, Union County</v>
      </c>
      <c r="B260">
        <f t="shared" ref="B260:B323" si="9">B259+1</f>
        <v>259</v>
      </c>
      <c r="C260" s="37" t="str">
        <f>'2017 Muniinfo'!A533</f>
        <v>2009</v>
      </c>
      <c r="D260" s="37" t="str">
        <f>'2017 Muniinfo'!B533</f>
        <v>Linden City</v>
      </c>
      <c r="E260" s="37" t="str">
        <f>'2017 Muniinfo'!C533</f>
        <v>Union</v>
      </c>
      <c r="F260">
        <f>'2017 Muniinfo'!D533</f>
        <v>1</v>
      </c>
      <c r="G260" t="str">
        <f>'2017 Muniinfo'!E533</f>
        <v>Ineligible</v>
      </c>
    </row>
    <row r="261" spans="1:7" ht="16.5" x14ac:dyDescent="0.3">
      <c r="A261" t="str">
        <f t="shared" si="8"/>
        <v>Lindenwold Borough, Camden County</v>
      </c>
      <c r="B261">
        <f t="shared" si="9"/>
        <v>260</v>
      </c>
      <c r="C261" s="37" t="str">
        <f>'2017 Muniinfo'!A157</f>
        <v>0422</v>
      </c>
      <c r="D261" s="37" t="str">
        <f>'2017 Muniinfo'!B157</f>
        <v>Lindenwold Borough</v>
      </c>
      <c r="E261" s="37" t="str">
        <f>'2017 Muniinfo'!C157</f>
        <v>Camden</v>
      </c>
      <c r="F261">
        <f>'2017 Muniinfo'!D157</f>
        <v>2</v>
      </c>
      <c r="G261" t="str">
        <f>'2017 Muniinfo'!E157</f>
        <v>Ineligible</v>
      </c>
    </row>
    <row r="262" spans="1:7" ht="16.5" x14ac:dyDescent="0.3">
      <c r="A262" t="str">
        <f t="shared" si="8"/>
        <v>Linwood City, Atlantic County</v>
      </c>
      <c r="B262">
        <f t="shared" si="9"/>
        <v>261</v>
      </c>
      <c r="C262" s="37" t="str">
        <f>'2017 Muniinfo'!A16</f>
        <v>0114</v>
      </c>
      <c r="D262" s="37" t="str">
        <f>'2017 Muniinfo'!B16</f>
        <v>Linwood City</v>
      </c>
      <c r="E262" s="37" t="str">
        <f>'2017 Muniinfo'!C16</f>
        <v>Atlantic</v>
      </c>
      <c r="F262">
        <f>'2017 Muniinfo'!D16</f>
        <v>2</v>
      </c>
      <c r="G262" t="str">
        <f>'2017 Muniinfo'!E16</f>
        <v>Eligible</v>
      </c>
    </row>
    <row r="263" spans="1:7" ht="16.5" x14ac:dyDescent="0.3">
      <c r="A263" t="str">
        <f t="shared" si="8"/>
        <v>Little Egg Harbor Township, Ocean County</v>
      </c>
      <c r="B263">
        <f t="shared" si="9"/>
        <v>262</v>
      </c>
      <c r="C263" s="37" t="str">
        <f>'2017 Muniinfo'!A431</f>
        <v>1516</v>
      </c>
      <c r="D263" s="37" t="str">
        <f>'2017 Muniinfo'!B431</f>
        <v>Little Egg Harbor Township</v>
      </c>
      <c r="E263" s="37" t="str">
        <f>'2017 Muniinfo'!C431</f>
        <v>Ocean</v>
      </c>
      <c r="F263">
        <f>'2017 Muniinfo'!D431</f>
        <v>1</v>
      </c>
      <c r="G263" t="str">
        <f>'2017 Muniinfo'!E431</f>
        <v>Ineligible</v>
      </c>
    </row>
    <row r="264" spans="1:7" ht="16.5" x14ac:dyDescent="0.3">
      <c r="A264" t="str">
        <f t="shared" si="8"/>
        <v>Little Falls Township, Passaic County</v>
      </c>
      <c r="B264">
        <f t="shared" si="9"/>
        <v>263</v>
      </c>
      <c r="C264" s="37" t="str">
        <f>'2017 Muniinfo'!A453</f>
        <v>1605</v>
      </c>
      <c r="D264" s="37" t="str">
        <f>'2017 Muniinfo'!B453</f>
        <v>Little Falls Township</v>
      </c>
      <c r="E264" s="37" t="str">
        <f>'2017 Muniinfo'!C453</f>
        <v>Passaic</v>
      </c>
      <c r="F264">
        <f>'2017 Muniinfo'!D453</f>
        <v>2</v>
      </c>
      <c r="G264" t="str">
        <f>'2017 Muniinfo'!E453</f>
        <v>Eligible</v>
      </c>
    </row>
    <row r="265" spans="1:7" ht="16.5" x14ac:dyDescent="0.3">
      <c r="A265" t="str">
        <f t="shared" si="8"/>
        <v>Little Ferry Borough, Bergen County</v>
      </c>
      <c r="B265">
        <f t="shared" si="9"/>
        <v>264</v>
      </c>
      <c r="C265" s="37" t="str">
        <f>'2017 Muniinfo'!A55</f>
        <v>0230</v>
      </c>
      <c r="D265" s="37" t="str">
        <f>'2017 Muniinfo'!B55</f>
        <v>Little Ferry Borough</v>
      </c>
      <c r="E265" s="37" t="str">
        <f>'2017 Muniinfo'!C55</f>
        <v>Bergen</v>
      </c>
      <c r="F265">
        <f>'2017 Muniinfo'!D55</f>
        <v>2</v>
      </c>
      <c r="G265" t="str">
        <f>'2017 Muniinfo'!E55</f>
        <v>Ineligible</v>
      </c>
    </row>
    <row r="266" spans="1:7" ht="16.5" x14ac:dyDescent="0.3">
      <c r="A266" t="str">
        <f t="shared" si="8"/>
        <v>Little Silver Borough, Monmouth County</v>
      </c>
      <c r="B266">
        <f t="shared" si="9"/>
        <v>265</v>
      </c>
      <c r="C266" s="37" t="str">
        <f>'2017 Muniinfo'!A346</f>
        <v>1323</v>
      </c>
      <c r="D266" s="37" t="str">
        <f>'2017 Muniinfo'!B346</f>
        <v>Little Silver Borough</v>
      </c>
      <c r="E266" s="37" t="str">
        <f>'2017 Muniinfo'!C346</f>
        <v>Monmouth</v>
      </c>
      <c r="F266">
        <f>'2017 Muniinfo'!D346</f>
        <v>3</v>
      </c>
      <c r="G266" t="str">
        <f>'2017 Muniinfo'!E346</f>
        <v>Eligible</v>
      </c>
    </row>
    <row r="267" spans="1:7" ht="16.5" x14ac:dyDescent="0.3">
      <c r="A267" t="str">
        <f t="shared" si="8"/>
        <v>Livingston Township, Essex County</v>
      </c>
      <c r="B267">
        <f t="shared" si="9"/>
        <v>266</v>
      </c>
      <c r="C267" s="37" t="str">
        <f>'2017 Muniinfo'!A212</f>
        <v>0710</v>
      </c>
      <c r="D267" s="37" t="str">
        <f>'2017 Muniinfo'!B212</f>
        <v>Livingston Township</v>
      </c>
      <c r="E267" s="37" t="str">
        <f>'2017 Muniinfo'!C212</f>
        <v>Essex</v>
      </c>
      <c r="F267">
        <f>'2017 Muniinfo'!D212</f>
        <v>3</v>
      </c>
      <c r="G267" t="str">
        <f>'2017 Muniinfo'!E212</f>
        <v>Eligible</v>
      </c>
    </row>
    <row r="268" spans="1:7" ht="16.5" x14ac:dyDescent="0.3">
      <c r="A268" t="str">
        <f t="shared" si="8"/>
        <v>Loch Arbour Village, Monmouth County</v>
      </c>
      <c r="B268">
        <f t="shared" si="9"/>
        <v>267</v>
      </c>
      <c r="C268" s="37" t="str">
        <f>'2017 Muniinfo'!A347</f>
        <v>1324</v>
      </c>
      <c r="D268" s="37" t="str">
        <f>'2017 Muniinfo'!B347</f>
        <v>Loch Arbour Village</v>
      </c>
      <c r="E268" s="37" t="str">
        <f>'2017 Muniinfo'!C347</f>
        <v>Monmouth</v>
      </c>
      <c r="F268">
        <f>'2017 Muniinfo'!D347</f>
        <v>1</v>
      </c>
      <c r="G268" t="str">
        <f>'2017 Muniinfo'!E347</f>
        <v>Ineligible</v>
      </c>
    </row>
    <row r="269" spans="1:7" ht="16.5" x14ac:dyDescent="0.3">
      <c r="A269" t="str">
        <f t="shared" si="8"/>
        <v>Lodi Borough, Bergen County</v>
      </c>
      <c r="B269">
        <f t="shared" si="9"/>
        <v>268</v>
      </c>
      <c r="C269" s="37" t="str">
        <f>'2017 Muniinfo'!A56</f>
        <v>0231</v>
      </c>
      <c r="D269" s="37" t="str">
        <f>'2017 Muniinfo'!B56</f>
        <v>Lodi Borough</v>
      </c>
      <c r="E269" s="37" t="str">
        <f>'2017 Muniinfo'!C56</f>
        <v>Bergen</v>
      </c>
      <c r="F269">
        <f>'2017 Muniinfo'!D56</f>
        <v>3</v>
      </c>
      <c r="G269" t="str">
        <f>'2017 Muniinfo'!E56</f>
        <v>Ineligible</v>
      </c>
    </row>
    <row r="270" spans="1:7" ht="16.5" x14ac:dyDescent="0.3">
      <c r="A270" t="str">
        <f t="shared" si="8"/>
        <v>Logan Township, Gloucester County</v>
      </c>
      <c r="B270">
        <f t="shared" si="9"/>
        <v>269</v>
      </c>
      <c r="C270" s="37" t="str">
        <f>'2017 Muniinfo'!A233</f>
        <v>0809</v>
      </c>
      <c r="D270" s="37" t="str">
        <f>'2017 Muniinfo'!B233</f>
        <v>Logan Township</v>
      </c>
      <c r="E270" s="37" t="str">
        <f>'2017 Muniinfo'!C233</f>
        <v>Gloucester</v>
      </c>
      <c r="F270">
        <f>'2017 Muniinfo'!D233</f>
        <v>3</v>
      </c>
      <c r="G270" t="str">
        <f>'2017 Muniinfo'!E233</f>
        <v>Eligible</v>
      </c>
    </row>
    <row r="271" spans="1:7" ht="16.5" x14ac:dyDescent="0.3">
      <c r="A271" t="str">
        <f t="shared" si="8"/>
        <v>Long Beach Township, Ocean County</v>
      </c>
      <c r="B271">
        <f t="shared" si="9"/>
        <v>270</v>
      </c>
      <c r="C271" s="37" t="str">
        <f>'2017 Muniinfo'!A432</f>
        <v>1517</v>
      </c>
      <c r="D271" s="37" t="str">
        <f>'2017 Muniinfo'!B432</f>
        <v>Long Beach Township</v>
      </c>
      <c r="E271" s="37" t="str">
        <f>'2017 Muniinfo'!C432</f>
        <v>Ocean</v>
      </c>
      <c r="F271">
        <f>'2017 Muniinfo'!D432</f>
        <v>2</v>
      </c>
      <c r="G271" t="str">
        <f>'2017 Muniinfo'!E432</f>
        <v>Ineligible</v>
      </c>
    </row>
    <row r="272" spans="1:7" ht="16.5" x14ac:dyDescent="0.3">
      <c r="A272" t="str">
        <f t="shared" si="8"/>
        <v>Long Branch City, Monmouth County</v>
      </c>
      <c r="B272">
        <f t="shared" si="9"/>
        <v>271</v>
      </c>
      <c r="C272" s="37" t="str">
        <f>'2017 Muniinfo'!A348</f>
        <v>1325</v>
      </c>
      <c r="D272" s="37" t="str">
        <f>'2017 Muniinfo'!B348</f>
        <v>Long Branch City</v>
      </c>
      <c r="E272" s="37" t="str">
        <f>'2017 Muniinfo'!C348</f>
        <v>Monmouth</v>
      </c>
      <c r="F272">
        <f>'2017 Muniinfo'!D348</f>
        <v>2</v>
      </c>
      <c r="G272" t="str">
        <f>'2017 Muniinfo'!E348</f>
        <v>Ineligible</v>
      </c>
    </row>
    <row r="273" spans="1:7" ht="16.5" x14ac:dyDescent="0.3">
      <c r="A273" t="str">
        <f t="shared" si="8"/>
        <v>Long Hill Township, Morris County</v>
      </c>
      <c r="B273">
        <f t="shared" si="9"/>
        <v>272</v>
      </c>
      <c r="C273" s="37" t="str">
        <f>'2017 Muniinfo'!A406</f>
        <v>1430</v>
      </c>
      <c r="D273" s="37" t="str">
        <f>'2017 Muniinfo'!B406</f>
        <v>Long Hill Township</v>
      </c>
      <c r="E273" s="37" t="str">
        <f>'2017 Muniinfo'!C406</f>
        <v>Morris</v>
      </c>
      <c r="F273">
        <f>'2017 Muniinfo'!D406</f>
        <v>3</v>
      </c>
      <c r="G273" t="str">
        <f>'2017 Muniinfo'!E406</f>
        <v>Eligible</v>
      </c>
    </row>
    <row r="274" spans="1:7" ht="16.5" x14ac:dyDescent="0.3">
      <c r="A274" t="str">
        <f t="shared" si="8"/>
        <v>Longport City, Atlantic County</v>
      </c>
      <c r="B274">
        <f t="shared" si="9"/>
        <v>273</v>
      </c>
      <c r="C274" s="37" t="str">
        <f>'2017 Muniinfo'!A17</f>
        <v>0115</v>
      </c>
      <c r="D274" s="37" t="str">
        <f>'2017 Muniinfo'!B17</f>
        <v>Longport City</v>
      </c>
      <c r="E274" s="37" t="str">
        <f>'2017 Muniinfo'!C17</f>
        <v>Atlantic</v>
      </c>
      <c r="F274">
        <f>'2017 Muniinfo'!D17</f>
        <v>3</v>
      </c>
      <c r="G274" t="str">
        <f>'2017 Muniinfo'!E17</f>
        <v>Eligible</v>
      </c>
    </row>
    <row r="275" spans="1:7" ht="16.5" x14ac:dyDescent="0.3">
      <c r="A275" t="str">
        <f t="shared" si="8"/>
        <v>Lopatcong Township, Warren County</v>
      </c>
      <c r="B275">
        <f t="shared" si="9"/>
        <v>274</v>
      </c>
      <c r="C275" s="37" t="str">
        <f>'2017 Muniinfo'!A560</f>
        <v>2115</v>
      </c>
      <c r="D275" s="37" t="str">
        <f>'2017 Muniinfo'!B560</f>
        <v>Lopatcong Township</v>
      </c>
      <c r="E275" s="37" t="str">
        <f>'2017 Muniinfo'!C560</f>
        <v>Warren</v>
      </c>
      <c r="F275">
        <f>'2017 Muniinfo'!D560</f>
        <v>1</v>
      </c>
      <c r="G275" t="str">
        <f>'2017 Muniinfo'!E560</f>
        <v>Ineligible</v>
      </c>
    </row>
    <row r="276" spans="1:7" ht="16.5" x14ac:dyDescent="0.3">
      <c r="A276" t="str">
        <f t="shared" si="8"/>
        <v>Lower Alloways Creek Township, Salem County</v>
      </c>
      <c r="B276">
        <f t="shared" si="9"/>
        <v>275</v>
      </c>
      <c r="C276" s="37" t="str">
        <f>'2017 Muniinfo'!A468</f>
        <v>1704</v>
      </c>
      <c r="D276" s="37" t="str">
        <f>'2017 Muniinfo'!B468</f>
        <v>Lower Alloways Creek Township</v>
      </c>
      <c r="E276" s="37" t="str">
        <f>'2017 Muniinfo'!C468</f>
        <v>Salem</v>
      </c>
      <c r="F276">
        <f>'2017 Muniinfo'!D468</f>
        <v>2</v>
      </c>
      <c r="G276" t="str">
        <f>'2017 Muniinfo'!E468</f>
        <v>Eligible</v>
      </c>
    </row>
    <row r="277" spans="1:7" ht="16.5" x14ac:dyDescent="0.3">
      <c r="A277" t="str">
        <f t="shared" si="8"/>
        <v>Lower Township, Cape May County</v>
      </c>
      <c r="B277">
        <f t="shared" si="9"/>
        <v>276</v>
      </c>
      <c r="C277" s="37" t="str">
        <f>'2017 Muniinfo'!A177</f>
        <v>0505</v>
      </c>
      <c r="D277" s="37" t="str">
        <f>'2017 Muniinfo'!B177</f>
        <v>Lower Township</v>
      </c>
      <c r="E277" s="37" t="str">
        <f>'2017 Muniinfo'!C177</f>
        <v>Cape May</v>
      </c>
      <c r="F277">
        <f>'2017 Muniinfo'!D177</f>
        <v>1</v>
      </c>
      <c r="G277" t="str">
        <f>'2017 Muniinfo'!E177</f>
        <v>Ineligible</v>
      </c>
    </row>
    <row r="278" spans="1:7" ht="16.5" x14ac:dyDescent="0.3">
      <c r="A278" t="str">
        <f t="shared" si="8"/>
        <v>Lumberton Township, Burlington County</v>
      </c>
      <c r="B278">
        <f t="shared" si="9"/>
        <v>277</v>
      </c>
      <c r="C278" s="37" t="str">
        <f>'2017 Muniinfo'!A112</f>
        <v>0317</v>
      </c>
      <c r="D278" s="37" t="str">
        <f>'2017 Muniinfo'!B112</f>
        <v>Lumberton Township</v>
      </c>
      <c r="E278" s="37" t="str">
        <f>'2017 Muniinfo'!C112</f>
        <v>Burlington</v>
      </c>
      <c r="F278">
        <f>'2017 Muniinfo'!D112</f>
        <v>2</v>
      </c>
      <c r="G278" t="str">
        <f>'2017 Muniinfo'!E112</f>
        <v>Eligible</v>
      </c>
    </row>
    <row r="279" spans="1:7" ht="16.5" x14ac:dyDescent="0.3">
      <c r="A279" t="str">
        <f t="shared" si="8"/>
        <v>Lyndhurst Township, Bergen County</v>
      </c>
      <c r="B279">
        <f t="shared" si="9"/>
        <v>278</v>
      </c>
      <c r="C279" s="37" t="str">
        <f>'2017 Muniinfo'!A57</f>
        <v>0232</v>
      </c>
      <c r="D279" s="37" t="str">
        <f>'2017 Muniinfo'!B57</f>
        <v>Lyndhurst Township</v>
      </c>
      <c r="E279" s="37" t="str">
        <f>'2017 Muniinfo'!C57</f>
        <v>Bergen</v>
      </c>
      <c r="F279">
        <f>'2017 Muniinfo'!D57</f>
        <v>1</v>
      </c>
      <c r="G279" t="str">
        <f>'2017 Muniinfo'!E57</f>
        <v>Ineligible</v>
      </c>
    </row>
    <row r="280" spans="1:7" ht="16.5" x14ac:dyDescent="0.3">
      <c r="A280" t="str">
        <f t="shared" si="8"/>
        <v>Madison Borough, Morris County</v>
      </c>
      <c r="B280">
        <f t="shared" si="9"/>
        <v>279</v>
      </c>
      <c r="C280" s="37" t="str">
        <f>'2017 Muniinfo'!A393</f>
        <v>1417</v>
      </c>
      <c r="D280" s="37" t="str">
        <f>'2017 Muniinfo'!B393</f>
        <v>Madison Borough</v>
      </c>
      <c r="E280" s="37" t="str">
        <f>'2017 Muniinfo'!C393</f>
        <v>Morris</v>
      </c>
      <c r="F280">
        <f>'2017 Muniinfo'!D393</f>
        <v>2</v>
      </c>
      <c r="G280" t="str">
        <f>'2017 Muniinfo'!E393</f>
        <v>Eligible</v>
      </c>
    </row>
    <row r="281" spans="1:7" ht="16.5" x14ac:dyDescent="0.3">
      <c r="A281" t="str">
        <f t="shared" si="8"/>
        <v>Magnolia Borough, Camden County</v>
      </c>
      <c r="B281">
        <f t="shared" si="9"/>
        <v>280</v>
      </c>
      <c r="C281" s="37" t="str">
        <f>'2017 Muniinfo'!A158</f>
        <v>0423</v>
      </c>
      <c r="D281" s="37" t="str">
        <f>'2017 Muniinfo'!B158</f>
        <v>Magnolia Borough</v>
      </c>
      <c r="E281" s="37" t="str">
        <f>'2017 Muniinfo'!C158</f>
        <v>Camden</v>
      </c>
      <c r="F281">
        <f>'2017 Muniinfo'!D158</f>
        <v>3</v>
      </c>
      <c r="G281" t="str">
        <f>'2017 Muniinfo'!E158</f>
        <v>Eligible</v>
      </c>
    </row>
    <row r="282" spans="1:7" ht="16.5" x14ac:dyDescent="0.3">
      <c r="A282" t="str">
        <f t="shared" si="8"/>
        <v>Mahwah Township, Bergen County</v>
      </c>
      <c r="B282">
        <f t="shared" si="9"/>
        <v>281</v>
      </c>
      <c r="C282" s="37" t="str">
        <f>'2017 Muniinfo'!A58</f>
        <v>0233</v>
      </c>
      <c r="D282" s="37" t="str">
        <f>'2017 Muniinfo'!B58</f>
        <v>Mahwah Township</v>
      </c>
      <c r="E282" s="37" t="str">
        <f>'2017 Muniinfo'!C58</f>
        <v>Bergen</v>
      </c>
      <c r="F282">
        <f>'2017 Muniinfo'!D58</f>
        <v>2</v>
      </c>
      <c r="G282" t="str">
        <f>'2017 Muniinfo'!E58</f>
        <v>Eligible</v>
      </c>
    </row>
    <row r="283" spans="1:7" ht="16.5" x14ac:dyDescent="0.3">
      <c r="A283" t="str">
        <f t="shared" si="8"/>
        <v>Manalapan Township, Monmouth County</v>
      </c>
      <c r="B283">
        <f t="shared" si="9"/>
        <v>282</v>
      </c>
      <c r="C283" s="37" t="str">
        <f>'2017 Muniinfo'!A349</f>
        <v>1326</v>
      </c>
      <c r="D283" s="37" t="str">
        <f>'2017 Muniinfo'!B349</f>
        <v>Manalapan Township</v>
      </c>
      <c r="E283" s="37" t="str">
        <f>'2017 Muniinfo'!C349</f>
        <v>Monmouth</v>
      </c>
      <c r="F283">
        <f>'2017 Muniinfo'!D349</f>
        <v>3</v>
      </c>
      <c r="G283" t="str">
        <f>'2017 Muniinfo'!E349</f>
        <v>Eligible</v>
      </c>
    </row>
    <row r="284" spans="1:7" ht="16.5" x14ac:dyDescent="0.3">
      <c r="A284" t="str">
        <f t="shared" si="8"/>
        <v>Manasquan Borough, Monmouth County</v>
      </c>
      <c r="B284">
        <f t="shared" si="9"/>
        <v>283</v>
      </c>
      <c r="C284" s="37" t="str">
        <f>'2017 Muniinfo'!A350</f>
        <v>1327</v>
      </c>
      <c r="D284" s="37" t="str">
        <f>'2017 Muniinfo'!B350</f>
        <v>Manasquan Borough</v>
      </c>
      <c r="E284" s="37" t="str">
        <f>'2017 Muniinfo'!C350</f>
        <v>Monmouth</v>
      </c>
      <c r="F284">
        <f>'2017 Muniinfo'!D350</f>
        <v>1</v>
      </c>
      <c r="G284" t="str">
        <f>'2017 Muniinfo'!E350</f>
        <v>Ineligible</v>
      </c>
    </row>
    <row r="285" spans="1:7" ht="16.5" x14ac:dyDescent="0.3">
      <c r="A285" t="str">
        <f t="shared" si="8"/>
        <v>Manchester Township, Ocean County</v>
      </c>
      <c r="B285">
        <f t="shared" si="9"/>
        <v>284</v>
      </c>
      <c r="C285" s="37" t="str">
        <f>'2017 Muniinfo'!A433</f>
        <v>1518</v>
      </c>
      <c r="D285" s="37" t="str">
        <f>'2017 Muniinfo'!B433</f>
        <v>Manchester Township</v>
      </c>
      <c r="E285" s="37" t="str">
        <f>'2017 Muniinfo'!C433</f>
        <v>Ocean</v>
      </c>
      <c r="F285">
        <f>'2017 Muniinfo'!D433</f>
        <v>3</v>
      </c>
      <c r="G285" t="str">
        <f>'2017 Muniinfo'!E433</f>
        <v>Eligible</v>
      </c>
    </row>
    <row r="286" spans="1:7" ht="16.5" x14ac:dyDescent="0.3">
      <c r="A286" t="str">
        <f t="shared" si="8"/>
        <v>Mannington Township, Salem County</v>
      </c>
      <c r="B286">
        <f t="shared" si="9"/>
        <v>285</v>
      </c>
      <c r="C286" s="37" t="str">
        <f>'2017 Muniinfo'!A469</f>
        <v>1705</v>
      </c>
      <c r="D286" s="37" t="str">
        <f>'2017 Muniinfo'!B469</f>
        <v>Mannington Township</v>
      </c>
      <c r="E286" s="37" t="str">
        <f>'2017 Muniinfo'!C469</f>
        <v>Salem</v>
      </c>
      <c r="F286">
        <f>'2017 Muniinfo'!D469</f>
        <v>3</v>
      </c>
      <c r="G286" t="str">
        <f>'2017 Muniinfo'!E469</f>
        <v>Eligible</v>
      </c>
    </row>
    <row r="287" spans="1:7" ht="16.5" x14ac:dyDescent="0.3">
      <c r="A287" t="str">
        <f t="shared" si="8"/>
        <v>Mansfield Township, Burlington County</v>
      </c>
      <c r="B287">
        <f t="shared" si="9"/>
        <v>286</v>
      </c>
      <c r="C287" s="37" t="str">
        <f>'2017 Muniinfo'!A113</f>
        <v>0318</v>
      </c>
      <c r="D287" s="37" t="str">
        <f>'2017 Muniinfo'!B113</f>
        <v>Mansfield Township</v>
      </c>
      <c r="E287" s="37" t="str">
        <f>'2017 Muniinfo'!C113</f>
        <v>Burlington</v>
      </c>
      <c r="F287">
        <f>'2017 Muniinfo'!D113</f>
        <v>3</v>
      </c>
      <c r="G287" t="str">
        <f>'2017 Muniinfo'!E113</f>
        <v>Eligible</v>
      </c>
    </row>
    <row r="288" spans="1:7" ht="16.5" x14ac:dyDescent="0.3">
      <c r="A288" t="str">
        <f t="shared" si="8"/>
        <v>Mansfield Township, Warren County</v>
      </c>
      <c r="B288">
        <f t="shared" si="9"/>
        <v>287</v>
      </c>
      <c r="C288" s="37" t="str">
        <f>'2017 Muniinfo'!A561</f>
        <v>2116</v>
      </c>
      <c r="D288" s="37" t="str">
        <f>'2017 Muniinfo'!B561</f>
        <v>Mansfield Township</v>
      </c>
      <c r="E288" s="37" t="str">
        <f>'2017 Muniinfo'!C561</f>
        <v>Warren</v>
      </c>
      <c r="F288">
        <f>'2017 Muniinfo'!D561</f>
        <v>2</v>
      </c>
      <c r="G288" t="str">
        <f>'2017 Muniinfo'!E561</f>
        <v>Eligible</v>
      </c>
    </row>
    <row r="289" spans="1:7" ht="16.5" x14ac:dyDescent="0.3">
      <c r="A289" t="str">
        <f t="shared" si="8"/>
        <v>Mantoloking Borough, Ocean County</v>
      </c>
      <c r="B289">
        <f t="shared" si="9"/>
        <v>288</v>
      </c>
      <c r="C289" s="37" t="str">
        <f>'2017 Muniinfo'!A434</f>
        <v>1519</v>
      </c>
      <c r="D289" s="37" t="str">
        <f>'2017 Muniinfo'!B434</f>
        <v>Mantoloking Borough</v>
      </c>
      <c r="E289" s="37" t="str">
        <f>'2017 Muniinfo'!C434</f>
        <v>Ocean</v>
      </c>
      <c r="F289">
        <f>'2017 Muniinfo'!D434</f>
        <v>1</v>
      </c>
      <c r="G289" t="str">
        <f>'2017 Muniinfo'!E434</f>
        <v>Ineligible</v>
      </c>
    </row>
    <row r="290" spans="1:7" ht="16.5" x14ac:dyDescent="0.3">
      <c r="A290" t="str">
        <f t="shared" si="8"/>
        <v>Mantua Township, Gloucester County</v>
      </c>
      <c r="B290">
        <f t="shared" si="9"/>
        <v>289</v>
      </c>
      <c r="C290" s="37" t="str">
        <f>'2017 Muniinfo'!A234</f>
        <v>0810</v>
      </c>
      <c r="D290" s="37" t="str">
        <f>'2017 Muniinfo'!B234</f>
        <v>Mantua Township</v>
      </c>
      <c r="E290" s="37" t="str">
        <f>'2017 Muniinfo'!C234</f>
        <v>Gloucester</v>
      </c>
      <c r="F290">
        <f>'2017 Muniinfo'!D234</f>
        <v>1</v>
      </c>
      <c r="G290" t="str">
        <f>'2017 Muniinfo'!E234</f>
        <v>Ineligible</v>
      </c>
    </row>
    <row r="291" spans="1:7" ht="16.5" x14ac:dyDescent="0.3">
      <c r="A291" t="str">
        <f t="shared" si="8"/>
        <v>Manville Borough, Somerset County</v>
      </c>
      <c r="B291">
        <f t="shared" si="9"/>
        <v>290</v>
      </c>
      <c r="C291" s="37" t="str">
        <f>'2017 Muniinfo'!A490</f>
        <v>1811</v>
      </c>
      <c r="D291" s="37" t="str">
        <f>'2017 Muniinfo'!B490</f>
        <v>Manville Borough</v>
      </c>
      <c r="E291" s="37" t="str">
        <f>'2017 Muniinfo'!C490</f>
        <v>Somerset</v>
      </c>
      <c r="F291">
        <f>'2017 Muniinfo'!D490</f>
        <v>3</v>
      </c>
      <c r="G291" t="str">
        <f>'2017 Muniinfo'!E490</f>
        <v>Ineligible</v>
      </c>
    </row>
    <row r="292" spans="1:7" ht="16.5" x14ac:dyDescent="0.3">
      <c r="A292" t="str">
        <f t="shared" si="8"/>
        <v>Maple Shade Borough, Burlington County</v>
      </c>
      <c r="B292">
        <f t="shared" si="9"/>
        <v>291</v>
      </c>
      <c r="C292" s="37" t="str">
        <f>'2017 Muniinfo'!A114</f>
        <v>0319</v>
      </c>
      <c r="D292" s="37" t="str">
        <f>'2017 Muniinfo'!B114</f>
        <v>Maple Shade Borough</v>
      </c>
      <c r="E292" s="37" t="str">
        <f>'2017 Muniinfo'!C114</f>
        <v>Burlington</v>
      </c>
      <c r="F292">
        <f>'2017 Muniinfo'!D114</f>
        <v>1</v>
      </c>
      <c r="G292" t="str">
        <f>'2017 Muniinfo'!E114</f>
        <v>Ineligible</v>
      </c>
    </row>
    <row r="293" spans="1:7" ht="16.5" x14ac:dyDescent="0.3">
      <c r="A293" t="str">
        <f t="shared" si="8"/>
        <v>Maplewood Township., Essex County</v>
      </c>
      <c r="B293">
        <f t="shared" si="9"/>
        <v>292</v>
      </c>
      <c r="C293" s="37" t="str">
        <f>'2017 Muniinfo'!A213</f>
        <v>0711</v>
      </c>
      <c r="D293" s="37" t="str">
        <f>'2017 Muniinfo'!B213</f>
        <v>Maplewood Township.</v>
      </c>
      <c r="E293" s="37" t="str">
        <f>'2017 Muniinfo'!C213</f>
        <v>Essex</v>
      </c>
      <c r="F293">
        <f>'2017 Muniinfo'!D213</f>
        <v>1</v>
      </c>
      <c r="G293" t="str">
        <f>'2017 Muniinfo'!E213</f>
        <v>Ineligible</v>
      </c>
    </row>
    <row r="294" spans="1:7" ht="16.5" x14ac:dyDescent="0.3">
      <c r="A294" t="str">
        <f t="shared" si="8"/>
        <v>Margate City, Atlantic County</v>
      </c>
      <c r="B294">
        <f t="shared" si="9"/>
        <v>293</v>
      </c>
      <c r="C294" s="37" t="str">
        <f>'2017 Muniinfo'!A18</f>
        <v>0116</v>
      </c>
      <c r="D294" s="37" t="str">
        <f>'2017 Muniinfo'!B18</f>
        <v>Margate City</v>
      </c>
      <c r="E294" s="37" t="str">
        <f>'2017 Muniinfo'!C18</f>
        <v>Atlantic</v>
      </c>
      <c r="F294">
        <f>'2017 Muniinfo'!D18</f>
        <v>1</v>
      </c>
      <c r="G294" t="str">
        <f>'2017 Muniinfo'!E18</f>
        <v>Ineligible</v>
      </c>
    </row>
    <row r="295" spans="1:7" ht="16.5" x14ac:dyDescent="0.3">
      <c r="A295" t="str">
        <f t="shared" si="8"/>
        <v>Marlboro Township, Monmouth County</v>
      </c>
      <c r="B295">
        <f t="shared" si="9"/>
        <v>294</v>
      </c>
      <c r="C295" s="37" t="str">
        <f>'2017 Muniinfo'!A351</f>
        <v>1328</v>
      </c>
      <c r="D295" s="37" t="str">
        <f>'2017 Muniinfo'!B351</f>
        <v>Marlboro Township</v>
      </c>
      <c r="E295" s="37" t="str">
        <f>'2017 Muniinfo'!C351</f>
        <v>Monmouth</v>
      </c>
      <c r="F295">
        <f>'2017 Muniinfo'!D351</f>
        <v>2</v>
      </c>
      <c r="G295" t="str">
        <f>'2017 Muniinfo'!E351</f>
        <v>Eligible</v>
      </c>
    </row>
    <row r="296" spans="1:7" ht="16.5" x14ac:dyDescent="0.3">
      <c r="A296" t="str">
        <f t="shared" si="8"/>
        <v>Matawan Borough, Monmouth County</v>
      </c>
      <c r="B296">
        <f t="shared" si="9"/>
        <v>295</v>
      </c>
      <c r="C296" s="37" t="str">
        <f>'2017 Muniinfo'!A352</f>
        <v>1329</v>
      </c>
      <c r="D296" s="37" t="str">
        <f>'2017 Muniinfo'!B352</f>
        <v>Matawan Borough</v>
      </c>
      <c r="E296" s="37" t="str">
        <f>'2017 Muniinfo'!C352</f>
        <v>Monmouth</v>
      </c>
      <c r="F296">
        <f>'2017 Muniinfo'!D352</f>
        <v>3</v>
      </c>
      <c r="G296" t="str">
        <f>'2017 Muniinfo'!E352</f>
        <v>Eligible</v>
      </c>
    </row>
    <row r="297" spans="1:7" ht="16.5" x14ac:dyDescent="0.3">
      <c r="A297" t="str">
        <f t="shared" si="8"/>
        <v>Maurice River Township, Cumberland County</v>
      </c>
      <c r="B297">
        <f t="shared" si="9"/>
        <v>296</v>
      </c>
      <c r="C297" s="37" t="str">
        <f>'2017 Muniinfo'!A197</f>
        <v>0609</v>
      </c>
      <c r="D297" s="37" t="str">
        <f>'2017 Muniinfo'!B197</f>
        <v>Maurice River Township</v>
      </c>
      <c r="E297" s="37" t="str">
        <f>'2017 Muniinfo'!C197</f>
        <v>Cumberland</v>
      </c>
      <c r="F297">
        <f>'2017 Muniinfo'!D197</f>
        <v>3</v>
      </c>
      <c r="G297" t="str">
        <f>'2017 Muniinfo'!E197</f>
        <v>Eligible</v>
      </c>
    </row>
    <row r="298" spans="1:7" ht="16.5" x14ac:dyDescent="0.3">
      <c r="A298" t="str">
        <f t="shared" si="8"/>
        <v>Maywood Borough, Bergen County</v>
      </c>
      <c r="B298">
        <f t="shared" si="9"/>
        <v>297</v>
      </c>
      <c r="C298" s="37" t="str">
        <f>'2017 Muniinfo'!A59</f>
        <v>0234</v>
      </c>
      <c r="D298" s="37" t="str">
        <f>'2017 Muniinfo'!B59</f>
        <v>Maywood Borough</v>
      </c>
      <c r="E298" s="37" t="str">
        <f>'2017 Muniinfo'!C59</f>
        <v>Bergen</v>
      </c>
      <c r="F298">
        <f>'2017 Muniinfo'!D59</f>
        <v>3</v>
      </c>
      <c r="G298" t="str">
        <f>'2017 Muniinfo'!E59</f>
        <v>Eligible</v>
      </c>
    </row>
    <row r="299" spans="1:7" ht="16.5" x14ac:dyDescent="0.3">
      <c r="A299" t="str">
        <f t="shared" si="8"/>
        <v>Medford Lakes Borough, Burlington County</v>
      </c>
      <c r="B299">
        <f t="shared" si="9"/>
        <v>298</v>
      </c>
      <c r="C299" s="37" t="str">
        <f>'2017 Muniinfo'!A116</f>
        <v>0321</v>
      </c>
      <c r="D299" s="37" t="str">
        <f>'2017 Muniinfo'!B116</f>
        <v>Medford Lakes Borough</v>
      </c>
      <c r="E299" s="37" t="str">
        <f>'2017 Muniinfo'!C116</f>
        <v>Burlington</v>
      </c>
      <c r="F299">
        <f>'2017 Muniinfo'!D116</f>
        <v>3</v>
      </c>
      <c r="G299" t="str">
        <f>'2017 Muniinfo'!E116</f>
        <v>Eligible</v>
      </c>
    </row>
    <row r="300" spans="1:7" ht="16.5" x14ac:dyDescent="0.3">
      <c r="A300" t="str">
        <f t="shared" si="8"/>
        <v>Medford Township, Burlington County</v>
      </c>
      <c r="B300">
        <f t="shared" si="9"/>
        <v>299</v>
      </c>
      <c r="C300" s="37" t="str">
        <f>'2017 Muniinfo'!A115</f>
        <v>0320</v>
      </c>
      <c r="D300" s="37" t="str">
        <f>'2017 Muniinfo'!B115</f>
        <v>Medford Township</v>
      </c>
      <c r="E300" s="37" t="str">
        <f>'2017 Muniinfo'!C115</f>
        <v>Burlington</v>
      </c>
      <c r="F300">
        <f>'2017 Muniinfo'!D115</f>
        <v>2</v>
      </c>
      <c r="G300" t="str">
        <f>'2017 Muniinfo'!E115</f>
        <v>Eligible</v>
      </c>
    </row>
    <row r="301" spans="1:7" ht="16.5" x14ac:dyDescent="0.3">
      <c r="A301" t="str">
        <f t="shared" si="8"/>
        <v>Mendham Borough, Morris County</v>
      </c>
      <c r="B301">
        <f t="shared" si="9"/>
        <v>300</v>
      </c>
      <c r="C301" s="37" t="str">
        <f>'2017 Muniinfo'!A394</f>
        <v>1418</v>
      </c>
      <c r="D301" s="37" t="str">
        <f>'2017 Muniinfo'!B394</f>
        <v>Mendham Borough</v>
      </c>
      <c r="E301" s="37" t="str">
        <f>'2017 Muniinfo'!C394</f>
        <v>Morris</v>
      </c>
      <c r="F301">
        <f>'2017 Muniinfo'!D394</f>
        <v>3</v>
      </c>
      <c r="G301" t="str">
        <f>'2017 Muniinfo'!E394</f>
        <v>Eligible</v>
      </c>
    </row>
    <row r="302" spans="1:7" ht="16.5" x14ac:dyDescent="0.3">
      <c r="A302" t="str">
        <f t="shared" si="8"/>
        <v>Mendham Township, Morris County</v>
      </c>
      <c r="B302">
        <f t="shared" si="9"/>
        <v>301</v>
      </c>
      <c r="C302" s="37" t="str">
        <f>'2017 Muniinfo'!A395</f>
        <v>1419</v>
      </c>
      <c r="D302" s="37" t="str">
        <f>'2017 Muniinfo'!B395</f>
        <v>Mendham Township</v>
      </c>
      <c r="E302" s="37" t="str">
        <f>'2017 Muniinfo'!C395</f>
        <v>Morris</v>
      </c>
      <c r="F302">
        <f>'2017 Muniinfo'!D395</f>
        <v>1</v>
      </c>
      <c r="G302" t="str">
        <f>'2017 Muniinfo'!E395</f>
        <v>Ineligible</v>
      </c>
    </row>
    <row r="303" spans="1:7" ht="16.5" x14ac:dyDescent="0.3">
      <c r="A303" t="str">
        <f t="shared" si="8"/>
        <v>Merchantville Borough, Camden County</v>
      </c>
      <c r="B303">
        <f t="shared" si="9"/>
        <v>302</v>
      </c>
      <c r="C303" s="37" t="str">
        <f>'2017 Muniinfo'!A159</f>
        <v>0424</v>
      </c>
      <c r="D303" s="37" t="str">
        <f>'2017 Muniinfo'!B159</f>
        <v>Merchantville Borough</v>
      </c>
      <c r="E303" s="37" t="str">
        <f>'2017 Muniinfo'!C159</f>
        <v>Camden</v>
      </c>
      <c r="F303">
        <f>'2017 Muniinfo'!D159</f>
        <v>1</v>
      </c>
      <c r="G303" t="str">
        <f>'2017 Muniinfo'!E159</f>
        <v>Ineligible</v>
      </c>
    </row>
    <row r="304" spans="1:7" ht="16.5" x14ac:dyDescent="0.3">
      <c r="A304" t="str">
        <f t="shared" si="8"/>
        <v>Metuchen Borough, Middlesex County</v>
      </c>
      <c r="B304">
        <f t="shared" si="9"/>
        <v>303</v>
      </c>
      <c r="C304" s="37" t="str">
        <f>'2017 Muniinfo'!A308</f>
        <v>1210</v>
      </c>
      <c r="D304" s="37" t="str">
        <f>'2017 Muniinfo'!B308</f>
        <v>Metuchen Borough</v>
      </c>
      <c r="E304" s="37" t="str">
        <f>'2017 Muniinfo'!C308</f>
        <v>Middlesex</v>
      </c>
      <c r="F304">
        <f>'2017 Muniinfo'!D308</f>
        <v>1</v>
      </c>
      <c r="G304" t="str">
        <f>'2017 Muniinfo'!E308</f>
        <v>Ineligible</v>
      </c>
    </row>
    <row r="305" spans="1:7" ht="16.5" x14ac:dyDescent="0.3">
      <c r="A305" t="str">
        <f t="shared" si="8"/>
        <v>Middle Township, Cape May County</v>
      </c>
      <c r="B305">
        <f t="shared" si="9"/>
        <v>304</v>
      </c>
      <c r="C305" s="37" t="str">
        <f>'2017 Muniinfo'!A178</f>
        <v>0506</v>
      </c>
      <c r="D305" s="37" t="str">
        <f>'2017 Muniinfo'!B178</f>
        <v>Middle Township</v>
      </c>
      <c r="E305" s="37" t="str">
        <f>'2017 Muniinfo'!C178</f>
        <v>Cape May</v>
      </c>
      <c r="F305">
        <f>'2017 Muniinfo'!D178</f>
        <v>2</v>
      </c>
      <c r="G305" t="str">
        <f>'2017 Muniinfo'!E178</f>
        <v>Eligible</v>
      </c>
    </row>
    <row r="306" spans="1:7" ht="16.5" x14ac:dyDescent="0.3">
      <c r="A306" t="str">
        <f t="shared" si="8"/>
        <v>Middlesex Borough, Middlesex County</v>
      </c>
      <c r="B306">
        <f t="shared" si="9"/>
        <v>305</v>
      </c>
      <c r="C306" s="37" t="str">
        <f>'2017 Muniinfo'!A309</f>
        <v>1211</v>
      </c>
      <c r="D306" s="37" t="str">
        <f>'2017 Muniinfo'!B309</f>
        <v>Middlesex Borough</v>
      </c>
      <c r="E306" s="37" t="str">
        <f>'2017 Muniinfo'!C309</f>
        <v>Middlesex</v>
      </c>
      <c r="F306">
        <f>'2017 Muniinfo'!D309</f>
        <v>2</v>
      </c>
      <c r="G306" t="str">
        <f>'2017 Muniinfo'!E309</f>
        <v>Eligible</v>
      </c>
    </row>
    <row r="307" spans="1:7" ht="16.5" x14ac:dyDescent="0.3">
      <c r="A307" t="str">
        <f t="shared" si="8"/>
        <v>Middletown Township, Monmouth County</v>
      </c>
      <c r="B307">
        <f t="shared" si="9"/>
        <v>306</v>
      </c>
      <c r="C307" s="37" t="str">
        <f>'2017 Muniinfo'!A354</f>
        <v>1331</v>
      </c>
      <c r="D307" s="37" t="str">
        <f>'2017 Muniinfo'!B354</f>
        <v>Middletown Township</v>
      </c>
      <c r="E307" s="37" t="str">
        <f>'2017 Muniinfo'!C354</f>
        <v>Monmouth</v>
      </c>
      <c r="F307">
        <f>'2017 Muniinfo'!D354</f>
        <v>2</v>
      </c>
      <c r="G307" t="str">
        <f>'2017 Muniinfo'!E354</f>
        <v>Eligible</v>
      </c>
    </row>
    <row r="308" spans="1:7" ht="16.5" x14ac:dyDescent="0.3">
      <c r="A308" t="str">
        <f t="shared" si="8"/>
        <v>Midland Park Borough, Bergen County</v>
      </c>
      <c r="B308">
        <f t="shared" si="9"/>
        <v>307</v>
      </c>
      <c r="C308" s="37" t="str">
        <f>'2017 Muniinfo'!A60</f>
        <v>0235</v>
      </c>
      <c r="D308" s="37" t="str">
        <f>'2017 Muniinfo'!B60</f>
        <v>Midland Park Borough</v>
      </c>
      <c r="E308" s="37" t="str">
        <f>'2017 Muniinfo'!C60</f>
        <v>Bergen</v>
      </c>
      <c r="F308">
        <f>'2017 Muniinfo'!D60</f>
        <v>1</v>
      </c>
      <c r="G308" t="str">
        <f>'2017 Muniinfo'!E60</f>
        <v>Ineligible</v>
      </c>
    </row>
    <row r="309" spans="1:7" ht="16.5" x14ac:dyDescent="0.3">
      <c r="A309" t="str">
        <f t="shared" si="8"/>
        <v>Milford Borough, Hunterdon County</v>
      </c>
      <c r="B309">
        <f t="shared" si="9"/>
        <v>308</v>
      </c>
      <c r="C309" s="37" t="str">
        <f>'2017 Muniinfo'!A280</f>
        <v>1020</v>
      </c>
      <c r="D309" s="37" t="str">
        <f>'2017 Muniinfo'!B280</f>
        <v>Milford Borough</v>
      </c>
      <c r="E309" s="37" t="str">
        <f>'2017 Muniinfo'!C280</f>
        <v>Hunterdon</v>
      </c>
      <c r="F309">
        <f>'2017 Muniinfo'!D280</f>
        <v>2</v>
      </c>
      <c r="G309" t="str">
        <f>'2017 Muniinfo'!E280</f>
        <v>Eligible</v>
      </c>
    </row>
    <row r="310" spans="1:7" ht="16.5" x14ac:dyDescent="0.3">
      <c r="A310" t="str">
        <f t="shared" si="8"/>
        <v>Millburn Township, Essex County</v>
      </c>
      <c r="B310">
        <f t="shared" si="9"/>
        <v>309</v>
      </c>
      <c r="C310" s="37" t="str">
        <f>'2017 Muniinfo'!A214</f>
        <v>0712</v>
      </c>
      <c r="D310" s="37" t="str">
        <f>'2017 Muniinfo'!B214</f>
        <v>Millburn Township</v>
      </c>
      <c r="E310" s="37" t="str">
        <f>'2017 Muniinfo'!C214</f>
        <v>Essex</v>
      </c>
      <c r="F310">
        <f>'2017 Muniinfo'!D214</f>
        <v>2</v>
      </c>
      <c r="G310" t="str">
        <f>'2017 Muniinfo'!E214</f>
        <v>Eligible</v>
      </c>
    </row>
    <row r="311" spans="1:7" ht="16.5" x14ac:dyDescent="0.3">
      <c r="A311" t="str">
        <f t="shared" si="8"/>
        <v>Millstone Borough, Somerset County</v>
      </c>
      <c r="B311">
        <f t="shared" si="9"/>
        <v>310</v>
      </c>
      <c r="C311" s="37" t="str">
        <f>'2017 Muniinfo'!A491</f>
        <v>1812</v>
      </c>
      <c r="D311" s="37" t="str">
        <f>'2017 Muniinfo'!B491</f>
        <v>Millstone Borough</v>
      </c>
      <c r="E311" s="37" t="str">
        <f>'2017 Muniinfo'!C491</f>
        <v>Somerset</v>
      </c>
      <c r="F311">
        <f>'2017 Muniinfo'!D491</f>
        <v>1</v>
      </c>
      <c r="G311" t="str">
        <f>'2017 Muniinfo'!E491</f>
        <v>Ineligible</v>
      </c>
    </row>
    <row r="312" spans="1:7" ht="16.5" x14ac:dyDescent="0.3">
      <c r="A312" t="str">
        <f t="shared" si="8"/>
        <v>Millstone Township, Monmouth County</v>
      </c>
      <c r="B312">
        <f t="shared" si="9"/>
        <v>311</v>
      </c>
      <c r="C312" s="37" t="str">
        <f>'2017 Muniinfo'!A355</f>
        <v>1332</v>
      </c>
      <c r="D312" s="37" t="str">
        <f>'2017 Muniinfo'!B355</f>
        <v>Millstone Township</v>
      </c>
      <c r="E312" s="37" t="str">
        <f>'2017 Muniinfo'!C355</f>
        <v>Monmouth</v>
      </c>
      <c r="F312">
        <f>'2017 Muniinfo'!D355</f>
        <v>3</v>
      </c>
      <c r="G312" t="str">
        <f>'2017 Muniinfo'!E355</f>
        <v>Eligible</v>
      </c>
    </row>
    <row r="313" spans="1:7" ht="16.5" x14ac:dyDescent="0.3">
      <c r="A313" t="str">
        <f t="shared" si="8"/>
        <v>Milltown Borough, Middlesex County</v>
      </c>
      <c r="B313">
        <f t="shared" si="9"/>
        <v>312</v>
      </c>
      <c r="C313" s="37" t="str">
        <f>'2017 Muniinfo'!A310</f>
        <v>1212</v>
      </c>
      <c r="D313" s="37" t="str">
        <f>'2017 Muniinfo'!B310</f>
        <v>Milltown Borough</v>
      </c>
      <c r="E313" s="37" t="str">
        <f>'2017 Muniinfo'!C310</f>
        <v>Middlesex</v>
      </c>
      <c r="F313">
        <f>'2017 Muniinfo'!D310</f>
        <v>3</v>
      </c>
      <c r="G313" t="str">
        <f>'2017 Muniinfo'!E310</f>
        <v>Eligible</v>
      </c>
    </row>
    <row r="314" spans="1:7" ht="16.5" x14ac:dyDescent="0.3">
      <c r="A314" t="str">
        <f t="shared" si="8"/>
        <v>Millville City, Cumberland County</v>
      </c>
      <c r="B314">
        <f t="shared" si="9"/>
        <v>313</v>
      </c>
      <c r="C314" s="37" t="str">
        <f>'2017 Muniinfo'!A198</f>
        <v>0610</v>
      </c>
      <c r="D314" s="37" t="str">
        <f>'2017 Muniinfo'!B198</f>
        <v>Millville City</v>
      </c>
      <c r="E314" s="37" t="str">
        <f>'2017 Muniinfo'!C198</f>
        <v>Cumberland</v>
      </c>
      <c r="F314">
        <f>'2017 Muniinfo'!D198</f>
        <v>1</v>
      </c>
      <c r="G314" t="str">
        <f>'2017 Muniinfo'!E198</f>
        <v>Ineligible</v>
      </c>
    </row>
    <row r="315" spans="1:7" ht="16.5" x14ac:dyDescent="0.3">
      <c r="A315" t="str">
        <f t="shared" si="8"/>
        <v>Mine Hill Township, Morris County</v>
      </c>
      <c r="B315">
        <f t="shared" si="9"/>
        <v>314</v>
      </c>
      <c r="C315" s="37" t="str">
        <f>'2017 Muniinfo'!A396</f>
        <v>1420</v>
      </c>
      <c r="D315" s="37" t="str">
        <f>'2017 Muniinfo'!B396</f>
        <v>Mine Hill Township</v>
      </c>
      <c r="E315" s="37" t="str">
        <f>'2017 Muniinfo'!C396</f>
        <v>Morris</v>
      </c>
      <c r="F315">
        <f>'2017 Muniinfo'!D396</f>
        <v>2</v>
      </c>
      <c r="G315" t="str">
        <f>'2017 Muniinfo'!E396</f>
        <v>Eligible</v>
      </c>
    </row>
    <row r="316" spans="1:7" ht="16.5" x14ac:dyDescent="0.3">
      <c r="A316" t="str">
        <f t="shared" si="8"/>
        <v>Monmouth Beach Borough, Monmouth County</v>
      </c>
      <c r="B316">
        <f t="shared" si="9"/>
        <v>315</v>
      </c>
      <c r="C316" s="37" t="str">
        <f>'2017 Muniinfo'!A356</f>
        <v>1333</v>
      </c>
      <c r="D316" s="37" t="str">
        <f>'2017 Muniinfo'!B356</f>
        <v>Monmouth Beach Borough</v>
      </c>
      <c r="E316" s="37" t="str">
        <f>'2017 Muniinfo'!C356</f>
        <v>Monmouth</v>
      </c>
      <c r="F316">
        <f>'2017 Muniinfo'!D356</f>
        <v>1</v>
      </c>
      <c r="G316" t="str">
        <f>'2017 Muniinfo'!E356</f>
        <v>Ineligible</v>
      </c>
    </row>
    <row r="317" spans="1:7" ht="16.5" x14ac:dyDescent="0.3">
      <c r="A317" t="str">
        <f t="shared" si="8"/>
        <v>Monroe Township, Gloucester County</v>
      </c>
      <c r="B317">
        <f t="shared" si="9"/>
        <v>316</v>
      </c>
      <c r="C317" s="37" t="str">
        <f>'2017 Muniinfo'!A235</f>
        <v>0811</v>
      </c>
      <c r="D317" s="37" t="str">
        <f>'2017 Muniinfo'!B235</f>
        <v>Monroe Township</v>
      </c>
      <c r="E317" s="37" t="str">
        <f>'2017 Muniinfo'!C235</f>
        <v>Gloucester</v>
      </c>
      <c r="F317">
        <f>'2017 Muniinfo'!D235</f>
        <v>2</v>
      </c>
      <c r="G317" t="str">
        <f>'2017 Muniinfo'!E235</f>
        <v>Ineligible</v>
      </c>
    </row>
    <row r="318" spans="1:7" ht="16.5" x14ac:dyDescent="0.3">
      <c r="A318" t="str">
        <f t="shared" si="8"/>
        <v>Monroe Township, Middlesex County</v>
      </c>
      <c r="B318">
        <f t="shared" si="9"/>
        <v>317</v>
      </c>
      <c r="C318" s="37" t="str">
        <f>'2017 Muniinfo'!A311</f>
        <v>1213</v>
      </c>
      <c r="D318" s="37" t="str">
        <f>'2017 Muniinfo'!B311</f>
        <v>Monroe Township</v>
      </c>
      <c r="E318" s="37" t="str">
        <f>'2017 Muniinfo'!C311</f>
        <v>Middlesex</v>
      </c>
      <c r="F318">
        <f>'2017 Muniinfo'!D311</f>
        <v>1</v>
      </c>
      <c r="G318" t="str">
        <f>'2017 Muniinfo'!E311</f>
        <v>Ineligible</v>
      </c>
    </row>
    <row r="319" spans="1:7" ht="16.5" x14ac:dyDescent="0.3">
      <c r="A319" t="str">
        <f t="shared" si="8"/>
        <v>Montague Township, Sussex County</v>
      </c>
      <c r="B319">
        <f t="shared" si="9"/>
        <v>318</v>
      </c>
      <c r="C319" s="37" t="str">
        <f>'2017 Muniinfo'!A514</f>
        <v>1914</v>
      </c>
      <c r="D319" s="37" t="str">
        <f>'2017 Muniinfo'!B514</f>
        <v>Montague Township</v>
      </c>
      <c r="E319" s="37" t="str">
        <f>'2017 Muniinfo'!C514</f>
        <v>Sussex</v>
      </c>
      <c r="F319">
        <f>'2017 Muniinfo'!D514</f>
        <v>3</v>
      </c>
      <c r="G319" t="str">
        <f>'2017 Muniinfo'!E514</f>
        <v>Eligible</v>
      </c>
    </row>
    <row r="320" spans="1:7" ht="16.5" x14ac:dyDescent="0.3">
      <c r="A320" t="str">
        <f t="shared" si="8"/>
        <v>Montclair Township, Essex County</v>
      </c>
      <c r="B320">
        <f t="shared" si="9"/>
        <v>319</v>
      </c>
      <c r="C320" s="37" t="str">
        <f>'2017 Muniinfo'!A215</f>
        <v>0713</v>
      </c>
      <c r="D320" s="37" t="str">
        <f>'2017 Muniinfo'!B215</f>
        <v>Montclair Township</v>
      </c>
      <c r="E320" s="37" t="str">
        <f>'2017 Muniinfo'!C215</f>
        <v>Essex</v>
      </c>
      <c r="F320">
        <f>'2017 Muniinfo'!D215</f>
        <v>3</v>
      </c>
      <c r="G320" t="str">
        <f>'2017 Muniinfo'!E215</f>
        <v>Ineligible</v>
      </c>
    </row>
    <row r="321" spans="1:7" ht="16.5" x14ac:dyDescent="0.3">
      <c r="A321" t="str">
        <f t="shared" si="8"/>
        <v>Montgomery Township, Somerset County</v>
      </c>
      <c r="B321">
        <f t="shared" si="9"/>
        <v>320</v>
      </c>
      <c r="C321" s="37" t="str">
        <f>'2017 Muniinfo'!A492</f>
        <v>1813</v>
      </c>
      <c r="D321" s="37" t="str">
        <f>'2017 Muniinfo'!B492</f>
        <v>Montgomery Township</v>
      </c>
      <c r="E321" s="37" t="str">
        <f>'2017 Muniinfo'!C492</f>
        <v>Somerset</v>
      </c>
      <c r="F321">
        <f>'2017 Muniinfo'!D492</f>
        <v>2</v>
      </c>
      <c r="G321" t="str">
        <f>'2017 Muniinfo'!E492</f>
        <v>Eligible</v>
      </c>
    </row>
    <row r="322" spans="1:7" ht="16.5" x14ac:dyDescent="0.3">
      <c r="A322" t="str">
        <f t="shared" ref="A322:A385" si="10">D322&amp;", "&amp;E322&amp;" County"</f>
        <v>Montvale Borough, Bergen County</v>
      </c>
      <c r="B322">
        <f t="shared" si="9"/>
        <v>321</v>
      </c>
      <c r="C322" s="37" t="str">
        <f>'2017 Muniinfo'!A61</f>
        <v>0236</v>
      </c>
      <c r="D322" s="37" t="str">
        <f>'2017 Muniinfo'!B61</f>
        <v>Montvale Borough</v>
      </c>
      <c r="E322" s="37" t="str">
        <f>'2017 Muniinfo'!C61</f>
        <v>Bergen</v>
      </c>
      <c r="F322">
        <f>'2017 Muniinfo'!D61</f>
        <v>2</v>
      </c>
      <c r="G322" t="str">
        <f>'2017 Muniinfo'!E61</f>
        <v>Eligible</v>
      </c>
    </row>
    <row r="323" spans="1:7" ht="16.5" x14ac:dyDescent="0.3">
      <c r="A323" t="str">
        <f t="shared" si="10"/>
        <v>Montville Township, Morris County</v>
      </c>
      <c r="B323">
        <f t="shared" si="9"/>
        <v>322</v>
      </c>
      <c r="C323" s="37" t="str">
        <f>'2017 Muniinfo'!A397</f>
        <v>1421</v>
      </c>
      <c r="D323" s="37" t="str">
        <f>'2017 Muniinfo'!B397</f>
        <v>Montville Township</v>
      </c>
      <c r="E323" s="37" t="str">
        <f>'2017 Muniinfo'!C397</f>
        <v>Morris</v>
      </c>
      <c r="F323">
        <f>'2017 Muniinfo'!D397</f>
        <v>3</v>
      </c>
      <c r="G323" t="str">
        <f>'2017 Muniinfo'!E397</f>
        <v>Eligible</v>
      </c>
    </row>
    <row r="324" spans="1:7" ht="16.5" x14ac:dyDescent="0.3">
      <c r="A324" t="str">
        <f t="shared" si="10"/>
        <v>Moonachie Borough, Bergen County</v>
      </c>
      <c r="B324">
        <f t="shared" ref="B324:B387" si="11">B323+1</f>
        <v>323</v>
      </c>
      <c r="C324" s="37" t="str">
        <f>'2017 Muniinfo'!A62</f>
        <v>0237</v>
      </c>
      <c r="D324" s="37" t="str">
        <f>'2017 Muniinfo'!B62</f>
        <v>Moonachie Borough</v>
      </c>
      <c r="E324" s="37" t="str">
        <f>'2017 Muniinfo'!C62</f>
        <v>Bergen</v>
      </c>
      <c r="F324">
        <f>'2017 Muniinfo'!D62</f>
        <v>3</v>
      </c>
      <c r="G324" t="str">
        <f>'2017 Muniinfo'!E62</f>
        <v>Ineligible</v>
      </c>
    </row>
    <row r="325" spans="1:7" ht="16.5" x14ac:dyDescent="0.3">
      <c r="A325" t="str">
        <f t="shared" si="10"/>
        <v>Moorestown Township, Burlington County</v>
      </c>
      <c r="B325">
        <f t="shared" si="11"/>
        <v>324</v>
      </c>
      <c r="C325" s="37" t="str">
        <f>'2017 Muniinfo'!A117</f>
        <v>0322</v>
      </c>
      <c r="D325" s="37" t="str">
        <f>'2017 Muniinfo'!B117</f>
        <v>Moorestown Township</v>
      </c>
      <c r="E325" s="37" t="str">
        <f>'2017 Muniinfo'!C117</f>
        <v>Burlington</v>
      </c>
      <c r="F325">
        <f>'2017 Muniinfo'!D117</f>
        <v>1</v>
      </c>
      <c r="G325" t="str">
        <f>'2017 Muniinfo'!E117</f>
        <v>Ineligible</v>
      </c>
    </row>
    <row r="326" spans="1:7" ht="16.5" x14ac:dyDescent="0.3">
      <c r="A326" t="str">
        <f t="shared" si="10"/>
        <v>Morris Plains Borough, Morris County</v>
      </c>
      <c r="B326">
        <f t="shared" si="11"/>
        <v>325</v>
      </c>
      <c r="C326" s="37" t="str">
        <f>'2017 Muniinfo'!A399</f>
        <v>1423</v>
      </c>
      <c r="D326" s="37" t="str">
        <f>'2017 Muniinfo'!B399</f>
        <v>Morris Plains Borough</v>
      </c>
      <c r="E326" s="37" t="str">
        <f>'2017 Muniinfo'!C399</f>
        <v>Morris</v>
      </c>
      <c r="F326">
        <f>'2017 Muniinfo'!D399</f>
        <v>2</v>
      </c>
      <c r="G326" t="str">
        <f>'2017 Muniinfo'!E399</f>
        <v>Eligible</v>
      </c>
    </row>
    <row r="327" spans="1:7" ht="16.5" x14ac:dyDescent="0.3">
      <c r="A327" t="str">
        <f t="shared" si="10"/>
        <v>Morris Township, Morris County</v>
      </c>
      <c r="B327">
        <f t="shared" si="11"/>
        <v>326</v>
      </c>
      <c r="C327" s="37" t="str">
        <f>'2017 Muniinfo'!A398</f>
        <v>1422</v>
      </c>
      <c r="D327" s="37" t="str">
        <f>'2017 Muniinfo'!B398</f>
        <v>Morris Township</v>
      </c>
      <c r="E327" s="37" t="str">
        <f>'2017 Muniinfo'!C398</f>
        <v>Morris</v>
      </c>
      <c r="F327">
        <f>'2017 Muniinfo'!D398</f>
        <v>1</v>
      </c>
      <c r="G327" t="str">
        <f>'2017 Muniinfo'!E398</f>
        <v>Ineligible</v>
      </c>
    </row>
    <row r="328" spans="1:7" ht="16.5" x14ac:dyDescent="0.3">
      <c r="A328" t="str">
        <f t="shared" si="10"/>
        <v>Morristown Town, Morris County</v>
      </c>
      <c r="B328">
        <f t="shared" si="11"/>
        <v>327</v>
      </c>
      <c r="C328" s="37" t="str">
        <f>'2017 Muniinfo'!A400</f>
        <v>1424</v>
      </c>
      <c r="D328" s="37" t="str">
        <f>'2017 Muniinfo'!B400</f>
        <v>Morristown Town</v>
      </c>
      <c r="E328" s="37" t="str">
        <f>'2017 Muniinfo'!C400</f>
        <v>Morris</v>
      </c>
      <c r="F328">
        <f>'2017 Muniinfo'!D400</f>
        <v>3</v>
      </c>
      <c r="G328" t="str">
        <f>'2017 Muniinfo'!E400</f>
        <v>Eligible</v>
      </c>
    </row>
    <row r="329" spans="1:7" ht="16.5" x14ac:dyDescent="0.3">
      <c r="A329" t="str">
        <f t="shared" si="10"/>
        <v>Mount Arlington Borough, Morris County</v>
      </c>
      <c r="B329">
        <f t="shared" si="11"/>
        <v>328</v>
      </c>
      <c r="C329" s="37" t="str">
        <f>'2017 Muniinfo'!A402</f>
        <v>1426</v>
      </c>
      <c r="D329" s="37" t="str">
        <f>'2017 Muniinfo'!B402</f>
        <v>Mount Arlington Borough</v>
      </c>
      <c r="E329" s="37" t="str">
        <f>'2017 Muniinfo'!C402</f>
        <v>Morris</v>
      </c>
      <c r="F329">
        <f>'2017 Muniinfo'!D402</f>
        <v>2</v>
      </c>
      <c r="G329" t="str">
        <f>'2017 Muniinfo'!E402</f>
        <v>Eligible</v>
      </c>
    </row>
    <row r="330" spans="1:7" ht="16.5" x14ac:dyDescent="0.3">
      <c r="A330" t="str">
        <f t="shared" si="10"/>
        <v>Mount Ephrain Borough, Camden County</v>
      </c>
      <c r="B330">
        <f t="shared" si="11"/>
        <v>329</v>
      </c>
      <c r="C330" s="37" t="str">
        <f>'2017 Muniinfo'!A160</f>
        <v>0425</v>
      </c>
      <c r="D330" s="37" t="str">
        <f>'2017 Muniinfo'!B160</f>
        <v>Mount Ephrain Borough</v>
      </c>
      <c r="E330" s="37" t="str">
        <f>'2017 Muniinfo'!C160</f>
        <v>Camden</v>
      </c>
      <c r="F330">
        <f>'2017 Muniinfo'!D160</f>
        <v>2</v>
      </c>
      <c r="G330" t="str">
        <f>'2017 Muniinfo'!E160</f>
        <v>Eligible</v>
      </c>
    </row>
    <row r="331" spans="1:7" ht="16.5" x14ac:dyDescent="0.3">
      <c r="A331" t="str">
        <f t="shared" si="10"/>
        <v>Mount Holly Township, Burlington County</v>
      </c>
      <c r="B331">
        <f t="shared" si="11"/>
        <v>330</v>
      </c>
      <c r="C331" s="37" t="str">
        <f>'2017 Muniinfo'!A118</f>
        <v>0323</v>
      </c>
      <c r="D331" s="37" t="str">
        <f>'2017 Muniinfo'!B118</f>
        <v>Mount Holly Township</v>
      </c>
      <c r="E331" s="37" t="str">
        <f>'2017 Muniinfo'!C118</f>
        <v>Burlington</v>
      </c>
      <c r="F331">
        <f>'2017 Muniinfo'!D118</f>
        <v>2</v>
      </c>
      <c r="G331" t="str">
        <f>'2017 Muniinfo'!E118</f>
        <v>Ineligible</v>
      </c>
    </row>
    <row r="332" spans="1:7" ht="16.5" x14ac:dyDescent="0.3">
      <c r="A332" t="str">
        <f t="shared" si="10"/>
        <v>Mount Laurel Township, Burlington County</v>
      </c>
      <c r="B332">
        <f t="shared" si="11"/>
        <v>331</v>
      </c>
      <c r="C332" s="37" t="str">
        <f>'2017 Muniinfo'!A119</f>
        <v>0324</v>
      </c>
      <c r="D332" s="37" t="str">
        <f>'2017 Muniinfo'!B119</f>
        <v>Mount Laurel Township</v>
      </c>
      <c r="E332" s="37" t="str">
        <f>'2017 Muniinfo'!C119</f>
        <v>Burlington</v>
      </c>
      <c r="F332">
        <f>'2017 Muniinfo'!D119</f>
        <v>3</v>
      </c>
      <c r="G332" t="str">
        <f>'2017 Muniinfo'!E119</f>
        <v>Eligible</v>
      </c>
    </row>
    <row r="333" spans="1:7" ht="16.5" x14ac:dyDescent="0.3">
      <c r="A333" t="str">
        <f t="shared" si="10"/>
        <v>Mount Olive Township, Morris County</v>
      </c>
      <c r="B333">
        <f t="shared" si="11"/>
        <v>332</v>
      </c>
      <c r="C333" s="37" t="str">
        <f>'2017 Muniinfo'!A403</f>
        <v>1427</v>
      </c>
      <c r="D333" s="37" t="str">
        <f>'2017 Muniinfo'!B403</f>
        <v>Mount Olive Township</v>
      </c>
      <c r="E333" s="37" t="str">
        <f>'2017 Muniinfo'!C403</f>
        <v>Morris</v>
      </c>
      <c r="F333">
        <f>'2017 Muniinfo'!D403</f>
        <v>3</v>
      </c>
      <c r="G333" t="str">
        <f>'2017 Muniinfo'!E403</f>
        <v>Eligible</v>
      </c>
    </row>
    <row r="334" spans="1:7" ht="16.5" x14ac:dyDescent="0.3">
      <c r="A334" t="str">
        <f t="shared" si="10"/>
        <v>Mountain Lakes Borough, Morris County</v>
      </c>
      <c r="B334">
        <f t="shared" si="11"/>
        <v>333</v>
      </c>
      <c r="C334" s="37" t="str">
        <f>'2017 Muniinfo'!A401</f>
        <v>1425</v>
      </c>
      <c r="D334" s="37" t="str">
        <f>'2017 Muniinfo'!B401</f>
        <v>Mountain Lakes Borough</v>
      </c>
      <c r="E334" s="37" t="str">
        <f>'2017 Muniinfo'!C401</f>
        <v>Morris</v>
      </c>
      <c r="F334">
        <f>'2017 Muniinfo'!D401</f>
        <v>1</v>
      </c>
      <c r="G334" t="str">
        <f>'2017 Muniinfo'!E401</f>
        <v>Ineligible</v>
      </c>
    </row>
    <row r="335" spans="1:7" ht="16.5" x14ac:dyDescent="0.3">
      <c r="A335" t="str">
        <f t="shared" si="10"/>
        <v>Mountainside Borough, Union County</v>
      </c>
      <c r="B335">
        <f t="shared" si="11"/>
        <v>334</v>
      </c>
      <c r="C335" s="37" t="str">
        <f>'2017 Muniinfo'!A534</f>
        <v>2010</v>
      </c>
      <c r="D335" s="37" t="str">
        <f>'2017 Muniinfo'!B534</f>
        <v>Mountainside Borough</v>
      </c>
      <c r="E335" s="37" t="str">
        <f>'2017 Muniinfo'!C534</f>
        <v>Union</v>
      </c>
      <c r="F335">
        <f>'2017 Muniinfo'!D534</f>
        <v>2</v>
      </c>
      <c r="G335" t="str">
        <f>'2017 Muniinfo'!E534</f>
        <v>Eligible</v>
      </c>
    </row>
    <row r="336" spans="1:7" ht="16.5" x14ac:dyDescent="0.3">
      <c r="A336" t="str">
        <f t="shared" si="10"/>
        <v>Mullica City, Atlantic County</v>
      </c>
      <c r="B336">
        <f t="shared" si="11"/>
        <v>335</v>
      </c>
      <c r="C336" s="37" t="str">
        <f>'2017 Muniinfo'!A19</f>
        <v>0117</v>
      </c>
      <c r="D336" s="37" t="str">
        <f>'2017 Muniinfo'!B19</f>
        <v>Mullica City</v>
      </c>
      <c r="E336" s="37" t="str">
        <f>'2017 Muniinfo'!C19</f>
        <v>Atlantic</v>
      </c>
      <c r="F336">
        <f>'2017 Muniinfo'!D19</f>
        <v>2</v>
      </c>
      <c r="G336" t="str">
        <f>'2017 Muniinfo'!E19</f>
        <v>Eligible</v>
      </c>
    </row>
    <row r="337" spans="1:7" ht="16.5" x14ac:dyDescent="0.3">
      <c r="A337" t="str">
        <f t="shared" si="10"/>
        <v>National Park Borough, Gloucester County</v>
      </c>
      <c r="B337">
        <f t="shared" si="11"/>
        <v>336</v>
      </c>
      <c r="C337" s="37" t="str">
        <f>'2017 Muniinfo'!A236</f>
        <v>0812</v>
      </c>
      <c r="D337" s="37" t="str">
        <f>'2017 Muniinfo'!B236</f>
        <v>National Park Borough</v>
      </c>
      <c r="E337" s="37" t="str">
        <f>'2017 Muniinfo'!C236</f>
        <v>Gloucester</v>
      </c>
      <c r="F337">
        <f>'2017 Muniinfo'!D236</f>
        <v>3</v>
      </c>
      <c r="G337" t="str">
        <f>'2017 Muniinfo'!E236</f>
        <v>Eligible</v>
      </c>
    </row>
    <row r="338" spans="1:7" ht="16.5" x14ac:dyDescent="0.3">
      <c r="A338" t="str">
        <f t="shared" si="10"/>
        <v>Neptune City Borough, Monmouth County</v>
      </c>
      <c r="B338">
        <f t="shared" si="11"/>
        <v>337</v>
      </c>
      <c r="C338" s="37" t="str">
        <f>'2017 Muniinfo'!A358</f>
        <v>1335</v>
      </c>
      <c r="D338" s="37" t="str">
        <f>'2017 Muniinfo'!B358</f>
        <v>Neptune City Borough</v>
      </c>
      <c r="E338" s="37" t="str">
        <f>'2017 Muniinfo'!C358</f>
        <v>Monmouth</v>
      </c>
      <c r="F338">
        <f>'2017 Muniinfo'!D358</f>
        <v>3</v>
      </c>
      <c r="G338" t="str">
        <f>'2017 Muniinfo'!E358</f>
        <v>Ineligible</v>
      </c>
    </row>
    <row r="339" spans="1:7" ht="16.5" x14ac:dyDescent="0.3">
      <c r="A339" t="str">
        <f t="shared" si="10"/>
        <v>Neptune Township, Monmouth County</v>
      </c>
      <c r="B339">
        <f t="shared" si="11"/>
        <v>338</v>
      </c>
      <c r="C339" s="37" t="str">
        <f>'2017 Muniinfo'!A357</f>
        <v>1334</v>
      </c>
      <c r="D339" s="37" t="str">
        <f>'2017 Muniinfo'!B357</f>
        <v>Neptune Township</v>
      </c>
      <c r="E339" s="37" t="str">
        <f>'2017 Muniinfo'!C357</f>
        <v>Monmouth</v>
      </c>
      <c r="F339">
        <f>'2017 Muniinfo'!D357</f>
        <v>2</v>
      </c>
      <c r="G339" t="str">
        <f>'2017 Muniinfo'!E357</f>
        <v>Ineligible</v>
      </c>
    </row>
    <row r="340" spans="1:7" ht="16.5" x14ac:dyDescent="0.3">
      <c r="A340" t="str">
        <f t="shared" si="10"/>
        <v>Netcong Borough, Morris County</v>
      </c>
      <c r="B340">
        <f t="shared" si="11"/>
        <v>339</v>
      </c>
      <c r="C340" s="37" t="str">
        <f>'2017 Muniinfo'!A404</f>
        <v>1428</v>
      </c>
      <c r="D340" s="37" t="str">
        <f>'2017 Muniinfo'!B404</f>
        <v>Netcong Borough</v>
      </c>
      <c r="E340" s="37" t="str">
        <f>'2017 Muniinfo'!C404</f>
        <v>Morris</v>
      </c>
      <c r="F340">
        <f>'2017 Muniinfo'!D404</f>
        <v>1</v>
      </c>
      <c r="G340" t="str">
        <f>'2017 Muniinfo'!E404</f>
        <v>Ineligible</v>
      </c>
    </row>
    <row r="341" spans="1:7" ht="16.5" x14ac:dyDescent="0.3">
      <c r="A341" t="str">
        <f t="shared" si="10"/>
        <v>New Brunswick City, Middlesex County</v>
      </c>
      <c r="B341">
        <f t="shared" si="11"/>
        <v>340</v>
      </c>
      <c r="C341" s="37" t="str">
        <f>'2017 Muniinfo'!A312</f>
        <v>1214</v>
      </c>
      <c r="D341" s="37" t="str">
        <f>'2017 Muniinfo'!B312</f>
        <v>New Brunswick City</v>
      </c>
      <c r="E341" s="37" t="str">
        <f>'2017 Muniinfo'!C312</f>
        <v>Middlesex</v>
      </c>
      <c r="F341">
        <f>'2017 Muniinfo'!D312</f>
        <v>2</v>
      </c>
      <c r="G341" t="str">
        <f>'2017 Muniinfo'!E312</f>
        <v>Ineligible</v>
      </c>
    </row>
    <row r="342" spans="1:7" ht="16.5" x14ac:dyDescent="0.3">
      <c r="A342" t="str">
        <f t="shared" si="10"/>
        <v>New Hanover Township, Burlington County</v>
      </c>
      <c r="B342">
        <f t="shared" si="11"/>
        <v>341</v>
      </c>
      <c r="C342" s="37" t="str">
        <f>'2017 Muniinfo'!A120</f>
        <v>0325</v>
      </c>
      <c r="D342" s="37" t="str">
        <f>'2017 Muniinfo'!B120</f>
        <v>New Hanover Township</v>
      </c>
      <c r="E342" s="37" t="str">
        <f>'2017 Muniinfo'!C120</f>
        <v>Burlington</v>
      </c>
      <c r="F342">
        <f>'2017 Muniinfo'!D120</f>
        <v>1</v>
      </c>
      <c r="G342" t="str">
        <f>'2017 Muniinfo'!E120</f>
        <v>Ineligible</v>
      </c>
    </row>
    <row r="343" spans="1:7" ht="16.5" x14ac:dyDescent="0.3">
      <c r="A343" t="str">
        <f t="shared" si="10"/>
        <v>New Milford Borough, Bergen County</v>
      </c>
      <c r="B343">
        <f t="shared" si="11"/>
        <v>342</v>
      </c>
      <c r="C343" s="37" t="str">
        <f>'2017 Muniinfo'!A63</f>
        <v>0238</v>
      </c>
      <c r="D343" s="37" t="str">
        <f>'2017 Muniinfo'!B63</f>
        <v>New Milford Borough</v>
      </c>
      <c r="E343" s="37" t="str">
        <f>'2017 Muniinfo'!C63</f>
        <v>Bergen</v>
      </c>
      <c r="F343">
        <f>'2017 Muniinfo'!D63</f>
        <v>1</v>
      </c>
      <c r="G343" t="str">
        <f>'2017 Muniinfo'!E63</f>
        <v>Ineligible</v>
      </c>
    </row>
    <row r="344" spans="1:7" ht="16.5" x14ac:dyDescent="0.3">
      <c r="A344" t="str">
        <f t="shared" si="10"/>
        <v>New Providence Borough, Union County</v>
      </c>
      <c r="B344">
        <f t="shared" si="11"/>
        <v>343</v>
      </c>
      <c r="C344" s="37" t="str">
        <f>'2017 Muniinfo'!A535</f>
        <v>2011</v>
      </c>
      <c r="D344" s="37" t="str">
        <f>'2017 Muniinfo'!B535</f>
        <v>New Providence Borough</v>
      </c>
      <c r="E344" s="37" t="str">
        <f>'2017 Muniinfo'!C535</f>
        <v>Union</v>
      </c>
      <c r="F344">
        <f>'2017 Muniinfo'!D535</f>
        <v>3</v>
      </c>
      <c r="G344" t="str">
        <f>'2017 Muniinfo'!E535</f>
        <v>Eligible</v>
      </c>
    </row>
    <row r="345" spans="1:7" ht="16.5" x14ac:dyDescent="0.3">
      <c r="A345" t="str">
        <f t="shared" si="10"/>
        <v>Newark City, Essex County</v>
      </c>
      <c r="B345">
        <f t="shared" si="11"/>
        <v>344</v>
      </c>
      <c r="C345" s="37" t="str">
        <f>'2017 Muniinfo'!A216</f>
        <v>0714</v>
      </c>
      <c r="D345" s="37" t="str">
        <f>'2017 Muniinfo'!B216</f>
        <v>Newark City</v>
      </c>
      <c r="E345" s="37" t="str">
        <f>'2017 Muniinfo'!C216</f>
        <v>Essex</v>
      </c>
      <c r="F345">
        <f>'2017 Muniinfo'!D216</f>
        <v>1</v>
      </c>
      <c r="G345" t="str">
        <f>'2017 Muniinfo'!E216</f>
        <v>Ineligible</v>
      </c>
    </row>
    <row r="346" spans="1:7" ht="16.5" x14ac:dyDescent="0.3">
      <c r="A346" t="str">
        <f t="shared" si="10"/>
        <v>Newfield Borough, Gloucester County</v>
      </c>
      <c r="B346">
        <f t="shared" si="11"/>
        <v>345</v>
      </c>
      <c r="C346" s="37" t="str">
        <f>'2017 Muniinfo'!A237</f>
        <v>0813</v>
      </c>
      <c r="D346" s="37" t="str">
        <f>'2017 Muniinfo'!B237</f>
        <v>Newfield Borough</v>
      </c>
      <c r="E346" s="37" t="str">
        <f>'2017 Muniinfo'!C237</f>
        <v>Gloucester</v>
      </c>
      <c r="F346">
        <f>'2017 Muniinfo'!D237</f>
        <v>1</v>
      </c>
      <c r="G346" t="str">
        <f>'2017 Muniinfo'!E237</f>
        <v>Ineligible</v>
      </c>
    </row>
    <row r="347" spans="1:7" ht="16.5" x14ac:dyDescent="0.3">
      <c r="A347" t="str">
        <f t="shared" si="10"/>
        <v>Newton Town, Sussex County</v>
      </c>
      <c r="B347">
        <f t="shared" si="11"/>
        <v>346</v>
      </c>
      <c r="C347" s="37" t="str">
        <f>'2017 Muniinfo'!A515</f>
        <v>1915</v>
      </c>
      <c r="D347" s="37" t="str">
        <f>'2017 Muniinfo'!B515</f>
        <v>Newton Town</v>
      </c>
      <c r="E347" s="37" t="str">
        <f>'2017 Muniinfo'!C515</f>
        <v>Sussex</v>
      </c>
      <c r="F347">
        <f>'2017 Muniinfo'!D515</f>
        <v>1</v>
      </c>
      <c r="G347" t="str">
        <f>'2017 Muniinfo'!E515</f>
        <v>Ineligible</v>
      </c>
    </row>
    <row r="348" spans="1:7" ht="16.5" x14ac:dyDescent="0.3">
      <c r="A348" t="str">
        <f t="shared" si="10"/>
        <v>North Arlington Borough, Bergen County</v>
      </c>
      <c r="B348">
        <f t="shared" si="11"/>
        <v>347</v>
      </c>
      <c r="C348" s="37" t="str">
        <f>'2017 Muniinfo'!A64</f>
        <v>0239</v>
      </c>
      <c r="D348" s="37" t="str">
        <f>'2017 Muniinfo'!B64</f>
        <v>North Arlington Borough</v>
      </c>
      <c r="E348" s="37" t="str">
        <f>'2017 Muniinfo'!C64</f>
        <v>Bergen</v>
      </c>
      <c r="F348">
        <f>'2017 Muniinfo'!D64</f>
        <v>2</v>
      </c>
      <c r="G348" t="str">
        <f>'2017 Muniinfo'!E64</f>
        <v>Ineligible</v>
      </c>
    </row>
    <row r="349" spans="1:7" ht="16.5" x14ac:dyDescent="0.3">
      <c r="A349" t="str">
        <f t="shared" si="10"/>
        <v>North Bergen Township, Hudson County</v>
      </c>
      <c r="B349">
        <f t="shared" si="11"/>
        <v>348</v>
      </c>
      <c r="C349" s="37" t="str">
        <f>'2017 Muniinfo'!A256</f>
        <v>0908</v>
      </c>
      <c r="D349" s="37" t="str">
        <f>'2017 Muniinfo'!B256</f>
        <v>North Bergen Township</v>
      </c>
      <c r="E349" s="37" t="str">
        <f>'2017 Muniinfo'!C256</f>
        <v>Hudson</v>
      </c>
      <c r="F349">
        <f>'2017 Muniinfo'!D256</f>
        <v>2</v>
      </c>
      <c r="G349" t="str">
        <f>'2017 Muniinfo'!E256</f>
        <v>Ineligible</v>
      </c>
    </row>
    <row r="350" spans="1:7" ht="16.5" x14ac:dyDescent="0.3">
      <c r="A350" t="str">
        <f t="shared" si="10"/>
        <v>North Brunswick Township, Middlesex County</v>
      </c>
      <c r="B350">
        <f t="shared" si="11"/>
        <v>349</v>
      </c>
      <c r="C350" s="37" t="str">
        <f>'2017 Muniinfo'!A313</f>
        <v>1215</v>
      </c>
      <c r="D350" s="37" t="str">
        <f>'2017 Muniinfo'!B313</f>
        <v>North Brunswick Township</v>
      </c>
      <c r="E350" s="37" t="str">
        <f>'2017 Muniinfo'!C313</f>
        <v>Middlesex</v>
      </c>
      <c r="F350">
        <f>'2017 Muniinfo'!D313</f>
        <v>3</v>
      </c>
      <c r="G350" t="str">
        <f>'2017 Muniinfo'!E313</f>
        <v>Ineligible</v>
      </c>
    </row>
    <row r="351" spans="1:7" ht="16.5" x14ac:dyDescent="0.3">
      <c r="A351" t="str">
        <f t="shared" si="10"/>
        <v>North Caldwell Borough, Essex County</v>
      </c>
      <c r="B351">
        <f t="shared" si="11"/>
        <v>350</v>
      </c>
      <c r="C351" s="37" t="str">
        <f>'2017 Muniinfo'!A217</f>
        <v>0715</v>
      </c>
      <c r="D351" s="37" t="str">
        <f>'2017 Muniinfo'!B217</f>
        <v>North Caldwell Borough</v>
      </c>
      <c r="E351" s="37" t="str">
        <f>'2017 Muniinfo'!C217</f>
        <v>Essex</v>
      </c>
      <c r="F351">
        <f>'2017 Muniinfo'!D217</f>
        <v>2</v>
      </c>
      <c r="G351" t="str">
        <f>'2017 Muniinfo'!E217</f>
        <v>Eligible</v>
      </c>
    </row>
    <row r="352" spans="1:7" ht="16.5" x14ac:dyDescent="0.3">
      <c r="A352" t="str">
        <f t="shared" si="10"/>
        <v>North Haledon Borough, Passaic County</v>
      </c>
      <c r="B352">
        <f t="shared" si="11"/>
        <v>351</v>
      </c>
      <c r="C352" s="37" t="str">
        <f>'2017 Muniinfo'!A454</f>
        <v>1606</v>
      </c>
      <c r="D352" s="37" t="str">
        <f>'2017 Muniinfo'!B454</f>
        <v>North Haledon Borough</v>
      </c>
      <c r="E352" s="37" t="str">
        <f>'2017 Muniinfo'!C454</f>
        <v>Passaic</v>
      </c>
      <c r="F352">
        <f>'2017 Muniinfo'!D454</f>
        <v>3</v>
      </c>
      <c r="G352" t="str">
        <f>'2017 Muniinfo'!E454</f>
        <v>Eligible</v>
      </c>
    </row>
    <row r="353" spans="1:7" ht="16.5" x14ac:dyDescent="0.3">
      <c r="A353" t="str">
        <f t="shared" si="10"/>
        <v>North Hanover Township, Burlington County</v>
      </c>
      <c r="B353">
        <f t="shared" si="11"/>
        <v>352</v>
      </c>
      <c r="C353" s="37" t="str">
        <f>'2017 Muniinfo'!A121</f>
        <v>0326</v>
      </c>
      <c r="D353" s="37" t="str">
        <f>'2017 Muniinfo'!B121</f>
        <v>North Hanover Township</v>
      </c>
      <c r="E353" s="37" t="str">
        <f>'2017 Muniinfo'!C121</f>
        <v>Burlington</v>
      </c>
      <c r="F353">
        <f>'2017 Muniinfo'!D121</f>
        <v>2</v>
      </c>
      <c r="G353" t="str">
        <f>'2017 Muniinfo'!E121</f>
        <v>Eligible</v>
      </c>
    </row>
    <row r="354" spans="1:7" ht="16.5" x14ac:dyDescent="0.3">
      <c r="A354" t="str">
        <f t="shared" si="10"/>
        <v>North Plainfield Borough, Somerset County</v>
      </c>
      <c r="B354">
        <f t="shared" si="11"/>
        <v>353</v>
      </c>
      <c r="C354" s="37" t="str">
        <f>'2017 Muniinfo'!A493</f>
        <v>1814</v>
      </c>
      <c r="D354" s="37" t="str">
        <f>'2017 Muniinfo'!B493</f>
        <v>North Plainfield Borough</v>
      </c>
      <c r="E354" s="37" t="str">
        <f>'2017 Muniinfo'!C493</f>
        <v>Somerset</v>
      </c>
      <c r="F354">
        <f>'2017 Muniinfo'!D493</f>
        <v>3</v>
      </c>
      <c r="G354" t="str">
        <f>'2017 Muniinfo'!E493</f>
        <v>Ineligible</v>
      </c>
    </row>
    <row r="355" spans="1:7" ht="16.5" x14ac:dyDescent="0.3">
      <c r="A355" t="str">
        <f t="shared" si="10"/>
        <v>North Wildwood City, Cape May County</v>
      </c>
      <c r="B355">
        <f t="shared" si="11"/>
        <v>354</v>
      </c>
      <c r="C355" s="37" t="str">
        <f>'2017 Muniinfo'!A179</f>
        <v>0507</v>
      </c>
      <c r="D355" s="37" t="str">
        <f>'2017 Muniinfo'!B179</f>
        <v>North Wildwood City</v>
      </c>
      <c r="E355" s="37" t="str">
        <f>'2017 Muniinfo'!C179</f>
        <v>Cape May</v>
      </c>
      <c r="F355">
        <f>'2017 Muniinfo'!D179</f>
        <v>3</v>
      </c>
      <c r="G355" t="str">
        <f>'2017 Muniinfo'!E179</f>
        <v>Ineligible</v>
      </c>
    </row>
    <row r="356" spans="1:7" ht="16.5" x14ac:dyDescent="0.3">
      <c r="A356" t="str">
        <f t="shared" si="10"/>
        <v>Northfield City, Atlantic County</v>
      </c>
      <c r="B356">
        <f t="shared" si="11"/>
        <v>355</v>
      </c>
      <c r="C356" s="37" t="str">
        <f>'2017 Muniinfo'!A20</f>
        <v>0118</v>
      </c>
      <c r="D356" s="37" t="str">
        <f>'2017 Muniinfo'!B20</f>
        <v>Northfield City</v>
      </c>
      <c r="E356" s="37" t="str">
        <f>'2017 Muniinfo'!C20</f>
        <v>Atlantic</v>
      </c>
      <c r="F356">
        <f>'2017 Muniinfo'!D20</f>
        <v>3</v>
      </c>
      <c r="G356" t="str">
        <f>'2017 Muniinfo'!E20</f>
        <v>Eligible</v>
      </c>
    </row>
    <row r="357" spans="1:7" ht="16.5" x14ac:dyDescent="0.3">
      <c r="A357" t="str">
        <f t="shared" si="10"/>
        <v>Northvale Borough, Bergen County</v>
      </c>
      <c r="B357">
        <f t="shared" si="11"/>
        <v>356</v>
      </c>
      <c r="C357" s="37" t="str">
        <f>'2017 Muniinfo'!A65</f>
        <v>0240</v>
      </c>
      <c r="D357" s="37" t="str">
        <f>'2017 Muniinfo'!B65</f>
        <v>Northvale Borough</v>
      </c>
      <c r="E357" s="37" t="str">
        <f>'2017 Muniinfo'!C65</f>
        <v>Bergen</v>
      </c>
      <c r="F357">
        <f>'2017 Muniinfo'!D65</f>
        <v>3</v>
      </c>
      <c r="G357" t="str">
        <f>'2017 Muniinfo'!E65</f>
        <v>Eligible</v>
      </c>
    </row>
    <row r="358" spans="1:7" ht="16.5" x14ac:dyDescent="0.3">
      <c r="A358" t="str">
        <f t="shared" si="10"/>
        <v>Norwood Borough, Bergen County</v>
      </c>
      <c r="B358">
        <f t="shared" si="11"/>
        <v>357</v>
      </c>
      <c r="C358" s="37" t="str">
        <f>'2017 Muniinfo'!A66</f>
        <v>0241</v>
      </c>
      <c r="D358" s="37" t="str">
        <f>'2017 Muniinfo'!B66</f>
        <v>Norwood Borough</v>
      </c>
      <c r="E358" s="37" t="str">
        <f>'2017 Muniinfo'!C66</f>
        <v>Bergen</v>
      </c>
      <c r="F358">
        <f>'2017 Muniinfo'!D66</f>
        <v>1</v>
      </c>
      <c r="G358" t="str">
        <f>'2017 Muniinfo'!E66</f>
        <v>Ineligible</v>
      </c>
    </row>
    <row r="359" spans="1:7" ht="16.5" x14ac:dyDescent="0.3">
      <c r="A359" t="str">
        <f t="shared" si="10"/>
        <v>Nutley Township, Essex County</v>
      </c>
      <c r="B359">
        <f t="shared" si="11"/>
        <v>358</v>
      </c>
      <c r="C359" s="37" t="str">
        <f>'2017 Muniinfo'!A218</f>
        <v>0716</v>
      </c>
      <c r="D359" s="37" t="str">
        <f>'2017 Muniinfo'!B218</f>
        <v>Nutley Township</v>
      </c>
      <c r="E359" s="37" t="str">
        <f>'2017 Muniinfo'!C218</f>
        <v>Essex</v>
      </c>
      <c r="F359">
        <f>'2017 Muniinfo'!D218</f>
        <v>3</v>
      </c>
      <c r="G359" t="str">
        <f>'2017 Muniinfo'!E218</f>
        <v>Ineligible</v>
      </c>
    </row>
    <row r="360" spans="1:7" ht="16.5" x14ac:dyDescent="0.3">
      <c r="A360" t="str">
        <f t="shared" si="10"/>
        <v>Oakland Borough, Bergen County</v>
      </c>
      <c r="B360">
        <f t="shared" si="11"/>
        <v>359</v>
      </c>
      <c r="C360" s="37" t="str">
        <f>'2017 Muniinfo'!A67</f>
        <v>0242</v>
      </c>
      <c r="D360" s="37" t="str">
        <f>'2017 Muniinfo'!B67</f>
        <v>Oakland Borough</v>
      </c>
      <c r="E360" s="37" t="str">
        <f>'2017 Muniinfo'!C67</f>
        <v>Bergen</v>
      </c>
      <c r="F360">
        <f>'2017 Muniinfo'!D67</f>
        <v>2</v>
      </c>
      <c r="G360" t="str">
        <f>'2017 Muniinfo'!E67</f>
        <v>Eligible</v>
      </c>
    </row>
    <row r="361" spans="1:7" ht="16.5" x14ac:dyDescent="0.3">
      <c r="A361" t="str">
        <f t="shared" si="10"/>
        <v>Oaklyn Borough, Camden County</v>
      </c>
      <c r="B361">
        <f t="shared" si="11"/>
        <v>360</v>
      </c>
      <c r="C361" s="37" t="str">
        <f>'2017 Muniinfo'!A161</f>
        <v>0426</v>
      </c>
      <c r="D361" s="37" t="str">
        <f>'2017 Muniinfo'!B161</f>
        <v>Oaklyn Borough</v>
      </c>
      <c r="E361" s="37" t="str">
        <f>'2017 Muniinfo'!C161</f>
        <v>Camden</v>
      </c>
      <c r="F361">
        <f>'2017 Muniinfo'!D161</f>
        <v>3</v>
      </c>
      <c r="G361" t="str">
        <f>'2017 Muniinfo'!E161</f>
        <v>Eligible</v>
      </c>
    </row>
    <row r="362" spans="1:7" ht="16.5" x14ac:dyDescent="0.3">
      <c r="A362" t="str">
        <f t="shared" si="10"/>
        <v>Ocean City City, Cape May County</v>
      </c>
      <c r="B362">
        <f t="shared" si="11"/>
        <v>361</v>
      </c>
      <c r="C362" s="37" t="str">
        <f>'2017 Muniinfo'!A180</f>
        <v>0508</v>
      </c>
      <c r="D362" s="37" t="str">
        <f>'2017 Muniinfo'!B180</f>
        <v>Ocean City City</v>
      </c>
      <c r="E362" s="37" t="str">
        <f>'2017 Muniinfo'!C180</f>
        <v>Cape May</v>
      </c>
      <c r="F362">
        <f>'2017 Muniinfo'!D180</f>
        <v>1</v>
      </c>
      <c r="G362" t="str">
        <f>'2017 Muniinfo'!E180</f>
        <v>Ineligible</v>
      </c>
    </row>
    <row r="363" spans="1:7" ht="16.5" x14ac:dyDescent="0.3">
      <c r="A363" t="str">
        <f t="shared" si="10"/>
        <v>Ocean Gate Borough, Ocean County</v>
      </c>
      <c r="B363">
        <f t="shared" si="11"/>
        <v>362</v>
      </c>
      <c r="C363" s="37" t="str">
        <f>'2017 Muniinfo'!A436</f>
        <v>1521</v>
      </c>
      <c r="D363" s="37" t="str">
        <f>'2017 Muniinfo'!B436</f>
        <v>Ocean Gate Borough</v>
      </c>
      <c r="E363" s="37" t="str">
        <f>'2017 Muniinfo'!C436</f>
        <v>Ocean</v>
      </c>
      <c r="F363">
        <f>'2017 Muniinfo'!D436</f>
        <v>3</v>
      </c>
      <c r="G363" t="str">
        <f>'2017 Muniinfo'!E436</f>
        <v>Ineligible</v>
      </c>
    </row>
    <row r="364" spans="1:7" ht="16.5" x14ac:dyDescent="0.3">
      <c r="A364" t="str">
        <f t="shared" si="10"/>
        <v>Ocean Township, Monmouth County</v>
      </c>
      <c r="B364">
        <f t="shared" si="11"/>
        <v>363</v>
      </c>
      <c r="C364" s="37" t="str">
        <f>'2017 Muniinfo'!A360</f>
        <v>1337</v>
      </c>
      <c r="D364" s="37" t="str">
        <f>'2017 Muniinfo'!B360</f>
        <v>Ocean Township</v>
      </c>
      <c r="E364" s="37" t="str">
        <f>'2017 Muniinfo'!C360</f>
        <v>Monmouth</v>
      </c>
      <c r="F364">
        <f>'2017 Muniinfo'!D360</f>
        <v>2</v>
      </c>
      <c r="G364" t="str">
        <f>'2017 Muniinfo'!E360</f>
        <v>Eligible</v>
      </c>
    </row>
    <row r="365" spans="1:7" ht="16.5" x14ac:dyDescent="0.3">
      <c r="A365" t="str">
        <f t="shared" si="10"/>
        <v>Ocean Township, Ocean County</v>
      </c>
      <c r="B365">
        <f t="shared" si="11"/>
        <v>364</v>
      </c>
      <c r="C365" s="37" t="str">
        <f>'2017 Muniinfo'!A435</f>
        <v>1520</v>
      </c>
      <c r="D365" s="37" t="str">
        <f>'2017 Muniinfo'!B435</f>
        <v>Ocean Township</v>
      </c>
      <c r="E365" s="37" t="str">
        <f>'2017 Muniinfo'!C435</f>
        <v>Ocean</v>
      </c>
      <c r="F365">
        <f>'2017 Muniinfo'!D435</f>
        <v>2</v>
      </c>
      <c r="G365" t="str">
        <f>'2017 Muniinfo'!E435</f>
        <v>Eligible</v>
      </c>
    </row>
    <row r="366" spans="1:7" ht="16.5" x14ac:dyDescent="0.3">
      <c r="A366" t="str">
        <f t="shared" si="10"/>
        <v>Oceanport Borough, Monmouth County</v>
      </c>
      <c r="B366">
        <f t="shared" si="11"/>
        <v>365</v>
      </c>
      <c r="C366" s="37" t="str">
        <f>'2017 Muniinfo'!A361</f>
        <v>1338</v>
      </c>
      <c r="D366" s="37" t="str">
        <f>'2017 Muniinfo'!B361</f>
        <v>Oceanport Borough</v>
      </c>
      <c r="E366" s="37" t="str">
        <f>'2017 Muniinfo'!C361</f>
        <v>Monmouth</v>
      </c>
      <c r="F366">
        <f>'2017 Muniinfo'!D361</f>
        <v>3</v>
      </c>
      <c r="G366" t="str">
        <f>'2017 Muniinfo'!E361</f>
        <v>Ineligible</v>
      </c>
    </row>
    <row r="367" spans="1:7" ht="16.5" x14ac:dyDescent="0.3">
      <c r="A367" t="str">
        <f t="shared" si="10"/>
        <v>Ogdensburg Borough, Sussex County</v>
      </c>
      <c r="B367">
        <f t="shared" si="11"/>
        <v>366</v>
      </c>
      <c r="C367" s="37" t="str">
        <f>'2017 Muniinfo'!A516</f>
        <v>1916</v>
      </c>
      <c r="D367" s="37" t="str">
        <f>'2017 Muniinfo'!B516</f>
        <v>Ogdensburg Borough</v>
      </c>
      <c r="E367" s="37" t="str">
        <f>'2017 Muniinfo'!C516</f>
        <v>Sussex</v>
      </c>
      <c r="F367">
        <f>'2017 Muniinfo'!D516</f>
        <v>2</v>
      </c>
      <c r="G367" t="str">
        <f>'2017 Muniinfo'!E516</f>
        <v>Eligible</v>
      </c>
    </row>
    <row r="368" spans="1:7" ht="16.5" x14ac:dyDescent="0.3">
      <c r="A368" t="str">
        <f t="shared" si="10"/>
        <v>Old Bridge Township, Middlesex County</v>
      </c>
      <c r="B368">
        <f t="shared" si="11"/>
        <v>367</v>
      </c>
      <c r="C368" s="37" t="str">
        <f>'2017 Muniinfo'!A307</f>
        <v>1209</v>
      </c>
      <c r="D368" s="37" t="str">
        <f>'2017 Muniinfo'!B307</f>
        <v>Old Bridge Township</v>
      </c>
      <c r="E368" s="37" t="str">
        <f>'2017 Muniinfo'!C307</f>
        <v>Middlesex</v>
      </c>
      <c r="F368">
        <f>'2017 Muniinfo'!D307</f>
        <v>3</v>
      </c>
      <c r="G368" t="str">
        <f>'2017 Muniinfo'!E307</f>
        <v>Ineligible</v>
      </c>
    </row>
    <row r="369" spans="1:7" ht="16.5" x14ac:dyDescent="0.3">
      <c r="A369" t="str">
        <f t="shared" si="10"/>
        <v>Old Tappan Borough, Bergen County</v>
      </c>
      <c r="B369">
        <f t="shared" si="11"/>
        <v>368</v>
      </c>
      <c r="C369" s="37" t="str">
        <f>'2017 Muniinfo'!A68</f>
        <v>0243</v>
      </c>
      <c r="D369" s="37" t="str">
        <f>'2017 Muniinfo'!B68</f>
        <v>Old Tappan Borough</v>
      </c>
      <c r="E369" s="37" t="str">
        <f>'2017 Muniinfo'!C68</f>
        <v>Bergen</v>
      </c>
      <c r="F369">
        <f>'2017 Muniinfo'!D68</f>
        <v>3</v>
      </c>
      <c r="G369" t="str">
        <f>'2017 Muniinfo'!E68</f>
        <v>Eligible</v>
      </c>
    </row>
    <row r="370" spans="1:7" ht="16.5" x14ac:dyDescent="0.3">
      <c r="A370" t="str">
        <f t="shared" si="10"/>
        <v>Oldmans Township, Salem County</v>
      </c>
      <c r="B370">
        <f t="shared" si="11"/>
        <v>369</v>
      </c>
      <c r="C370" s="37" t="str">
        <f>'2017 Muniinfo'!A470</f>
        <v>1706</v>
      </c>
      <c r="D370" s="37" t="str">
        <f>'2017 Muniinfo'!B470</f>
        <v>Oldmans Township</v>
      </c>
      <c r="E370" s="37" t="str">
        <f>'2017 Muniinfo'!C470</f>
        <v>Salem</v>
      </c>
      <c r="F370">
        <f>'2017 Muniinfo'!D470</f>
        <v>1</v>
      </c>
      <c r="G370" t="str">
        <f>'2017 Muniinfo'!E470</f>
        <v>Ineligible</v>
      </c>
    </row>
    <row r="371" spans="1:7" ht="16.5" x14ac:dyDescent="0.3">
      <c r="A371" t="str">
        <f t="shared" si="10"/>
        <v>Oradell Borough, Bergen County</v>
      </c>
      <c r="B371">
        <f t="shared" si="11"/>
        <v>370</v>
      </c>
      <c r="C371" s="37" t="str">
        <f>'2017 Muniinfo'!A69</f>
        <v>0244</v>
      </c>
      <c r="D371" s="37" t="str">
        <f>'2017 Muniinfo'!B69</f>
        <v>Oradell Borough</v>
      </c>
      <c r="E371" s="37" t="str">
        <f>'2017 Muniinfo'!C69</f>
        <v>Bergen</v>
      </c>
      <c r="F371">
        <f>'2017 Muniinfo'!D69</f>
        <v>1</v>
      </c>
      <c r="G371" t="str">
        <f>'2017 Muniinfo'!E69</f>
        <v>Ineligible</v>
      </c>
    </row>
    <row r="372" spans="1:7" ht="16.5" x14ac:dyDescent="0.3">
      <c r="A372" t="str">
        <f t="shared" si="10"/>
        <v>Orange City, Essex County</v>
      </c>
      <c r="B372">
        <f t="shared" si="11"/>
        <v>371</v>
      </c>
      <c r="C372" s="37" t="str">
        <f>'2017 Muniinfo'!A219</f>
        <v>0717</v>
      </c>
      <c r="D372" s="37" t="str">
        <f>'2017 Muniinfo'!B219</f>
        <v>Orange City</v>
      </c>
      <c r="E372" s="37" t="str">
        <f>'2017 Muniinfo'!C219</f>
        <v>Essex</v>
      </c>
      <c r="F372">
        <f>'2017 Muniinfo'!D219</f>
        <v>1</v>
      </c>
      <c r="G372" t="str">
        <f>'2017 Muniinfo'!E219</f>
        <v>Ineligible</v>
      </c>
    </row>
    <row r="373" spans="1:7" ht="16.5" x14ac:dyDescent="0.3">
      <c r="A373" t="str">
        <f t="shared" si="10"/>
        <v>Oxford Township, Warren County</v>
      </c>
      <c r="B373">
        <f t="shared" si="11"/>
        <v>372</v>
      </c>
      <c r="C373" s="37" t="str">
        <f>'2017 Muniinfo'!A562</f>
        <v>2117</v>
      </c>
      <c r="D373" s="37" t="str">
        <f>'2017 Muniinfo'!B562</f>
        <v>Oxford Township</v>
      </c>
      <c r="E373" s="37" t="str">
        <f>'2017 Muniinfo'!C562</f>
        <v>Warren</v>
      </c>
      <c r="F373">
        <f>'2017 Muniinfo'!D562</f>
        <v>3</v>
      </c>
      <c r="G373" t="str">
        <f>'2017 Muniinfo'!E562</f>
        <v>Eligible</v>
      </c>
    </row>
    <row r="374" spans="1:7" ht="16.5" x14ac:dyDescent="0.3">
      <c r="A374" t="str">
        <f t="shared" si="10"/>
        <v>Palisades Park Borough, Bergen County</v>
      </c>
      <c r="B374">
        <f t="shared" si="11"/>
        <v>373</v>
      </c>
      <c r="C374" s="37" t="str">
        <f>'2017 Muniinfo'!A70</f>
        <v>0245</v>
      </c>
      <c r="D374" s="37" t="str">
        <f>'2017 Muniinfo'!B70</f>
        <v>Palisades Park Borough</v>
      </c>
      <c r="E374" s="37" t="str">
        <f>'2017 Muniinfo'!C70</f>
        <v>Bergen</v>
      </c>
      <c r="F374">
        <f>'2017 Muniinfo'!D70</f>
        <v>2</v>
      </c>
      <c r="G374" t="str">
        <f>'2017 Muniinfo'!E70</f>
        <v>Eligible</v>
      </c>
    </row>
    <row r="375" spans="1:7" ht="16.5" x14ac:dyDescent="0.3">
      <c r="A375" t="str">
        <f t="shared" si="10"/>
        <v>Palmyra Borough, Burlington County</v>
      </c>
      <c r="B375">
        <f t="shared" si="11"/>
        <v>374</v>
      </c>
      <c r="C375" s="37" t="str">
        <f>'2017 Muniinfo'!A122</f>
        <v>0327</v>
      </c>
      <c r="D375" s="37" t="str">
        <f>'2017 Muniinfo'!B122</f>
        <v>Palmyra Borough</v>
      </c>
      <c r="E375" s="37" t="str">
        <f>'2017 Muniinfo'!C122</f>
        <v>Burlington</v>
      </c>
      <c r="F375">
        <f>'2017 Muniinfo'!D122</f>
        <v>3</v>
      </c>
      <c r="G375" t="str">
        <f>'2017 Muniinfo'!E122</f>
        <v>Eligible</v>
      </c>
    </row>
    <row r="376" spans="1:7" ht="16.5" x14ac:dyDescent="0.3">
      <c r="A376" t="str">
        <f t="shared" si="10"/>
        <v>Paramus Borough, Bergen County</v>
      </c>
      <c r="B376">
        <f t="shared" si="11"/>
        <v>375</v>
      </c>
      <c r="C376" s="37" t="str">
        <f>'2017 Muniinfo'!A71</f>
        <v>0246</v>
      </c>
      <c r="D376" s="37" t="str">
        <f>'2017 Muniinfo'!B71</f>
        <v>Paramus Borough</v>
      </c>
      <c r="E376" s="37" t="str">
        <f>'2017 Muniinfo'!C71</f>
        <v>Bergen</v>
      </c>
      <c r="F376">
        <f>'2017 Muniinfo'!D71</f>
        <v>3</v>
      </c>
      <c r="G376" t="str">
        <f>'2017 Muniinfo'!E71</f>
        <v>Eligible</v>
      </c>
    </row>
    <row r="377" spans="1:7" ht="16.5" x14ac:dyDescent="0.3">
      <c r="A377" t="str">
        <f t="shared" si="10"/>
        <v>Park Ridge Borough, Bergen County</v>
      </c>
      <c r="B377">
        <f t="shared" si="11"/>
        <v>376</v>
      </c>
      <c r="C377" s="37" t="str">
        <f>'2017 Muniinfo'!A72</f>
        <v>0247</v>
      </c>
      <c r="D377" s="37" t="str">
        <f>'2017 Muniinfo'!B72</f>
        <v>Park Ridge Borough</v>
      </c>
      <c r="E377" s="37" t="str">
        <f>'2017 Muniinfo'!C72</f>
        <v>Bergen</v>
      </c>
      <c r="F377">
        <f>'2017 Muniinfo'!D72</f>
        <v>1</v>
      </c>
      <c r="G377" t="str">
        <f>'2017 Muniinfo'!E72</f>
        <v>Ineligible</v>
      </c>
    </row>
    <row r="378" spans="1:7" ht="16.5" x14ac:dyDescent="0.3">
      <c r="A378" t="str">
        <f t="shared" si="10"/>
        <v>Parsippany-Troy Hills Township, Morris County</v>
      </c>
      <c r="B378">
        <f t="shared" si="11"/>
        <v>377</v>
      </c>
      <c r="C378" s="37" t="str">
        <f>'2017 Muniinfo'!A405</f>
        <v>1429</v>
      </c>
      <c r="D378" s="37" t="str">
        <f>'2017 Muniinfo'!B405</f>
        <v>Parsippany-Troy Hills Township</v>
      </c>
      <c r="E378" s="37" t="str">
        <f>'2017 Muniinfo'!C405</f>
        <v>Morris</v>
      </c>
      <c r="F378">
        <f>'2017 Muniinfo'!D405</f>
        <v>2</v>
      </c>
      <c r="G378" t="str">
        <f>'2017 Muniinfo'!E405</f>
        <v>Eligible</v>
      </c>
    </row>
    <row r="379" spans="1:7" ht="16.5" x14ac:dyDescent="0.3">
      <c r="A379" t="str">
        <f t="shared" si="10"/>
        <v>Passaic City, Passaic County</v>
      </c>
      <c r="B379">
        <f t="shared" si="11"/>
        <v>378</v>
      </c>
      <c r="C379" s="37" t="str">
        <f>'2017 Muniinfo'!A455</f>
        <v>1607</v>
      </c>
      <c r="D379" s="37" t="str">
        <f>'2017 Muniinfo'!B455</f>
        <v>Passaic City</v>
      </c>
      <c r="E379" s="37" t="str">
        <f>'2017 Muniinfo'!C455</f>
        <v>Passaic</v>
      </c>
      <c r="F379">
        <f>'2017 Muniinfo'!D455</f>
        <v>1</v>
      </c>
      <c r="G379" t="str">
        <f>'2017 Muniinfo'!E455</f>
        <v>Ineligible</v>
      </c>
    </row>
    <row r="380" spans="1:7" ht="16.5" x14ac:dyDescent="0.3">
      <c r="A380" t="str">
        <f t="shared" si="10"/>
        <v>Paterson City, Passaic County</v>
      </c>
      <c r="B380">
        <f t="shared" si="11"/>
        <v>379</v>
      </c>
      <c r="C380" s="37" t="str">
        <f>'2017 Muniinfo'!A456</f>
        <v>1608</v>
      </c>
      <c r="D380" s="37" t="str">
        <f>'2017 Muniinfo'!B456</f>
        <v>Paterson City</v>
      </c>
      <c r="E380" s="37" t="str">
        <f>'2017 Muniinfo'!C456</f>
        <v>Passaic</v>
      </c>
      <c r="F380">
        <f>'2017 Muniinfo'!D456</f>
        <v>2</v>
      </c>
      <c r="G380" t="str">
        <f>'2017 Muniinfo'!E456</f>
        <v>Ineligible</v>
      </c>
    </row>
    <row r="381" spans="1:7" ht="16.5" x14ac:dyDescent="0.3">
      <c r="A381" t="str">
        <f t="shared" si="10"/>
        <v>Paulsboro Borough, Gloucester County</v>
      </c>
      <c r="B381">
        <f t="shared" si="11"/>
        <v>380</v>
      </c>
      <c r="C381" s="37" t="str">
        <f>'2017 Muniinfo'!A238</f>
        <v>0814</v>
      </c>
      <c r="D381" s="37" t="str">
        <f>'2017 Muniinfo'!B238</f>
        <v>Paulsboro Borough</v>
      </c>
      <c r="E381" s="37" t="str">
        <f>'2017 Muniinfo'!C238</f>
        <v>Gloucester</v>
      </c>
      <c r="F381">
        <f>'2017 Muniinfo'!D238</f>
        <v>2</v>
      </c>
      <c r="G381" t="str">
        <f>'2017 Muniinfo'!E238</f>
        <v>Eligible</v>
      </c>
    </row>
    <row r="382" spans="1:7" ht="16.5" x14ac:dyDescent="0.3">
      <c r="A382" t="str">
        <f t="shared" si="10"/>
        <v>Peapack-Gladstone Borough, Somerset County</v>
      </c>
      <c r="B382">
        <f t="shared" si="11"/>
        <v>381</v>
      </c>
      <c r="C382" s="37" t="str">
        <f>'2017 Muniinfo'!A494</f>
        <v>1815</v>
      </c>
      <c r="D382" s="37" t="str">
        <f>'2017 Muniinfo'!B494</f>
        <v>Peapack-Gladstone Borough</v>
      </c>
      <c r="E382" s="37" t="str">
        <f>'2017 Muniinfo'!C494</f>
        <v>Somerset</v>
      </c>
      <c r="F382">
        <f>'2017 Muniinfo'!D494</f>
        <v>1</v>
      </c>
      <c r="G382" t="str">
        <f>'2017 Muniinfo'!E494</f>
        <v>Ineligible</v>
      </c>
    </row>
    <row r="383" spans="1:7" ht="16.5" x14ac:dyDescent="0.3">
      <c r="A383" t="str">
        <f t="shared" si="10"/>
        <v>Pemberton Borough, Burlington County</v>
      </c>
      <c r="B383">
        <f t="shared" si="11"/>
        <v>382</v>
      </c>
      <c r="C383" s="37" t="str">
        <f>'2017 Muniinfo'!A123</f>
        <v>0328</v>
      </c>
      <c r="D383" s="37" t="str">
        <f>'2017 Muniinfo'!B123</f>
        <v>Pemberton Borough</v>
      </c>
      <c r="E383" s="37" t="str">
        <f>'2017 Muniinfo'!C123</f>
        <v>Burlington</v>
      </c>
      <c r="F383">
        <f>'2017 Muniinfo'!D123</f>
        <v>1</v>
      </c>
      <c r="G383" t="str">
        <f>'2017 Muniinfo'!E123</f>
        <v>Ineligible</v>
      </c>
    </row>
    <row r="384" spans="1:7" ht="16.5" x14ac:dyDescent="0.3">
      <c r="A384" t="str">
        <f t="shared" si="10"/>
        <v>Pemberton Township, Burlington County</v>
      </c>
      <c r="B384">
        <f t="shared" si="11"/>
        <v>383</v>
      </c>
      <c r="C384" s="37" t="str">
        <f>'2017 Muniinfo'!A124</f>
        <v>0329</v>
      </c>
      <c r="D384" s="37" t="str">
        <f>'2017 Muniinfo'!B124</f>
        <v>Pemberton Township</v>
      </c>
      <c r="E384" s="37" t="str">
        <f>'2017 Muniinfo'!C124</f>
        <v>Burlington</v>
      </c>
      <c r="F384">
        <f>'2017 Muniinfo'!D124</f>
        <v>2</v>
      </c>
      <c r="G384" t="str">
        <f>'2017 Muniinfo'!E124</f>
        <v>Ineligible</v>
      </c>
    </row>
    <row r="385" spans="1:7" ht="16.5" x14ac:dyDescent="0.3">
      <c r="A385" t="str">
        <f t="shared" si="10"/>
        <v>Pennington Borough, Mercer County</v>
      </c>
      <c r="B385">
        <f t="shared" si="11"/>
        <v>384</v>
      </c>
      <c r="C385" s="37" t="str">
        <f>'2017 Muniinfo'!A294</f>
        <v>1108</v>
      </c>
      <c r="D385" s="37" t="str">
        <f>'2017 Muniinfo'!B294</f>
        <v>Pennington Borough</v>
      </c>
      <c r="E385" s="37" t="str">
        <f>'2017 Muniinfo'!C294</f>
        <v>Mercer</v>
      </c>
      <c r="F385">
        <f>'2017 Muniinfo'!D294</f>
        <v>1</v>
      </c>
      <c r="G385" t="str">
        <f>'2017 Muniinfo'!E294</f>
        <v>Ineligible</v>
      </c>
    </row>
    <row r="386" spans="1:7" ht="16.5" x14ac:dyDescent="0.3">
      <c r="A386" t="str">
        <f t="shared" ref="A386:A449" si="12">D386&amp;", "&amp;E386&amp;" County"</f>
        <v>Penns Grove Borough, Salem County</v>
      </c>
      <c r="B386">
        <f t="shared" si="11"/>
        <v>385</v>
      </c>
      <c r="C386" s="37" t="str">
        <f>'2017 Muniinfo'!A471</f>
        <v>1707</v>
      </c>
      <c r="D386" s="37" t="str">
        <f>'2017 Muniinfo'!B471</f>
        <v>Penns Grove Borough</v>
      </c>
      <c r="E386" s="37" t="str">
        <f>'2017 Muniinfo'!C471</f>
        <v>Salem</v>
      </c>
      <c r="F386">
        <f>'2017 Muniinfo'!D471</f>
        <v>2</v>
      </c>
      <c r="G386" t="str">
        <f>'2017 Muniinfo'!E471</f>
        <v>Ineligible</v>
      </c>
    </row>
    <row r="387" spans="1:7" ht="16.5" x14ac:dyDescent="0.3">
      <c r="A387" t="str">
        <f t="shared" si="12"/>
        <v>Pennsauken Township, Camden County</v>
      </c>
      <c r="B387">
        <f t="shared" si="11"/>
        <v>386</v>
      </c>
      <c r="C387" s="37" t="str">
        <f>'2017 Muniinfo'!A162</f>
        <v>0427</v>
      </c>
      <c r="D387" s="37" t="str">
        <f>'2017 Muniinfo'!B162</f>
        <v>Pennsauken Township</v>
      </c>
      <c r="E387" s="37" t="str">
        <f>'2017 Muniinfo'!C162</f>
        <v>Camden</v>
      </c>
      <c r="F387">
        <f>'2017 Muniinfo'!D162</f>
        <v>1</v>
      </c>
      <c r="G387" t="str">
        <f>'2017 Muniinfo'!E162</f>
        <v>Ineligible</v>
      </c>
    </row>
    <row r="388" spans="1:7" ht="16.5" x14ac:dyDescent="0.3">
      <c r="A388" t="str">
        <f t="shared" si="12"/>
        <v>Pennsville Township, Salem County</v>
      </c>
      <c r="B388">
        <f t="shared" ref="B388:B451" si="13">B387+1</f>
        <v>387</v>
      </c>
      <c r="C388" s="37" t="str">
        <f>'2017 Muniinfo'!A472</f>
        <v>1708</v>
      </c>
      <c r="D388" s="37" t="str">
        <f>'2017 Muniinfo'!B472</f>
        <v>Pennsville Township</v>
      </c>
      <c r="E388" s="37" t="str">
        <f>'2017 Muniinfo'!C472</f>
        <v>Salem</v>
      </c>
      <c r="F388">
        <f>'2017 Muniinfo'!D472</f>
        <v>3</v>
      </c>
      <c r="G388" t="str">
        <f>'2017 Muniinfo'!E472</f>
        <v>Eligible</v>
      </c>
    </row>
    <row r="389" spans="1:7" ht="16.5" x14ac:dyDescent="0.3">
      <c r="A389" t="str">
        <f t="shared" si="12"/>
        <v>Pequannock Township, Morris County</v>
      </c>
      <c r="B389">
        <f t="shared" si="13"/>
        <v>388</v>
      </c>
      <c r="C389" s="37" t="str">
        <f>'2017 Muniinfo'!A407</f>
        <v>1431</v>
      </c>
      <c r="D389" s="37" t="str">
        <f>'2017 Muniinfo'!B407</f>
        <v>Pequannock Township</v>
      </c>
      <c r="E389" s="37" t="str">
        <f>'2017 Muniinfo'!C407</f>
        <v>Morris</v>
      </c>
      <c r="F389">
        <f>'2017 Muniinfo'!D407</f>
        <v>1</v>
      </c>
      <c r="G389" t="str">
        <f>'2017 Muniinfo'!E407</f>
        <v>Ineligible</v>
      </c>
    </row>
    <row r="390" spans="1:7" ht="16.5" x14ac:dyDescent="0.3">
      <c r="A390" t="str">
        <f t="shared" si="12"/>
        <v>Perth Amboy City, Middlesex County</v>
      </c>
      <c r="B390">
        <f t="shared" si="13"/>
        <v>389</v>
      </c>
      <c r="C390" s="37" t="str">
        <f>'2017 Muniinfo'!A314</f>
        <v>1216</v>
      </c>
      <c r="D390" s="37" t="str">
        <f>'2017 Muniinfo'!B314</f>
        <v>Perth Amboy City</v>
      </c>
      <c r="E390" s="37" t="str">
        <f>'2017 Muniinfo'!C314</f>
        <v>Middlesex</v>
      </c>
      <c r="F390">
        <f>'2017 Muniinfo'!D314</f>
        <v>1</v>
      </c>
      <c r="G390" t="str">
        <f>'2017 Muniinfo'!E314</f>
        <v>Ineligible</v>
      </c>
    </row>
    <row r="391" spans="1:7" ht="16.5" x14ac:dyDescent="0.3">
      <c r="A391" t="str">
        <f t="shared" si="12"/>
        <v>Phillipsburg Town, Warren County</v>
      </c>
      <c r="B391">
        <f t="shared" si="13"/>
        <v>390</v>
      </c>
      <c r="C391" s="37" t="str">
        <f>'2017 Muniinfo'!A563</f>
        <v>2119</v>
      </c>
      <c r="D391" s="37" t="str">
        <f>'2017 Muniinfo'!B563</f>
        <v>Phillipsburg Town</v>
      </c>
      <c r="E391" s="37" t="str">
        <f>'2017 Muniinfo'!C563</f>
        <v>Warren</v>
      </c>
      <c r="F391">
        <f>'2017 Muniinfo'!D563</f>
        <v>2</v>
      </c>
      <c r="G391" t="str">
        <f>'2017 Muniinfo'!E563</f>
        <v>Ineligible</v>
      </c>
    </row>
    <row r="392" spans="1:7" ht="16.5" x14ac:dyDescent="0.3">
      <c r="A392" t="str">
        <f t="shared" si="12"/>
        <v>Pilesgrove Township, Salem County</v>
      </c>
      <c r="B392">
        <f t="shared" si="13"/>
        <v>391</v>
      </c>
      <c r="C392" s="37" t="str">
        <f>'2017 Muniinfo'!A473</f>
        <v>1709</v>
      </c>
      <c r="D392" s="37" t="str">
        <f>'2017 Muniinfo'!B473</f>
        <v>Pilesgrove Township</v>
      </c>
      <c r="E392" s="37" t="str">
        <f>'2017 Muniinfo'!C473</f>
        <v>Salem</v>
      </c>
      <c r="F392">
        <f>'2017 Muniinfo'!D473</f>
        <v>1</v>
      </c>
      <c r="G392" t="str">
        <f>'2017 Muniinfo'!E473</f>
        <v>Ineligible</v>
      </c>
    </row>
    <row r="393" spans="1:7" ht="16.5" x14ac:dyDescent="0.3">
      <c r="A393" t="str">
        <f t="shared" si="12"/>
        <v>Pine Beach Borough, Ocean County</v>
      </c>
      <c r="B393">
        <f t="shared" si="13"/>
        <v>392</v>
      </c>
      <c r="C393" s="37" t="str">
        <f>'2017 Muniinfo'!A437</f>
        <v>1522</v>
      </c>
      <c r="D393" s="37" t="str">
        <f>'2017 Muniinfo'!B437</f>
        <v>Pine Beach Borough</v>
      </c>
      <c r="E393" s="37" t="str">
        <f>'2017 Muniinfo'!C437</f>
        <v>Ocean</v>
      </c>
      <c r="F393">
        <f>'2017 Muniinfo'!D437</f>
        <v>1</v>
      </c>
      <c r="G393" t="str">
        <f>'2017 Muniinfo'!E437</f>
        <v>Ineligible</v>
      </c>
    </row>
    <row r="394" spans="1:7" ht="16.5" x14ac:dyDescent="0.3">
      <c r="A394" t="str">
        <f t="shared" si="12"/>
        <v>Pine Hill Borough, Camden County</v>
      </c>
      <c r="B394">
        <f t="shared" si="13"/>
        <v>393</v>
      </c>
      <c r="C394" s="37" t="str">
        <f>'2017 Muniinfo'!A163</f>
        <v>0428</v>
      </c>
      <c r="D394" s="37" t="str">
        <f>'2017 Muniinfo'!B163</f>
        <v>Pine Hill Borough</v>
      </c>
      <c r="E394" s="37" t="str">
        <f>'2017 Muniinfo'!C163</f>
        <v>Camden</v>
      </c>
      <c r="F394">
        <f>'2017 Muniinfo'!D163</f>
        <v>2</v>
      </c>
      <c r="G394" t="str">
        <f>'2017 Muniinfo'!E163</f>
        <v>Eligible</v>
      </c>
    </row>
    <row r="395" spans="1:7" ht="16.5" x14ac:dyDescent="0.3">
      <c r="A395" t="str">
        <f t="shared" si="12"/>
        <v>Pine Valley Borough, Camden County</v>
      </c>
      <c r="B395">
        <f t="shared" si="13"/>
        <v>394</v>
      </c>
      <c r="C395" s="37" t="str">
        <f>'2017 Muniinfo'!A164</f>
        <v>0429</v>
      </c>
      <c r="D395" s="37" t="str">
        <f>'2017 Muniinfo'!B164</f>
        <v>Pine Valley Borough</v>
      </c>
      <c r="E395" s="37" t="str">
        <f>'2017 Muniinfo'!C164</f>
        <v>Camden</v>
      </c>
      <c r="F395">
        <f>'2017 Muniinfo'!D164</f>
        <v>3</v>
      </c>
      <c r="G395" t="str">
        <f>'2017 Muniinfo'!E164</f>
        <v>Eligible</v>
      </c>
    </row>
    <row r="396" spans="1:7" ht="16.5" x14ac:dyDescent="0.3">
      <c r="A396" t="str">
        <f t="shared" si="12"/>
        <v>Piscataway Township, Middlesex County</v>
      </c>
      <c r="B396">
        <f t="shared" si="13"/>
        <v>395</v>
      </c>
      <c r="C396" s="37" t="str">
        <f>'2017 Muniinfo'!A315</f>
        <v>1217</v>
      </c>
      <c r="D396" s="37" t="str">
        <f>'2017 Muniinfo'!B315</f>
        <v>Piscataway Township</v>
      </c>
      <c r="E396" s="37" t="str">
        <f>'2017 Muniinfo'!C315</f>
        <v>Middlesex</v>
      </c>
      <c r="F396">
        <f>'2017 Muniinfo'!D315</f>
        <v>2</v>
      </c>
      <c r="G396" t="str">
        <f>'2017 Muniinfo'!E315</f>
        <v>Eligible</v>
      </c>
    </row>
    <row r="397" spans="1:7" ht="16.5" x14ac:dyDescent="0.3">
      <c r="A397" t="str">
        <f t="shared" si="12"/>
        <v>Pitman Borough, Gloucester County</v>
      </c>
      <c r="B397">
        <f t="shared" si="13"/>
        <v>396</v>
      </c>
      <c r="C397" s="37" t="str">
        <f>'2017 Muniinfo'!A239</f>
        <v>0815</v>
      </c>
      <c r="D397" s="37" t="str">
        <f>'2017 Muniinfo'!B239</f>
        <v>Pitman Borough</v>
      </c>
      <c r="E397" s="37" t="str">
        <f>'2017 Muniinfo'!C239</f>
        <v>Gloucester</v>
      </c>
      <c r="F397">
        <f>'2017 Muniinfo'!D239</f>
        <v>3</v>
      </c>
      <c r="G397" t="str">
        <f>'2017 Muniinfo'!E239</f>
        <v>Eligible</v>
      </c>
    </row>
    <row r="398" spans="1:7" ht="16.5" x14ac:dyDescent="0.3">
      <c r="A398" t="str">
        <f t="shared" si="12"/>
        <v>Pittsgrove Township, Salem County</v>
      </c>
      <c r="B398">
        <f t="shared" si="13"/>
        <v>397</v>
      </c>
      <c r="C398" s="37" t="str">
        <f>'2017 Muniinfo'!A474</f>
        <v>1710</v>
      </c>
      <c r="D398" s="37" t="str">
        <f>'2017 Muniinfo'!B474</f>
        <v>Pittsgrove Township</v>
      </c>
      <c r="E398" s="37" t="str">
        <f>'2017 Muniinfo'!C474</f>
        <v>Salem</v>
      </c>
      <c r="F398">
        <f>'2017 Muniinfo'!D474</f>
        <v>2</v>
      </c>
      <c r="G398" t="str">
        <f>'2017 Muniinfo'!E474</f>
        <v>Eligible</v>
      </c>
    </row>
    <row r="399" spans="1:7" ht="16.5" x14ac:dyDescent="0.3">
      <c r="A399" t="str">
        <f t="shared" si="12"/>
        <v>Plainfield City, Union County</v>
      </c>
      <c r="B399">
        <f t="shared" si="13"/>
        <v>398</v>
      </c>
      <c r="C399" s="37" t="str">
        <f>'2017 Muniinfo'!A536</f>
        <v>2012</v>
      </c>
      <c r="D399" s="37" t="str">
        <f>'2017 Muniinfo'!B536</f>
        <v>Plainfield City</v>
      </c>
      <c r="E399" s="37" t="str">
        <f>'2017 Muniinfo'!C536</f>
        <v>Union</v>
      </c>
      <c r="F399">
        <f>'2017 Muniinfo'!D536</f>
        <v>1</v>
      </c>
      <c r="G399" t="str">
        <f>'2017 Muniinfo'!E536</f>
        <v>Ineligible</v>
      </c>
    </row>
    <row r="400" spans="1:7" ht="16.5" x14ac:dyDescent="0.3">
      <c r="A400" t="str">
        <f t="shared" si="12"/>
        <v>Plainsboro Township, Middlesex County</v>
      </c>
      <c r="B400">
        <f t="shared" si="13"/>
        <v>399</v>
      </c>
      <c r="C400" s="37" t="str">
        <f>'2017 Muniinfo'!A316</f>
        <v>1218</v>
      </c>
      <c r="D400" s="37" t="str">
        <f>'2017 Muniinfo'!B316</f>
        <v>Plainsboro Township</v>
      </c>
      <c r="E400" s="37" t="str">
        <f>'2017 Muniinfo'!C316</f>
        <v>Middlesex</v>
      </c>
      <c r="F400">
        <f>'2017 Muniinfo'!D316</f>
        <v>3</v>
      </c>
      <c r="G400" t="str">
        <f>'2017 Muniinfo'!E316</f>
        <v>Eligible</v>
      </c>
    </row>
    <row r="401" spans="1:7" ht="16.5" x14ac:dyDescent="0.3">
      <c r="A401" t="str">
        <f t="shared" si="12"/>
        <v>Pleasantville City, Atlantic County</v>
      </c>
      <c r="B401">
        <f t="shared" si="13"/>
        <v>400</v>
      </c>
      <c r="C401" s="37" t="str">
        <f>'2017 Muniinfo'!A21</f>
        <v>0119</v>
      </c>
      <c r="D401" s="37" t="str">
        <f>'2017 Muniinfo'!B21</f>
        <v>Pleasantville City</v>
      </c>
      <c r="E401" s="37" t="str">
        <f>'2017 Muniinfo'!C21</f>
        <v>Atlantic</v>
      </c>
      <c r="F401">
        <f>'2017 Muniinfo'!D21</f>
        <v>1</v>
      </c>
      <c r="G401" t="str">
        <f>'2017 Muniinfo'!E21</f>
        <v>Ineligible</v>
      </c>
    </row>
    <row r="402" spans="1:7" ht="16.5" x14ac:dyDescent="0.3">
      <c r="A402" t="str">
        <f t="shared" si="12"/>
        <v>Plumsted Township, Ocean County</v>
      </c>
      <c r="B402">
        <f t="shared" si="13"/>
        <v>401</v>
      </c>
      <c r="C402" s="37" t="str">
        <f>'2017 Muniinfo'!A438</f>
        <v>1523</v>
      </c>
      <c r="D402" s="37" t="str">
        <f>'2017 Muniinfo'!B438</f>
        <v>Plumsted Township</v>
      </c>
      <c r="E402" s="37" t="str">
        <f>'2017 Muniinfo'!C438</f>
        <v>Ocean</v>
      </c>
      <c r="F402">
        <f>'2017 Muniinfo'!D438</f>
        <v>2</v>
      </c>
      <c r="G402" t="str">
        <f>'2017 Muniinfo'!E438</f>
        <v>Ineligible</v>
      </c>
    </row>
    <row r="403" spans="1:7" ht="16.5" x14ac:dyDescent="0.3">
      <c r="A403" t="str">
        <f t="shared" si="12"/>
        <v>Pohatcong Township, Warren County</v>
      </c>
      <c r="B403">
        <f t="shared" si="13"/>
        <v>402</v>
      </c>
      <c r="C403" s="37" t="str">
        <f>'2017 Muniinfo'!A564</f>
        <v>2120</v>
      </c>
      <c r="D403" s="37" t="str">
        <f>'2017 Muniinfo'!B564</f>
        <v>Pohatcong Township</v>
      </c>
      <c r="E403" s="37" t="str">
        <f>'2017 Muniinfo'!C564</f>
        <v>Warren</v>
      </c>
      <c r="F403">
        <f>'2017 Muniinfo'!D564</f>
        <v>3</v>
      </c>
      <c r="G403" t="str">
        <f>'2017 Muniinfo'!E564</f>
        <v>Eligible</v>
      </c>
    </row>
    <row r="404" spans="1:7" ht="16.5" x14ac:dyDescent="0.3">
      <c r="A404" t="str">
        <f t="shared" si="12"/>
        <v>Point Pleasant Beach Borough, Ocean County</v>
      </c>
      <c r="B404">
        <f t="shared" si="13"/>
        <v>403</v>
      </c>
      <c r="C404" s="37" t="str">
        <f>'2017 Muniinfo'!A440</f>
        <v>1525</v>
      </c>
      <c r="D404" s="37" t="str">
        <f>'2017 Muniinfo'!B440</f>
        <v>Point Pleasant Beach Borough</v>
      </c>
      <c r="E404" s="37" t="str">
        <f>'2017 Muniinfo'!C440</f>
        <v>Ocean</v>
      </c>
      <c r="F404">
        <f>'2017 Muniinfo'!D440</f>
        <v>1</v>
      </c>
      <c r="G404" t="str">
        <f>'2017 Muniinfo'!E440</f>
        <v>Ineligible</v>
      </c>
    </row>
    <row r="405" spans="1:7" ht="16.5" x14ac:dyDescent="0.3">
      <c r="A405" t="str">
        <f t="shared" si="12"/>
        <v>Point Pleasant Borough, Ocean County</v>
      </c>
      <c r="B405">
        <f t="shared" si="13"/>
        <v>404</v>
      </c>
      <c r="C405" s="37" t="str">
        <f>'2017 Muniinfo'!A439</f>
        <v>1524</v>
      </c>
      <c r="D405" s="37" t="str">
        <f>'2017 Muniinfo'!B439</f>
        <v>Point Pleasant Borough</v>
      </c>
      <c r="E405" s="37" t="str">
        <f>'2017 Muniinfo'!C439</f>
        <v>Ocean</v>
      </c>
      <c r="F405">
        <f>'2017 Muniinfo'!D439</f>
        <v>3</v>
      </c>
      <c r="G405" t="str">
        <f>'2017 Muniinfo'!E439</f>
        <v>Ineligible</v>
      </c>
    </row>
    <row r="406" spans="1:7" ht="16.5" x14ac:dyDescent="0.3">
      <c r="A406" t="str">
        <f t="shared" si="12"/>
        <v>Pompton Lakes Borough, Passaic County</v>
      </c>
      <c r="B406">
        <f t="shared" si="13"/>
        <v>405</v>
      </c>
      <c r="C406" s="37" t="str">
        <f>'2017 Muniinfo'!A457</f>
        <v>1609</v>
      </c>
      <c r="D406" s="37" t="str">
        <f>'2017 Muniinfo'!B457</f>
        <v>Pompton Lakes Borough</v>
      </c>
      <c r="E406" s="37" t="str">
        <f>'2017 Muniinfo'!C457</f>
        <v>Passaic</v>
      </c>
      <c r="F406">
        <f>'2017 Muniinfo'!D457</f>
        <v>3</v>
      </c>
      <c r="G406" t="str">
        <f>'2017 Muniinfo'!E457</f>
        <v>Eligible</v>
      </c>
    </row>
    <row r="407" spans="1:7" ht="16.5" x14ac:dyDescent="0.3">
      <c r="A407" t="str">
        <f t="shared" si="12"/>
        <v>Port Republic City, Atlantic County</v>
      </c>
      <c r="B407">
        <f t="shared" si="13"/>
        <v>406</v>
      </c>
      <c r="C407" s="37" t="str">
        <f>'2017 Muniinfo'!A22</f>
        <v>0120</v>
      </c>
      <c r="D407" s="37" t="str">
        <f>'2017 Muniinfo'!B22</f>
        <v>Port Republic City</v>
      </c>
      <c r="E407" s="37" t="str">
        <f>'2017 Muniinfo'!C22</f>
        <v>Atlantic</v>
      </c>
      <c r="F407">
        <f>'2017 Muniinfo'!D22</f>
        <v>2</v>
      </c>
      <c r="G407" t="str">
        <f>'2017 Muniinfo'!E22</f>
        <v>Eligible</v>
      </c>
    </row>
    <row r="408" spans="1:7" ht="16.5" x14ac:dyDescent="0.3">
      <c r="A408" t="str">
        <f t="shared" si="12"/>
        <v>Princeton, Mercer County</v>
      </c>
      <c r="B408">
        <f t="shared" si="13"/>
        <v>407</v>
      </c>
      <c r="C408" s="37" t="str">
        <f>'2017 Muniinfo'!A298</f>
        <v>1114</v>
      </c>
      <c r="D408" s="37" t="str">
        <f>'2017 Muniinfo'!B298</f>
        <v>Princeton</v>
      </c>
      <c r="E408" s="37" t="str">
        <f>'2017 Muniinfo'!C298</f>
        <v>Mercer</v>
      </c>
      <c r="F408">
        <f>'2017 Muniinfo'!D298</f>
        <v>1</v>
      </c>
      <c r="G408" t="str">
        <f>'2017 Muniinfo'!E298</f>
        <v>Ineligible</v>
      </c>
    </row>
    <row r="409" spans="1:7" ht="16.5" x14ac:dyDescent="0.3">
      <c r="A409" t="str">
        <f t="shared" si="12"/>
        <v>Prospect Park Borough, Passaic County</v>
      </c>
      <c r="B409">
        <f t="shared" si="13"/>
        <v>408</v>
      </c>
      <c r="C409" s="37" t="str">
        <f>'2017 Muniinfo'!A458</f>
        <v>1610</v>
      </c>
      <c r="D409" s="37" t="str">
        <f>'2017 Muniinfo'!B458</f>
        <v>Prospect Park Borough</v>
      </c>
      <c r="E409" s="37" t="str">
        <f>'2017 Muniinfo'!C458</f>
        <v>Passaic</v>
      </c>
      <c r="F409">
        <f>'2017 Muniinfo'!D458</f>
        <v>1</v>
      </c>
      <c r="G409" t="str">
        <f>'2017 Muniinfo'!E458</f>
        <v>Ineligible</v>
      </c>
    </row>
    <row r="410" spans="1:7" ht="16.5" x14ac:dyDescent="0.3">
      <c r="A410" t="str">
        <f t="shared" si="12"/>
        <v>Quinton Township, Salem County</v>
      </c>
      <c r="B410">
        <f t="shared" si="13"/>
        <v>409</v>
      </c>
      <c r="C410" s="37" t="str">
        <f>'2017 Muniinfo'!A475</f>
        <v>1711</v>
      </c>
      <c r="D410" s="37" t="str">
        <f>'2017 Muniinfo'!B475</f>
        <v>Quinton Township</v>
      </c>
      <c r="E410" s="37" t="str">
        <f>'2017 Muniinfo'!C475</f>
        <v>Salem</v>
      </c>
      <c r="F410">
        <f>'2017 Muniinfo'!D475</f>
        <v>3</v>
      </c>
      <c r="G410" t="str">
        <f>'2017 Muniinfo'!E475</f>
        <v>Eligible</v>
      </c>
    </row>
    <row r="411" spans="1:7" ht="16.5" x14ac:dyDescent="0.3">
      <c r="A411" t="str">
        <f t="shared" si="12"/>
        <v>Rahway City, Union County</v>
      </c>
      <c r="B411">
        <f t="shared" si="13"/>
        <v>410</v>
      </c>
      <c r="C411" s="37" t="str">
        <f>'2017 Muniinfo'!A537</f>
        <v>2013</v>
      </c>
      <c r="D411" s="37" t="str">
        <f>'2017 Muniinfo'!B537</f>
        <v>Rahway City</v>
      </c>
      <c r="E411" s="37" t="str">
        <f>'2017 Muniinfo'!C537</f>
        <v>Union</v>
      </c>
      <c r="F411">
        <f>'2017 Muniinfo'!D537</f>
        <v>2</v>
      </c>
      <c r="G411" t="str">
        <f>'2017 Muniinfo'!E537</f>
        <v>Ineligible</v>
      </c>
    </row>
    <row r="412" spans="1:7" ht="16.5" x14ac:dyDescent="0.3">
      <c r="A412" t="str">
        <f t="shared" si="12"/>
        <v>Ramsey Borough, Bergen County</v>
      </c>
      <c r="B412">
        <f t="shared" si="13"/>
        <v>411</v>
      </c>
      <c r="C412" s="37" t="str">
        <f>'2017 Muniinfo'!A73</f>
        <v>0248</v>
      </c>
      <c r="D412" s="37" t="str">
        <f>'2017 Muniinfo'!B73</f>
        <v>Ramsey Borough</v>
      </c>
      <c r="E412" s="37" t="str">
        <f>'2017 Muniinfo'!C73</f>
        <v>Bergen</v>
      </c>
      <c r="F412">
        <f>'2017 Muniinfo'!D73</f>
        <v>2</v>
      </c>
      <c r="G412" t="str">
        <f>'2017 Muniinfo'!E73</f>
        <v>Eligible</v>
      </c>
    </row>
    <row r="413" spans="1:7" ht="16.5" x14ac:dyDescent="0.3">
      <c r="A413" t="str">
        <f t="shared" si="12"/>
        <v>Randolph Township, Morris County</v>
      </c>
      <c r="B413">
        <f t="shared" si="13"/>
        <v>412</v>
      </c>
      <c r="C413" s="37" t="str">
        <f>'2017 Muniinfo'!A408</f>
        <v>1432</v>
      </c>
      <c r="D413" s="37" t="str">
        <f>'2017 Muniinfo'!B408</f>
        <v>Randolph Township</v>
      </c>
      <c r="E413" s="37" t="str">
        <f>'2017 Muniinfo'!C408</f>
        <v>Morris</v>
      </c>
      <c r="F413">
        <f>'2017 Muniinfo'!D408</f>
        <v>2</v>
      </c>
      <c r="G413" t="str">
        <f>'2017 Muniinfo'!E408</f>
        <v>Eligible</v>
      </c>
    </row>
    <row r="414" spans="1:7" ht="16.5" x14ac:dyDescent="0.3">
      <c r="A414" t="str">
        <f t="shared" si="12"/>
        <v>Raritan Borough, Somerset County</v>
      </c>
      <c r="B414">
        <f t="shared" si="13"/>
        <v>413</v>
      </c>
      <c r="C414" s="37" t="str">
        <f>'2017 Muniinfo'!A495</f>
        <v>1816</v>
      </c>
      <c r="D414" s="37" t="str">
        <f>'2017 Muniinfo'!B495</f>
        <v>Raritan Borough</v>
      </c>
      <c r="E414" s="37" t="str">
        <f>'2017 Muniinfo'!C495</f>
        <v>Somerset</v>
      </c>
      <c r="F414">
        <f>'2017 Muniinfo'!D495</f>
        <v>2</v>
      </c>
      <c r="G414" t="str">
        <f>'2017 Muniinfo'!E495</f>
        <v>Ineligible</v>
      </c>
    </row>
    <row r="415" spans="1:7" ht="16.5" x14ac:dyDescent="0.3">
      <c r="A415" t="str">
        <f t="shared" si="12"/>
        <v>Raritan Township, Hunterdon County</v>
      </c>
      <c r="B415">
        <f t="shared" si="13"/>
        <v>414</v>
      </c>
      <c r="C415" s="37" t="str">
        <f>'2017 Muniinfo'!A281</f>
        <v>1021</v>
      </c>
      <c r="D415" s="37" t="str">
        <f>'2017 Muniinfo'!B281</f>
        <v>Raritan Township</v>
      </c>
      <c r="E415" s="37" t="str">
        <f>'2017 Muniinfo'!C281</f>
        <v>Hunterdon</v>
      </c>
      <c r="F415">
        <f>'2017 Muniinfo'!D281</f>
        <v>3</v>
      </c>
      <c r="G415" t="str">
        <f>'2017 Muniinfo'!E281</f>
        <v>Eligible</v>
      </c>
    </row>
    <row r="416" spans="1:7" ht="16.5" x14ac:dyDescent="0.3">
      <c r="A416" t="str">
        <f t="shared" si="12"/>
        <v>Readington Township, Hunterdon County</v>
      </c>
      <c r="B416">
        <f t="shared" si="13"/>
        <v>415</v>
      </c>
      <c r="C416" s="37" t="str">
        <f>'2017 Muniinfo'!A282</f>
        <v>1022</v>
      </c>
      <c r="D416" s="37" t="str">
        <f>'2017 Muniinfo'!B282</f>
        <v>Readington Township</v>
      </c>
      <c r="E416" s="37" t="str">
        <f>'2017 Muniinfo'!C282</f>
        <v>Hunterdon</v>
      </c>
      <c r="F416">
        <f>'2017 Muniinfo'!D282</f>
        <v>1</v>
      </c>
      <c r="G416" t="str">
        <f>'2017 Muniinfo'!E282</f>
        <v>Ineligible</v>
      </c>
    </row>
    <row r="417" spans="1:7" ht="16.5" x14ac:dyDescent="0.3">
      <c r="A417" t="str">
        <f t="shared" si="12"/>
        <v>Red Bank Borough, Monmouth County</v>
      </c>
      <c r="B417">
        <f t="shared" si="13"/>
        <v>416</v>
      </c>
      <c r="C417" s="37" t="str">
        <f>'2017 Muniinfo'!A363</f>
        <v>1340</v>
      </c>
      <c r="D417" s="37" t="str">
        <f>'2017 Muniinfo'!B363</f>
        <v>Red Bank Borough</v>
      </c>
      <c r="E417" s="37" t="str">
        <f>'2017 Muniinfo'!C363</f>
        <v>Monmouth</v>
      </c>
      <c r="F417">
        <f>'2017 Muniinfo'!D363</f>
        <v>2</v>
      </c>
      <c r="G417" t="str">
        <f>'2017 Muniinfo'!E363</f>
        <v>Eligible</v>
      </c>
    </row>
    <row r="418" spans="1:7" ht="16.5" x14ac:dyDescent="0.3">
      <c r="A418" t="str">
        <f t="shared" si="12"/>
        <v>Ridgefield Borough, Bergen County</v>
      </c>
      <c r="B418">
        <f t="shared" si="13"/>
        <v>417</v>
      </c>
      <c r="C418" s="37" t="str">
        <f>'2017 Muniinfo'!A74</f>
        <v>0249</v>
      </c>
      <c r="D418" s="37" t="str">
        <f>'2017 Muniinfo'!B74</f>
        <v>Ridgefield Borough</v>
      </c>
      <c r="E418" s="37" t="str">
        <f>'2017 Muniinfo'!C74</f>
        <v>Bergen</v>
      </c>
      <c r="F418">
        <f>'2017 Muniinfo'!D74</f>
        <v>3</v>
      </c>
      <c r="G418" t="str">
        <f>'2017 Muniinfo'!E74</f>
        <v>Eligible</v>
      </c>
    </row>
    <row r="419" spans="1:7" ht="16.5" x14ac:dyDescent="0.3">
      <c r="A419" t="str">
        <f t="shared" si="12"/>
        <v>Ridgefield Park Village, Bergen County</v>
      </c>
      <c r="B419">
        <f t="shared" si="13"/>
        <v>418</v>
      </c>
      <c r="C419" s="37" t="str">
        <f>'2017 Muniinfo'!A75</f>
        <v>0250</v>
      </c>
      <c r="D419" s="37" t="str">
        <f>'2017 Muniinfo'!B75</f>
        <v>Ridgefield Park Village</v>
      </c>
      <c r="E419" s="37" t="str">
        <f>'2017 Muniinfo'!C75</f>
        <v>Bergen</v>
      </c>
      <c r="F419">
        <f>'2017 Muniinfo'!D75</f>
        <v>1</v>
      </c>
      <c r="G419" t="str">
        <f>'2017 Muniinfo'!E75</f>
        <v>Ineligible</v>
      </c>
    </row>
    <row r="420" spans="1:7" ht="16.5" x14ac:dyDescent="0.3">
      <c r="A420" t="str">
        <f t="shared" si="12"/>
        <v>Ridgewood Village, Bergen County</v>
      </c>
      <c r="B420">
        <f t="shared" si="13"/>
        <v>419</v>
      </c>
      <c r="C420" s="37" t="str">
        <f>'2017 Muniinfo'!A76</f>
        <v>0251</v>
      </c>
      <c r="D420" s="37" t="str">
        <f>'2017 Muniinfo'!B76</f>
        <v>Ridgewood Village</v>
      </c>
      <c r="E420" s="37" t="str">
        <f>'2017 Muniinfo'!C76</f>
        <v>Bergen</v>
      </c>
      <c r="F420">
        <f>'2017 Muniinfo'!D76</f>
        <v>2</v>
      </c>
      <c r="G420" t="str">
        <f>'2017 Muniinfo'!E76</f>
        <v>Ineligible</v>
      </c>
    </row>
    <row r="421" spans="1:7" ht="16.5" x14ac:dyDescent="0.3">
      <c r="A421" t="str">
        <f t="shared" si="12"/>
        <v>Ringwood Borough, Passaic County</v>
      </c>
      <c r="B421">
        <f t="shared" si="13"/>
        <v>420</v>
      </c>
      <c r="C421" s="37" t="str">
        <f>'2017 Muniinfo'!A459</f>
        <v>1611</v>
      </c>
      <c r="D421" s="37" t="str">
        <f>'2017 Muniinfo'!B459</f>
        <v>Ringwood Borough</v>
      </c>
      <c r="E421" s="37" t="str">
        <f>'2017 Muniinfo'!C459</f>
        <v>Passaic</v>
      </c>
      <c r="F421">
        <f>'2017 Muniinfo'!D459</f>
        <v>2</v>
      </c>
      <c r="G421" t="str">
        <f>'2017 Muniinfo'!E459</f>
        <v>Eligible</v>
      </c>
    </row>
    <row r="422" spans="1:7" ht="16.5" x14ac:dyDescent="0.3">
      <c r="A422" t="str">
        <f t="shared" si="12"/>
        <v>River Edge Borough, Bergen County</v>
      </c>
      <c r="B422">
        <f t="shared" si="13"/>
        <v>421</v>
      </c>
      <c r="C422" s="37" t="str">
        <f>'2017 Muniinfo'!A77</f>
        <v>0252</v>
      </c>
      <c r="D422" s="37" t="str">
        <f>'2017 Muniinfo'!B77</f>
        <v>River Edge Borough</v>
      </c>
      <c r="E422" s="37" t="str">
        <f>'2017 Muniinfo'!C77</f>
        <v>Bergen</v>
      </c>
      <c r="F422">
        <f>'2017 Muniinfo'!D77</f>
        <v>3</v>
      </c>
      <c r="G422" t="str">
        <f>'2017 Muniinfo'!E77</f>
        <v>Eligible</v>
      </c>
    </row>
    <row r="423" spans="1:7" ht="16.5" x14ac:dyDescent="0.3">
      <c r="A423" t="str">
        <f t="shared" si="12"/>
        <v>River Vale Township, Bergen County</v>
      </c>
      <c r="B423">
        <f t="shared" si="13"/>
        <v>422</v>
      </c>
      <c r="C423" s="37" t="str">
        <f>'2017 Muniinfo'!A78</f>
        <v>0253</v>
      </c>
      <c r="D423" s="37" t="str">
        <f>'2017 Muniinfo'!B78</f>
        <v>River Vale Township</v>
      </c>
      <c r="E423" s="37" t="str">
        <f>'2017 Muniinfo'!C78</f>
        <v>Bergen</v>
      </c>
      <c r="F423">
        <f>'2017 Muniinfo'!D78</f>
        <v>1</v>
      </c>
      <c r="G423" t="str">
        <f>'2017 Muniinfo'!E78</f>
        <v>Ineligible</v>
      </c>
    </row>
    <row r="424" spans="1:7" ht="16.5" x14ac:dyDescent="0.3">
      <c r="A424" t="str">
        <f t="shared" si="12"/>
        <v>Riverdale Borough, Morris County</v>
      </c>
      <c r="B424">
        <f t="shared" si="13"/>
        <v>423</v>
      </c>
      <c r="C424" s="37" t="str">
        <f>'2017 Muniinfo'!A409</f>
        <v>1433</v>
      </c>
      <c r="D424" s="37" t="str">
        <f>'2017 Muniinfo'!B409</f>
        <v>Riverdale Borough</v>
      </c>
      <c r="E424" s="37" t="str">
        <f>'2017 Muniinfo'!C409</f>
        <v>Morris</v>
      </c>
      <c r="F424">
        <f>'2017 Muniinfo'!D409</f>
        <v>3</v>
      </c>
      <c r="G424" t="str">
        <f>'2017 Muniinfo'!E409</f>
        <v>Eligible</v>
      </c>
    </row>
    <row r="425" spans="1:7" ht="16.5" x14ac:dyDescent="0.3">
      <c r="A425" t="str">
        <f t="shared" si="12"/>
        <v>Riverside Township, Burlington County</v>
      </c>
      <c r="B425">
        <f t="shared" si="13"/>
        <v>424</v>
      </c>
      <c r="C425" s="37" t="str">
        <f>'2017 Muniinfo'!A125</f>
        <v>0330</v>
      </c>
      <c r="D425" s="37" t="str">
        <f>'2017 Muniinfo'!B125</f>
        <v>Riverside Township</v>
      </c>
      <c r="E425" s="37" t="str">
        <f>'2017 Muniinfo'!C125</f>
        <v>Burlington</v>
      </c>
      <c r="F425">
        <f>'2017 Muniinfo'!D125</f>
        <v>3</v>
      </c>
      <c r="G425" t="str">
        <f>'2017 Muniinfo'!E125</f>
        <v>Eligible</v>
      </c>
    </row>
    <row r="426" spans="1:7" ht="16.5" x14ac:dyDescent="0.3">
      <c r="A426" t="str">
        <f t="shared" si="12"/>
        <v>Riverton Borough, Burlington County</v>
      </c>
      <c r="B426">
        <f t="shared" si="13"/>
        <v>425</v>
      </c>
      <c r="C426" s="37" t="str">
        <f>'2017 Muniinfo'!A126</f>
        <v>0331</v>
      </c>
      <c r="D426" s="37" t="str">
        <f>'2017 Muniinfo'!B126</f>
        <v>Riverton Borough</v>
      </c>
      <c r="E426" s="37" t="str">
        <f>'2017 Muniinfo'!C126</f>
        <v>Burlington</v>
      </c>
      <c r="F426">
        <f>'2017 Muniinfo'!D126</f>
        <v>1</v>
      </c>
      <c r="G426" t="str">
        <f>'2017 Muniinfo'!E126</f>
        <v>Ineligible</v>
      </c>
    </row>
    <row r="427" spans="1:7" ht="16.5" x14ac:dyDescent="0.3">
      <c r="A427" t="str">
        <f t="shared" si="12"/>
        <v>Robbinsville Township, Mercer County</v>
      </c>
      <c r="B427">
        <f t="shared" si="13"/>
        <v>426</v>
      </c>
      <c r="C427" s="37" t="str">
        <f>'2017 Muniinfo'!A296</f>
        <v>1112</v>
      </c>
      <c r="D427" s="37" t="str">
        <f>'2017 Muniinfo'!B296</f>
        <v>Robbinsville Township</v>
      </c>
      <c r="E427" s="37" t="str">
        <f>'2017 Muniinfo'!C296</f>
        <v>Mercer</v>
      </c>
      <c r="F427">
        <f>'2017 Muniinfo'!D296</f>
        <v>2</v>
      </c>
      <c r="G427" t="str">
        <f>'2017 Muniinfo'!E296</f>
        <v>Eligible</v>
      </c>
    </row>
    <row r="428" spans="1:7" ht="16.5" x14ac:dyDescent="0.3">
      <c r="A428" t="str">
        <f t="shared" si="12"/>
        <v>Rochelle Park Township, Bergen County</v>
      </c>
      <c r="B428">
        <f t="shared" si="13"/>
        <v>427</v>
      </c>
      <c r="C428" s="37" t="str">
        <f>'2017 Muniinfo'!A79</f>
        <v>0254</v>
      </c>
      <c r="D428" s="37" t="str">
        <f>'2017 Muniinfo'!B79</f>
        <v>Rochelle Park Township</v>
      </c>
      <c r="E428" s="37" t="str">
        <f>'2017 Muniinfo'!C79</f>
        <v>Bergen</v>
      </c>
      <c r="F428">
        <f>'2017 Muniinfo'!D79</f>
        <v>2</v>
      </c>
      <c r="G428" t="str">
        <f>'2017 Muniinfo'!E79</f>
        <v>Eligible</v>
      </c>
    </row>
    <row r="429" spans="1:7" ht="16.5" x14ac:dyDescent="0.3">
      <c r="A429" t="str">
        <f t="shared" si="12"/>
        <v>Rockaway Borough, Morris County</v>
      </c>
      <c r="B429">
        <f t="shared" si="13"/>
        <v>428</v>
      </c>
      <c r="C429" s="37" t="str">
        <f>'2017 Muniinfo'!A410</f>
        <v>1434</v>
      </c>
      <c r="D429" s="37" t="str">
        <f>'2017 Muniinfo'!B410</f>
        <v>Rockaway Borough</v>
      </c>
      <c r="E429" s="37" t="str">
        <f>'2017 Muniinfo'!C410</f>
        <v>Morris</v>
      </c>
      <c r="F429">
        <f>'2017 Muniinfo'!D410</f>
        <v>1</v>
      </c>
      <c r="G429" t="str">
        <f>'2017 Muniinfo'!E410</f>
        <v>Ineligible</v>
      </c>
    </row>
    <row r="430" spans="1:7" ht="16.5" x14ac:dyDescent="0.3">
      <c r="A430" t="str">
        <f t="shared" si="12"/>
        <v>Rockaway Township, Morris County</v>
      </c>
      <c r="B430">
        <f t="shared" si="13"/>
        <v>429</v>
      </c>
      <c r="C430" s="37" t="str">
        <f>'2017 Muniinfo'!A411</f>
        <v>1435</v>
      </c>
      <c r="D430" s="37" t="str">
        <f>'2017 Muniinfo'!B411</f>
        <v>Rockaway Township</v>
      </c>
      <c r="E430" s="37" t="str">
        <f>'2017 Muniinfo'!C411</f>
        <v>Morris</v>
      </c>
      <c r="F430">
        <f>'2017 Muniinfo'!D411</f>
        <v>2</v>
      </c>
      <c r="G430" t="str">
        <f>'2017 Muniinfo'!E411</f>
        <v>Eligible</v>
      </c>
    </row>
    <row r="431" spans="1:7" ht="16.5" x14ac:dyDescent="0.3">
      <c r="A431" t="str">
        <f t="shared" si="12"/>
        <v>Rockleigh Borough, Bergen County</v>
      </c>
      <c r="B431">
        <f t="shared" si="13"/>
        <v>430</v>
      </c>
      <c r="C431" s="37" t="str">
        <f>'2017 Muniinfo'!A80</f>
        <v>0255</v>
      </c>
      <c r="D431" s="37" t="str">
        <f>'2017 Muniinfo'!B80</f>
        <v>Rockleigh Borough</v>
      </c>
      <c r="E431" s="37" t="str">
        <f>'2017 Muniinfo'!C80</f>
        <v>Bergen</v>
      </c>
      <c r="F431">
        <f>'2017 Muniinfo'!D80</f>
        <v>3</v>
      </c>
      <c r="G431" t="str">
        <f>'2017 Muniinfo'!E80</f>
        <v>Eligible</v>
      </c>
    </row>
    <row r="432" spans="1:7" ht="16.5" x14ac:dyDescent="0.3">
      <c r="A432" t="str">
        <f t="shared" si="12"/>
        <v>Rocky Hill Borough, Somerset County</v>
      </c>
      <c r="B432">
        <f t="shared" si="13"/>
        <v>431</v>
      </c>
      <c r="C432" s="37" t="str">
        <f>'2017 Muniinfo'!A496</f>
        <v>1817</v>
      </c>
      <c r="D432" s="37" t="str">
        <f>'2017 Muniinfo'!B496</f>
        <v>Rocky Hill Borough</v>
      </c>
      <c r="E432" s="37" t="str">
        <f>'2017 Muniinfo'!C496</f>
        <v>Somerset</v>
      </c>
      <c r="F432">
        <f>'2017 Muniinfo'!D496</f>
        <v>3</v>
      </c>
      <c r="G432" t="str">
        <f>'2017 Muniinfo'!E496</f>
        <v>Eligible</v>
      </c>
    </row>
    <row r="433" spans="1:7" ht="16.5" x14ac:dyDescent="0.3">
      <c r="A433" t="str">
        <f t="shared" si="12"/>
        <v>Roosevelt Borough, Monmouth County</v>
      </c>
      <c r="B433">
        <f t="shared" si="13"/>
        <v>432</v>
      </c>
      <c r="C433" s="37" t="str">
        <f>'2017 Muniinfo'!A364</f>
        <v>1341</v>
      </c>
      <c r="D433" s="37" t="str">
        <f>'2017 Muniinfo'!B364</f>
        <v>Roosevelt Borough</v>
      </c>
      <c r="E433" s="37" t="str">
        <f>'2017 Muniinfo'!C364</f>
        <v>Monmouth</v>
      </c>
      <c r="F433">
        <f>'2017 Muniinfo'!D364</f>
        <v>3</v>
      </c>
      <c r="G433" t="str">
        <f>'2017 Muniinfo'!E364</f>
        <v>Eligible</v>
      </c>
    </row>
    <row r="434" spans="1:7" ht="16.5" x14ac:dyDescent="0.3">
      <c r="A434" t="str">
        <f t="shared" si="12"/>
        <v>Roseland Borough, Essex County</v>
      </c>
      <c r="B434">
        <f t="shared" si="13"/>
        <v>433</v>
      </c>
      <c r="C434" s="37" t="str">
        <f>'2017 Muniinfo'!A220</f>
        <v>0718</v>
      </c>
      <c r="D434" s="37" t="str">
        <f>'2017 Muniinfo'!B220</f>
        <v>Roseland Borough</v>
      </c>
      <c r="E434" s="37" t="str">
        <f>'2017 Muniinfo'!C220</f>
        <v>Essex</v>
      </c>
      <c r="F434">
        <f>'2017 Muniinfo'!D220</f>
        <v>2</v>
      </c>
      <c r="G434" t="str">
        <f>'2017 Muniinfo'!E220</f>
        <v>Ineligible</v>
      </c>
    </row>
    <row r="435" spans="1:7" ht="16.5" x14ac:dyDescent="0.3">
      <c r="A435" t="str">
        <f t="shared" si="12"/>
        <v>Roselle Borough, Union County</v>
      </c>
      <c r="B435">
        <f t="shared" si="13"/>
        <v>434</v>
      </c>
      <c r="C435" s="37" t="str">
        <f>'2017 Muniinfo'!A538</f>
        <v>2014</v>
      </c>
      <c r="D435" s="37" t="str">
        <f>'2017 Muniinfo'!B538</f>
        <v>Roselle Borough</v>
      </c>
      <c r="E435" s="37" t="str">
        <f>'2017 Muniinfo'!C538</f>
        <v>Union</v>
      </c>
      <c r="F435">
        <f>'2017 Muniinfo'!D538</f>
        <v>3</v>
      </c>
      <c r="G435" t="str">
        <f>'2017 Muniinfo'!E538</f>
        <v>Ineligible</v>
      </c>
    </row>
    <row r="436" spans="1:7" ht="16.5" x14ac:dyDescent="0.3">
      <c r="A436" t="str">
        <f t="shared" si="12"/>
        <v>Roselle Park Borough, Union County</v>
      </c>
      <c r="B436">
        <f t="shared" si="13"/>
        <v>435</v>
      </c>
      <c r="C436" s="37" t="str">
        <f>'2017 Muniinfo'!A539</f>
        <v>2015</v>
      </c>
      <c r="D436" s="37" t="str">
        <f>'2017 Muniinfo'!B539</f>
        <v>Roselle Park Borough</v>
      </c>
      <c r="E436" s="37" t="str">
        <f>'2017 Muniinfo'!C539</f>
        <v>Union</v>
      </c>
      <c r="F436">
        <f>'2017 Muniinfo'!D539</f>
        <v>1</v>
      </c>
      <c r="G436" t="str">
        <f>'2017 Muniinfo'!E539</f>
        <v>Ineligible</v>
      </c>
    </row>
    <row r="437" spans="1:7" ht="16.5" x14ac:dyDescent="0.3">
      <c r="A437" t="str">
        <f t="shared" si="12"/>
        <v>Roxbury Township, Morris County</v>
      </c>
      <c r="B437">
        <f t="shared" si="13"/>
        <v>436</v>
      </c>
      <c r="C437" s="37" t="str">
        <f>'2017 Muniinfo'!A412</f>
        <v>1436</v>
      </c>
      <c r="D437" s="37" t="str">
        <f>'2017 Muniinfo'!B412</f>
        <v>Roxbury Township</v>
      </c>
      <c r="E437" s="37" t="str">
        <f>'2017 Muniinfo'!C412</f>
        <v>Morris</v>
      </c>
      <c r="F437">
        <f>'2017 Muniinfo'!D412</f>
        <v>3</v>
      </c>
      <c r="G437" t="str">
        <f>'2017 Muniinfo'!E412</f>
        <v>Eligible</v>
      </c>
    </row>
    <row r="438" spans="1:7" ht="16.5" x14ac:dyDescent="0.3">
      <c r="A438" t="str">
        <f t="shared" si="12"/>
        <v>Rumson Borough, Monmouth County</v>
      </c>
      <c r="B438">
        <f t="shared" si="13"/>
        <v>437</v>
      </c>
      <c r="C438" s="37" t="str">
        <f>'2017 Muniinfo'!A365</f>
        <v>1342</v>
      </c>
      <c r="D438" s="37" t="str">
        <f>'2017 Muniinfo'!B365</f>
        <v>Rumson Borough</v>
      </c>
      <c r="E438" s="37" t="str">
        <f>'2017 Muniinfo'!C365</f>
        <v>Monmouth</v>
      </c>
      <c r="F438">
        <f>'2017 Muniinfo'!D365</f>
        <v>1</v>
      </c>
      <c r="G438" t="str">
        <f>'2017 Muniinfo'!E365</f>
        <v>Ineligible</v>
      </c>
    </row>
    <row r="439" spans="1:7" ht="16.5" x14ac:dyDescent="0.3">
      <c r="A439" t="str">
        <f t="shared" si="12"/>
        <v>Runnemede Borough, Camden County</v>
      </c>
      <c r="B439">
        <f t="shared" si="13"/>
        <v>438</v>
      </c>
      <c r="C439" s="37" t="str">
        <f>'2017 Muniinfo'!A165</f>
        <v>0430</v>
      </c>
      <c r="D439" s="37" t="str">
        <f>'2017 Muniinfo'!B165</f>
        <v>Runnemede Borough</v>
      </c>
      <c r="E439" s="37" t="str">
        <f>'2017 Muniinfo'!C165</f>
        <v>Camden</v>
      </c>
      <c r="F439">
        <f>'2017 Muniinfo'!D165</f>
        <v>1</v>
      </c>
      <c r="G439" t="str">
        <f>'2017 Muniinfo'!E165</f>
        <v>Ineligible</v>
      </c>
    </row>
    <row r="440" spans="1:7" ht="16.5" x14ac:dyDescent="0.3">
      <c r="A440" t="str">
        <f t="shared" si="12"/>
        <v>Rutherford Borough, Bergen County</v>
      </c>
      <c r="B440">
        <f t="shared" si="13"/>
        <v>439</v>
      </c>
      <c r="C440" s="37" t="str">
        <f>'2017 Muniinfo'!A81</f>
        <v>0256</v>
      </c>
      <c r="D440" s="37" t="str">
        <f>'2017 Muniinfo'!B81</f>
        <v>Rutherford Borough</v>
      </c>
      <c r="E440" s="37" t="str">
        <f>'2017 Muniinfo'!C81</f>
        <v>Bergen</v>
      </c>
      <c r="F440">
        <f>'2017 Muniinfo'!D81</f>
        <v>1</v>
      </c>
      <c r="G440" t="str">
        <f>'2017 Muniinfo'!E81</f>
        <v>Ineligible</v>
      </c>
    </row>
    <row r="441" spans="1:7" ht="16.5" x14ac:dyDescent="0.3">
      <c r="A441" t="str">
        <f t="shared" si="12"/>
        <v>Saddle Brook Township, Bergen County</v>
      </c>
      <c r="B441">
        <f t="shared" si="13"/>
        <v>440</v>
      </c>
      <c r="C441" s="37" t="str">
        <f>'2017 Muniinfo'!A82</f>
        <v>0257</v>
      </c>
      <c r="D441" s="37" t="str">
        <f>'2017 Muniinfo'!B82</f>
        <v>Saddle Brook Township</v>
      </c>
      <c r="E441" s="37" t="str">
        <f>'2017 Muniinfo'!C82</f>
        <v>Bergen</v>
      </c>
      <c r="F441">
        <f>'2017 Muniinfo'!D82</f>
        <v>2</v>
      </c>
      <c r="G441" t="str">
        <f>'2017 Muniinfo'!E82</f>
        <v>Ineligible</v>
      </c>
    </row>
    <row r="442" spans="1:7" ht="16.5" x14ac:dyDescent="0.3">
      <c r="A442" t="str">
        <f t="shared" si="12"/>
        <v>Saddle River Borough, Bergen County</v>
      </c>
      <c r="B442">
        <f t="shared" si="13"/>
        <v>441</v>
      </c>
      <c r="C442" s="37" t="str">
        <f>'2017 Muniinfo'!A83</f>
        <v>0258</v>
      </c>
      <c r="D442" s="37" t="str">
        <f>'2017 Muniinfo'!B83</f>
        <v>Saddle River Borough</v>
      </c>
      <c r="E442" s="37" t="str">
        <f>'2017 Muniinfo'!C83</f>
        <v>Bergen</v>
      </c>
      <c r="F442">
        <f>'2017 Muniinfo'!D83</f>
        <v>3</v>
      </c>
      <c r="G442" t="str">
        <f>'2017 Muniinfo'!E83</f>
        <v>Eligible</v>
      </c>
    </row>
    <row r="443" spans="1:7" ht="16.5" x14ac:dyDescent="0.3">
      <c r="A443" t="str">
        <f t="shared" si="12"/>
        <v>Salem City, Salem County</v>
      </c>
      <c r="B443">
        <f t="shared" si="13"/>
        <v>442</v>
      </c>
      <c r="C443" s="37" t="str">
        <f>'2017 Muniinfo'!A476</f>
        <v>1712</v>
      </c>
      <c r="D443" s="37" t="str">
        <f>'2017 Muniinfo'!B476</f>
        <v>Salem City</v>
      </c>
      <c r="E443" s="37" t="str">
        <f>'2017 Muniinfo'!C476</f>
        <v>Salem</v>
      </c>
      <c r="F443">
        <f>'2017 Muniinfo'!D476</f>
        <v>1</v>
      </c>
      <c r="G443" t="str">
        <f>'2017 Muniinfo'!E476</f>
        <v>Ineligible</v>
      </c>
    </row>
    <row r="444" spans="1:7" ht="16.5" x14ac:dyDescent="0.3">
      <c r="A444" t="str">
        <f t="shared" si="12"/>
        <v>Sandyston Township, Sussex County</v>
      </c>
      <c r="B444">
        <f t="shared" si="13"/>
        <v>443</v>
      </c>
      <c r="C444" s="37" t="str">
        <f>'2017 Muniinfo'!A517</f>
        <v>1917</v>
      </c>
      <c r="D444" s="37" t="str">
        <f>'2017 Muniinfo'!B517</f>
        <v>Sandyston Township</v>
      </c>
      <c r="E444" s="37" t="str">
        <f>'2017 Muniinfo'!C517</f>
        <v>Sussex</v>
      </c>
      <c r="F444">
        <f>'2017 Muniinfo'!D517</f>
        <v>3</v>
      </c>
      <c r="G444" t="str">
        <f>'2017 Muniinfo'!E517</f>
        <v>Eligible</v>
      </c>
    </row>
    <row r="445" spans="1:7" ht="16.5" x14ac:dyDescent="0.3">
      <c r="A445" t="str">
        <f t="shared" si="12"/>
        <v>Sayreville Borough, Middlesex County</v>
      </c>
      <c r="B445">
        <f t="shared" si="13"/>
        <v>444</v>
      </c>
      <c r="C445" s="37" t="str">
        <f>'2017 Muniinfo'!A317</f>
        <v>1219</v>
      </c>
      <c r="D445" s="37" t="str">
        <f>'2017 Muniinfo'!B317</f>
        <v>Sayreville Borough</v>
      </c>
      <c r="E445" s="37" t="str">
        <f>'2017 Muniinfo'!C317</f>
        <v>Middlesex</v>
      </c>
      <c r="F445">
        <f>'2017 Muniinfo'!D317</f>
        <v>1</v>
      </c>
      <c r="G445" t="str">
        <f>'2017 Muniinfo'!E317</f>
        <v>Ineligible</v>
      </c>
    </row>
    <row r="446" spans="1:7" ht="16.5" x14ac:dyDescent="0.3">
      <c r="A446" t="str">
        <f t="shared" si="12"/>
        <v>Scotch Plains Township, Union County</v>
      </c>
      <c r="B446">
        <f t="shared" si="13"/>
        <v>445</v>
      </c>
      <c r="C446" s="37" t="str">
        <f>'2017 Muniinfo'!A540</f>
        <v>2016</v>
      </c>
      <c r="D446" s="37" t="str">
        <f>'2017 Muniinfo'!B540</f>
        <v>Scotch Plains Township</v>
      </c>
      <c r="E446" s="37" t="str">
        <f>'2017 Muniinfo'!C540</f>
        <v>Union</v>
      </c>
      <c r="F446">
        <f>'2017 Muniinfo'!D540</f>
        <v>2</v>
      </c>
      <c r="G446" t="str">
        <f>'2017 Muniinfo'!E540</f>
        <v>Eligible</v>
      </c>
    </row>
    <row r="447" spans="1:7" ht="16.5" x14ac:dyDescent="0.3">
      <c r="A447" t="str">
        <f t="shared" si="12"/>
        <v>Sea Bright Borough, Monmouth County</v>
      </c>
      <c r="B447">
        <f t="shared" si="13"/>
        <v>446</v>
      </c>
      <c r="C447" s="37" t="str">
        <f>'2017 Muniinfo'!A366</f>
        <v>1343</v>
      </c>
      <c r="D447" s="37" t="str">
        <f>'2017 Muniinfo'!B366</f>
        <v>Sea Bright Borough</v>
      </c>
      <c r="E447" s="37" t="str">
        <f>'2017 Muniinfo'!C366</f>
        <v>Monmouth</v>
      </c>
      <c r="F447">
        <f>'2017 Muniinfo'!D366</f>
        <v>2</v>
      </c>
      <c r="G447" t="str">
        <f>'2017 Muniinfo'!E366</f>
        <v>Ineligible</v>
      </c>
    </row>
    <row r="448" spans="1:7" ht="16.5" x14ac:dyDescent="0.3">
      <c r="A448" t="str">
        <f t="shared" si="12"/>
        <v>Sea Girt Borough, Monmouth County</v>
      </c>
      <c r="B448">
        <f t="shared" si="13"/>
        <v>447</v>
      </c>
      <c r="C448" s="37" t="str">
        <f>'2017 Muniinfo'!A367</f>
        <v>1344</v>
      </c>
      <c r="D448" s="37" t="str">
        <f>'2017 Muniinfo'!B367</f>
        <v>Sea Girt Borough</v>
      </c>
      <c r="E448" s="37" t="str">
        <f>'2017 Muniinfo'!C367</f>
        <v>Monmouth</v>
      </c>
      <c r="F448">
        <f>'2017 Muniinfo'!D367</f>
        <v>3</v>
      </c>
      <c r="G448" t="str">
        <f>'2017 Muniinfo'!E367</f>
        <v>Ineligible</v>
      </c>
    </row>
    <row r="449" spans="1:7" ht="16.5" x14ac:dyDescent="0.3">
      <c r="A449" t="str">
        <f t="shared" si="12"/>
        <v>Sea Isle City, Cape May County</v>
      </c>
      <c r="B449">
        <f t="shared" si="13"/>
        <v>448</v>
      </c>
      <c r="C449" s="37" t="str">
        <f>'2017 Muniinfo'!A181</f>
        <v>0509</v>
      </c>
      <c r="D449" s="37" t="str">
        <f>'2017 Muniinfo'!B181</f>
        <v>Sea Isle City</v>
      </c>
      <c r="E449" s="37" t="str">
        <f>'2017 Muniinfo'!C181</f>
        <v>Cape May</v>
      </c>
      <c r="F449">
        <f>'2017 Muniinfo'!D181</f>
        <v>2</v>
      </c>
      <c r="G449" t="str">
        <f>'2017 Muniinfo'!E181</f>
        <v>Eligible</v>
      </c>
    </row>
    <row r="450" spans="1:7" ht="16.5" x14ac:dyDescent="0.3">
      <c r="A450" t="str">
        <f t="shared" ref="A450:A513" si="14">D450&amp;", "&amp;E450&amp;" County"</f>
        <v>Seaside Heights Borough, Ocean County</v>
      </c>
      <c r="B450">
        <f t="shared" si="13"/>
        <v>449</v>
      </c>
      <c r="C450" s="37" t="str">
        <f>'2017 Muniinfo'!A441</f>
        <v>1526</v>
      </c>
      <c r="D450" s="37" t="str">
        <f>'2017 Muniinfo'!B441</f>
        <v>Seaside Heights Borough</v>
      </c>
      <c r="E450" s="37" t="str">
        <f>'2017 Muniinfo'!C441</f>
        <v>Ocean</v>
      </c>
      <c r="F450">
        <f>'2017 Muniinfo'!D441</f>
        <v>2</v>
      </c>
      <c r="G450" t="str">
        <f>'2017 Muniinfo'!E441</f>
        <v>Ineligible</v>
      </c>
    </row>
    <row r="451" spans="1:7" ht="16.5" x14ac:dyDescent="0.3">
      <c r="A451" t="str">
        <f t="shared" si="14"/>
        <v>Seaside Park Borough, Ocean County</v>
      </c>
      <c r="B451">
        <f t="shared" si="13"/>
        <v>450</v>
      </c>
      <c r="C451" s="37" t="str">
        <f>'2017 Muniinfo'!A442</f>
        <v>1527</v>
      </c>
      <c r="D451" s="37" t="str">
        <f>'2017 Muniinfo'!B442</f>
        <v>Seaside Park Borough</v>
      </c>
      <c r="E451" s="37" t="str">
        <f>'2017 Muniinfo'!C442</f>
        <v>Ocean</v>
      </c>
      <c r="F451">
        <f>'2017 Muniinfo'!D442</f>
        <v>3</v>
      </c>
      <c r="G451" t="str">
        <f>'2017 Muniinfo'!E442</f>
        <v>Ineligible</v>
      </c>
    </row>
    <row r="452" spans="1:7" ht="16.5" x14ac:dyDescent="0.3">
      <c r="A452" t="str">
        <f t="shared" si="14"/>
        <v>Secaucus Town, Hudson County</v>
      </c>
      <c r="B452">
        <f t="shared" ref="B452:B515" si="15">B451+1</f>
        <v>451</v>
      </c>
      <c r="C452" s="37" t="str">
        <f>'2017 Muniinfo'!A257</f>
        <v>0909</v>
      </c>
      <c r="D452" s="37" t="str">
        <f>'2017 Muniinfo'!B257</f>
        <v>Secaucus Town</v>
      </c>
      <c r="E452" s="37" t="str">
        <f>'2017 Muniinfo'!C257</f>
        <v>Hudson</v>
      </c>
      <c r="F452">
        <f>'2017 Muniinfo'!D257</f>
        <v>3</v>
      </c>
      <c r="G452" t="str">
        <f>'2017 Muniinfo'!E257</f>
        <v>Ineligible</v>
      </c>
    </row>
    <row r="453" spans="1:7" ht="16.5" x14ac:dyDescent="0.3">
      <c r="A453" t="str">
        <f t="shared" si="14"/>
        <v>Shamong Township, Burlington County</v>
      </c>
      <c r="B453">
        <f t="shared" si="15"/>
        <v>452</v>
      </c>
      <c r="C453" s="37" t="str">
        <f>'2017 Muniinfo'!A127</f>
        <v>0332</v>
      </c>
      <c r="D453" s="37" t="str">
        <f>'2017 Muniinfo'!B127</f>
        <v>Shamong Township</v>
      </c>
      <c r="E453" s="37" t="str">
        <f>'2017 Muniinfo'!C127</f>
        <v>Burlington</v>
      </c>
      <c r="F453">
        <f>'2017 Muniinfo'!D127</f>
        <v>2</v>
      </c>
      <c r="G453" t="str">
        <f>'2017 Muniinfo'!E127</f>
        <v>Eligible</v>
      </c>
    </row>
    <row r="454" spans="1:7" ht="16.5" x14ac:dyDescent="0.3">
      <c r="A454" t="str">
        <f t="shared" si="14"/>
        <v>Shiloh Borough, Cumberland County</v>
      </c>
      <c r="B454">
        <f t="shared" si="15"/>
        <v>453</v>
      </c>
      <c r="C454" s="37" t="str">
        <f>'2017 Muniinfo'!A199</f>
        <v>0611</v>
      </c>
      <c r="D454" s="37" t="str">
        <f>'2017 Muniinfo'!B199</f>
        <v>Shiloh Borough</v>
      </c>
      <c r="E454" s="37" t="str">
        <f>'2017 Muniinfo'!C199</f>
        <v>Cumberland</v>
      </c>
      <c r="F454">
        <f>'2017 Muniinfo'!D199</f>
        <v>2</v>
      </c>
      <c r="G454" t="str">
        <f>'2017 Muniinfo'!E199</f>
        <v>Ineligible</v>
      </c>
    </row>
    <row r="455" spans="1:7" ht="16.5" x14ac:dyDescent="0.3">
      <c r="A455" t="str">
        <f t="shared" si="14"/>
        <v>Ship Bottom Borough, Ocean County</v>
      </c>
      <c r="B455">
        <f t="shared" si="15"/>
        <v>454</v>
      </c>
      <c r="C455" s="37" t="str">
        <f>'2017 Muniinfo'!A443</f>
        <v>1528</v>
      </c>
      <c r="D455" s="37" t="str">
        <f>'2017 Muniinfo'!B443</f>
        <v>Ship Bottom Borough</v>
      </c>
      <c r="E455" s="37" t="str">
        <f>'2017 Muniinfo'!C443</f>
        <v>Ocean</v>
      </c>
      <c r="F455">
        <f>'2017 Muniinfo'!D443</f>
        <v>1</v>
      </c>
      <c r="G455" t="str">
        <f>'2017 Muniinfo'!E443</f>
        <v>Ineligible</v>
      </c>
    </row>
    <row r="456" spans="1:7" ht="16.5" x14ac:dyDescent="0.3">
      <c r="A456" t="str">
        <f t="shared" si="14"/>
        <v>Shrewsbury Borough, Monmouth County</v>
      </c>
      <c r="B456">
        <f t="shared" si="15"/>
        <v>455</v>
      </c>
      <c r="C456" s="37" t="str">
        <f>'2017 Muniinfo'!A368</f>
        <v>1345</v>
      </c>
      <c r="D456" s="37" t="str">
        <f>'2017 Muniinfo'!B368</f>
        <v>Shrewsbury Borough</v>
      </c>
      <c r="E456" s="37" t="str">
        <f>'2017 Muniinfo'!C368</f>
        <v>Monmouth</v>
      </c>
      <c r="F456">
        <f>'2017 Muniinfo'!D368</f>
        <v>1</v>
      </c>
      <c r="G456" t="str">
        <f>'2017 Muniinfo'!E368</f>
        <v>Ineligible</v>
      </c>
    </row>
    <row r="457" spans="1:7" ht="16.5" x14ac:dyDescent="0.3">
      <c r="A457" t="str">
        <f t="shared" si="14"/>
        <v>Shrewsbury Township, Monmouth County</v>
      </c>
      <c r="B457">
        <f t="shared" si="15"/>
        <v>456</v>
      </c>
      <c r="C457" s="37" t="str">
        <f>'2017 Muniinfo'!A369</f>
        <v>1346</v>
      </c>
      <c r="D457" s="37" t="str">
        <f>'2017 Muniinfo'!B369</f>
        <v>Shrewsbury Township</v>
      </c>
      <c r="E457" s="37" t="str">
        <f>'2017 Muniinfo'!C369</f>
        <v>Monmouth</v>
      </c>
      <c r="F457">
        <f>'2017 Muniinfo'!D369</f>
        <v>2</v>
      </c>
      <c r="G457" t="str">
        <f>'2017 Muniinfo'!E369</f>
        <v>Eligible</v>
      </c>
    </row>
    <row r="458" spans="1:7" ht="16.5" x14ac:dyDescent="0.3">
      <c r="A458" t="str">
        <f t="shared" si="14"/>
        <v>Somerdale Borough, Camden County</v>
      </c>
      <c r="B458">
        <f t="shared" si="15"/>
        <v>457</v>
      </c>
      <c r="C458" s="37" t="str">
        <f>'2017 Muniinfo'!A166</f>
        <v>0431</v>
      </c>
      <c r="D458" s="37" t="str">
        <f>'2017 Muniinfo'!B166</f>
        <v>Somerdale Borough</v>
      </c>
      <c r="E458" s="37" t="str">
        <f>'2017 Muniinfo'!C166</f>
        <v>Camden</v>
      </c>
      <c r="F458">
        <f>'2017 Muniinfo'!D166</f>
        <v>2</v>
      </c>
      <c r="G458" t="str">
        <f>'2017 Muniinfo'!E166</f>
        <v>Ineligible</v>
      </c>
    </row>
    <row r="459" spans="1:7" ht="16.5" x14ac:dyDescent="0.3">
      <c r="A459" t="str">
        <f t="shared" si="14"/>
        <v>Somers Point City, Atlantic County</v>
      </c>
      <c r="B459">
        <f t="shared" si="15"/>
        <v>458</v>
      </c>
      <c r="C459" s="37" t="str">
        <f>'2017 Muniinfo'!A23</f>
        <v>0121</v>
      </c>
      <c r="D459" s="37" t="str">
        <f>'2017 Muniinfo'!B23</f>
        <v>Somers Point City</v>
      </c>
      <c r="E459" s="37" t="str">
        <f>'2017 Muniinfo'!C23</f>
        <v>Atlantic</v>
      </c>
      <c r="F459">
        <f>'2017 Muniinfo'!D23</f>
        <v>3</v>
      </c>
      <c r="G459" t="str">
        <f>'2017 Muniinfo'!E23</f>
        <v>Eligible</v>
      </c>
    </row>
    <row r="460" spans="1:7" ht="16.5" x14ac:dyDescent="0.3">
      <c r="A460" t="str">
        <f t="shared" si="14"/>
        <v>Somerville Borough, Somerset County</v>
      </c>
      <c r="B460">
        <f t="shared" si="15"/>
        <v>459</v>
      </c>
      <c r="C460" s="37" t="str">
        <f>'2017 Muniinfo'!A497</f>
        <v>1818</v>
      </c>
      <c r="D460" s="37" t="str">
        <f>'2017 Muniinfo'!B497</f>
        <v>Somerville Borough</v>
      </c>
      <c r="E460" s="37" t="str">
        <f>'2017 Muniinfo'!C497</f>
        <v>Somerset</v>
      </c>
      <c r="F460">
        <f>'2017 Muniinfo'!D497</f>
        <v>1</v>
      </c>
      <c r="G460" t="str">
        <f>'2017 Muniinfo'!E497</f>
        <v>Ineligible</v>
      </c>
    </row>
    <row r="461" spans="1:7" ht="16.5" x14ac:dyDescent="0.3">
      <c r="A461" t="str">
        <f t="shared" si="14"/>
        <v>South Amboy City, Middlesex County</v>
      </c>
      <c r="B461">
        <f t="shared" si="15"/>
        <v>460</v>
      </c>
      <c r="C461" s="37" t="str">
        <f>'2017 Muniinfo'!A318</f>
        <v>1220</v>
      </c>
      <c r="D461" s="37" t="str">
        <f>'2017 Muniinfo'!B318</f>
        <v>South Amboy City</v>
      </c>
      <c r="E461" s="37" t="str">
        <f>'2017 Muniinfo'!C318</f>
        <v>Middlesex</v>
      </c>
      <c r="F461">
        <f>'2017 Muniinfo'!D318</f>
        <v>2</v>
      </c>
      <c r="G461" t="str">
        <f>'2017 Muniinfo'!E318</f>
        <v>Ineligible</v>
      </c>
    </row>
    <row r="462" spans="1:7" ht="16.5" x14ac:dyDescent="0.3">
      <c r="A462" t="str">
        <f t="shared" si="14"/>
        <v>South Bound Brook Borough, Somerset County</v>
      </c>
      <c r="B462">
        <f t="shared" si="15"/>
        <v>461</v>
      </c>
      <c r="C462" s="37" t="str">
        <f>'2017 Muniinfo'!A498</f>
        <v>1819</v>
      </c>
      <c r="D462" s="37" t="str">
        <f>'2017 Muniinfo'!B498</f>
        <v>South Bound Brook Borough</v>
      </c>
      <c r="E462" s="37" t="str">
        <f>'2017 Muniinfo'!C498</f>
        <v>Somerset</v>
      </c>
      <c r="F462">
        <f>'2017 Muniinfo'!D498</f>
        <v>2</v>
      </c>
      <c r="G462" t="str">
        <f>'2017 Muniinfo'!E498</f>
        <v>Ineligible</v>
      </c>
    </row>
    <row r="463" spans="1:7" ht="16.5" x14ac:dyDescent="0.3">
      <c r="A463" t="str">
        <f t="shared" si="14"/>
        <v>South Brunswick Township, Middlesex County</v>
      </c>
      <c r="B463">
        <f t="shared" si="15"/>
        <v>462</v>
      </c>
      <c r="C463" s="37" t="str">
        <f>'2017 Muniinfo'!A319</f>
        <v>1221</v>
      </c>
      <c r="D463" s="37" t="str">
        <f>'2017 Muniinfo'!B319</f>
        <v>South Brunswick Township</v>
      </c>
      <c r="E463" s="37" t="str">
        <f>'2017 Muniinfo'!C319</f>
        <v>Middlesex</v>
      </c>
      <c r="F463">
        <f>'2017 Muniinfo'!D319</f>
        <v>3</v>
      </c>
      <c r="G463" t="str">
        <f>'2017 Muniinfo'!E319</f>
        <v>Eligible</v>
      </c>
    </row>
    <row r="464" spans="1:7" ht="16.5" x14ac:dyDescent="0.3">
      <c r="A464" t="str">
        <f t="shared" si="14"/>
        <v>South Hackensack Township, Bergen County</v>
      </c>
      <c r="B464">
        <f t="shared" si="15"/>
        <v>463</v>
      </c>
      <c r="C464" s="37" t="str">
        <f>'2017 Muniinfo'!A84</f>
        <v>0259</v>
      </c>
      <c r="D464" s="37" t="str">
        <f>'2017 Muniinfo'!B84</f>
        <v>South Hackensack Township</v>
      </c>
      <c r="E464" s="37" t="str">
        <f>'2017 Muniinfo'!C84</f>
        <v>Bergen</v>
      </c>
      <c r="F464">
        <f>'2017 Muniinfo'!D84</f>
        <v>1</v>
      </c>
      <c r="G464" t="str">
        <f>'2017 Muniinfo'!E84</f>
        <v>Ineligible</v>
      </c>
    </row>
    <row r="465" spans="1:7" ht="16.5" x14ac:dyDescent="0.3">
      <c r="A465" t="str">
        <f t="shared" si="14"/>
        <v>South Harrison Township, Gloucester County</v>
      </c>
      <c r="B465">
        <f t="shared" si="15"/>
        <v>464</v>
      </c>
      <c r="C465" s="37" t="str">
        <f>'2017 Muniinfo'!A240</f>
        <v>0816</v>
      </c>
      <c r="D465" s="37" t="str">
        <f>'2017 Muniinfo'!B240</f>
        <v>South Harrison Township</v>
      </c>
      <c r="E465" s="37" t="str">
        <f>'2017 Muniinfo'!C240</f>
        <v>Gloucester</v>
      </c>
      <c r="F465">
        <f>'2017 Muniinfo'!D240</f>
        <v>1</v>
      </c>
      <c r="G465" t="str">
        <f>'2017 Muniinfo'!E240</f>
        <v>Ineligible</v>
      </c>
    </row>
    <row r="466" spans="1:7" ht="16.5" x14ac:dyDescent="0.3">
      <c r="A466" t="str">
        <f t="shared" si="14"/>
        <v>South Orange Village, Essex County</v>
      </c>
      <c r="B466">
        <f t="shared" si="15"/>
        <v>465</v>
      </c>
      <c r="C466" s="37" t="str">
        <f>'2017 Muniinfo'!A221</f>
        <v>0719</v>
      </c>
      <c r="D466" s="37" t="str">
        <f>'2017 Muniinfo'!B221</f>
        <v>South Orange Village</v>
      </c>
      <c r="E466" s="37" t="str">
        <f>'2017 Muniinfo'!C221</f>
        <v>Essex</v>
      </c>
      <c r="F466">
        <f>'2017 Muniinfo'!D221</f>
        <v>3</v>
      </c>
      <c r="G466" t="str">
        <f>'2017 Muniinfo'!E221</f>
        <v>Eligible</v>
      </c>
    </row>
    <row r="467" spans="1:7" ht="16.5" x14ac:dyDescent="0.3">
      <c r="A467" t="str">
        <f t="shared" si="14"/>
        <v>South Plainfield Borough, Middlesex County</v>
      </c>
      <c r="B467">
        <f t="shared" si="15"/>
        <v>466</v>
      </c>
      <c r="C467" s="37" t="str">
        <f>'2017 Muniinfo'!A320</f>
        <v>1222</v>
      </c>
      <c r="D467" s="37" t="str">
        <f>'2017 Muniinfo'!B320</f>
        <v>South Plainfield Borough</v>
      </c>
      <c r="E467" s="37" t="str">
        <f>'2017 Muniinfo'!C320</f>
        <v>Middlesex</v>
      </c>
      <c r="F467">
        <f>'2017 Muniinfo'!D320</f>
        <v>1</v>
      </c>
      <c r="G467" t="str">
        <f>'2017 Muniinfo'!E320</f>
        <v>Ineligible</v>
      </c>
    </row>
    <row r="468" spans="1:7" ht="16.5" x14ac:dyDescent="0.3">
      <c r="A468" t="str">
        <f t="shared" si="14"/>
        <v>South River Borough, Middlesex County</v>
      </c>
      <c r="B468">
        <f t="shared" si="15"/>
        <v>467</v>
      </c>
      <c r="C468" s="37" t="str">
        <f>'2017 Muniinfo'!A321</f>
        <v>1223</v>
      </c>
      <c r="D468" s="37" t="str">
        <f>'2017 Muniinfo'!B321</f>
        <v>South River Borough</v>
      </c>
      <c r="E468" s="37" t="str">
        <f>'2017 Muniinfo'!C321</f>
        <v>Middlesex</v>
      </c>
      <c r="F468">
        <f>'2017 Muniinfo'!D321</f>
        <v>2</v>
      </c>
      <c r="G468" t="str">
        <f>'2017 Muniinfo'!E321</f>
        <v>Ineligible</v>
      </c>
    </row>
    <row r="469" spans="1:7" ht="16.5" x14ac:dyDescent="0.3">
      <c r="A469" t="str">
        <f t="shared" si="14"/>
        <v>South Toms River Borough, Ocean County</v>
      </c>
      <c r="B469">
        <f t="shared" si="15"/>
        <v>468</v>
      </c>
      <c r="C469" s="37" t="str">
        <f>'2017 Muniinfo'!A444</f>
        <v>1529</v>
      </c>
      <c r="D469" s="37" t="str">
        <f>'2017 Muniinfo'!B444</f>
        <v>South Toms River Borough</v>
      </c>
      <c r="E469" s="37" t="str">
        <f>'2017 Muniinfo'!C444</f>
        <v>Ocean</v>
      </c>
      <c r="F469">
        <f>'2017 Muniinfo'!D444</f>
        <v>2</v>
      </c>
      <c r="G469" t="str">
        <f>'2017 Muniinfo'!E444</f>
        <v>Eligible</v>
      </c>
    </row>
    <row r="470" spans="1:7" ht="16.5" x14ac:dyDescent="0.3">
      <c r="A470" t="str">
        <f t="shared" si="14"/>
        <v>Southampton Township, Burlington County</v>
      </c>
      <c r="B470">
        <f t="shared" si="15"/>
        <v>469</v>
      </c>
      <c r="C470" s="37" t="str">
        <f>'2017 Muniinfo'!A128</f>
        <v>0333</v>
      </c>
      <c r="D470" s="37" t="str">
        <f>'2017 Muniinfo'!B128</f>
        <v>Southampton Township</v>
      </c>
      <c r="E470" s="37" t="str">
        <f>'2017 Muniinfo'!C128</f>
        <v>Burlington</v>
      </c>
      <c r="F470">
        <f>'2017 Muniinfo'!D128</f>
        <v>3</v>
      </c>
      <c r="G470" t="str">
        <f>'2017 Muniinfo'!E128</f>
        <v>Eligible</v>
      </c>
    </row>
    <row r="471" spans="1:7" ht="16.5" x14ac:dyDescent="0.3">
      <c r="A471" t="str">
        <f t="shared" si="14"/>
        <v>Sparta Township, Sussex County</v>
      </c>
      <c r="B471">
        <f t="shared" si="15"/>
        <v>470</v>
      </c>
      <c r="C471" s="37" t="str">
        <f>'2017 Muniinfo'!A518</f>
        <v>1918</v>
      </c>
      <c r="D471" s="37" t="str">
        <f>'2017 Muniinfo'!B518</f>
        <v>Sparta Township</v>
      </c>
      <c r="E471" s="37" t="str">
        <f>'2017 Muniinfo'!C518</f>
        <v>Sussex</v>
      </c>
      <c r="F471">
        <f>'2017 Muniinfo'!D518</f>
        <v>1</v>
      </c>
      <c r="G471" t="str">
        <f>'2017 Muniinfo'!E518</f>
        <v>Ineligible</v>
      </c>
    </row>
    <row r="472" spans="1:7" ht="16.5" x14ac:dyDescent="0.3">
      <c r="A472" t="str">
        <f t="shared" si="14"/>
        <v>Spotswood Borough, Middlesex County</v>
      </c>
      <c r="B472">
        <f t="shared" si="15"/>
        <v>471</v>
      </c>
      <c r="C472" s="37" t="str">
        <f>'2017 Muniinfo'!A322</f>
        <v>1224</v>
      </c>
      <c r="D472" s="37" t="str">
        <f>'2017 Muniinfo'!B322</f>
        <v>Spotswood Borough</v>
      </c>
      <c r="E472" s="37" t="str">
        <f>'2017 Muniinfo'!C322</f>
        <v>Middlesex</v>
      </c>
      <c r="F472">
        <f>'2017 Muniinfo'!D322</f>
        <v>3</v>
      </c>
      <c r="G472" t="str">
        <f>'2017 Muniinfo'!E322</f>
        <v>Eligible</v>
      </c>
    </row>
    <row r="473" spans="1:7" ht="16.5" x14ac:dyDescent="0.3">
      <c r="A473" t="str">
        <f t="shared" si="14"/>
        <v>Spring Lake Borough, Monmouth County</v>
      </c>
      <c r="B473">
        <f t="shared" si="15"/>
        <v>472</v>
      </c>
      <c r="C473" s="37" t="str">
        <f>'2017 Muniinfo'!A371</f>
        <v>1348</v>
      </c>
      <c r="D473" s="37" t="str">
        <f>'2017 Muniinfo'!B371</f>
        <v>Spring Lake Borough</v>
      </c>
      <c r="E473" s="37" t="str">
        <f>'2017 Muniinfo'!C371</f>
        <v>Monmouth</v>
      </c>
      <c r="F473">
        <f>'2017 Muniinfo'!D371</f>
        <v>1</v>
      </c>
      <c r="G473" t="str">
        <f>'2017 Muniinfo'!E371</f>
        <v>Ineligible</v>
      </c>
    </row>
    <row r="474" spans="1:7" ht="16.5" x14ac:dyDescent="0.3">
      <c r="A474" t="str">
        <f t="shared" si="14"/>
        <v>Spring Lake Heights Borough, Monmouth County</v>
      </c>
      <c r="B474">
        <f t="shared" si="15"/>
        <v>473</v>
      </c>
      <c r="C474" s="37" t="str">
        <f>'2017 Muniinfo'!A372</f>
        <v>1349</v>
      </c>
      <c r="D474" s="37" t="str">
        <f>'2017 Muniinfo'!B372</f>
        <v>Spring Lake Heights Borough</v>
      </c>
      <c r="E474" s="37" t="str">
        <f>'2017 Muniinfo'!C372</f>
        <v>Monmouth</v>
      </c>
      <c r="F474">
        <f>'2017 Muniinfo'!D372</f>
        <v>2</v>
      </c>
      <c r="G474" t="str">
        <f>'2017 Muniinfo'!E372</f>
        <v>Ineligible</v>
      </c>
    </row>
    <row r="475" spans="1:7" ht="16.5" x14ac:dyDescent="0.3">
      <c r="A475" t="str">
        <f t="shared" si="14"/>
        <v>Springfield Township, Burlington County</v>
      </c>
      <c r="B475">
        <f t="shared" si="15"/>
        <v>474</v>
      </c>
      <c r="C475" s="37" t="str">
        <f>'2017 Muniinfo'!A129</f>
        <v>0334</v>
      </c>
      <c r="D475" s="37" t="str">
        <f>'2017 Muniinfo'!B129</f>
        <v>Springfield Township</v>
      </c>
      <c r="E475" s="37" t="str">
        <f>'2017 Muniinfo'!C129</f>
        <v>Burlington</v>
      </c>
      <c r="F475">
        <f>'2017 Muniinfo'!D129</f>
        <v>1</v>
      </c>
      <c r="G475" t="str">
        <f>'2017 Muniinfo'!E129</f>
        <v>Ineligible</v>
      </c>
    </row>
    <row r="476" spans="1:7" ht="16.5" x14ac:dyDescent="0.3">
      <c r="A476" t="str">
        <f t="shared" si="14"/>
        <v>Springfield Township, Union County</v>
      </c>
      <c r="B476">
        <f t="shared" si="15"/>
        <v>475</v>
      </c>
      <c r="C476" s="37" t="str">
        <f>'2017 Muniinfo'!A541</f>
        <v>2017</v>
      </c>
      <c r="D476" s="37" t="str">
        <f>'2017 Muniinfo'!B541</f>
        <v>Springfield Township</v>
      </c>
      <c r="E476" s="37" t="str">
        <f>'2017 Muniinfo'!C541</f>
        <v>Union</v>
      </c>
      <c r="F476">
        <f>'2017 Muniinfo'!D541</f>
        <v>3</v>
      </c>
      <c r="G476" t="str">
        <f>'2017 Muniinfo'!E541</f>
        <v>Eligible</v>
      </c>
    </row>
    <row r="477" spans="1:7" ht="16.5" x14ac:dyDescent="0.3">
      <c r="A477" t="str">
        <f t="shared" si="14"/>
        <v>Stafford Township, Ocean County</v>
      </c>
      <c r="B477">
        <f t="shared" si="15"/>
        <v>476</v>
      </c>
      <c r="C477" s="37" t="str">
        <f>'2017 Muniinfo'!A445</f>
        <v>1530</v>
      </c>
      <c r="D477" s="37" t="str">
        <f>'2017 Muniinfo'!B445</f>
        <v>Stafford Township</v>
      </c>
      <c r="E477" s="37" t="str">
        <f>'2017 Muniinfo'!C445</f>
        <v>Ocean</v>
      </c>
      <c r="F477">
        <f>'2017 Muniinfo'!D445</f>
        <v>3</v>
      </c>
      <c r="G477" t="str">
        <f>'2017 Muniinfo'!E445</f>
        <v>Ineligible</v>
      </c>
    </row>
    <row r="478" spans="1:7" ht="16.5" x14ac:dyDescent="0.3">
      <c r="A478" t="str">
        <f t="shared" si="14"/>
        <v>Stanhope Borough, Sussex County</v>
      </c>
      <c r="B478">
        <f t="shared" si="15"/>
        <v>477</v>
      </c>
      <c r="C478" s="37" t="str">
        <f>'2017 Muniinfo'!A519</f>
        <v>1919</v>
      </c>
      <c r="D478" s="37" t="str">
        <f>'2017 Muniinfo'!B519</f>
        <v>Stanhope Borough</v>
      </c>
      <c r="E478" s="37" t="str">
        <f>'2017 Muniinfo'!C519</f>
        <v>Sussex</v>
      </c>
      <c r="F478">
        <f>'2017 Muniinfo'!D519</f>
        <v>2</v>
      </c>
      <c r="G478" t="str">
        <f>'2017 Muniinfo'!E519</f>
        <v>Eligible</v>
      </c>
    </row>
    <row r="479" spans="1:7" ht="16.5" x14ac:dyDescent="0.3">
      <c r="A479" t="str">
        <f t="shared" si="14"/>
        <v>Stillwater Township, Sussex County</v>
      </c>
      <c r="B479">
        <f t="shared" si="15"/>
        <v>478</v>
      </c>
      <c r="C479" s="37" t="str">
        <f>'2017 Muniinfo'!A520</f>
        <v>1920</v>
      </c>
      <c r="D479" s="37" t="str">
        <f>'2017 Muniinfo'!B520</f>
        <v>Stillwater Township</v>
      </c>
      <c r="E479" s="37" t="str">
        <f>'2017 Muniinfo'!C520</f>
        <v>Sussex</v>
      </c>
      <c r="F479">
        <f>'2017 Muniinfo'!D520</f>
        <v>3</v>
      </c>
      <c r="G479" t="str">
        <f>'2017 Muniinfo'!E520</f>
        <v>Eligible</v>
      </c>
    </row>
    <row r="480" spans="1:7" ht="16.5" x14ac:dyDescent="0.3">
      <c r="A480" t="str">
        <f t="shared" si="14"/>
        <v>Stockton Borough, Hunterdon County</v>
      </c>
      <c r="B480">
        <f t="shared" si="15"/>
        <v>479</v>
      </c>
      <c r="C480" s="37" t="str">
        <f>'2017 Muniinfo'!A283</f>
        <v>1023</v>
      </c>
      <c r="D480" s="37" t="str">
        <f>'2017 Muniinfo'!B283</f>
        <v>Stockton Borough</v>
      </c>
      <c r="E480" s="37" t="str">
        <f>'2017 Muniinfo'!C283</f>
        <v>Hunterdon</v>
      </c>
      <c r="F480">
        <f>'2017 Muniinfo'!D283</f>
        <v>2</v>
      </c>
      <c r="G480" t="str">
        <f>'2017 Muniinfo'!E283</f>
        <v>Eligible</v>
      </c>
    </row>
    <row r="481" spans="1:7" ht="16.5" x14ac:dyDescent="0.3">
      <c r="A481" t="str">
        <f t="shared" si="14"/>
        <v>Stone Harbor Borough, Cape May County</v>
      </c>
      <c r="B481">
        <f t="shared" si="15"/>
        <v>480</v>
      </c>
      <c r="C481" s="37" t="str">
        <f>'2017 Muniinfo'!A182</f>
        <v>0510</v>
      </c>
      <c r="D481" s="37" t="str">
        <f>'2017 Muniinfo'!B182</f>
        <v>Stone Harbor Borough</v>
      </c>
      <c r="E481" s="37" t="str">
        <f>'2017 Muniinfo'!C182</f>
        <v>Cape May</v>
      </c>
      <c r="F481">
        <f>'2017 Muniinfo'!D182</f>
        <v>3</v>
      </c>
      <c r="G481" t="str">
        <f>'2017 Muniinfo'!E182</f>
        <v>Eligible</v>
      </c>
    </row>
    <row r="482" spans="1:7" ht="16.5" x14ac:dyDescent="0.3">
      <c r="A482" t="str">
        <f t="shared" si="14"/>
        <v>Stow Creek Township, Cumberland County</v>
      </c>
      <c r="B482">
        <f t="shared" si="15"/>
        <v>481</v>
      </c>
      <c r="C482" s="37" t="str">
        <f>'2017 Muniinfo'!A200</f>
        <v>0612</v>
      </c>
      <c r="D482" s="37" t="str">
        <f>'2017 Muniinfo'!B200</f>
        <v>Stow Creek Township</v>
      </c>
      <c r="E482" s="37" t="str">
        <f>'2017 Muniinfo'!C200</f>
        <v>Cumberland</v>
      </c>
      <c r="F482">
        <f>'2017 Muniinfo'!D200</f>
        <v>3</v>
      </c>
      <c r="G482" t="str">
        <f>'2017 Muniinfo'!E200</f>
        <v>Eligible</v>
      </c>
    </row>
    <row r="483" spans="1:7" ht="16.5" x14ac:dyDescent="0.3">
      <c r="A483" t="str">
        <f t="shared" si="14"/>
        <v>Stratford Borough, Camden County</v>
      </c>
      <c r="B483">
        <f t="shared" si="15"/>
        <v>482</v>
      </c>
      <c r="C483" s="37" t="str">
        <f>'2017 Muniinfo'!A167</f>
        <v>0432</v>
      </c>
      <c r="D483" s="37" t="str">
        <f>'2017 Muniinfo'!B167</f>
        <v>Stratford Borough</v>
      </c>
      <c r="E483" s="37" t="str">
        <f>'2017 Muniinfo'!C167</f>
        <v>Camden</v>
      </c>
      <c r="F483">
        <f>'2017 Muniinfo'!D167</f>
        <v>3</v>
      </c>
      <c r="G483" t="str">
        <f>'2017 Muniinfo'!E167</f>
        <v>Eligible</v>
      </c>
    </row>
    <row r="484" spans="1:7" ht="16.5" x14ac:dyDescent="0.3">
      <c r="A484" t="str">
        <f t="shared" si="14"/>
        <v>Summit City, Union County</v>
      </c>
      <c r="B484">
        <f t="shared" si="15"/>
        <v>483</v>
      </c>
      <c r="C484" s="37" t="str">
        <f>'2017 Muniinfo'!A542</f>
        <v>2018</v>
      </c>
      <c r="D484" s="37" t="str">
        <f>'2017 Muniinfo'!B542</f>
        <v>Summit City</v>
      </c>
      <c r="E484" s="37" t="str">
        <f>'2017 Muniinfo'!C542</f>
        <v>Union</v>
      </c>
      <c r="F484">
        <f>'2017 Muniinfo'!D542</f>
        <v>1</v>
      </c>
      <c r="G484" t="str">
        <f>'2017 Muniinfo'!E542</f>
        <v>Ineligible</v>
      </c>
    </row>
    <row r="485" spans="1:7" ht="16.5" x14ac:dyDescent="0.3">
      <c r="A485" t="str">
        <f t="shared" si="14"/>
        <v>Surf City Borough, Ocean County</v>
      </c>
      <c r="B485">
        <f t="shared" si="15"/>
        <v>484</v>
      </c>
      <c r="C485" s="37" t="str">
        <f>'2017 Muniinfo'!A446</f>
        <v>1531</v>
      </c>
      <c r="D485" s="37" t="str">
        <f>'2017 Muniinfo'!B446</f>
        <v>Surf City Borough</v>
      </c>
      <c r="E485" s="37" t="str">
        <f>'2017 Muniinfo'!C446</f>
        <v>Ocean</v>
      </c>
      <c r="F485">
        <f>'2017 Muniinfo'!D446</f>
        <v>1</v>
      </c>
      <c r="G485" t="str">
        <f>'2017 Muniinfo'!E446</f>
        <v>Ineligible</v>
      </c>
    </row>
    <row r="486" spans="1:7" ht="16.5" x14ac:dyDescent="0.3">
      <c r="A486" t="str">
        <f t="shared" si="14"/>
        <v>Sussex Borough, Sussex County</v>
      </c>
      <c r="B486">
        <f t="shared" si="15"/>
        <v>485</v>
      </c>
      <c r="C486" s="37" t="str">
        <f>'2017 Muniinfo'!A521</f>
        <v>1921</v>
      </c>
      <c r="D486" s="37" t="str">
        <f>'2017 Muniinfo'!B521</f>
        <v>Sussex Borough</v>
      </c>
      <c r="E486" s="37" t="str">
        <f>'2017 Muniinfo'!C521</f>
        <v>Sussex</v>
      </c>
      <c r="F486">
        <f>'2017 Muniinfo'!D521</f>
        <v>1</v>
      </c>
      <c r="G486" t="str">
        <f>'2017 Muniinfo'!E521</f>
        <v>Ineligible</v>
      </c>
    </row>
    <row r="487" spans="1:7" ht="16.5" x14ac:dyDescent="0.3">
      <c r="A487" t="str">
        <f t="shared" si="14"/>
        <v>Swedesboro Borough, Gloucester County</v>
      </c>
      <c r="B487">
        <f t="shared" si="15"/>
        <v>486</v>
      </c>
      <c r="C487" s="37" t="str">
        <f>'2017 Muniinfo'!A241</f>
        <v>0817</v>
      </c>
      <c r="D487" s="37" t="str">
        <f>'2017 Muniinfo'!B241</f>
        <v>Swedesboro Borough</v>
      </c>
      <c r="E487" s="37" t="str">
        <f>'2017 Muniinfo'!C241</f>
        <v>Gloucester</v>
      </c>
      <c r="F487">
        <f>'2017 Muniinfo'!D241</f>
        <v>2</v>
      </c>
      <c r="G487" t="str">
        <f>'2017 Muniinfo'!E241</f>
        <v>Eligible</v>
      </c>
    </row>
    <row r="488" spans="1:7" ht="16.5" x14ac:dyDescent="0.3">
      <c r="A488" t="str">
        <f t="shared" si="14"/>
        <v>Tabernacle Township, Burlington County</v>
      </c>
      <c r="B488">
        <f t="shared" si="15"/>
        <v>487</v>
      </c>
      <c r="C488" s="37" t="str">
        <f>'2017 Muniinfo'!A130</f>
        <v>0335</v>
      </c>
      <c r="D488" s="37" t="str">
        <f>'2017 Muniinfo'!B130</f>
        <v>Tabernacle Township</v>
      </c>
      <c r="E488" s="37" t="str">
        <f>'2017 Muniinfo'!C130</f>
        <v>Burlington</v>
      </c>
      <c r="F488">
        <f>'2017 Muniinfo'!D130</f>
        <v>2</v>
      </c>
      <c r="G488" t="str">
        <f>'2017 Muniinfo'!E130</f>
        <v>Ineligible</v>
      </c>
    </row>
    <row r="489" spans="1:7" ht="16.5" x14ac:dyDescent="0.3">
      <c r="A489" t="str">
        <f t="shared" si="14"/>
        <v>Tavistock Borough, Camden County</v>
      </c>
      <c r="B489">
        <f t="shared" si="15"/>
        <v>488</v>
      </c>
      <c r="C489" s="37" t="str">
        <f>'2017 Muniinfo'!A168</f>
        <v>0433</v>
      </c>
      <c r="D489" s="37" t="str">
        <f>'2017 Muniinfo'!B168</f>
        <v>Tavistock Borough</v>
      </c>
      <c r="E489" s="37" t="str">
        <f>'2017 Muniinfo'!C168</f>
        <v>Camden</v>
      </c>
      <c r="F489">
        <f>'2017 Muniinfo'!D168</f>
        <v>1</v>
      </c>
      <c r="G489" t="str">
        <f>'2017 Muniinfo'!E168</f>
        <v>Ineligible</v>
      </c>
    </row>
    <row r="490" spans="1:7" ht="16.5" x14ac:dyDescent="0.3">
      <c r="A490" t="str">
        <f t="shared" si="14"/>
        <v>Teaneck Township, Bergen County</v>
      </c>
      <c r="B490">
        <f t="shared" si="15"/>
        <v>489</v>
      </c>
      <c r="C490" s="37" t="str">
        <f>'2017 Muniinfo'!A85</f>
        <v>0260</v>
      </c>
      <c r="D490" s="37" t="str">
        <f>'2017 Muniinfo'!B85</f>
        <v>Teaneck Township</v>
      </c>
      <c r="E490" s="37" t="str">
        <f>'2017 Muniinfo'!C85</f>
        <v>Bergen</v>
      </c>
      <c r="F490">
        <f>'2017 Muniinfo'!D85</f>
        <v>2</v>
      </c>
      <c r="G490" t="str">
        <f>'2017 Muniinfo'!E85</f>
        <v>Ineligible</v>
      </c>
    </row>
    <row r="491" spans="1:7" ht="16.5" x14ac:dyDescent="0.3">
      <c r="A491" t="str">
        <f t="shared" si="14"/>
        <v>Tenafly Borough, Bergen County</v>
      </c>
      <c r="B491">
        <f t="shared" si="15"/>
        <v>490</v>
      </c>
      <c r="C491" s="37" t="str">
        <f>'2017 Muniinfo'!A86</f>
        <v>0261</v>
      </c>
      <c r="D491" s="37" t="str">
        <f>'2017 Muniinfo'!B86</f>
        <v>Tenafly Borough</v>
      </c>
      <c r="E491" s="37" t="str">
        <f>'2017 Muniinfo'!C86</f>
        <v>Bergen</v>
      </c>
      <c r="F491">
        <f>'2017 Muniinfo'!D86</f>
        <v>3</v>
      </c>
      <c r="G491" t="str">
        <f>'2017 Muniinfo'!E86</f>
        <v>Eligible</v>
      </c>
    </row>
    <row r="492" spans="1:7" ht="16.5" x14ac:dyDescent="0.3">
      <c r="A492" t="str">
        <f t="shared" si="14"/>
        <v>Teterboro Borough, Bergen County</v>
      </c>
      <c r="B492">
        <f t="shared" si="15"/>
        <v>491</v>
      </c>
      <c r="C492" s="37" t="str">
        <f>'2017 Muniinfo'!A87</f>
        <v>0262</v>
      </c>
      <c r="D492" s="37" t="str">
        <f>'2017 Muniinfo'!B87</f>
        <v>Teterboro Borough</v>
      </c>
      <c r="E492" s="37" t="str">
        <f>'2017 Muniinfo'!C87</f>
        <v>Bergen</v>
      </c>
      <c r="F492">
        <f>'2017 Muniinfo'!D87</f>
        <v>1</v>
      </c>
      <c r="G492" t="str">
        <f>'2017 Muniinfo'!E87</f>
        <v>Ineligible</v>
      </c>
    </row>
    <row r="493" spans="1:7" ht="16.5" x14ac:dyDescent="0.3">
      <c r="A493" t="str">
        <f t="shared" si="14"/>
        <v>Tewksbury Township, Hunterdon County</v>
      </c>
      <c r="B493">
        <f t="shared" si="15"/>
        <v>492</v>
      </c>
      <c r="C493" s="37" t="str">
        <f>'2017 Muniinfo'!A284</f>
        <v>1024</v>
      </c>
      <c r="D493" s="37" t="str">
        <f>'2017 Muniinfo'!B284</f>
        <v>Tewksbury Township</v>
      </c>
      <c r="E493" s="37" t="str">
        <f>'2017 Muniinfo'!C284</f>
        <v>Hunterdon</v>
      </c>
      <c r="F493">
        <f>'2017 Muniinfo'!D284</f>
        <v>3</v>
      </c>
      <c r="G493" t="str">
        <f>'2017 Muniinfo'!E284</f>
        <v>Eligible</v>
      </c>
    </row>
    <row r="494" spans="1:7" ht="16.5" x14ac:dyDescent="0.3">
      <c r="A494" t="str">
        <f t="shared" si="14"/>
        <v>Tinton Falls Borough, Monmouth County</v>
      </c>
      <c r="B494">
        <f t="shared" si="15"/>
        <v>493</v>
      </c>
      <c r="C494" s="37" t="str">
        <f>'2017 Muniinfo'!A359</f>
        <v>1336</v>
      </c>
      <c r="D494" s="37" t="str">
        <f>'2017 Muniinfo'!B359</f>
        <v>Tinton Falls Borough</v>
      </c>
      <c r="E494" s="37" t="str">
        <f>'2017 Muniinfo'!C359</f>
        <v>Monmouth</v>
      </c>
      <c r="F494">
        <f>'2017 Muniinfo'!D359</f>
        <v>1</v>
      </c>
      <c r="G494" t="str">
        <f>'2017 Muniinfo'!E359</f>
        <v>Ineligible</v>
      </c>
    </row>
    <row r="495" spans="1:7" ht="16.5" x14ac:dyDescent="0.3">
      <c r="A495" t="str">
        <f t="shared" si="14"/>
        <v>Toms River Township, Ocean County</v>
      </c>
      <c r="B495">
        <f t="shared" si="15"/>
        <v>494</v>
      </c>
      <c r="C495" s="37" t="str">
        <f>'2017 Muniinfo'!A422</f>
        <v>1507</v>
      </c>
      <c r="D495" s="37" t="str">
        <f>'2017 Muniinfo'!B422</f>
        <v>Toms River Township</v>
      </c>
      <c r="E495" s="37" t="str">
        <f>'2017 Muniinfo'!C422</f>
        <v>Ocean</v>
      </c>
      <c r="F495">
        <f>'2017 Muniinfo'!D422</f>
        <v>1</v>
      </c>
      <c r="G495" t="str">
        <f>'2017 Muniinfo'!E422</f>
        <v>Ineligible</v>
      </c>
    </row>
    <row r="496" spans="1:7" ht="16.5" x14ac:dyDescent="0.3">
      <c r="A496" t="str">
        <f t="shared" si="14"/>
        <v>Totowa Borough, Passaic County</v>
      </c>
      <c r="B496">
        <f t="shared" si="15"/>
        <v>495</v>
      </c>
      <c r="C496" s="37" t="str">
        <f>'2017 Muniinfo'!A460</f>
        <v>1612</v>
      </c>
      <c r="D496" s="37" t="str">
        <f>'2017 Muniinfo'!B460</f>
        <v>Totowa Borough</v>
      </c>
      <c r="E496" s="37" t="str">
        <f>'2017 Muniinfo'!C460</f>
        <v>Passaic</v>
      </c>
      <c r="F496">
        <f>'2017 Muniinfo'!D460</f>
        <v>3</v>
      </c>
      <c r="G496" t="str">
        <f>'2017 Muniinfo'!E460</f>
        <v>Ineligible</v>
      </c>
    </row>
    <row r="497" spans="1:7" ht="16.5" x14ac:dyDescent="0.3">
      <c r="A497" t="str">
        <f t="shared" si="14"/>
        <v>Trenton City, Mercer County</v>
      </c>
      <c r="B497">
        <f t="shared" si="15"/>
        <v>496</v>
      </c>
      <c r="C497" s="37" t="str">
        <f>'2017 Muniinfo'!A295</f>
        <v>1111</v>
      </c>
      <c r="D497" s="37" t="str">
        <f>'2017 Muniinfo'!B295</f>
        <v>Trenton City</v>
      </c>
      <c r="E497" s="37" t="str">
        <f>'2017 Muniinfo'!C295</f>
        <v>Mercer</v>
      </c>
      <c r="F497">
        <f>'2017 Muniinfo'!D295</f>
        <v>1</v>
      </c>
      <c r="G497" t="str">
        <f>'2017 Muniinfo'!E295</f>
        <v>Ineligible</v>
      </c>
    </row>
    <row r="498" spans="1:7" ht="16.5" x14ac:dyDescent="0.3">
      <c r="A498" t="str">
        <f t="shared" si="14"/>
        <v>Tuckerton Borough, Ocean County</v>
      </c>
      <c r="B498">
        <f t="shared" si="15"/>
        <v>497</v>
      </c>
      <c r="C498" s="37" t="str">
        <f>'2017 Muniinfo'!A447</f>
        <v>1532</v>
      </c>
      <c r="D498" s="37" t="str">
        <f>'2017 Muniinfo'!B447</f>
        <v>Tuckerton Borough</v>
      </c>
      <c r="E498" s="37" t="str">
        <f>'2017 Muniinfo'!C447</f>
        <v>Ocean</v>
      </c>
      <c r="F498">
        <f>'2017 Muniinfo'!D447</f>
        <v>2</v>
      </c>
      <c r="G498" t="str">
        <f>'2017 Muniinfo'!E447</f>
        <v>Ineligible</v>
      </c>
    </row>
    <row r="499" spans="1:7" ht="16.5" x14ac:dyDescent="0.3">
      <c r="A499" t="str">
        <f t="shared" si="14"/>
        <v>Union Beach Borough, Monmouth County</v>
      </c>
      <c r="B499">
        <f t="shared" si="15"/>
        <v>498</v>
      </c>
      <c r="C499" s="37" t="str">
        <f>'2017 Muniinfo'!A373</f>
        <v>1350</v>
      </c>
      <c r="D499" s="37" t="str">
        <f>'2017 Muniinfo'!B373</f>
        <v>Union Beach Borough</v>
      </c>
      <c r="E499" s="37" t="str">
        <f>'2017 Muniinfo'!C373</f>
        <v>Monmouth</v>
      </c>
      <c r="F499">
        <f>'2017 Muniinfo'!D373</f>
        <v>3</v>
      </c>
      <c r="G499" t="str">
        <f>'2017 Muniinfo'!E373</f>
        <v>Ineligible</v>
      </c>
    </row>
    <row r="500" spans="1:7" ht="16.5" x14ac:dyDescent="0.3">
      <c r="A500" t="str">
        <f t="shared" si="14"/>
        <v>Union City City, Hudson County</v>
      </c>
      <c r="B500">
        <f t="shared" si="15"/>
        <v>499</v>
      </c>
      <c r="C500" s="37" t="str">
        <f>'2017 Muniinfo'!A258</f>
        <v>0910</v>
      </c>
      <c r="D500" s="37" t="str">
        <f>'2017 Muniinfo'!B258</f>
        <v>Union City City</v>
      </c>
      <c r="E500" s="37" t="str">
        <f>'2017 Muniinfo'!C258</f>
        <v>Hudson</v>
      </c>
      <c r="F500">
        <f>'2017 Muniinfo'!D258</f>
        <v>1</v>
      </c>
      <c r="G500" t="str">
        <f>'2017 Muniinfo'!E258</f>
        <v>Ineligible</v>
      </c>
    </row>
    <row r="501" spans="1:7" ht="16.5" x14ac:dyDescent="0.3">
      <c r="A501" t="str">
        <f t="shared" si="14"/>
        <v>Union Township, Hunterdon County</v>
      </c>
      <c r="B501">
        <f t="shared" si="15"/>
        <v>500</v>
      </c>
      <c r="C501" s="37" t="str">
        <f>'2017 Muniinfo'!A285</f>
        <v>1025</v>
      </c>
      <c r="D501" s="37" t="str">
        <f>'2017 Muniinfo'!B285</f>
        <v>Union Township</v>
      </c>
      <c r="E501" s="37" t="str">
        <f>'2017 Muniinfo'!C285</f>
        <v>Hunterdon</v>
      </c>
      <c r="F501">
        <f>'2017 Muniinfo'!D285</f>
        <v>1</v>
      </c>
      <c r="G501" t="str">
        <f>'2017 Muniinfo'!E285</f>
        <v>Ineligible</v>
      </c>
    </row>
    <row r="502" spans="1:7" ht="16.5" x14ac:dyDescent="0.3">
      <c r="A502" t="str">
        <f t="shared" si="14"/>
        <v>Union Township, Union County</v>
      </c>
      <c r="B502">
        <f t="shared" si="15"/>
        <v>501</v>
      </c>
      <c r="C502" s="37" t="str">
        <f>'2017 Muniinfo'!A543</f>
        <v>2019</v>
      </c>
      <c r="D502" s="37" t="str">
        <f>'2017 Muniinfo'!B543</f>
        <v>Union Township</v>
      </c>
      <c r="E502" s="37" t="str">
        <f>'2017 Muniinfo'!C543</f>
        <v>Union</v>
      </c>
      <c r="F502">
        <f>'2017 Muniinfo'!D543</f>
        <v>2</v>
      </c>
      <c r="G502" t="str">
        <f>'2017 Muniinfo'!E543</f>
        <v>Eligible</v>
      </c>
    </row>
    <row r="503" spans="1:7" ht="16.5" x14ac:dyDescent="0.3">
      <c r="A503" t="str">
        <f t="shared" si="14"/>
        <v>Upper Deerfield Township, Cumberland County</v>
      </c>
      <c r="B503">
        <f t="shared" si="15"/>
        <v>502</v>
      </c>
      <c r="C503" s="37" t="str">
        <f>'2017 Muniinfo'!A201</f>
        <v>0613</v>
      </c>
      <c r="D503" s="37" t="str">
        <f>'2017 Muniinfo'!B201</f>
        <v>Upper Deerfield Township</v>
      </c>
      <c r="E503" s="37" t="str">
        <f>'2017 Muniinfo'!C201</f>
        <v>Cumberland</v>
      </c>
      <c r="F503">
        <f>'2017 Muniinfo'!D201</f>
        <v>1</v>
      </c>
      <c r="G503" t="str">
        <f>'2017 Muniinfo'!E201</f>
        <v>Ineligible</v>
      </c>
    </row>
    <row r="504" spans="1:7" ht="16.5" x14ac:dyDescent="0.3">
      <c r="A504" t="str">
        <f t="shared" si="14"/>
        <v>Upper Freehold Township, Monmouth County</v>
      </c>
      <c r="B504">
        <f t="shared" si="15"/>
        <v>503</v>
      </c>
      <c r="C504" s="37" t="str">
        <f>'2017 Muniinfo'!A374</f>
        <v>1351</v>
      </c>
      <c r="D504" s="37" t="str">
        <f>'2017 Muniinfo'!B374</f>
        <v>Upper Freehold Township</v>
      </c>
      <c r="E504" s="37" t="str">
        <f>'2017 Muniinfo'!C374</f>
        <v>Monmouth</v>
      </c>
      <c r="F504">
        <f>'2017 Muniinfo'!D374</f>
        <v>1</v>
      </c>
      <c r="G504" t="str">
        <f>'2017 Muniinfo'!E374</f>
        <v>Ineligible</v>
      </c>
    </row>
    <row r="505" spans="1:7" ht="16.5" x14ac:dyDescent="0.3">
      <c r="A505" t="str">
        <f t="shared" si="14"/>
        <v>Upper Pittsgrove Township, Salem County</v>
      </c>
      <c r="B505">
        <f t="shared" si="15"/>
        <v>504</v>
      </c>
      <c r="C505" s="37" t="str">
        <f>'2017 Muniinfo'!A478</f>
        <v>1714</v>
      </c>
      <c r="D505" s="37" t="str">
        <f>'2017 Muniinfo'!B478</f>
        <v>Upper Pittsgrove Township</v>
      </c>
      <c r="E505" s="37" t="str">
        <f>'2017 Muniinfo'!C478</f>
        <v>Salem</v>
      </c>
      <c r="F505">
        <f>'2017 Muniinfo'!D478</f>
        <v>3</v>
      </c>
      <c r="G505" t="str">
        <f>'2017 Muniinfo'!E478</f>
        <v>Eligible</v>
      </c>
    </row>
    <row r="506" spans="1:7" ht="16.5" x14ac:dyDescent="0.3">
      <c r="A506" t="str">
        <f t="shared" si="14"/>
        <v>Upper Saddle River Borough, Bergen County</v>
      </c>
      <c r="B506">
        <f t="shared" si="15"/>
        <v>505</v>
      </c>
      <c r="C506" s="37" t="str">
        <f>'2017 Muniinfo'!A88</f>
        <v>0263</v>
      </c>
      <c r="D506" s="37" t="str">
        <f>'2017 Muniinfo'!B88</f>
        <v>Upper Saddle River Borough</v>
      </c>
      <c r="E506" s="37" t="str">
        <f>'2017 Muniinfo'!C88</f>
        <v>Bergen</v>
      </c>
      <c r="F506">
        <f>'2017 Muniinfo'!D88</f>
        <v>2</v>
      </c>
      <c r="G506" t="str">
        <f>'2017 Muniinfo'!E88</f>
        <v>Eligible</v>
      </c>
    </row>
    <row r="507" spans="1:7" ht="16.5" x14ac:dyDescent="0.3">
      <c r="A507" t="str">
        <f t="shared" si="14"/>
        <v>Upper Township, Cape May County</v>
      </c>
      <c r="B507">
        <f t="shared" si="15"/>
        <v>506</v>
      </c>
      <c r="C507" s="37" t="str">
        <f>'2017 Muniinfo'!A183</f>
        <v>0511</v>
      </c>
      <c r="D507" s="37" t="str">
        <f>'2017 Muniinfo'!B183</f>
        <v>Upper Township</v>
      </c>
      <c r="E507" s="37" t="str">
        <f>'2017 Muniinfo'!C183</f>
        <v>Cape May</v>
      </c>
      <c r="F507">
        <f>'2017 Muniinfo'!D183</f>
        <v>1</v>
      </c>
      <c r="G507" t="str">
        <f>'2017 Muniinfo'!E183</f>
        <v>Ineligible</v>
      </c>
    </row>
    <row r="508" spans="1:7" ht="16.5" x14ac:dyDescent="0.3">
      <c r="A508" t="str">
        <f t="shared" si="14"/>
        <v>Ventnor City, Atlantic County</v>
      </c>
      <c r="B508">
        <f t="shared" si="15"/>
        <v>507</v>
      </c>
      <c r="C508" s="37" t="str">
        <f>'2017 Muniinfo'!A24</f>
        <v>0122</v>
      </c>
      <c r="D508" s="37" t="str">
        <f>'2017 Muniinfo'!B24</f>
        <v>Ventnor City</v>
      </c>
      <c r="E508" s="37" t="str">
        <f>'2017 Muniinfo'!C24</f>
        <v>Atlantic</v>
      </c>
      <c r="F508">
        <f>'2017 Muniinfo'!D24</f>
        <v>1</v>
      </c>
      <c r="G508" t="str">
        <f>'2017 Muniinfo'!E24</f>
        <v>Ineligible</v>
      </c>
    </row>
    <row r="509" spans="1:7" ht="16.5" x14ac:dyDescent="0.3">
      <c r="A509" t="str">
        <f t="shared" si="14"/>
        <v>Vernon Township, Sussex County</v>
      </c>
      <c r="B509">
        <f t="shared" si="15"/>
        <v>508</v>
      </c>
      <c r="C509" s="37" t="str">
        <f>'2017 Muniinfo'!A522</f>
        <v>1922</v>
      </c>
      <c r="D509" s="37" t="str">
        <f>'2017 Muniinfo'!B522</f>
        <v>Vernon Township</v>
      </c>
      <c r="E509" s="37" t="str">
        <f>'2017 Muniinfo'!C522</f>
        <v>Sussex</v>
      </c>
      <c r="F509">
        <f>'2017 Muniinfo'!D522</f>
        <v>2</v>
      </c>
      <c r="G509" t="str">
        <f>'2017 Muniinfo'!E522</f>
        <v>Eligible</v>
      </c>
    </row>
    <row r="510" spans="1:7" ht="16.5" x14ac:dyDescent="0.3">
      <c r="A510" t="str">
        <f t="shared" si="14"/>
        <v>Verona Township, Essex County</v>
      </c>
      <c r="B510">
        <f t="shared" si="15"/>
        <v>509</v>
      </c>
      <c r="C510" s="37" t="str">
        <f>'2017 Muniinfo'!A222</f>
        <v>0720</v>
      </c>
      <c r="D510" s="37" t="str">
        <f>'2017 Muniinfo'!B222</f>
        <v>Verona Township</v>
      </c>
      <c r="E510" s="37" t="str">
        <f>'2017 Muniinfo'!C222</f>
        <v>Essex</v>
      </c>
      <c r="F510">
        <f>'2017 Muniinfo'!D222</f>
        <v>1</v>
      </c>
      <c r="G510" t="str">
        <f>'2017 Muniinfo'!E222</f>
        <v>Ineligible</v>
      </c>
    </row>
    <row r="511" spans="1:7" ht="16.5" x14ac:dyDescent="0.3">
      <c r="A511" t="str">
        <f t="shared" si="14"/>
        <v>Victory Gardens Borough, Morris County</v>
      </c>
      <c r="B511">
        <f t="shared" si="15"/>
        <v>510</v>
      </c>
      <c r="C511" s="37" t="str">
        <f>'2017 Muniinfo'!A413</f>
        <v>1437</v>
      </c>
      <c r="D511" s="37" t="str">
        <f>'2017 Muniinfo'!B413</f>
        <v>Victory Gardens Borough</v>
      </c>
      <c r="E511" s="37" t="str">
        <f>'2017 Muniinfo'!C413</f>
        <v>Morris</v>
      </c>
      <c r="F511">
        <f>'2017 Muniinfo'!D413</f>
        <v>1</v>
      </c>
      <c r="G511" t="str">
        <f>'2017 Muniinfo'!E413</f>
        <v>Ineligible</v>
      </c>
    </row>
    <row r="512" spans="1:7" ht="16.5" x14ac:dyDescent="0.3">
      <c r="A512" t="str">
        <f t="shared" si="14"/>
        <v>Vineland City, Cumberland County</v>
      </c>
      <c r="B512">
        <f t="shared" si="15"/>
        <v>511</v>
      </c>
      <c r="C512" s="37" t="str">
        <f>'2017 Muniinfo'!A202</f>
        <v>0614</v>
      </c>
      <c r="D512" s="37" t="str">
        <f>'2017 Muniinfo'!B202</f>
        <v>Vineland City</v>
      </c>
      <c r="E512" s="37" t="str">
        <f>'2017 Muniinfo'!C202</f>
        <v>Cumberland</v>
      </c>
      <c r="F512">
        <f>'2017 Muniinfo'!D202</f>
        <v>2</v>
      </c>
      <c r="G512" t="str">
        <f>'2017 Muniinfo'!E202</f>
        <v>Ineligible</v>
      </c>
    </row>
    <row r="513" spans="1:7" ht="16.5" x14ac:dyDescent="0.3">
      <c r="A513" t="str">
        <f t="shared" si="14"/>
        <v>Voorhees Township, Camden County</v>
      </c>
      <c r="B513">
        <f t="shared" si="15"/>
        <v>512</v>
      </c>
      <c r="C513" s="37" t="str">
        <f>'2017 Muniinfo'!A169</f>
        <v>0434</v>
      </c>
      <c r="D513" s="37" t="str">
        <f>'2017 Muniinfo'!B169</f>
        <v>Voorhees Township</v>
      </c>
      <c r="E513" s="37" t="str">
        <f>'2017 Muniinfo'!C169</f>
        <v>Camden</v>
      </c>
      <c r="F513">
        <f>'2017 Muniinfo'!D169</f>
        <v>2</v>
      </c>
      <c r="G513" t="str">
        <f>'2017 Muniinfo'!E169</f>
        <v>Eligible</v>
      </c>
    </row>
    <row r="514" spans="1:7" ht="16.5" x14ac:dyDescent="0.3">
      <c r="A514" t="str">
        <f t="shared" ref="A514:A566" si="16">D514&amp;", "&amp;E514&amp;" County"</f>
        <v>Waldwick Borough, Bergen County</v>
      </c>
      <c r="B514">
        <f t="shared" si="15"/>
        <v>513</v>
      </c>
      <c r="C514" s="37" t="str">
        <f>'2017 Muniinfo'!A89</f>
        <v>0264</v>
      </c>
      <c r="D514" s="37" t="str">
        <f>'2017 Muniinfo'!B89</f>
        <v>Waldwick Borough</v>
      </c>
      <c r="E514" s="37" t="str">
        <f>'2017 Muniinfo'!C89</f>
        <v>Bergen</v>
      </c>
      <c r="F514">
        <f>'2017 Muniinfo'!D89</f>
        <v>3</v>
      </c>
      <c r="G514" t="str">
        <f>'2017 Muniinfo'!E89</f>
        <v>Eligible</v>
      </c>
    </row>
    <row r="515" spans="1:7" ht="16.5" x14ac:dyDescent="0.3">
      <c r="A515" t="str">
        <f t="shared" si="16"/>
        <v>Wall Township, Monmouth County</v>
      </c>
      <c r="B515">
        <f t="shared" si="15"/>
        <v>514</v>
      </c>
      <c r="C515" s="37" t="str">
        <f>'2017 Muniinfo'!A375</f>
        <v>1352</v>
      </c>
      <c r="D515" s="37" t="str">
        <f>'2017 Muniinfo'!B375</f>
        <v>Wall Township</v>
      </c>
      <c r="E515" s="37" t="str">
        <f>'2017 Muniinfo'!C375</f>
        <v>Monmouth</v>
      </c>
      <c r="F515">
        <f>'2017 Muniinfo'!D375</f>
        <v>2</v>
      </c>
      <c r="G515" t="str">
        <f>'2017 Muniinfo'!E375</f>
        <v>Eligible</v>
      </c>
    </row>
    <row r="516" spans="1:7" ht="16.5" x14ac:dyDescent="0.3">
      <c r="A516" t="str">
        <f t="shared" si="16"/>
        <v>Wallington Borough, Bergen County</v>
      </c>
      <c r="B516">
        <f t="shared" ref="B516:B566" si="17">B515+1</f>
        <v>515</v>
      </c>
      <c r="C516" s="37" t="str">
        <f>'2017 Muniinfo'!A90</f>
        <v>0265</v>
      </c>
      <c r="D516" s="37" t="str">
        <f>'2017 Muniinfo'!B90</f>
        <v>Wallington Borough</v>
      </c>
      <c r="E516" s="37" t="str">
        <f>'2017 Muniinfo'!C90</f>
        <v>Bergen</v>
      </c>
      <c r="F516">
        <f>'2017 Muniinfo'!D90</f>
        <v>1</v>
      </c>
      <c r="G516" t="str">
        <f>'2017 Muniinfo'!E90</f>
        <v>Ineligible</v>
      </c>
    </row>
    <row r="517" spans="1:7" ht="16.5" x14ac:dyDescent="0.3">
      <c r="A517" t="str">
        <f t="shared" si="16"/>
        <v>Walpack Township, Sussex County</v>
      </c>
      <c r="B517">
        <f t="shared" si="17"/>
        <v>516</v>
      </c>
      <c r="C517" s="37" t="str">
        <f>'2017 Muniinfo'!A523</f>
        <v>1923</v>
      </c>
      <c r="D517" s="37" t="str">
        <f>'2017 Muniinfo'!B523</f>
        <v>Walpack Township</v>
      </c>
      <c r="E517" s="37" t="str">
        <f>'2017 Muniinfo'!C523</f>
        <v>Sussex</v>
      </c>
      <c r="F517">
        <f>'2017 Muniinfo'!D523</f>
        <v>3</v>
      </c>
      <c r="G517" t="str">
        <f>'2017 Muniinfo'!E523</f>
        <v>Eligible</v>
      </c>
    </row>
    <row r="518" spans="1:7" ht="16.5" x14ac:dyDescent="0.3">
      <c r="A518" t="str">
        <f t="shared" si="16"/>
        <v>Wanaque Borough, Passaic County</v>
      </c>
      <c r="B518">
        <f t="shared" si="17"/>
        <v>517</v>
      </c>
      <c r="C518" s="37" t="str">
        <f>'2017 Muniinfo'!A461</f>
        <v>1613</v>
      </c>
      <c r="D518" s="37" t="str">
        <f>'2017 Muniinfo'!B461</f>
        <v>Wanaque Borough</v>
      </c>
      <c r="E518" s="37" t="str">
        <f>'2017 Muniinfo'!C461</f>
        <v>Passaic</v>
      </c>
      <c r="F518">
        <f>'2017 Muniinfo'!D461</f>
        <v>1</v>
      </c>
      <c r="G518" t="str">
        <f>'2017 Muniinfo'!E461</f>
        <v>Ineligible</v>
      </c>
    </row>
    <row r="519" spans="1:7" ht="16.5" x14ac:dyDescent="0.3">
      <c r="A519" t="str">
        <f t="shared" si="16"/>
        <v>Wantage Township, Sussex County</v>
      </c>
      <c r="B519">
        <f t="shared" si="17"/>
        <v>518</v>
      </c>
      <c r="C519" s="37" t="str">
        <f>'2017 Muniinfo'!A524</f>
        <v>1924</v>
      </c>
      <c r="D519" s="37" t="str">
        <f>'2017 Muniinfo'!B524</f>
        <v>Wantage Township</v>
      </c>
      <c r="E519" s="37" t="str">
        <f>'2017 Muniinfo'!C524</f>
        <v>Sussex</v>
      </c>
      <c r="F519">
        <f>'2017 Muniinfo'!D524</f>
        <v>1</v>
      </c>
      <c r="G519" t="str">
        <f>'2017 Muniinfo'!E524</f>
        <v>Ineligible</v>
      </c>
    </row>
    <row r="520" spans="1:7" ht="16.5" x14ac:dyDescent="0.3">
      <c r="A520" t="str">
        <f t="shared" si="16"/>
        <v>Warren Township, Somerset County</v>
      </c>
      <c r="B520">
        <f t="shared" si="17"/>
        <v>519</v>
      </c>
      <c r="C520" s="37" t="str">
        <f>'2017 Muniinfo'!A499</f>
        <v>1820</v>
      </c>
      <c r="D520" s="37" t="str">
        <f>'2017 Muniinfo'!B499</f>
        <v>Warren Township</v>
      </c>
      <c r="E520" s="37" t="str">
        <f>'2017 Muniinfo'!C499</f>
        <v>Somerset</v>
      </c>
      <c r="F520">
        <f>'2017 Muniinfo'!D499</f>
        <v>3</v>
      </c>
      <c r="G520" t="str">
        <f>'2017 Muniinfo'!E499</f>
        <v>Eligible</v>
      </c>
    </row>
    <row r="521" spans="1:7" ht="16.5" x14ac:dyDescent="0.3">
      <c r="A521" t="str">
        <f t="shared" si="16"/>
        <v>Washington Borough, Warren County</v>
      </c>
      <c r="B521">
        <f t="shared" si="17"/>
        <v>520</v>
      </c>
      <c r="C521" s="37" t="str">
        <f>'2017 Muniinfo'!A565</f>
        <v>2121</v>
      </c>
      <c r="D521" s="37" t="str">
        <f>'2017 Muniinfo'!B565</f>
        <v>Washington Borough</v>
      </c>
      <c r="E521" s="37" t="str">
        <f>'2017 Muniinfo'!C565</f>
        <v>Warren</v>
      </c>
      <c r="F521">
        <f>'2017 Muniinfo'!D565</f>
        <v>1</v>
      </c>
      <c r="G521" t="str">
        <f>'2017 Muniinfo'!E565</f>
        <v>Ineligible</v>
      </c>
    </row>
    <row r="522" spans="1:7" ht="16.5" x14ac:dyDescent="0.3">
      <c r="A522" t="str">
        <f t="shared" si="16"/>
        <v>Washington Township, Bergen County</v>
      </c>
      <c r="B522">
        <f t="shared" si="17"/>
        <v>521</v>
      </c>
      <c r="C522" s="37" t="str">
        <f>'2017 Muniinfo'!A91</f>
        <v>0266</v>
      </c>
      <c r="D522" s="37" t="str">
        <f>'2017 Muniinfo'!B91</f>
        <v>Washington Township</v>
      </c>
      <c r="E522" s="37" t="str">
        <f>'2017 Muniinfo'!C91</f>
        <v>Bergen</v>
      </c>
      <c r="F522">
        <f>'2017 Muniinfo'!D91</f>
        <v>2</v>
      </c>
      <c r="G522" t="str">
        <f>'2017 Muniinfo'!E91</f>
        <v>Ineligible</v>
      </c>
    </row>
    <row r="523" spans="1:7" ht="16.5" x14ac:dyDescent="0.3">
      <c r="A523" t="str">
        <f t="shared" si="16"/>
        <v>Washington Township, Burlington County</v>
      </c>
      <c r="B523">
        <f t="shared" si="17"/>
        <v>522</v>
      </c>
      <c r="C523" s="37" t="str">
        <f>'2017 Muniinfo'!A131</f>
        <v>0336</v>
      </c>
      <c r="D523" s="37" t="str">
        <f>'2017 Muniinfo'!B131</f>
        <v>Washington Township</v>
      </c>
      <c r="E523" s="37" t="str">
        <f>'2017 Muniinfo'!C131</f>
        <v>Burlington</v>
      </c>
      <c r="F523">
        <f>'2017 Muniinfo'!D131</f>
        <v>3</v>
      </c>
      <c r="G523" t="str">
        <f>'2017 Muniinfo'!E131</f>
        <v>Ineligible</v>
      </c>
    </row>
    <row r="524" spans="1:7" ht="16.5" x14ac:dyDescent="0.3">
      <c r="A524" t="str">
        <f t="shared" si="16"/>
        <v>Washington Township, Gloucester County</v>
      </c>
      <c r="B524">
        <f t="shared" si="17"/>
        <v>523</v>
      </c>
      <c r="C524" s="37" t="str">
        <f>'2017 Muniinfo'!A242</f>
        <v>0818</v>
      </c>
      <c r="D524" s="37" t="str">
        <f>'2017 Muniinfo'!B242</f>
        <v>Washington Township</v>
      </c>
      <c r="E524" s="37" t="str">
        <f>'2017 Muniinfo'!C242</f>
        <v>Gloucester</v>
      </c>
      <c r="F524">
        <f>'2017 Muniinfo'!D242</f>
        <v>3</v>
      </c>
      <c r="G524" t="str">
        <f>'2017 Muniinfo'!E242</f>
        <v>Eligible</v>
      </c>
    </row>
    <row r="525" spans="1:7" ht="16.5" x14ac:dyDescent="0.3">
      <c r="A525" t="str">
        <f t="shared" si="16"/>
        <v>Washington Township, Morris County</v>
      </c>
      <c r="B525">
        <f t="shared" si="17"/>
        <v>524</v>
      </c>
      <c r="C525" s="37" t="str">
        <f>'2017 Muniinfo'!A414</f>
        <v>1438</v>
      </c>
      <c r="D525" s="37" t="str">
        <f>'2017 Muniinfo'!B414</f>
        <v>Washington Township</v>
      </c>
      <c r="E525" s="37" t="str">
        <f>'2017 Muniinfo'!C414</f>
        <v>Morris</v>
      </c>
      <c r="F525">
        <f>'2017 Muniinfo'!D414</f>
        <v>2</v>
      </c>
      <c r="G525" t="str">
        <f>'2017 Muniinfo'!E414</f>
        <v>Eligible</v>
      </c>
    </row>
    <row r="526" spans="1:7" ht="16.5" x14ac:dyDescent="0.3">
      <c r="A526" t="str">
        <f t="shared" si="16"/>
        <v>Washington Township, Warren County</v>
      </c>
      <c r="B526">
        <f t="shared" si="17"/>
        <v>525</v>
      </c>
      <c r="C526" s="37" t="str">
        <f>'2017 Muniinfo'!A566</f>
        <v>2122</v>
      </c>
      <c r="D526" s="37" t="str">
        <f>'2017 Muniinfo'!B566</f>
        <v>Washington Township</v>
      </c>
      <c r="E526" s="37" t="str">
        <f>'2017 Muniinfo'!C566</f>
        <v>Warren</v>
      </c>
      <c r="F526">
        <f>'2017 Muniinfo'!D566</f>
        <v>2</v>
      </c>
      <c r="G526" t="str">
        <f>'2017 Muniinfo'!E566</f>
        <v>Eligible</v>
      </c>
    </row>
    <row r="527" spans="1:7" ht="16.5" x14ac:dyDescent="0.3">
      <c r="A527" t="str">
        <f t="shared" si="16"/>
        <v>Watchung Borough, Somerset County</v>
      </c>
      <c r="B527">
        <f t="shared" si="17"/>
        <v>526</v>
      </c>
      <c r="C527" s="37" t="str">
        <f>'2017 Muniinfo'!A500</f>
        <v>1821</v>
      </c>
      <c r="D527" s="37" t="str">
        <f>'2017 Muniinfo'!B500</f>
        <v>Watchung Borough</v>
      </c>
      <c r="E527" s="37" t="str">
        <f>'2017 Muniinfo'!C500</f>
        <v>Somerset</v>
      </c>
      <c r="F527">
        <f>'2017 Muniinfo'!D500</f>
        <v>1</v>
      </c>
      <c r="G527" t="str">
        <f>'2017 Muniinfo'!E500</f>
        <v>Ineligible</v>
      </c>
    </row>
    <row r="528" spans="1:7" ht="16.5" x14ac:dyDescent="0.3">
      <c r="A528" t="str">
        <f t="shared" si="16"/>
        <v>Waterford Township, Camden County</v>
      </c>
      <c r="B528">
        <f t="shared" si="17"/>
        <v>527</v>
      </c>
      <c r="C528" s="37" t="str">
        <f>'2017 Muniinfo'!A170</f>
        <v>0435</v>
      </c>
      <c r="D528" s="37" t="str">
        <f>'2017 Muniinfo'!B170</f>
        <v>Waterford Township</v>
      </c>
      <c r="E528" s="37" t="str">
        <f>'2017 Muniinfo'!C170</f>
        <v>Camden</v>
      </c>
      <c r="F528">
        <f>'2017 Muniinfo'!D170</f>
        <v>3</v>
      </c>
      <c r="G528" t="str">
        <f>'2017 Muniinfo'!E170</f>
        <v>Eligible</v>
      </c>
    </row>
    <row r="529" spans="1:7" ht="16.5" x14ac:dyDescent="0.3">
      <c r="A529" t="str">
        <f t="shared" si="16"/>
        <v>Wayne Township, Passaic County</v>
      </c>
      <c r="B529">
        <f t="shared" si="17"/>
        <v>528</v>
      </c>
      <c r="C529" s="37" t="str">
        <f>'2017 Muniinfo'!A462</f>
        <v>1614</v>
      </c>
      <c r="D529" s="37" t="str">
        <f>'2017 Muniinfo'!B462</f>
        <v>Wayne Township</v>
      </c>
      <c r="E529" s="37" t="str">
        <f>'2017 Muniinfo'!C462</f>
        <v>Passaic</v>
      </c>
      <c r="F529">
        <f>'2017 Muniinfo'!D462</f>
        <v>2</v>
      </c>
      <c r="G529" t="str">
        <f>'2017 Muniinfo'!E462</f>
        <v>Eligible</v>
      </c>
    </row>
    <row r="530" spans="1:7" ht="16.5" x14ac:dyDescent="0.3">
      <c r="A530" t="str">
        <f t="shared" si="16"/>
        <v>Weehawken Township, Hudson County</v>
      </c>
      <c r="B530">
        <f t="shared" si="17"/>
        <v>529</v>
      </c>
      <c r="C530" s="37" t="str">
        <f>'2017 Muniinfo'!A259</f>
        <v>0911</v>
      </c>
      <c r="D530" s="37" t="str">
        <f>'2017 Muniinfo'!B259</f>
        <v>Weehawken Township</v>
      </c>
      <c r="E530" s="37" t="str">
        <f>'2017 Muniinfo'!C259</f>
        <v>Hudson</v>
      </c>
      <c r="F530">
        <f>'2017 Muniinfo'!D259</f>
        <v>2</v>
      </c>
      <c r="G530" t="str">
        <f>'2017 Muniinfo'!E259</f>
        <v>Ineligible</v>
      </c>
    </row>
    <row r="531" spans="1:7" ht="16.5" x14ac:dyDescent="0.3">
      <c r="A531" t="str">
        <f t="shared" si="16"/>
        <v>Wenonah Borough, Gloucester County</v>
      </c>
      <c r="B531">
        <f t="shared" si="17"/>
        <v>530</v>
      </c>
      <c r="C531" s="37" t="str">
        <f>'2017 Muniinfo'!A243</f>
        <v>0819</v>
      </c>
      <c r="D531" s="37" t="str">
        <f>'2017 Muniinfo'!B243</f>
        <v>Wenonah Borough</v>
      </c>
      <c r="E531" s="37" t="str">
        <f>'2017 Muniinfo'!C243</f>
        <v>Gloucester</v>
      </c>
      <c r="F531">
        <f>'2017 Muniinfo'!D243</f>
        <v>1</v>
      </c>
      <c r="G531" t="str">
        <f>'2017 Muniinfo'!E243</f>
        <v>Ineligible</v>
      </c>
    </row>
    <row r="532" spans="1:7" ht="16.5" x14ac:dyDescent="0.3">
      <c r="A532" t="str">
        <f t="shared" si="16"/>
        <v>West Amwell Township, Hunterdon County</v>
      </c>
      <c r="B532">
        <f t="shared" si="17"/>
        <v>531</v>
      </c>
      <c r="C532" s="37" t="str">
        <f>'2017 Muniinfo'!A286</f>
        <v>1026</v>
      </c>
      <c r="D532" s="37" t="str">
        <f>'2017 Muniinfo'!B286</f>
        <v>West Amwell Township</v>
      </c>
      <c r="E532" s="37" t="str">
        <f>'2017 Muniinfo'!C286</f>
        <v>Hunterdon</v>
      </c>
      <c r="F532">
        <f>'2017 Muniinfo'!D286</f>
        <v>2</v>
      </c>
      <c r="G532" t="str">
        <f>'2017 Muniinfo'!E286</f>
        <v>Eligible</v>
      </c>
    </row>
    <row r="533" spans="1:7" ht="16.5" x14ac:dyDescent="0.3">
      <c r="A533" t="str">
        <f t="shared" si="16"/>
        <v>West Caldwell Township, Essex County</v>
      </c>
      <c r="B533">
        <f t="shared" si="17"/>
        <v>532</v>
      </c>
      <c r="C533" s="37" t="str">
        <f>'2017 Muniinfo'!A223</f>
        <v>0721</v>
      </c>
      <c r="D533" s="37" t="str">
        <f>'2017 Muniinfo'!B223</f>
        <v>West Caldwell Township</v>
      </c>
      <c r="E533" s="37" t="str">
        <f>'2017 Muniinfo'!C223</f>
        <v>Essex</v>
      </c>
      <c r="F533">
        <f>'2017 Muniinfo'!D223</f>
        <v>2</v>
      </c>
      <c r="G533" t="str">
        <f>'2017 Muniinfo'!E223</f>
        <v>Eligible</v>
      </c>
    </row>
    <row r="534" spans="1:7" ht="16.5" x14ac:dyDescent="0.3">
      <c r="A534" t="str">
        <f t="shared" si="16"/>
        <v>West Cape May Borough, Cape May County</v>
      </c>
      <c r="B534">
        <f t="shared" si="17"/>
        <v>533</v>
      </c>
      <c r="C534" s="37" t="str">
        <f>'2017 Muniinfo'!A184</f>
        <v>0512</v>
      </c>
      <c r="D534" s="37" t="str">
        <f>'2017 Muniinfo'!B184</f>
        <v>West Cape May Borough</v>
      </c>
      <c r="E534" s="37" t="str">
        <f>'2017 Muniinfo'!C184</f>
        <v>Cape May</v>
      </c>
      <c r="F534">
        <f>'2017 Muniinfo'!D184</f>
        <v>2</v>
      </c>
      <c r="G534" t="str">
        <f>'2017 Muniinfo'!E184</f>
        <v>Ineligible</v>
      </c>
    </row>
    <row r="535" spans="1:7" ht="16.5" x14ac:dyDescent="0.3">
      <c r="A535" t="str">
        <f t="shared" si="16"/>
        <v>West Deptford Township, Gloucester County</v>
      </c>
      <c r="B535">
        <f t="shared" si="17"/>
        <v>534</v>
      </c>
      <c r="C535" s="37" t="str">
        <f>'2017 Muniinfo'!A244</f>
        <v>0820</v>
      </c>
      <c r="D535" s="37" t="str">
        <f>'2017 Muniinfo'!B244</f>
        <v>West Deptford Township</v>
      </c>
      <c r="E535" s="37" t="str">
        <f>'2017 Muniinfo'!C244</f>
        <v>Gloucester</v>
      </c>
      <c r="F535">
        <f>'2017 Muniinfo'!D244</f>
        <v>2</v>
      </c>
      <c r="G535" t="str">
        <f>'2017 Muniinfo'!E244</f>
        <v>Ineligible</v>
      </c>
    </row>
    <row r="536" spans="1:7" ht="16.5" x14ac:dyDescent="0.3">
      <c r="A536" t="str">
        <f t="shared" si="16"/>
        <v>West Long Branch Borough, Monmouth County</v>
      </c>
      <c r="B536">
        <f t="shared" si="17"/>
        <v>535</v>
      </c>
      <c r="C536" s="37" t="str">
        <f>'2017 Muniinfo'!A376</f>
        <v>1353</v>
      </c>
      <c r="D536" s="37" t="str">
        <f>'2017 Muniinfo'!B376</f>
        <v>West Long Branch Borough</v>
      </c>
      <c r="E536" s="37" t="str">
        <f>'2017 Muniinfo'!C376</f>
        <v>Monmouth</v>
      </c>
      <c r="F536">
        <f>'2017 Muniinfo'!D376</f>
        <v>3</v>
      </c>
      <c r="G536" t="str">
        <f>'2017 Muniinfo'!E376</f>
        <v>Eligible</v>
      </c>
    </row>
    <row r="537" spans="1:7" ht="16.5" x14ac:dyDescent="0.3">
      <c r="A537" t="str">
        <f t="shared" si="16"/>
        <v>West Milford Township, Passaic County</v>
      </c>
      <c r="B537">
        <f t="shared" si="17"/>
        <v>536</v>
      </c>
      <c r="C537" s="37" t="str">
        <f>'2017 Muniinfo'!A463</f>
        <v>1615</v>
      </c>
      <c r="D537" s="37" t="str">
        <f>'2017 Muniinfo'!B463</f>
        <v>West Milford Township</v>
      </c>
      <c r="E537" s="37" t="str">
        <f>'2017 Muniinfo'!C463</f>
        <v>Passaic</v>
      </c>
      <c r="F537">
        <f>'2017 Muniinfo'!D463</f>
        <v>3</v>
      </c>
      <c r="G537" t="str">
        <f>'2017 Muniinfo'!E463</f>
        <v>Eligible</v>
      </c>
    </row>
    <row r="538" spans="1:7" ht="16.5" x14ac:dyDescent="0.3">
      <c r="A538" t="str">
        <f t="shared" si="16"/>
        <v>West New York Town, Hudson County</v>
      </c>
      <c r="B538">
        <f t="shared" si="17"/>
        <v>537</v>
      </c>
      <c r="C538" s="37" t="str">
        <f>'2017 Muniinfo'!A260</f>
        <v>0912</v>
      </c>
      <c r="D538" s="37" t="str">
        <f>'2017 Muniinfo'!B260</f>
        <v>West New York Town</v>
      </c>
      <c r="E538" s="37" t="str">
        <f>'2017 Muniinfo'!C260</f>
        <v>Hudson</v>
      </c>
      <c r="F538">
        <f>'2017 Muniinfo'!D260</f>
        <v>3</v>
      </c>
      <c r="G538" t="str">
        <f>'2017 Muniinfo'!E260</f>
        <v>Ineligible</v>
      </c>
    </row>
    <row r="539" spans="1:7" ht="16.5" x14ac:dyDescent="0.3">
      <c r="A539" t="str">
        <f t="shared" si="16"/>
        <v>West Orange Township, Essex County</v>
      </c>
      <c r="B539">
        <f t="shared" si="17"/>
        <v>538</v>
      </c>
      <c r="C539" s="37" t="str">
        <f>'2017 Muniinfo'!A224</f>
        <v>0722</v>
      </c>
      <c r="D539" s="37" t="str">
        <f>'2017 Muniinfo'!B224</f>
        <v>West Orange Township</v>
      </c>
      <c r="E539" s="37" t="str">
        <f>'2017 Muniinfo'!C224</f>
        <v>Essex</v>
      </c>
      <c r="F539">
        <f>'2017 Muniinfo'!D224</f>
        <v>3</v>
      </c>
      <c r="G539" t="str">
        <f>'2017 Muniinfo'!E224</f>
        <v>Eligible</v>
      </c>
    </row>
    <row r="540" spans="1:7" ht="16.5" x14ac:dyDescent="0.3">
      <c r="A540" t="str">
        <f t="shared" si="16"/>
        <v>West Wildwood Borough, Cape May County</v>
      </c>
      <c r="B540">
        <f t="shared" si="17"/>
        <v>539</v>
      </c>
      <c r="C540" s="37" t="str">
        <f>'2017 Muniinfo'!A185</f>
        <v>0513</v>
      </c>
      <c r="D540" s="37" t="str">
        <f>'2017 Muniinfo'!B185</f>
        <v>West Wildwood Borough</v>
      </c>
      <c r="E540" s="37" t="str">
        <f>'2017 Muniinfo'!C185</f>
        <v>Cape May</v>
      </c>
      <c r="F540">
        <f>'2017 Muniinfo'!D185</f>
        <v>3</v>
      </c>
      <c r="G540" t="str">
        <f>'2017 Muniinfo'!E185</f>
        <v>Eligible</v>
      </c>
    </row>
    <row r="541" spans="1:7" ht="16.5" x14ac:dyDescent="0.3">
      <c r="A541" t="str">
        <f t="shared" si="16"/>
        <v>West Windsor Township, Mercer County</v>
      </c>
      <c r="B541">
        <f t="shared" si="17"/>
        <v>540</v>
      </c>
      <c r="C541" s="37" t="str">
        <f>'2017 Muniinfo'!A297</f>
        <v>1113</v>
      </c>
      <c r="D541" s="37" t="str">
        <f>'2017 Muniinfo'!B297</f>
        <v>West Windsor Township</v>
      </c>
      <c r="E541" s="37" t="str">
        <f>'2017 Muniinfo'!C297</f>
        <v>Mercer</v>
      </c>
      <c r="F541">
        <f>'2017 Muniinfo'!D297</f>
        <v>3</v>
      </c>
      <c r="G541" t="str">
        <f>'2017 Muniinfo'!E297</f>
        <v>Eligible</v>
      </c>
    </row>
    <row r="542" spans="1:7" ht="16.5" x14ac:dyDescent="0.3">
      <c r="A542" t="str">
        <f t="shared" si="16"/>
        <v>Westampton Township, Burlington County</v>
      </c>
      <c r="B542">
        <f t="shared" si="17"/>
        <v>541</v>
      </c>
      <c r="C542" s="37" t="str">
        <f>'2017 Muniinfo'!A132</f>
        <v>0337</v>
      </c>
      <c r="D542" s="37" t="str">
        <f>'2017 Muniinfo'!B132</f>
        <v>Westampton Township</v>
      </c>
      <c r="E542" s="37" t="str">
        <f>'2017 Muniinfo'!C132</f>
        <v>Burlington</v>
      </c>
      <c r="F542">
        <f>'2017 Muniinfo'!D132</f>
        <v>1</v>
      </c>
      <c r="G542" t="str">
        <f>'2017 Muniinfo'!E132</f>
        <v>Ineligible</v>
      </c>
    </row>
    <row r="543" spans="1:7" ht="16.5" x14ac:dyDescent="0.3">
      <c r="A543" t="str">
        <f t="shared" si="16"/>
        <v>Westfield Town, Union County</v>
      </c>
      <c r="B543">
        <f t="shared" si="17"/>
        <v>542</v>
      </c>
      <c r="C543" s="37" t="str">
        <f>'2017 Muniinfo'!A544</f>
        <v>2020</v>
      </c>
      <c r="D543" s="37" t="str">
        <f>'2017 Muniinfo'!B544</f>
        <v>Westfield Town</v>
      </c>
      <c r="E543" s="37" t="str">
        <f>'2017 Muniinfo'!C544</f>
        <v>Union</v>
      </c>
      <c r="F543">
        <f>'2017 Muniinfo'!D544</f>
        <v>3</v>
      </c>
      <c r="G543" t="str">
        <f>'2017 Muniinfo'!E544</f>
        <v>Eligible</v>
      </c>
    </row>
    <row r="544" spans="1:7" ht="16.5" x14ac:dyDescent="0.3">
      <c r="A544" t="str">
        <f t="shared" si="16"/>
        <v>Westville Borough, Gloucester County</v>
      </c>
      <c r="B544">
        <f t="shared" si="17"/>
        <v>543</v>
      </c>
      <c r="C544" s="37" t="str">
        <f>'2017 Muniinfo'!A245</f>
        <v>0821</v>
      </c>
      <c r="D544" s="37" t="str">
        <f>'2017 Muniinfo'!B245</f>
        <v>Westville Borough</v>
      </c>
      <c r="E544" s="37" t="str">
        <f>'2017 Muniinfo'!C245</f>
        <v>Gloucester</v>
      </c>
      <c r="F544">
        <f>'2017 Muniinfo'!D245</f>
        <v>3</v>
      </c>
      <c r="G544" t="str">
        <f>'2017 Muniinfo'!E245</f>
        <v>Eligible</v>
      </c>
    </row>
    <row r="545" spans="1:7" ht="16.5" x14ac:dyDescent="0.3">
      <c r="A545" t="str">
        <f t="shared" si="16"/>
        <v>Westwood Borough, Bergen County</v>
      </c>
      <c r="B545">
        <f t="shared" si="17"/>
        <v>544</v>
      </c>
      <c r="C545" s="37" t="str">
        <f>'2017 Muniinfo'!A92</f>
        <v>0267</v>
      </c>
      <c r="D545" s="37" t="str">
        <f>'2017 Muniinfo'!B92</f>
        <v>Westwood Borough</v>
      </c>
      <c r="E545" s="37" t="str">
        <f>'2017 Muniinfo'!C92</f>
        <v>Bergen</v>
      </c>
      <c r="F545">
        <f>'2017 Muniinfo'!D92</f>
        <v>3</v>
      </c>
      <c r="G545" t="str">
        <f>'2017 Muniinfo'!E92</f>
        <v>Eligible</v>
      </c>
    </row>
    <row r="546" spans="1:7" ht="16.5" x14ac:dyDescent="0.3">
      <c r="A546" t="str">
        <f t="shared" si="16"/>
        <v>Weymouth Township, Atlantic County</v>
      </c>
      <c r="B546">
        <f t="shared" si="17"/>
        <v>545</v>
      </c>
      <c r="C546" s="37" t="str">
        <f>'2017 Muniinfo'!A25</f>
        <v>0123</v>
      </c>
      <c r="D546" s="37" t="str">
        <f>'2017 Muniinfo'!B25</f>
        <v>Weymouth Township</v>
      </c>
      <c r="E546" s="37" t="str">
        <f>'2017 Muniinfo'!C25</f>
        <v>Atlantic</v>
      </c>
      <c r="F546">
        <f>'2017 Muniinfo'!D25</f>
        <v>2</v>
      </c>
      <c r="G546" t="str">
        <f>'2017 Muniinfo'!E25</f>
        <v>Eligible</v>
      </c>
    </row>
    <row r="547" spans="1:7" ht="16.5" x14ac:dyDescent="0.3">
      <c r="A547" t="str">
        <f t="shared" si="16"/>
        <v>Wharton Borough, Morris County</v>
      </c>
      <c r="B547">
        <f t="shared" si="17"/>
        <v>546</v>
      </c>
      <c r="C547" s="37" t="str">
        <f>'2017 Muniinfo'!A415</f>
        <v>1439</v>
      </c>
      <c r="D547" s="37" t="str">
        <f>'2017 Muniinfo'!B415</f>
        <v>Wharton Borough</v>
      </c>
      <c r="E547" s="37" t="str">
        <f>'2017 Muniinfo'!C415</f>
        <v>Morris</v>
      </c>
      <c r="F547">
        <f>'2017 Muniinfo'!D415</f>
        <v>3</v>
      </c>
      <c r="G547" t="str">
        <f>'2017 Muniinfo'!E415</f>
        <v>Eligible</v>
      </c>
    </row>
    <row r="548" spans="1:7" ht="16.5" x14ac:dyDescent="0.3">
      <c r="A548" t="str">
        <f t="shared" si="16"/>
        <v>White Township, Warren County</v>
      </c>
      <c r="B548">
        <f t="shared" si="17"/>
        <v>547</v>
      </c>
      <c r="C548" s="37" t="str">
        <f>'2017 Muniinfo'!A567</f>
        <v>2123</v>
      </c>
      <c r="D548" s="37" t="str">
        <f>'2017 Muniinfo'!B567</f>
        <v>White Township</v>
      </c>
      <c r="E548" s="37" t="str">
        <f>'2017 Muniinfo'!C567</f>
        <v>Warren</v>
      </c>
      <c r="F548">
        <f>'2017 Muniinfo'!D567</f>
        <v>3</v>
      </c>
      <c r="G548" t="str">
        <f>'2017 Muniinfo'!E567</f>
        <v>Eligible</v>
      </c>
    </row>
    <row r="549" spans="1:7" ht="16.5" x14ac:dyDescent="0.3">
      <c r="A549" t="str">
        <f t="shared" si="16"/>
        <v>Wildwood City, Cape May County</v>
      </c>
      <c r="B549">
        <f t="shared" si="17"/>
        <v>548</v>
      </c>
      <c r="C549" s="37" t="str">
        <f>'2017 Muniinfo'!A186</f>
        <v>0514</v>
      </c>
      <c r="D549" s="37" t="str">
        <f>'2017 Muniinfo'!B186</f>
        <v>Wildwood City</v>
      </c>
      <c r="E549" s="37" t="str">
        <f>'2017 Muniinfo'!C186</f>
        <v>Cape May</v>
      </c>
      <c r="F549">
        <f>'2017 Muniinfo'!D186</f>
        <v>1</v>
      </c>
      <c r="G549" t="str">
        <f>'2017 Muniinfo'!E186</f>
        <v>Ineligible</v>
      </c>
    </row>
    <row r="550" spans="1:7" ht="16.5" x14ac:dyDescent="0.3">
      <c r="A550" t="str">
        <f t="shared" si="16"/>
        <v>Wildwood Crest Borough, Cape May County</v>
      </c>
      <c r="B550">
        <f t="shared" si="17"/>
        <v>549</v>
      </c>
      <c r="C550" s="37" t="str">
        <f>'2017 Muniinfo'!A187</f>
        <v>0515</v>
      </c>
      <c r="D550" s="37" t="str">
        <f>'2017 Muniinfo'!B187</f>
        <v>Wildwood Crest Borough</v>
      </c>
      <c r="E550" s="37" t="str">
        <f>'2017 Muniinfo'!C187</f>
        <v>Cape May</v>
      </c>
      <c r="F550">
        <f>'2017 Muniinfo'!D187</f>
        <v>2</v>
      </c>
      <c r="G550" t="str">
        <f>'2017 Muniinfo'!E187</f>
        <v>Eligible</v>
      </c>
    </row>
    <row r="551" spans="1:7" ht="16.5" x14ac:dyDescent="0.3">
      <c r="A551" t="str">
        <f t="shared" si="16"/>
        <v>Willingboro Township, Burlington County</v>
      </c>
      <c r="B551">
        <f t="shared" si="17"/>
        <v>550</v>
      </c>
      <c r="C551" s="37" t="str">
        <f>'2017 Muniinfo'!A133</f>
        <v>0338</v>
      </c>
      <c r="D551" s="37" t="str">
        <f>'2017 Muniinfo'!B133</f>
        <v>Willingboro Township</v>
      </c>
      <c r="E551" s="37" t="str">
        <f>'2017 Muniinfo'!C133</f>
        <v>Burlington</v>
      </c>
      <c r="F551">
        <f>'2017 Muniinfo'!D133</f>
        <v>2</v>
      </c>
      <c r="G551" t="str">
        <f>'2017 Muniinfo'!E133</f>
        <v>Ineligible</v>
      </c>
    </row>
    <row r="552" spans="1:7" ht="16.5" x14ac:dyDescent="0.3">
      <c r="A552" t="str">
        <f t="shared" si="16"/>
        <v>Winfield Township, Union County</v>
      </c>
      <c r="B552">
        <f t="shared" si="17"/>
        <v>551</v>
      </c>
      <c r="C552" s="37" t="str">
        <f>'2017 Muniinfo'!A545</f>
        <v>2021</v>
      </c>
      <c r="D552" s="37" t="str">
        <f>'2017 Muniinfo'!B545</f>
        <v>Winfield Township</v>
      </c>
      <c r="E552" s="37" t="str">
        <f>'2017 Muniinfo'!C545</f>
        <v>Union</v>
      </c>
      <c r="F552">
        <f>'2017 Muniinfo'!D545</f>
        <v>1</v>
      </c>
      <c r="G552" t="str">
        <f>'2017 Muniinfo'!E545</f>
        <v>Ineligible</v>
      </c>
    </row>
    <row r="553" spans="1:7" ht="16.5" x14ac:dyDescent="0.3">
      <c r="A553" t="str">
        <f t="shared" si="16"/>
        <v>Winslow Township, Camden County</v>
      </c>
      <c r="B553">
        <f t="shared" si="17"/>
        <v>552</v>
      </c>
      <c r="C553" s="37" t="str">
        <f>'2017 Muniinfo'!A171</f>
        <v>0436</v>
      </c>
      <c r="D553" s="37" t="str">
        <f>'2017 Muniinfo'!B171</f>
        <v>Winslow Township</v>
      </c>
      <c r="E553" s="37" t="str">
        <f>'2017 Muniinfo'!C171</f>
        <v>Camden</v>
      </c>
      <c r="F553">
        <f>'2017 Muniinfo'!D171</f>
        <v>1</v>
      </c>
      <c r="G553" t="str">
        <f>'2017 Muniinfo'!E171</f>
        <v>Ineligible</v>
      </c>
    </row>
    <row r="554" spans="1:7" ht="16.5" x14ac:dyDescent="0.3">
      <c r="A554" t="str">
        <f t="shared" si="16"/>
        <v>Woodbine Borough, Cape May County</v>
      </c>
      <c r="B554">
        <f t="shared" si="17"/>
        <v>553</v>
      </c>
      <c r="C554" s="37" t="str">
        <f>'2017 Muniinfo'!A188</f>
        <v>0516</v>
      </c>
      <c r="D554" s="37" t="str">
        <f>'2017 Muniinfo'!B188</f>
        <v>Woodbine Borough</v>
      </c>
      <c r="E554" s="37" t="str">
        <f>'2017 Muniinfo'!C188</f>
        <v>Cape May</v>
      </c>
      <c r="F554">
        <f>'2017 Muniinfo'!D188</f>
        <v>3</v>
      </c>
      <c r="G554" t="str">
        <f>'2017 Muniinfo'!E188</f>
        <v>Ineligible</v>
      </c>
    </row>
    <row r="555" spans="1:7" ht="16.5" x14ac:dyDescent="0.3">
      <c r="A555" t="str">
        <f t="shared" si="16"/>
        <v>Woodbridge Township, Middlesex County</v>
      </c>
      <c r="B555">
        <f t="shared" si="17"/>
        <v>554</v>
      </c>
      <c r="C555" s="37" t="str">
        <f>'2017 Muniinfo'!A323</f>
        <v>1225</v>
      </c>
      <c r="D555" s="37" t="str">
        <f>'2017 Muniinfo'!B323</f>
        <v>Woodbridge Township</v>
      </c>
      <c r="E555" s="37" t="str">
        <f>'2017 Muniinfo'!C323</f>
        <v>Middlesex</v>
      </c>
      <c r="F555">
        <f>'2017 Muniinfo'!D323</f>
        <v>1</v>
      </c>
      <c r="G555" t="str">
        <f>'2017 Muniinfo'!E323</f>
        <v>Ineligible</v>
      </c>
    </row>
    <row r="556" spans="1:7" ht="16.5" x14ac:dyDescent="0.3">
      <c r="A556" t="str">
        <f t="shared" si="16"/>
        <v>Woodbury City, Gloucester County</v>
      </c>
      <c r="B556">
        <f t="shared" si="17"/>
        <v>555</v>
      </c>
      <c r="C556" s="37" t="str">
        <f>'2017 Muniinfo'!A246</f>
        <v>0822</v>
      </c>
      <c r="D556" s="37" t="str">
        <f>'2017 Muniinfo'!B246</f>
        <v>Woodbury City</v>
      </c>
      <c r="E556" s="37" t="str">
        <f>'2017 Muniinfo'!C246</f>
        <v>Gloucester</v>
      </c>
      <c r="F556">
        <f>'2017 Muniinfo'!D246</f>
        <v>1</v>
      </c>
      <c r="G556" t="str">
        <f>'2017 Muniinfo'!E246</f>
        <v>Ineligible</v>
      </c>
    </row>
    <row r="557" spans="1:7" ht="16.5" x14ac:dyDescent="0.3">
      <c r="A557" t="str">
        <f t="shared" si="16"/>
        <v>Woodbury Heights Borough, Gloucester County</v>
      </c>
      <c r="B557">
        <f t="shared" si="17"/>
        <v>556</v>
      </c>
      <c r="C557" s="37" t="str">
        <f>'2017 Muniinfo'!A247</f>
        <v>0823</v>
      </c>
      <c r="D557" s="37" t="str">
        <f>'2017 Muniinfo'!B247</f>
        <v>Woodbury Heights Borough</v>
      </c>
      <c r="E557" s="37" t="str">
        <f>'2017 Muniinfo'!C247</f>
        <v>Gloucester</v>
      </c>
      <c r="F557">
        <f>'2017 Muniinfo'!D247</f>
        <v>2</v>
      </c>
      <c r="G557" t="str">
        <f>'2017 Muniinfo'!E247</f>
        <v>Eligible</v>
      </c>
    </row>
    <row r="558" spans="1:7" ht="16.5" x14ac:dyDescent="0.3">
      <c r="A558" t="str">
        <f t="shared" si="16"/>
        <v>Woodcliff Lake Borough, Bergen County</v>
      </c>
      <c r="B558">
        <f t="shared" si="17"/>
        <v>557</v>
      </c>
      <c r="C558" s="37" t="str">
        <f>'2017 Muniinfo'!A93</f>
        <v>0268</v>
      </c>
      <c r="D558" s="37" t="str">
        <f>'2017 Muniinfo'!B93</f>
        <v>Woodcliff Lake Borough</v>
      </c>
      <c r="E558" s="37" t="str">
        <f>'2017 Muniinfo'!C93</f>
        <v>Bergen</v>
      </c>
      <c r="F558">
        <f>'2017 Muniinfo'!D93</f>
        <v>1</v>
      </c>
      <c r="G558" t="str">
        <f>'2017 Muniinfo'!E93</f>
        <v>Ineligible</v>
      </c>
    </row>
    <row r="559" spans="1:7" ht="16.5" x14ac:dyDescent="0.3">
      <c r="A559" t="str">
        <f t="shared" si="16"/>
        <v>Woodland Park Borough, Passaic County</v>
      </c>
      <c r="B559">
        <f t="shared" si="17"/>
        <v>558</v>
      </c>
      <c r="C559" s="37" t="str">
        <f>'2017 Muniinfo'!A464</f>
        <v>1616</v>
      </c>
      <c r="D559" s="37" t="str">
        <f>'2017 Muniinfo'!B464</f>
        <v>Woodland Park Borough</v>
      </c>
      <c r="E559" s="37" t="str">
        <f>'2017 Muniinfo'!C464</f>
        <v>Passaic</v>
      </c>
      <c r="F559">
        <f>'2017 Muniinfo'!D464</f>
        <v>1</v>
      </c>
      <c r="G559" t="str">
        <f>'2017 Muniinfo'!E464</f>
        <v>Ineligible</v>
      </c>
    </row>
    <row r="560" spans="1:7" ht="16.5" x14ac:dyDescent="0.3">
      <c r="A560" t="str">
        <f t="shared" si="16"/>
        <v>Woodland Township, Burlington County</v>
      </c>
      <c r="B560">
        <f t="shared" si="17"/>
        <v>559</v>
      </c>
      <c r="C560" s="37" t="str">
        <f>'2017 Muniinfo'!A134</f>
        <v>0339</v>
      </c>
      <c r="D560" s="37" t="str">
        <f>'2017 Muniinfo'!B134</f>
        <v>Woodland Township</v>
      </c>
      <c r="E560" s="37" t="str">
        <f>'2017 Muniinfo'!C134</f>
        <v>Burlington</v>
      </c>
      <c r="F560">
        <f>'2017 Muniinfo'!D134</f>
        <v>3</v>
      </c>
      <c r="G560" t="str">
        <f>'2017 Muniinfo'!E134</f>
        <v>Ineligible</v>
      </c>
    </row>
    <row r="561" spans="1:7" ht="16.5" x14ac:dyDescent="0.3">
      <c r="A561" t="str">
        <f t="shared" si="16"/>
        <v>Woodlynne Borough, Camden County</v>
      </c>
      <c r="B561">
        <f t="shared" si="17"/>
        <v>560</v>
      </c>
      <c r="C561" s="37" t="str">
        <f>'2017 Muniinfo'!A172</f>
        <v>0437</v>
      </c>
      <c r="D561" s="37" t="str">
        <f>'2017 Muniinfo'!B172</f>
        <v>Woodlynne Borough</v>
      </c>
      <c r="E561" s="37" t="str">
        <f>'2017 Muniinfo'!C172</f>
        <v>Camden</v>
      </c>
      <c r="F561">
        <f>'2017 Muniinfo'!D172</f>
        <v>2</v>
      </c>
      <c r="G561" t="str">
        <f>'2017 Muniinfo'!E172</f>
        <v>Ineligible</v>
      </c>
    </row>
    <row r="562" spans="1:7" ht="16.5" x14ac:dyDescent="0.3">
      <c r="A562" t="str">
        <f t="shared" si="16"/>
        <v>Wood-Ridge Borough, Bergen County</v>
      </c>
      <c r="B562">
        <f t="shared" si="17"/>
        <v>561</v>
      </c>
      <c r="C562" s="37" t="str">
        <f>'2017 Muniinfo'!A94</f>
        <v>0269</v>
      </c>
      <c r="D562" s="37" t="str">
        <f>'2017 Muniinfo'!B94</f>
        <v>Wood-Ridge Borough</v>
      </c>
      <c r="E562" s="37" t="str">
        <f>'2017 Muniinfo'!C94</f>
        <v>Bergen</v>
      </c>
      <c r="F562">
        <f>'2017 Muniinfo'!D94</f>
        <v>2</v>
      </c>
      <c r="G562" t="str">
        <f>'2017 Muniinfo'!E94</f>
        <v>Eligible</v>
      </c>
    </row>
    <row r="563" spans="1:7" ht="16.5" x14ac:dyDescent="0.3">
      <c r="A563" t="str">
        <f t="shared" si="16"/>
        <v>Woodstown Borough, Salem County</v>
      </c>
      <c r="B563">
        <f t="shared" si="17"/>
        <v>562</v>
      </c>
      <c r="C563" s="37" t="str">
        <f>'2017 Muniinfo'!A479</f>
        <v>1715</v>
      </c>
      <c r="D563" s="37" t="str">
        <f>'2017 Muniinfo'!B479</f>
        <v>Woodstown Borough</v>
      </c>
      <c r="E563" s="37" t="str">
        <f>'2017 Muniinfo'!C479</f>
        <v>Salem</v>
      </c>
      <c r="F563">
        <f>'2017 Muniinfo'!D479</f>
        <v>1</v>
      </c>
      <c r="G563" t="str">
        <f>'2017 Muniinfo'!E479</f>
        <v>Ineligible</v>
      </c>
    </row>
    <row r="564" spans="1:7" ht="16.5" x14ac:dyDescent="0.3">
      <c r="A564" t="str">
        <f t="shared" si="16"/>
        <v>Woolwich Township, Gloucester County</v>
      </c>
      <c r="B564">
        <f t="shared" si="17"/>
        <v>563</v>
      </c>
      <c r="C564" s="37" t="str">
        <f>'2017 Muniinfo'!A248</f>
        <v>0824</v>
      </c>
      <c r="D564" s="37" t="str">
        <f>'2017 Muniinfo'!B248</f>
        <v>Woolwich Township</v>
      </c>
      <c r="E564" s="37" t="str">
        <f>'2017 Muniinfo'!C248</f>
        <v>Gloucester</v>
      </c>
      <c r="F564">
        <f>'2017 Muniinfo'!D248</f>
        <v>3</v>
      </c>
      <c r="G564" t="str">
        <f>'2017 Muniinfo'!E248</f>
        <v>Ineligible</v>
      </c>
    </row>
    <row r="565" spans="1:7" ht="16.5" x14ac:dyDescent="0.3">
      <c r="A565" t="str">
        <f t="shared" si="16"/>
        <v>Wrightstown Borough, Burlington County</v>
      </c>
      <c r="B565">
        <f t="shared" si="17"/>
        <v>564</v>
      </c>
      <c r="C565" s="37" t="str">
        <f>'2017 Muniinfo'!A135</f>
        <v>0340</v>
      </c>
      <c r="D565" s="37" t="str">
        <f>'2017 Muniinfo'!B135</f>
        <v>Wrightstown Borough</v>
      </c>
      <c r="E565" s="37" t="str">
        <f>'2017 Muniinfo'!C135</f>
        <v>Burlington</v>
      </c>
      <c r="F565">
        <f>'2017 Muniinfo'!D135</f>
        <v>1</v>
      </c>
      <c r="G565" t="str">
        <f>'2017 Muniinfo'!E135</f>
        <v>Ineligible</v>
      </c>
    </row>
    <row r="566" spans="1:7" ht="16.5" x14ac:dyDescent="0.3">
      <c r="A566" t="str">
        <f t="shared" si="16"/>
        <v>Wyckoff Township, Bergen County</v>
      </c>
      <c r="B566">
        <f t="shared" si="17"/>
        <v>565</v>
      </c>
      <c r="C566" s="37" t="str">
        <f>'2017 Muniinfo'!A95</f>
        <v>0270</v>
      </c>
      <c r="D566" s="37" t="str">
        <f>'2017 Muniinfo'!B95</f>
        <v>Wyckoff Township</v>
      </c>
      <c r="E566" s="37" t="str">
        <f>'2017 Muniinfo'!C95</f>
        <v>Bergen</v>
      </c>
      <c r="F566">
        <f>'2017 Muniinfo'!D95</f>
        <v>3</v>
      </c>
      <c r="G566" t="str">
        <f>'2017 Muniinfo'!E95</f>
        <v>Eligible</v>
      </c>
    </row>
  </sheetData>
  <sortState ref="A4:G568">
    <sortCondition ref="A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</vt:lpstr>
      <vt:lpstr>2017 Muniinfo</vt:lpstr>
      <vt:lpstr>Crosswalk</vt:lpstr>
      <vt:lpstr>Form!Print_Area</vt:lpstr>
    </vt:vector>
  </TitlesOfParts>
  <Company>NJ Department of Community Affairs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Christopher</dc:creator>
  <cp:lastModifiedBy>Wheeler, Christopher</cp:lastModifiedBy>
  <cp:lastPrinted>2017-01-18T21:53:24Z</cp:lastPrinted>
  <dcterms:created xsi:type="dcterms:W3CDTF">2016-01-13T15:40:27Z</dcterms:created>
  <dcterms:modified xsi:type="dcterms:W3CDTF">2017-01-18T22:02:16Z</dcterms:modified>
</cp:coreProperties>
</file>