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partment Shared Folder\STC Folder\Property Taxes\Munisheets 2017\2022\"/>
    </mc:Choice>
  </mc:AlternateContent>
  <xr:revisionPtr revIDLastSave="0" documentId="13_ncr:1_{6284C99C-B157-45A8-ADFA-4677C25466FA}" xr6:coauthVersionLast="47" xr6:coauthVersionMax="47" xr10:uidLastSave="{00000000-0000-0000-0000-000000000000}"/>
  <workbookProtection workbookAlgorithmName="SHA-512" workbookHashValue="TJjk01+LWIcM8uOIcGCjhkoXQSVztoZh31n2VS/ZCINMtPqMWiOw51FfTL34QLzFxtinejamIenftzGanQGoLw==" workbookSaltValue="8F7N/wJXKRLnrPgHKVqWig==" workbookSpinCount="100000" lockStructure="1"/>
  <bookViews>
    <workbookView xWindow="15" yWindow="0" windowWidth="28770" windowHeight="15570" xr2:uid="{00000000-000D-0000-FFFF-FFFF00000000}"/>
  </bookViews>
  <sheets>
    <sheet name="Form" sheetId="2" r:id="rId1"/>
    <sheet name="2022 Muniinfo" sheetId="1" state="hidden" r:id="rId2"/>
    <sheet name="Crosswalk" sheetId="3" state="hidden" r:id="rId3"/>
  </sheets>
  <definedNames>
    <definedName name="_xlnm._FilterDatabase" localSheetId="1" hidden="1">'2022 Muniinfo'!$A$1:$AM$566</definedName>
    <definedName name="_xlnm.Print_Area" localSheetId="0">Form!$A$1:$L$49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5" i="3" l="1"/>
  <c r="B3" i="3" l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G547" i="3"/>
  <c r="F547" i="3"/>
  <c r="E547" i="3"/>
  <c r="D547" i="3"/>
  <c r="C547" i="3"/>
  <c r="G525" i="3"/>
  <c r="F525" i="3"/>
  <c r="E525" i="3"/>
  <c r="D525" i="3"/>
  <c r="C525" i="3"/>
  <c r="G520" i="3"/>
  <c r="F520" i="3"/>
  <c r="E520" i="3"/>
  <c r="D520" i="3"/>
  <c r="C520" i="3"/>
  <c r="G402" i="3"/>
  <c r="F402" i="3"/>
  <c r="E402" i="3"/>
  <c r="D402" i="3"/>
  <c r="C402" i="3"/>
  <c r="G391" i="3"/>
  <c r="F391" i="3"/>
  <c r="E391" i="3"/>
  <c r="D391" i="3"/>
  <c r="C391" i="3"/>
  <c r="G373" i="3"/>
  <c r="F373" i="3"/>
  <c r="E373" i="3"/>
  <c r="D373" i="3"/>
  <c r="C373" i="3"/>
  <c r="G288" i="3"/>
  <c r="F288" i="3"/>
  <c r="E288" i="3"/>
  <c r="D288" i="3"/>
  <c r="C288" i="3"/>
  <c r="G275" i="3"/>
  <c r="F275" i="3"/>
  <c r="E275" i="3"/>
  <c r="D275" i="3"/>
  <c r="C275" i="3"/>
  <c r="G258" i="3"/>
  <c r="F258" i="3"/>
  <c r="E258" i="3"/>
  <c r="D258" i="3"/>
  <c r="C258" i="3"/>
  <c r="G243" i="3"/>
  <c r="F243" i="3"/>
  <c r="E243" i="3"/>
  <c r="D243" i="3"/>
  <c r="C243" i="3"/>
  <c r="G229" i="3"/>
  <c r="F229" i="3"/>
  <c r="E229" i="3"/>
  <c r="D229" i="3"/>
  <c r="C229" i="3"/>
  <c r="G224" i="3"/>
  <c r="F224" i="3"/>
  <c r="E224" i="3"/>
  <c r="D224" i="3"/>
  <c r="C224" i="3"/>
  <c r="G201" i="3"/>
  <c r="F201" i="3"/>
  <c r="E201" i="3"/>
  <c r="D201" i="3"/>
  <c r="C201" i="3"/>
  <c r="G199" i="3"/>
  <c r="F199" i="3"/>
  <c r="E199" i="3"/>
  <c r="D199" i="3"/>
  <c r="C199" i="3"/>
  <c r="G185" i="3"/>
  <c r="F185" i="3"/>
  <c r="E185" i="3"/>
  <c r="D185" i="3"/>
  <c r="C185" i="3"/>
  <c r="G182" i="3"/>
  <c r="F182" i="3"/>
  <c r="E182" i="3"/>
  <c r="D182" i="3"/>
  <c r="C182" i="3"/>
  <c r="G166" i="3"/>
  <c r="F166" i="3"/>
  <c r="E166" i="3"/>
  <c r="D166" i="3"/>
  <c r="C166" i="3"/>
  <c r="G162" i="3"/>
  <c r="F162" i="3"/>
  <c r="E162" i="3"/>
  <c r="D162" i="3"/>
  <c r="C162" i="3"/>
  <c r="G43" i="3"/>
  <c r="F43" i="3"/>
  <c r="E43" i="3"/>
  <c r="D43" i="3"/>
  <c r="C43" i="3"/>
  <c r="G33" i="3"/>
  <c r="F33" i="3"/>
  <c r="E33" i="3"/>
  <c r="D33" i="3"/>
  <c r="C33" i="3"/>
  <c r="G10" i="3"/>
  <c r="F10" i="3"/>
  <c r="E10" i="3"/>
  <c r="D10" i="3"/>
  <c r="C10" i="3"/>
  <c r="G5" i="3"/>
  <c r="F5" i="3"/>
  <c r="E5" i="3"/>
  <c r="D5" i="3"/>
  <c r="C5" i="3"/>
  <c r="G551" i="3"/>
  <c r="F551" i="3"/>
  <c r="E551" i="3"/>
  <c r="A551" i="3" s="1"/>
  <c r="D551" i="3"/>
  <c r="C551" i="3"/>
  <c r="G542" i="3"/>
  <c r="F542" i="3"/>
  <c r="E542" i="3"/>
  <c r="D542" i="3"/>
  <c r="C542" i="3"/>
  <c r="G501" i="3"/>
  <c r="F501" i="3"/>
  <c r="E501" i="3"/>
  <c r="D501" i="3"/>
  <c r="C501" i="3"/>
  <c r="G483" i="3"/>
  <c r="F483" i="3"/>
  <c r="E483" i="3"/>
  <c r="D483" i="3"/>
  <c r="C483" i="3"/>
  <c r="G475" i="3"/>
  <c r="F475" i="3"/>
  <c r="E475" i="3"/>
  <c r="D475" i="3"/>
  <c r="C475" i="3"/>
  <c r="G445" i="3"/>
  <c r="F445" i="3"/>
  <c r="E445" i="3"/>
  <c r="D445" i="3"/>
  <c r="C445" i="3"/>
  <c r="G435" i="3"/>
  <c r="F435" i="3"/>
  <c r="E435" i="3"/>
  <c r="D435" i="3"/>
  <c r="C435" i="3"/>
  <c r="G434" i="3"/>
  <c r="F434" i="3"/>
  <c r="E434" i="3"/>
  <c r="D434" i="3"/>
  <c r="C434" i="3"/>
  <c r="G410" i="3"/>
  <c r="F410" i="3"/>
  <c r="E410" i="3"/>
  <c r="D410" i="3"/>
  <c r="C410" i="3"/>
  <c r="G398" i="3"/>
  <c r="F398" i="3"/>
  <c r="E398" i="3"/>
  <c r="D398" i="3"/>
  <c r="C398" i="3"/>
  <c r="G344" i="3"/>
  <c r="F344" i="3"/>
  <c r="E344" i="3"/>
  <c r="D344" i="3"/>
  <c r="C344" i="3"/>
  <c r="G335" i="3"/>
  <c r="F335" i="3"/>
  <c r="E335" i="3"/>
  <c r="D335" i="3"/>
  <c r="C335" i="3"/>
  <c r="G260" i="3"/>
  <c r="F260" i="3"/>
  <c r="E260" i="3"/>
  <c r="D260" i="3"/>
  <c r="C260" i="3"/>
  <c r="G239" i="3"/>
  <c r="F239" i="3"/>
  <c r="E239" i="3"/>
  <c r="D239" i="3"/>
  <c r="C239" i="3"/>
  <c r="G217" i="3"/>
  <c r="F217" i="3"/>
  <c r="E217" i="3"/>
  <c r="D217" i="3"/>
  <c r="C217" i="3"/>
  <c r="G170" i="3"/>
  <c r="F170" i="3"/>
  <c r="E170" i="3"/>
  <c r="D170" i="3"/>
  <c r="C170" i="3"/>
  <c r="G147" i="3"/>
  <c r="F147" i="3"/>
  <c r="E147" i="3"/>
  <c r="D147" i="3"/>
  <c r="C147" i="3"/>
  <c r="G129" i="3"/>
  <c r="F129" i="3"/>
  <c r="E129" i="3"/>
  <c r="D129" i="3"/>
  <c r="C129" i="3"/>
  <c r="G98" i="3"/>
  <c r="F98" i="3"/>
  <c r="E98" i="3"/>
  <c r="D98" i="3"/>
  <c r="C98" i="3"/>
  <c r="G85" i="3"/>
  <c r="F85" i="3"/>
  <c r="E85" i="3"/>
  <c r="D85" i="3"/>
  <c r="C85" i="3"/>
  <c r="G35" i="3"/>
  <c r="F35" i="3"/>
  <c r="E35" i="3"/>
  <c r="D35" i="3"/>
  <c r="C35" i="3"/>
  <c r="G518" i="3"/>
  <c r="F518" i="3"/>
  <c r="E518" i="3"/>
  <c r="D518" i="3"/>
  <c r="C518" i="3"/>
  <c r="G516" i="3"/>
  <c r="F516" i="3"/>
  <c r="E516" i="3"/>
  <c r="D516" i="3"/>
  <c r="C516" i="3"/>
  <c r="G508" i="3"/>
  <c r="F508" i="3"/>
  <c r="E508" i="3"/>
  <c r="D508" i="3"/>
  <c r="C508" i="3"/>
  <c r="G485" i="3"/>
  <c r="F485" i="3"/>
  <c r="E485" i="3"/>
  <c r="D485" i="3"/>
  <c r="C485" i="3"/>
  <c r="G478" i="3"/>
  <c r="F478" i="3"/>
  <c r="E478" i="3"/>
  <c r="D478" i="3"/>
  <c r="C478" i="3"/>
  <c r="G477" i="3"/>
  <c r="F477" i="3"/>
  <c r="E477" i="3"/>
  <c r="D477" i="3"/>
  <c r="C477" i="3"/>
  <c r="G470" i="3"/>
  <c r="F470" i="3"/>
  <c r="E470" i="3"/>
  <c r="D470" i="3"/>
  <c r="C470" i="3"/>
  <c r="G443" i="3"/>
  <c r="F443" i="3"/>
  <c r="E443" i="3"/>
  <c r="D443" i="3"/>
  <c r="C443" i="3"/>
  <c r="G367" i="3"/>
  <c r="F367" i="3"/>
  <c r="E367" i="3"/>
  <c r="D367" i="3"/>
  <c r="C367" i="3"/>
  <c r="G347" i="3"/>
  <c r="F347" i="3"/>
  <c r="E347" i="3"/>
  <c r="D347" i="3"/>
  <c r="C347" i="3"/>
  <c r="G319" i="3"/>
  <c r="F319" i="3"/>
  <c r="E319" i="3"/>
  <c r="D319" i="3"/>
  <c r="C319" i="3"/>
  <c r="G245" i="3"/>
  <c r="F245" i="3"/>
  <c r="E245" i="3"/>
  <c r="D245" i="3"/>
  <c r="C245" i="3"/>
  <c r="G223" i="3"/>
  <c r="F223" i="3"/>
  <c r="E223" i="3"/>
  <c r="D223" i="3"/>
  <c r="C223" i="3"/>
  <c r="G200" i="3"/>
  <c r="F200" i="3"/>
  <c r="E200" i="3"/>
  <c r="D200" i="3"/>
  <c r="C200" i="3"/>
  <c r="G196" i="3"/>
  <c r="F196" i="3"/>
  <c r="E196" i="3"/>
  <c r="D196" i="3"/>
  <c r="C196" i="3"/>
  <c r="G191" i="3"/>
  <c r="F191" i="3"/>
  <c r="E191" i="3"/>
  <c r="A191" i="3" s="1"/>
  <c r="D191" i="3"/>
  <c r="C191" i="3"/>
  <c r="G179" i="3"/>
  <c r="F179" i="3"/>
  <c r="E179" i="3"/>
  <c r="D179" i="3"/>
  <c r="C179" i="3"/>
  <c r="G163" i="3"/>
  <c r="F163" i="3"/>
  <c r="E163" i="3"/>
  <c r="D163" i="3"/>
  <c r="C163" i="3"/>
  <c r="G157" i="3"/>
  <c r="F157" i="3"/>
  <c r="E157" i="3"/>
  <c r="D157" i="3"/>
  <c r="C157" i="3"/>
  <c r="G156" i="3"/>
  <c r="F156" i="3"/>
  <c r="E156" i="3"/>
  <c r="D156" i="3"/>
  <c r="C156" i="3"/>
  <c r="G67" i="3"/>
  <c r="F67" i="3"/>
  <c r="E67" i="3"/>
  <c r="D67" i="3"/>
  <c r="C67" i="3"/>
  <c r="G55" i="3"/>
  <c r="F55" i="3"/>
  <c r="E55" i="3"/>
  <c r="D55" i="3"/>
  <c r="C55" i="3"/>
  <c r="G13" i="3"/>
  <c r="F13" i="3"/>
  <c r="E13" i="3"/>
  <c r="D13" i="3"/>
  <c r="C13" i="3"/>
  <c r="G12" i="3"/>
  <c r="F12" i="3"/>
  <c r="E12" i="3"/>
  <c r="D12" i="3"/>
  <c r="C12" i="3"/>
  <c r="G526" i="3"/>
  <c r="F526" i="3"/>
  <c r="E526" i="3"/>
  <c r="D526" i="3"/>
  <c r="C526" i="3"/>
  <c r="G519" i="3"/>
  <c r="F519" i="3"/>
  <c r="E519" i="3"/>
  <c r="D519" i="3"/>
  <c r="C519" i="3"/>
  <c r="G461" i="3"/>
  <c r="F461" i="3"/>
  <c r="E461" i="3"/>
  <c r="D461" i="3"/>
  <c r="C461" i="3"/>
  <c r="G459" i="3"/>
  <c r="F459" i="3"/>
  <c r="E459" i="3"/>
  <c r="A459" i="3" s="1"/>
  <c r="D459" i="3"/>
  <c r="C459" i="3"/>
  <c r="G431" i="3"/>
  <c r="F431" i="3"/>
  <c r="E431" i="3"/>
  <c r="D431" i="3"/>
  <c r="C431" i="3"/>
  <c r="G413" i="3"/>
  <c r="F413" i="3"/>
  <c r="E413" i="3"/>
  <c r="D413" i="3"/>
  <c r="C413" i="3"/>
  <c r="G382" i="3"/>
  <c r="F382" i="3"/>
  <c r="E382" i="3"/>
  <c r="A382" i="3" s="1"/>
  <c r="D382" i="3"/>
  <c r="C382" i="3"/>
  <c r="G354" i="3"/>
  <c r="F354" i="3"/>
  <c r="E354" i="3"/>
  <c r="D354" i="3"/>
  <c r="C354" i="3"/>
  <c r="G321" i="3"/>
  <c r="F321" i="3"/>
  <c r="E321" i="3"/>
  <c r="D321" i="3"/>
  <c r="C321" i="3"/>
  <c r="G311" i="3"/>
  <c r="F311" i="3"/>
  <c r="E311" i="3"/>
  <c r="D311" i="3"/>
  <c r="C311" i="3"/>
  <c r="G291" i="3"/>
  <c r="F291" i="3"/>
  <c r="E291" i="3"/>
  <c r="D291" i="3"/>
  <c r="C291" i="3"/>
  <c r="G215" i="3"/>
  <c r="F215" i="3"/>
  <c r="E215" i="3"/>
  <c r="D215" i="3"/>
  <c r="C215" i="3"/>
  <c r="G178" i="3"/>
  <c r="F178" i="3"/>
  <c r="E178" i="3"/>
  <c r="D178" i="3"/>
  <c r="C178" i="3"/>
  <c r="G161" i="3"/>
  <c r="F161" i="3"/>
  <c r="E161" i="3"/>
  <c r="D161" i="3"/>
  <c r="C161" i="3"/>
  <c r="G148" i="3"/>
  <c r="F148" i="3"/>
  <c r="E148" i="3"/>
  <c r="D148" i="3"/>
  <c r="C148" i="3"/>
  <c r="G58" i="3"/>
  <c r="F58" i="3"/>
  <c r="E58" i="3"/>
  <c r="D58" i="3"/>
  <c r="C58" i="3"/>
  <c r="G54" i="3"/>
  <c r="F54" i="3"/>
  <c r="E54" i="3"/>
  <c r="D54" i="3"/>
  <c r="C54" i="3"/>
  <c r="G52" i="3"/>
  <c r="F52" i="3"/>
  <c r="E52" i="3"/>
  <c r="D52" i="3"/>
  <c r="C52" i="3"/>
  <c r="G40" i="3"/>
  <c r="F40" i="3"/>
  <c r="E40" i="3"/>
  <c r="D40" i="3"/>
  <c r="C40" i="3"/>
  <c r="G39" i="3"/>
  <c r="F39" i="3"/>
  <c r="E39" i="3"/>
  <c r="D39" i="3"/>
  <c r="A39" i="3" s="1"/>
  <c r="C39" i="3"/>
  <c r="G29" i="3"/>
  <c r="F29" i="3"/>
  <c r="E29" i="3"/>
  <c r="D29" i="3"/>
  <c r="C29" i="3"/>
  <c r="G562" i="3"/>
  <c r="F562" i="3"/>
  <c r="E562" i="3"/>
  <c r="D562" i="3"/>
  <c r="C562" i="3"/>
  <c r="G504" i="3"/>
  <c r="F504" i="3"/>
  <c r="E504" i="3"/>
  <c r="D504" i="3"/>
  <c r="C504" i="3"/>
  <c r="G74" i="3"/>
  <c r="F74" i="3"/>
  <c r="E74" i="3"/>
  <c r="D74" i="3"/>
  <c r="C74" i="3"/>
  <c r="G442" i="3"/>
  <c r="F442" i="3"/>
  <c r="E442" i="3"/>
  <c r="D442" i="3"/>
  <c r="C442" i="3"/>
  <c r="G409" i="3"/>
  <c r="F409" i="3"/>
  <c r="E409" i="3"/>
  <c r="D409" i="3"/>
  <c r="C409" i="3"/>
  <c r="G397" i="3"/>
  <c r="F397" i="3"/>
  <c r="E397" i="3"/>
  <c r="D397" i="3"/>
  <c r="C397" i="3"/>
  <c r="G392" i="3"/>
  <c r="F392" i="3"/>
  <c r="E392" i="3"/>
  <c r="A392" i="3" s="1"/>
  <c r="D392" i="3"/>
  <c r="C392" i="3"/>
  <c r="G388" i="3"/>
  <c r="F388" i="3"/>
  <c r="E388" i="3"/>
  <c r="D388" i="3"/>
  <c r="C388" i="3"/>
  <c r="G386" i="3"/>
  <c r="F386" i="3"/>
  <c r="E386" i="3"/>
  <c r="D386" i="3"/>
  <c r="C386" i="3"/>
  <c r="G370" i="3"/>
  <c r="F370" i="3"/>
  <c r="E370" i="3"/>
  <c r="D370" i="3"/>
  <c r="C370" i="3"/>
  <c r="G286" i="3"/>
  <c r="F286" i="3"/>
  <c r="E286" i="3"/>
  <c r="D286" i="3"/>
  <c r="C286" i="3"/>
  <c r="G276" i="3"/>
  <c r="F276" i="3"/>
  <c r="E276" i="3"/>
  <c r="D276" i="3"/>
  <c r="C276" i="3"/>
  <c r="G133" i="3"/>
  <c r="F133" i="3"/>
  <c r="E133" i="3"/>
  <c r="D133" i="3"/>
  <c r="C133" i="3"/>
  <c r="G131" i="3"/>
  <c r="F131" i="3"/>
  <c r="E131" i="3"/>
  <c r="D131" i="3"/>
  <c r="C131" i="3"/>
  <c r="G9" i="3"/>
  <c r="F9" i="3"/>
  <c r="E9" i="3"/>
  <c r="D9" i="3"/>
  <c r="C9" i="3"/>
  <c r="G558" i="3"/>
  <c r="F558" i="3"/>
  <c r="E558" i="3"/>
  <c r="D558" i="3"/>
  <c r="C558" i="3"/>
  <c r="G536" i="3"/>
  <c r="F536" i="3"/>
  <c r="E536" i="3"/>
  <c r="D536" i="3"/>
  <c r="C536" i="3"/>
  <c r="G528" i="3"/>
  <c r="F528" i="3"/>
  <c r="E528" i="3"/>
  <c r="D528" i="3"/>
  <c r="C528" i="3"/>
  <c r="G517" i="3"/>
  <c r="F517" i="3"/>
  <c r="E517" i="3"/>
  <c r="D517" i="3"/>
  <c r="C517" i="3"/>
  <c r="G495" i="3"/>
  <c r="F495" i="3"/>
  <c r="E495" i="3"/>
  <c r="D495" i="3"/>
  <c r="C495" i="3"/>
  <c r="G420" i="3"/>
  <c r="F420" i="3"/>
  <c r="E420" i="3"/>
  <c r="D420" i="3"/>
  <c r="C420" i="3"/>
  <c r="G408" i="3"/>
  <c r="F408" i="3"/>
  <c r="E408" i="3"/>
  <c r="A408" i="3" s="1"/>
  <c r="D408" i="3"/>
  <c r="C408" i="3"/>
  <c r="G405" i="3"/>
  <c r="F405" i="3"/>
  <c r="E405" i="3"/>
  <c r="D405" i="3"/>
  <c r="C405" i="3"/>
  <c r="G380" i="3"/>
  <c r="F380" i="3"/>
  <c r="E380" i="3"/>
  <c r="D380" i="3"/>
  <c r="C380" i="3"/>
  <c r="G379" i="3"/>
  <c r="F379" i="3"/>
  <c r="E379" i="3"/>
  <c r="D379" i="3"/>
  <c r="C379" i="3"/>
  <c r="G352" i="3"/>
  <c r="F352" i="3"/>
  <c r="E352" i="3"/>
  <c r="D352" i="3"/>
  <c r="C352" i="3"/>
  <c r="G264" i="3"/>
  <c r="F264" i="3"/>
  <c r="E264" i="3"/>
  <c r="D264" i="3"/>
  <c r="C264" i="3"/>
  <c r="G208" i="3"/>
  <c r="F208" i="3"/>
  <c r="E208" i="3"/>
  <c r="D208" i="3"/>
  <c r="C208" i="3"/>
  <c r="G190" i="3"/>
  <c r="F190" i="3"/>
  <c r="E190" i="3"/>
  <c r="D190" i="3"/>
  <c r="C190" i="3"/>
  <c r="G89" i="3"/>
  <c r="F89" i="3"/>
  <c r="E89" i="3"/>
  <c r="D89" i="3"/>
  <c r="C89" i="3"/>
  <c r="G45" i="3"/>
  <c r="F45" i="3"/>
  <c r="E45" i="3"/>
  <c r="D45" i="3"/>
  <c r="C45" i="3"/>
  <c r="G22" i="3"/>
  <c r="F22" i="3"/>
  <c r="E22" i="3"/>
  <c r="D22" i="3"/>
  <c r="C22" i="3"/>
  <c r="G497" i="3"/>
  <c r="F497" i="3"/>
  <c r="E497" i="3"/>
  <c r="D497" i="3"/>
  <c r="C497" i="3"/>
  <c r="G484" i="3"/>
  <c r="F484" i="3"/>
  <c r="E484" i="3"/>
  <c r="D484" i="3"/>
  <c r="C484" i="3"/>
  <c r="G476" i="3"/>
  <c r="F476" i="3"/>
  <c r="E476" i="3"/>
  <c r="D476" i="3"/>
  <c r="A476" i="3" s="1"/>
  <c r="C476" i="3"/>
  <c r="G468" i="3"/>
  <c r="F468" i="3"/>
  <c r="E468" i="3"/>
  <c r="D468" i="3"/>
  <c r="C468" i="3"/>
  <c r="G454" i="3"/>
  <c r="F454" i="3"/>
  <c r="E454" i="3"/>
  <c r="D454" i="3"/>
  <c r="C454" i="3"/>
  <c r="G450" i="3"/>
  <c r="F450" i="3"/>
  <c r="E450" i="3"/>
  <c r="D450" i="3"/>
  <c r="C450" i="3"/>
  <c r="G449" i="3"/>
  <c r="F449" i="3"/>
  <c r="E449" i="3"/>
  <c r="D449" i="3"/>
  <c r="C449" i="3"/>
  <c r="G403" i="3"/>
  <c r="F403" i="3"/>
  <c r="E403" i="3"/>
  <c r="D403" i="3"/>
  <c r="C403" i="3"/>
  <c r="G404" i="3"/>
  <c r="F404" i="3"/>
  <c r="E404" i="3"/>
  <c r="D404" i="3"/>
  <c r="C404" i="3"/>
  <c r="G401" i="3"/>
  <c r="F401" i="3"/>
  <c r="E401" i="3"/>
  <c r="D401" i="3"/>
  <c r="C401" i="3"/>
  <c r="G393" i="3"/>
  <c r="F393" i="3"/>
  <c r="E393" i="3"/>
  <c r="A393" i="3" s="1"/>
  <c r="D393" i="3"/>
  <c r="C393" i="3"/>
  <c r="G363" i="3"/>
  <c r="F363" i="3"/>
  <c r="E363" i="3"/>
  <c r="D363" i="3"/>
  <c r="C363" i="3"/>
  <c r="G365" i="3"/>
  <c r="F365" i="3"/>
  <c r="E365" i="3"/>
  <c r="D365" i="3"/>
  <c r="C365" i="3"/>
  <c r="G289" i="3"/>
  <c r="F289" i="3"/>
  <c r="E289" i="3"/>
  <c r="D289" i="3"/>
  <c r="C289" i="3"/>
  <c r="G285" i="3"/>
  <c r="F285" i="3"/>
  <c r="E285" i="3"/>
  <c r="D285" i="3"/>
  <c r="C285" i="3"/>
  <c r="G271" i="3"/>
  <c r="F271" i="3"/>
  <c r="E271" i="3"/>
  <c r="D271" i="3"/>
  <c r="C271" i="3"/>
  <c r="G263" i="3"/>
  <c r="F263" i="3"/>
  <c r="E263" i="3"/>
  <c r="D263" i="3"/>
  <c r="C263" i="3"/>
  <c r="G251" i="3"/>
  <c r="F251" i="3"/>
  <c r="E251" i="3"/>
  <c r="D251" i="3"/>
  <c r="C251" i="3"/>
  <c r="G248" i="3"/>
  <c r="F248" i="3"/>
  <c r="E248" i="3"/>
  <c r="D248" i="3"/>
  <c r="C248" i="3"/>
  <c r="G247" i="3"/>
  <c r="F247" i="3"/>
  <c r="E247" i="3"/>
  <c r="D247" i="3"/>
  <c r="C247" i="3"/>
  <c r="G244" i="3"/>
  <c r="F244" i="3"/>
  <c r="E244" i="3"/>
  <c r="D244" i="3"/>
  <c r="C244" i="3"/>
  <c r="G233" i="3"/>
  <c r="F233" i="3"/>
  <c r="E233" i="3"/>
  <c r="D233" i="3"/>
  <c r="C233" i="3"/>
  <c r="G232" i="3"/>
  <c r="F232" i="3"/>
  <c r="E232" i="3"/>
  <c r="D232" i="3"/>
  <c r="C232" i="3"/>
  <c r="G205" i="3"/>
  <c r="F205" i="3"/>
  <c r="E205" i="3"/>
  <c r="D205" i="3"/>
  <c r="C205" i="3"/>
  <c r="G113" i="3"/>
  <c r="F113" i="3"/>
  <c r="E113" i="3"/>
  <c r="D113" i="3"/>
  <c r="C113" i="3"/>
  <c r="G494" i="3"/>
  <c r="F494" i="3"/>
  <c r="E494" i="3"/>
  <c r="A494" i="3" s="1"/>
  <c r="D494" i="3"/>
  <c r="C494" i="3"/>
  <c r="G56" i="3"/>
  <c r="F56" i="3"/>
  <c r="E56" i="3"/>
  <c r="D56" i="3"/>
  <c r="A56" i="3" s="1"/>
  <c r="C56" i="3"/>
  <c r="G36" i="3"/>
  <c r="F36" i="3"/>
  <c r="E36" i="3"/>
  <c r="D36" i="3"/>
  <c r="C36" i="3"/>
  <c r="G28" i="3"/>
  <c r="F28" i="3"/>
  <c r="E28" i="3"/>
  <c r="D28" i="3"/>
  <c r="C28" i="3"/>
  <c r="G27" i="3"/>
  <c r="F27" i="3"/>
  <c r="E27" i="3"/>
  <c r="D27" i="3"/>
  <c r="C27" i="3"/>
  <c r="G25" i="3"/>
  <c r="F25" i="3"/>
  <c r="E25" i="3"/>
  <c r="D25" i="3"/>
  <c r="C25" i="3"/>
  <c r="G21" i="3"/>
  <c r="F21" i="3"/>
  <c r="E21" i="3"/>
  <c r="D21" i="3"/>
  <c r="C21" i="3"/>
  <c r="G546" i="3"/>
  <c r="F546" i="3"/>
  <c r="E546" i="3"/>
  <c r="D546" i="3"/>
  <c r="C546" i="3"/>
  <c r="G524" i="3"/>
  <c r="F524" i="3"/>
  <c r="E524" i="3"/>
  <c r="D524" i="3"/>
  <c r="C524" i="3"/>
  <c r="G510" i="3"/>
  <c r="F510" i="3"/>
  <c r="E510" i="3"/>
  <c r="D510" i="3"/>
  <c r="C510" i="3"/>
  <c r="G436" i="3"/>
  <c r="F436" i="3"/>
  <c r="E436" i="3"/>
  <c r="D436" i="3"/>
  <c r="C436" i="3"/>
  <c r="G429" i="3"/>
  <c r="F429" i="3"/>
  <c r="E429" i="3"/>
  <c r="A429" i="3" s="1"/>
  <c r="D429" i="3"/>
  <c r="C429" i="3"/>
  <c r="G428" i="3"/>
  <c r="F428" i="3"/>
  <c r="E428" i="3"/>
  <c r="A428" i="3" s="1"/>
  <c r="D428" i="3"/>
  <c r="C428" i="3"/>
  <c r="G423" i="3"/>
  <c r="F423" i="3"/>
  <c r="E423" i="3"/>
  <c r="D423" i="3"/>
  <c r="C423" i="3"/>
  <c r="G412" i="3"/>
  <c r="F412" i="3"/>
  <c r="E412" i="3"/>
  <c r="D412" i="3"/>
  <c r="C412" i="3"/>
  <c r="G389" i="3"/>
  <c r="F389" i="3"/>
  <c r="E389" i="3"/>
  <c r="D389" i="3"/>
  <c r="C389" i="3"/>
  <c r="G273" i="3"/>
  <c r="F273" i="3"/>
  <c r="E273" i="3"/>
  <c r="D273" i="3"/>
  <c r="C273" i="3"/>
  <c r="G378" i="3"/>
  <c r="F378" i="3"/>
  <c r="E378" i="3"/>
  <c r="D378" i="3"/>
  <c r="C378" i="3"/>
  <c r="G340" i="3"/>
  <c r="F340" i="3"/>
  <c r="E340" i="3"/>
  <c r="D340" i="3"/>
  <c r="C340" i="3"/>
  <c r="G333" i="3"/>
  <c r="F333" i="3"/>
  <c r="E333" i="3"/>
  <c r="D333" i="3"/>
  <c r="C333" i="3"/>
  <c r="G329" i="3"/>
  <c r="F329" i="3"/>
  <c r="E329" i="3"/>
  <c r="D329" i="3"/>
  <c r="C329" i="3"/>
  <c r="G334" i="3"/>
  <c r="F334" i="3"/>
  <c r="E334" i="3"/>
  <c r="D334" i="3"/>
  <c r="C334" i="3"/>
  <c r="G328" i="3"/>
  <c r="F328" i="3"/>
  <c r="E328" i="3"/>
  <c r="D328" i="3"/>
  <c r="C328" i="3"/>
  <c r="G326" i="3"/>
  <c r="F326" i="3"/>
  <c r="E326" i="3"/>
  <c r="A326" i="3" s="1"/>
  <c r="D326" i="3"/>
  <c r="C326" i="3"/>
  <c r="G327" i="3"/>
  <c r="F327" i="3"/>
  <c r="E327" i="3"/>
  <c r="D327" i="3"/>
  <c r="C327" i="3"/>
  <c r="G323" i="3"/>
  <c r="F323" i="3"/>
  <c r="E323" i="3"/>
  <c r="D323" i="3"/>
  <c r="C323" i="3"/>
  <c r="G315" i="3"/>
  <c r="F315" i="3"/>
  <c r="E315" i="3"/>
  <c r="D315" i="3"/>
  <c r="C315" i="3"/>
  <c r="G302" i="3"/>
  <c r="F302" i="3"/>
  <c r="E302" i="3"/>
  <c r="D302" i="3"/>
  <c r="C302" i="3"/>
  <c r="G301" i="3"/>
  <c r="F301" i="3"/>
  <c r="E301" i="3"/>
  <c r="D301" i="3"/>
  <c r="C301" i="3"/>
  <c r="G280" i="3"/>
  <c r="F280" i="3"/>
  <c r="E280" i="3"/>
  <c r="D280" i="3"/>
  <c r="C280" i="3"/>
  <c r="G259" i="3"/>
  <c r="F259" i="3"/>
  <c r="E259" i="3"/>
  <c r="D259" i="3"/>
  <c r="C259" i="3"/>
  <c r="G242" i="3"/>
  <c r="F242" i="3"/>
  <c r="E242" i="3"/>
  <c r="D242" i="3"/>
  <c r="C242" i="3"/>
  <c r="G235" i="3"/>
  <c r="F235" i="3"/>
  <c r="E235" i="3"/>
  <c r="D235" i="3"/>
  <c r="C235" i="3"/>
  <c r="G198" i="3"/>
  <c r="F198" i="3"/>
  <c r="E198" i="3"/>
  <c r="D198" i="3"/>
  <c r="C198" i="3"/>
  <c r="G197" i="3"/>
  <c r="F197" i="3"/>
  <c r="E197" i="3"/>
  <c r="D197" i="3"/>
  <c r="C197" i="3"/>
  <c r="G153" i="3"/>
  <c r="F153" i="3"/>
  <c r="E153" i="3"/>
  <c r="A153" i="3" s="1"/>
  <c r="D153" i="3"/>
  <c r="C153" i="3"/>
  <c r="G117" i="3"/>
  <c r="F117" i="3"/>
  <c r="E117" i="3"/>
  <c r="D117" i="3"/>
  <c r="C117" i="3"/>
  <c r="G109" i="3"/>
  <c r="F109" i="3"/>
  <c r="E109" i="3"/>
  <c r="D109" i="3"/>
  <c r="C109" i="3"/>
  <c r="G107" i="3"/>
  <c r="F107" i="3"/>
  <c r="E107" i="3"/>
  <c r="D107" i="3"/>
  <c r="C107" i="3"/>
  <c r="G82" i="3"/>
  <c r="F82" i="3"/>
  <c r="E82" i="3"/>
  <c r="D82" i="3"/>
  <c r="C82" i="3"/>
  <c r="G81" i="3"/>
  <c r="F81" i="3"/>
  <c r="E81" i="3"/>
  <c r="D81" i="3"/>
  <c r="C81" i="3"/>
  <c r="G78" i="3"/>
  <c r="F78" i="3"/>
  <c r="E78" i="3"/>
  <c r="D78" i="3"/>
  <c r="C78" i="3"/>
  <c r="G77" i="3"/>
  <c r="F77" i="3"/>
  <c r="E77" i="3"/>
  <c r="D77" i="3"/>
  <c r="C77" i="3"/>
  <c r="G66" i="3"/>
  <c r="F66" i="3"/>
  <c r="E66" i="3"/>
  <c r="D66" i="3"/>
  <c r="C66" i="3"/>
  <c r="G49" i="3"/>
  <c r="F49" i="3"/>
  <c r="E49" i="3"/>
  <c r="D49" i="3"/>
  <c r="C49" i="3"/>
  <c r="G48" i="3"/>
  <c r="F48" i="3"/>
  <c r="E48" i="3"/>
  <c r="D48" i="3"/>
  <c r="C48" i="3"/>
  <c r="G535" i="3"/>
  <c r="F535" i="3"/>
  <c r="E535" i="3"/>
  <c r="D535" i="3"/>
  <c r="C535" i="3"/>
  <c r="G514" i="3"/>
  <c r="F514" i="3"/>
  <c r="E514" i="3"/>
  <c r="A514" i="3" s="1"/>
  <c r="D514" i="3"/>
  <c r="C514" i="3"/>
  <c r="G503" i="3"/>
  <c r="F503" i="3"/>
  <c r="E503" i="3"/>
  <c r="D503" i="3"/>
  <c r="C503" i="3"/>
  <c r="G498" i="3"/>
  <c r="F498" i="3"/>
  <c r="E498" i="3"/>
  <c r="D498" i="3"/>
  <c r="C498" i="3"/>
  <c r="G473" i="3"/>
  <c r="F473" i="3"/>
  <c r="E473" i="3"/>
  <c r="D473" i="3"/>
  <c r="C473" i="3"/>
  <c r="G472" i="3"/>
  <c r="F472" i="3"/>
  <c r="E472" i="3"/>
  <c r="D472" i="3"/>
  <c r="C472" i="3"/>
  <c r="G246" i="3"/>
  <c r="F246" i="3"/>
  <c r="E246" i="3"/>
  <c r="D246" i="3"/>
  <c r="A246" i="3" s="1"/>
  <c r="C246" i="3"/>
  <c r="G456" i="3"/>
  <c r="F456" i="3"/>
  <c r="E456" i="3"/>
  <c r="D456" i="3"/>
  <c r="C456" i="3"/>
  <c r="G455" i="3"/>
  <c r="F455" i="3"/>
  <c r="E455" i="3"/>
  <c r="D455" i="3"/>
  <c r="C455" i="3"/>
  <c r="G447" i="3"/>
  <c r="F447" i="3"/>
  <c r="E447" i="3"/>
  <c r="D447" i="3"/>
  <c r="C447" i="3"/>
  <c r="G446" i="3"/>
  <c r="F446" i="3"/>
  <c r="E446" i="3"/>
  <c r="D446" i="3"/>
  <c r="C446" i="3"/>
  <c r="G437" i="3"/>
  <c r="F437" i="3"/>
  <c r="E437" i="3"/>
  <c r="D437" i="3"/>
  <c r="C437" i="3"/>
  <c r="G432" i="3"/>
  <c r="F432" i="3"/>
  <c r="E432" i="3"/>
  <c r="D432" i="3"/>
  <c r="C432" i="3"/>
  <c r="G416" i="3"/>
  <c r="F416" i="3"/>
  <c r="E416" i="3"/>
  <c r="A416" i="3" s="1"/>
  <c r="D416" i="3"/>
  <c r="C416" i="3"/>
  <c r="G209" i="3"/>
  <c r="F209" i="3"/>
  <c r="E209" i="3"/>
  <c r="A209" i="3" s="1"/>
  <c r="D209" i="3"/>
  <c r="C209" i="3"/>
  <c r="G366" i="3"/>
  <c r="F366" i="3"/>
  <c r="E366" i="3"/>
  <c r="D366" i="3"/>
  <c r="C366" i="3"/>
  <c r="G364" i="3"/>
  <c r="F364" i="3"/>
  <c r="E364" i="3"/>
  <c r="D364" i="3"/>
  <c r="C364" i="3"/>
  <c r="G493" i="3"/>
  <c r="F493" i="3"/>
  <c r="E493" i="3"/>
  <c r="D493" i="3"/>
  <c r="C493" i="3"/>
  <c r="G338" i="3"/>
  <c r="F338" i="3"/>
  <c r="E338" i="3"/>
  <c r="D338" i="3"/>
  <c r="A338" i="3" s="1"/>
  <c r="C338" i="3"/>
  <c r="G339" i="3"/>
  <c r="F339" i="3"/>
  <c r="E339" i="3"/>
  <c r="D339" i="3"/>
  <c r="C339" i="3"/>
  <c r="G316" i="3"/>
  <c r="F316" i="3"/>
  <c r="E316" i="3"/>
  <c r="D316" i="3"/>
  <c r="C316" i="3"/>
  <c r="G312" i="3"/>
  <c r="F312" i="3"/>
  <c r="E312" i="3"/>
  <c r="D312" i="3"/>
  <c r="C312" i="3"/>
  <c r="G307" i="3"/>
  <c r="F307" i="3"/>
  <c r="E307" i="3"/>
  <c r="D307" i="3"/>
  <c r="C307" i="3"/>
  <c r="G2" i="3"/>
  <c r="F2" i="3"/>
  <c r="E2" i="3"/>
  <c r="C6" i="2" s="1"/>
  <c r="D2" i="3"/>
  <c r="C2" i="3"/>
  <c r="G296" i="3"/>
  <c r="F296" i="3"/>
  <c r="E296" i="3"/>
  <c r="D296" i="3"/>
  <c r="C296" i="3"/>
  <c r="G295" i="3"/>
  <c r="F295" i="3"/>
  <c r="E295" i="3"/>
  <c r="A295" i="3" s="1"/>
  <c r="D295" i="3"/>
  <c r="C295" i="3"/>
  <c r="G284" i="3"/>
  <c r="F284" i="3"/>
  <c r="E284" i="3"/>
  <c r="A284" i="3" s="1"/>
  <c r="D284" i="3"/>
  <c r="C284" i="3"/>
  <c r="G283" i="3"/>
  <c r="F283" i="3"/>
  <c r="E283" i="3"/>
  <c r="D283" i="3"/>
  <c r="C283" i="3"/>
  <c r="G272" i="3"/>
  <c r="F272" i="3"/>
  <c r="E272" i="3"/>
  <c r="D272" i="3"/>
  <c r="A272" i="3" s="1"/>
  <c r="C272" i="3"/>
  <c r="G268" i="3"/>
  <c r="F268" i="3"/>
  <c r="E268" i="3"/>
  <c r="D268" i="3"/>
  <c r="C268" i="3"/>
  <c r="G266" i="3"/>
  <c r="F266" i="3"/>
  <c r="E266" i="3"/>
  <c r="D266" i="3"/>
  <c r="C266" i="3"/>
  <c r="G240" i="3"/>
  <c r="F240" i="3"/>
  <c r="E240" i="3"/>
  <c r="D240" i="3"/>
  <c r="C240" i="3"/>
  <c r="G237" i="3"/>
  <c r="F237" i="3"/>
  <c r="E237" i="3"/>
  <c r="D237" i="3"/>
  <c r="C237" i="3"/>
  <c r="G230" i="3"/>
  <c r="F230" i="3"/>
  <c r="E230" i="3"/>
  <c r="D230" i="3"/>
  <c r="C230" i="3"/>
  <c r="G228" i="3"/>
  <c r="F228" i="3"/>
  <c r="E228" i="3"/>
  <c r="D228" i="3"/>
  <c r="A228" i="3" s="1"/>
  <c r="C228" i="3"/>
  <c r="G222" i="3"/>
  <c r="F222" i="3"/>
  <c r="E222" i="3"/>
  <c r="D222" i="3"/>
  <c r="C222" i="3"/>
  <c r="G213" i="3"/>
  <c r="F213" i="3"/>
  <c r="E213" i="3"/>
  <c r="D213" i="3"/>
  <c r="C213" i="3"/>
  <c r="G165" i="3"/>
  <c r="F165" i="3"/>
  <c r="E165" i="3"/>
  <c r="A165" i="3" s="1"/>
  <c r="D165" i="3"/>
  <c r="C165" i="3"/>
  <c r="G164" i="3"/>
  <c r="F164" i="3"/>
  <c r="E164" i="3"/>
  <c r="A164" i="3" s="1"/>
  <c r="D164" i="3"/>
  <c r="C164" i="3"/>
  <c r="G149" i="3"/>
  <c r="F149" i="3"/>
  <c r="E149" i="3"/>
  <c r="D149" i="3"/>
  <c r="C149" i="3"/>
  <c r="G142" i="3"/>
  <c r="F142" i="3"/>
  <c r="E142" i="3"/>
  <c r="D142" i="3"/>
  <c r="A142" i="3" s="1"/>
  <c r="C142" i="3"/>
  <c r="G137" i="3"/>
  <c r="F137" i="3"/>
  <c r="E137" i="3"/>
  <c r="D137" i="3"/>
  <c r="C137" i="3"/>
  <c r="G123" i="3"/>
  <c r="F123" i="3"/>
  <c r="E123" i="3"/>
  <c r="D123" i="3"/>
  <c r="A123" i="3" s="1"/>
  <c r="C123" i="3"/>
  <c r="G100" i="3"/>
  <c r="F100" i="3"/>
  <c r="E100" i="3"/>
  <c r="D100" i="3"/>
  <c r="C100" i="3"/>
  <c r="G94" i="3"/>
  <c r="F94" i="3"/>
  <c r="E94" i="3"/>
  <c r="D94" i="3"/>
  <c r="C94" i="3"/>
  <c r="G59" i="3"/>
  <c r="F59" i="3"/>
  <c r="E59" i="3"/>
  <c r="D59" i="3"/>
  <c r="C59" i="3"/>
  <c r="G53" i="3"/>
  <c r="F53" i="3"/>
  <c r="E53" i="3"/>
  <c r="D53" i="3"/>
  <c r="A53" i="3" s="1"/>
  <c r="C53" i="3"/>
  <c r="G32" i="3"/>
  <c r="F32" i="3"/>
  <c r="E32" i="3"/>
  <c r="D32" i="3"/>
  <c r="C32" i="3"/>
  <c r="G20" i="3"/>
  <c r="F20" i="3"/>
  <c r="E20" i="3"/>
  <c r="D20" i="3"/>
  <c r="C20" i="3"/>
  <c r="G16" i="3"/>
  <c r="F16" i="3"/>
  <c r="E16" i="3"/>
  <c r="A16" i="3" s="1"/>
  <c r="D16" i="3"/>
  <c r="C16" i="3"/>
  <c r="G14" i="3"/>
  <c r="F14" i="3"/>
  <c r="E14" i="3"/>
  <c r="D14" i="3"/>
  <c r="C14" i="3"/>
  <c r="G8" i="3"/>
  <c r="F8" i="3"/>
  <c r="E8" i="3"/>
  <c r="D8" i="3"/>
  <c r="C8" i="3"/>
  <c r="G7" i="3"/>
  <c r="F7" i="3"/>
  <c r="E7" i="3"/>
  <c r="D7" i="3"/>
  <c r="A7" i="3" s="1"/>
  <c r="C7" i="3"/>
  <c r="G554" i="3"/>
  <c r="F554" i="3"/>
  <c r="E554" i="3"/>
  <c r="D554" i="3"/>
  <c r="C554" i="3"/>
  <c r="G471" i="3"/>
  <c r="F471" i="3"/>
  <c r="E471" i="3"/>
  <c r="D471" i="3"/>
  <c r="C471" i="3"/>
  <c r="G467" i="3"/>
  <c r="F467" i="3"/>
  <c r="E467" i="3"/>
  <c r="D467" i="3"/>
  <c r="C467" i="3"/>
  <c r="G466" i="3"/>
  <c r="F466" i="3"/>
  <c r="E466" i="3"/>
  <c r="D466" i="3"/>
  <c r="C466" i="3"/>
  <c r="G462" i="3"/>
  <c r="F462" i="3"/>
  <c r="E462" i="3"/>
  <c r="D462" i="3"/>
  <c r="C462" i="3"/>
  <c r="G460" i="3"/>
  <c r="F460" i="3"/>
  <c r="E460" i="3"/>
  <c r="D460" i="3"/>
  <c r="A460" i="3" s="1"/>
  <c r="C460" i="3"/>
  <c r="G444" i="3"/>
  <c r="F444" i="3"/>
  <c r="E444" i="3"/>
  <c r="A444" i="3" s="1"/>
  <c r="D444" i="3"/>
  <c r="C444" i="3"/>
  <c r="G399" i="3"/>
  <c r="F399" i="3"/>
  <c r="E399" i="3"/>
  <c r="D399" i="3"/>
  <c r="C399" i="3"/>
  <c r="G395" i="3"/>
  <c r="F395" i="3"/>
  <c r="E395" i="3"/>
  <c r="A395" i="3" s="1"/>
  <c r="D395" i="3"/>
  <c r="C395" i="3"/>
  <c r="G390" i="3"/>
  <c r="F390" i="3"/>
  <c r="E390" i="3"/>
  <c r="D390" i="3"/>
  <c r="C390" i="3"/>
  <c r="G350" i="3"/>
  <c r="F350" i="3"/>
  <c r="E350" i="3"/>
  <c r="D350" i="3"/>
  <c r="C350" i="3"/>
  <c r="G341" i="3"/>
  <c r="F341" i="3"/>
  <c r="E341" i="3"/>
  <c r="D341" i="3"/>
  <c r="A341" i="3" s="1"/>
  <c r="C341" i="3"/>
  <c r="G318" i="3"/>
  <c r="F318" i="3"/>
  <c r="E318" i="3"/>
  <c r="D318" i="3"/>
  <c r="C318" i="3"/>
  <c r="G313" i="3"/>
  <c r="F313" i="3"/>
  <c r="E313" i="3"/>
  <c r="D313" i="3"/>
  <c r="A313" i="3" s="1"/>
  <c r="C313" i="3"/>
  <c r="G306" i="3"/>
  <c r="F306" i="3"/>
  <c r="E306" i="3"/>
  <c r="D306" i="3"/>
  <c r="C306" i="3"/>
  <c r="G304" i="3"/>
  <c r="F304" i="3"/>
  <c r="E304" i="3"/>
  <c r="D304" i="3"/>
  <c r="C304" i="3"/>
  <c r="G368" i="3"/>
  <c r="F368" i="3"/>
  <c r="E368" i="3"/>
  <c r="D368" i="3"/>
  <c r="C368" i="3"/>
  <c r="G234" i="3"/>
  <c r="F234" i="3"/>
  <c r="E234" i="3"/>
  <c r="D234" i="3"/>
  <c r="A234" i="3" s="1"/>
  <c r="C234" i="3"/>
  <c r="G212" i="3"/>
  <c r="F212" i="3"/>
  <c r="E212" i="3"/>
  <c r="D212" i="3"/>
  <c r="C212" i="3"/>
  <c r="G210" i="3"/>
  <c r="F210" i="3"/>
  <c r="E210" i="3"/>
  <c r="D210" i="3"/>
  <c r="C210" i="3"/>
  <c r="G126" i="3"/>
  <c r="F126" i="3"/>
  <c r="E126" i="3"/>
  <c r="A126" i="3" s="1"/>
  <c r="D126" i="3"/>
  <c r="C126" i="3"/>
  <c r="G115" i="3"/>
  <c r="F115" i="3"/>
  <c r="E115" i="3"/>
  <c r="D115" i="3"/>
  <c r="C115" i="3"/>
  <c r="G112" i="3"/>
  <c r="F112" i="3"/>
  <c r="E112" i="3"/>
  <c r="D112" i="3"/>
  <c r="C112" i="3"/>
  <c r="G97" i="3"/>
  <c r="F97" i="3"/>
  <c r="E97" i="3"/>
  <c r="D97" i="3"/>
  <c r="A97" i="3" s="1"/>
  <c r="C97" i="3"/>
  <c r="G75" i="3"/>
  <c r="F75" i="3"/>
  <c r="E75" i="3"/>
  <c r="D75" i="3"/>
  <c r="C75" i="3"/>
  <c r="G407" i="3"/>
  <c r="F407" i="3"/>
  <c r="E407" i="3"/>
  <c r="D407" i="3"/>
  <c r="C407" i="3"/>
  <c r="G540" i="3"/>
  <c r="F540" i="3"/>
  <c r="E540" i="3"/>
  <c r="D540" i="3"/>
  <c r="C540" i="3"/>
  <c r="G426" i="3"/>
  <c r="F426" i="3"/>
  <c r="E426" i="3"/>
  <c r="D426" i="3"/>
  <c r="C426" i="3"/>
  <c r="G496" i="3"/>
  <c r="F496" i="3"/>
  <c r="E496" i="3"/>
  <c r="D496" i="3"/>
  <c r="C496" i="3"/>
  <c r="G385" i="3"/>
  <c r="F385" i="3"/>
  <c r="E385" i="3"/>
  <c r="D385" i="3"/>
  <c r="A385" i="3" s="1"/>
  <c r="C385" i="3"/>
  <c r="G254" i="3"/>
  <c r="F254" i="3"/>
  <c r="E254" i="3"/>
  <c r="D254" i="3"/>
  <c r="C254" i="3"/>
  <c r="G227" i="3"/>
  <c r="F227" i="3"/>
  <c r="E227" i="3"/>
  <c r="D227" i="3"/>
  <c r="C227" i="3"/>
  <c r="G225" i="3"/>
  <c r="F225" i="3"/>
  <c r="E225" i="3"/>
  <c r="A225" i="3" s="1"/>
  <c r="D225" i="3"/>
  <c r="C225" i="3"/>
  <c r="G214" i="3"/>
  <c r="F214" i="3"/>
  <c r="E214" i="3"/>
  <c r="A214" i="3" s="1"/>
  <c r="D214" i="3"/>
  <c r="C214" i="3"/>
  <c r="G193" i="3"/>
  <c r="F193" i="3"/>
  <c r="E193" i="3"/>
  <c r="D193" i="3"/>
  <c r="C193" i="3"/>
  <c r="G141" i="3"/>
  <c r="F141" i="3"/>
  <c r="E141" i="3"/>
  <c r="D141" i="3"/>
  <c r="A141" i="3" s="1"/>
  <c r="C141" i="3"/>
  <c r="G121" i="3"/>
  <c r="F121" i="3"/>
  <c r="E121" i="3"/>
  <c r="D121" i="3"/>
  <c r="C121" i="3"/>
  <c r="G531" i="3"/>
  <c r="F531" i="3"/>
  <c r="E531" i="3"/>
  <c r="D531" i="3"/>
  <c r="C531" i="3"/>
  <c r="G500" i="3"/>
  <c r="F500" i="3"/>
  <c r="E500" i="3"/>
  <c r="D500" i="3"/>
  <c r="C500" i="3"/>
  <c r="G492" i="3"/>
  <c r="F492" i="3"/>
  <c r="E492" i="3"/>
  <c r="D492" i="3"/>
  <c r="C492" i="3"/>
  <c r="G479" i="3"/>
  <c r="F479" i="3"/>
  <c r="E479" i="3"/>
  <c r="D479" i="3"/>
  <c r="C479" i="3"/>
  <c r="G415" i="3"/>
  <c r="F415" i="3"/>
  <c r="E415" i="3"/>
  <c r="D415" i="3"/>
  <c r="A415" i="3" s="1"/>
  <c r="C415" i="3"/>
  <c r="G414" i="3"/>
  <c r="F414" i="3"/>
  <c r="E414" i="3"/>
  <c r="D414" i="3"/>
  <c r="C414" i="3"/>
  <c r="G309" i="3"/>
  <c r="F309" i="3"/>
  <c r="E309" i="3"/>
  <c r="D309" i="3"/>
  <c r="C309" i="3"/>
  <c r="G256" i="3"/>
  <c r="F256" i="3"/>
  <c r="E256" i="3"/>
  <c r="A256" i="3" s="1"/>
  <c r="D256" i="3"/>
  <c r="C256" i="3"/>
  <c r="G255" i="3"/>
  <c r="F255" i="3"/>
  <c r="E255" i="3"/>
  <c r="A255" i="3" s="1"/>
  <c r="D255" i="3"/>
  <c r="C255" i="3"/>
  <c r="G249" i="3"/>
  <c r="F249" i="3"/>
  <c r="E249" i="3"/>
  <c r="D249" i="3"/>
  <c r="C249" i="3"/>
  <c r="G241" i="3"/>
  <c r="F241" i="3"/>
  <c r="E241" i="3"/>
  <c r="D241" i="3"/>
  <c r="A241" i="3" s="1"/>
  <c r="C241" i="3"/>
  <c r="G221" i="3"/>
  <c r="F221" i="3"/>
  <c r="E221" i="3"/>
  <c r="D221" i="3"/>
  <c r="C221" i="3"/>
  <c r="G211" i="3"/>
  <c r="F211" i="3"/>
  <c r="E211" i="3"/>
  <c r="D211" i="3"/>
  <c r="A211" i="3" s="1"/>
  <c r="C211" i="3"/>
  <c r="G195" i="3"/>
  <c r="F195" i="3"/>
  <c r="E195" i="3"/>
  <c r="D195" i="3"/>
  <c r="C195" i="3"/>
  <c r="G173" i="3"/>
  <c r="F173" i="3"/>
  <c r="E173" i="3"/>
  <c r="D173" i="3"/>
  <c r="C173" i="3"/>
  <c r="G167" i="3"/>
  <c r="F167" i="3"/>
  <c r="E167" i="3"/>
  <c r="D167" i="3"/>
  <c r="C167" i="3"/>
  <c r="G160" i="3"/>
  <c r="F160" i="3"/>
  <c r="E160" i="3"/>
  <c r="D160" i="3"/>
  <c r="A160" i="3" s="1"/>
  <c r="C160" i="3"/>
  <c r="G151" i="3"/>
  <c r="F151" i="3"/>
  <c r="E151" i="3"/>
  <c r="A151" i="3" s="1"/>
  <c r="D151" i="3"/>
  <c r="C151" i="3"/>
  <c r="G114" i="3"/>
  <c r="F114" i="3"/>
  <c r="E114" i="3"/>
  <c r="D114" i="3"/>
  <c r="C114" i="3"/>
  <c r="G103" i="3"/>
  <c r="F103" i="3"/>
  <c r="E103" i="3"/>
  <c r="A103" i="3" s="1"/>
  <c r="D103" i="3"/>
  <c r="C103" i="3"/>
  <c r="G91" i="3"/>
  <c r="F91" i="3"/>
  <c r="E91" i="3"/>
  <c r="D91" i="3"/>
  <c r="C91" i="3"/>
  <c r="G90" i="3"/>
  <c r="F90" i="3"/>
  <c r="E90" i="3"/>
  <c r="D90" i="3"/>
  <c r="C90" i="3"/>
  <c r="G69" i="3"/>
  <c r="F69" i="3"/>
  <c r="E69" i="3"/>
  <c r="D69" i="3"/>
  <c r="A69" i="3" s="1"/>
  <c r="C69" i="3"/>
  <c r="G46" i="3"/>
  <c r="F46" i="3"/>
  <c r="E46" i="3"/>
  <c r="D46" i="3"/>
  <c r="C46" i="3"/>
  <c r="G41" i="3"/>
  <c r="F41" i="3"/>
  <c r="E41" i="3"/>
  <c r="D41" i="3"/>
  <c r="A41" i="3" s="1"/>
  <c r="C41" i="3"/>
  <c r="G4" i="3"/>
  <c r="F4" i="3"/>
  <c r="E4" i="3"/>
  <c r="D4" i="3"/>
  <c r="C4" i="3"/>
  <c r="G537" i="3"/>
  <c r="F537" i="3"/>
  <c r="E537" i="3"/>
  <c r="D537" i="3"/>
  <c r="C537" i="3"/>
  <c r="G529" i="3"/>
  <c r="F529" i="3"/>
  <c r="E529" i="3"/>
  <c r="D529" i="3"/>
  <c r="C529" i="3"/>
  <c r="G499" i="3"/>
  <c r="F499" i="3"/>
  <c r="E499" i="3"/>
  <c r="D499" i="3"/>
  <c r="A499" i="3" s="1"/>
  <c r="C499" i="3"/>
  <c r="G451" i="3"/>
  <c r="F451" i="3"/>
  <c r="E451" i="3"/>
  <c r="D451" i="3"/>
  <c r="C451" i="3"/>
  <c r="G349" i="3"/>
  <c r="F349" i="3"/>
  <c r="E349" i="3"/>
  <c r="D349" i="3"/>
  <c r="C349" i="3"/>
  <c r="G238" i="3"/>
  <c r="F238" i="3"/>
  <c r="E238" i="3"/>
  <c r="A238" i="3" s="1"/>
  <c r="D238" i="3"/>
  <c r="C238" i="3"/>
  <c r="G236" i="3"/>
  <c r="F236" i="3"/>
  <c r="E236" i="3"/>
  <c r="A236" i="3" s="1"/>
  <c r="D236" i="3"/>
  <c r="C236" i="3"/>
  <c r="G219" i="3"/>
  <c r="F219" i="3"/>
  <c r="E219" i="3"/>
  <c r="D219" i="3"/>
  <c r="C219" i="3"/>
  <c r="G203" i="3"/>
  <c r="F203" i="3"/>
  <c r="L6" i="2" s="1"/>
  <c r="E203" i="3"/>
  <c r="D203" i="3"/>
  <c r="A203" i="3" s="1"/>
  <c r="C203" i="3"/>
  <c r="G183" i="3"/>
  <c r="F183" i="3"/>
  <c r="E183" i="3"/>
  <c r="D183" i="3"/>
  <c r="C183" i="3"/>
  <c r="G118" i="3"/>
  <c r="F118" i="3"/>
  <c r="E118" i="3"/>
  <c r="D118" i="3"/>
  <c r="C118" i="3"/>
  <c r="G26" i="3"/>
  <c r="F26" i="3"/>
  <c r="E26" i="3"/>
  <c r="D26" i="3"/>
  <c r="C26" i="3"/>
  <c r="G563" i="3"/>
  <c r="F563" i="3"/>
  <c r="E563" i="3"/>
  <c r="D563" i="3"/>
  <c r="C563" i="3"/>
  <c r="G556" i="3"/>
  <c r="F556" i="3"/>
  <c r="E556" i="3"/>
  <c r="D556" i="3"/>
  <c r="C556" i="3"/>
  <c r="G555" i="3"/>
  <c r="F555" i="3"/>
  <c r="E555" i="3"/>
  <c r="D555" i="3"/>
  <c r="C555" i="3"/>
  <c r="G543" i="3"/>
  <c r="F543" i="3"/>
  <c r="E543" i="3"/>
  <c r="D543" i="3"/>
  <c r="C543" i="3"/>
  <c r="G534" i="3"/>
  <c r="F534" i="3"/>
  <c r="E534" i="3"/>
  <c r="D534" i="3"/>
  <c r="C534" i="3"/>
  <c r="G530" i="3"/>
  <c r="F530" i="3"/>
  <c r="E530" i="3"/>
  <c r="A530" i="3" s="1"/>
  <c r="D530" i="3"/>
  <c r="C530" i="3"/>
  <c r="G523" i="3"/>
  <c r="F523" i="3"/>
  <c r="E523" i="3"/>
  <c r="A523" i="3" s="1"/>
  <c r="D523" i="3"/>
  <c r="C523" i="3"/>
  <c r="G486" i="3"/>
  <c r="F486" i="3"/>
  <c r="E486" i="3"/>
  <c r="D486" i="3"/>
  <c r="C486" i="3"/>
  <c r="G464" i="3"/>
  <c r="F464" i="3"/>
  <c r="E464" i="3"/>
  <c r="D464" i="3"/>
  <c r="A464" i="3" s="1"/>
  <c r="C464" i="3"/>
  <c r="G396" i="3"/>
  <c r="F396" i="3"/>
  <c r="E396" i="3"/>
  <c r="D396" i="3"/>
  <c r="C396" i="3"/>
  <c r="G381" i="3"/>
  <c r="F381" i="3"/>
  <c r="E381" i="3"/>
  <c r="D381" i="3"/>
  <c r="A381" i="3" s="1"/>
  <c r="C381" i="3"/>
  <c r="G346" i="3"/>
  <c r="F346" i="3"/>
  <c r="E346" i="3"/>
  <c r="D346" i="3"/>
  <c r="C346" i="3"/>
  <c r="G337" i="3"/>
  <c r="F337" i="3"/>
  <c r="E337" i="3"/>
  <c r="D337" i="3"/>
  <c r="C337" i="3"/>
  <c r="G317" i="3"/>
  <c r="F317" i="3"/>
  <c r="E317" i="3"/>
  <c r="D317" i="3"/>
  <c r="C317" i="3"/>
  <c r="G290" i="3"/>
  <c r="F290" i="3"/>
  <c r="E290" i="3"/>
  <c r="D290" i="3"/>
  <c r="A290" i="3" s="1"/>
  <c r="C290" i="3"/>
  <c r="G270" i="3"/>
  <c r="F270" i="3"/>
  <c r="E270" i="3"/>
  <c r="A270" i="3" s="1"/>
  <c r="D270" i="3"/>
  <c r="C270" i="3"/>
  <c r="G204" i="3"/>
  <c r="F204" i="3"/>
  <c r="E204" i="3"/>
  <c r="D204" i="3"/>
  <c r="C204" i="3"/>
  <c r="G181" i="3"/>
  <c r="F181" i="3"/>
  <c r="E181" i="3"/>
  <c r="A181" i="3" s="1"/>
  <c r="D181" i="3"/>
  <c r="C181" i="3"/>
  <c r="G172" i="3"/>
  <c r="F172" i="3"/>
  <c r="E172" i="3"/>
  <c r="D172" i="3"/>
  <c r="C172" i="3"/>
  <c r="G159" i="3"/>
  <c r="F159" i="3"/>
  <c r="E159" i="3"/>
  <c r="D159" i="3"/>
  <c r="C159" i="3"/>
  <c r="G130" i="3"/>
  <c r="F130" i="3"/>
  <c r="E130" i="3"/>
  <c r="D130" i="3"/>
  <c r="A130" i="3" s="1"/>
  <c r="C130" i="3"/>
  <c r="G116" i="3"/>
  <c r="F116" i="3"/>
  <c r="E116" i="3"/>
  <c r="D116" i="3"/>
  <c r="C116" i="3"/>
  <c r="G108" i="3"/>
  <c r="F108" i="3"/>
  <c r="E108" i="3"/>
  <c r="D108" i="3"/>
  <c r="A108" i="3" s="1"/>
  <c r="C108" i="3"/>
  <c r="G86" i="3"/>
  <c r="F86" i="3"/>
  <c r="E86" i="3"/>
  <c r="A86" i="3" s="1"/>
  <c r="D86" i="3"/>
  <c r="C86" i="3"/>
  <c r="G538" i="3"/>
  <c r="F538" i="3"/>
  <c r="E538" i="3"/>
  <c r="D538" i="3"/>
  <c r="A538" i="3" s="1"/>
  <c r="C538" i="3"/>
  <c r="G532" i="3"/>
  <c r="F532" i="3"/>
  <c r="E532" i="3"/>
  <c r="D532" i="3"/>
  <c r="C532" i="3"/>
  <c r="G509" i="3"/>
  <c r="F509" i="3"/>
  <c r="E509" i="3"/>
  <c r="D509" i="3"/>
  <c r="A509" i="3" s="1"/>
  <c r="C509" i="3"/>
  <c r="G465" i="3"/>
  <c r="F465" i="3"/>
  <c r="E465" i="3"/>
  <c r="D465" i="3"/>
  <c r="C465" i="3"/>
  <c r="G433" i="3"/>
  <c r="F433" i="3"/>
  <c r="E433" i="3"/>
  <c r="D433" i="3"/>
  <c r="C433" i="3"/>
  <c r="G372" i="3"/>
  <c r="F372" i="3"/>
  <c r="E372" i="3"/>
  <c r="A372" i="3" s="1"/>
  <c r="D372" i="3"/>
  <c r="C372" i="3"/>
  <c r="G359" i="3"/>
  <c r="F359" i="3"/>
  <c r="E359" i="3"/>
  <c r="D359" i="3"/>
  <c r="C359" i="3"/>
  <c r="G351" i="3"/>
  <c r="F351" i="3"/>
  <c r="E351" i="3"/>
  <c r="D351" i="3"/>
  <c r="C351" i="3"/>
  <c r="G345" i="3"/>
  <c r="F345" i="3"/>
  <c r="E345" i="3"/>
  <c r="D345" i="3"/>
  <c r="A345" i="3" s="1"/>
  <c r="C345" i="3"/>
  <c r="G320" i="3"/>
  <c r="F320" i="3"/>
  <c r="E320" i="3"/>
  <c r="D320" i="3"/>
  <c r="C320" i="3"/>
  <c r="G310" i="3"/>
  <c r="F310" i="3"/>
  <c r="E310" i="3"/>
  <c r="D310" i="3"/>
  <c r="A310" i="3" s="1"/>
  <c r="C310" i="3"/>
  <c r="G293" i="3"/>
  <c r="F293" i="3"/>
  <c r="E293" i="3"/>
  <c r="D293" i="3"/>
  <c r="C293" i="3"/>
  <c r="G267" i="3"/>
  <c r="F267" i="3"/>
  <c r="E267" i="3"/>
  <c r="D267" i="3"/>
  <c r="A267" i="3" s="1"/>
  <c r="C267" i="3"/>
  <c r="G231" i="3"/>
  <c r="F231" i="3"/>
  <c r="E231" i="3"/>
  <c r="D231" i="3"/>
  <c r="C231" i="3"/>
  <c r="G174" i="3"/>
  <c r="F174" i="3"/>
  <c r="E174" i="3"/>
  <c r="D174" i="3"/>
  <c r="A174" i="3" s="1"/>
  <c r="C174" i="3"/>
  <c r="G145" i="3"/>
  <c r="F145" i="3"/>
  <c r="E145" i="3"/>
  <c r="A145" i="3" s="1"/>
  <c r="D145" i="3"/>
  <c r="C145" i="3"/>
  <c r="G138" i="3"/>
  <c r="F138" i="3"/>
  <c r="E138" i="3"/>
  <c r="D138" i="3"/>
  <c r="C138" i="3"/>
  <c r="G119" i="3"/>
  <c r="F119" i="3"/>
  <c r="E119" i="3"/>
  <c r="A119" i="3" s="1"/>
  <c r="D119" i="3"/>
  <c r="C119" i="3"/>
  <c r="G76" i="3"/>
  <c r="F76" i="3"/>
  <c r="E76" i="3"/>
  <c r="D76" i="3"/>
  <c r="A76" i="3" s="1"/>
  <c r="C76" i="3"/>
  <c r="G68" i="3"/>
  <c r="F68" i="3"/>
  <c r="E68" i="3"/>
  <c r="D68" i="3"/>
  <c r="C68" i="3"/>
  <c r="G44" i="3"/>
  <c r="F44" i="3"/>
  <c r="E44" i="3"/>
  <c r="D44" i="3"/>
  <c r="A44" i="3" s="1"/>
  <c r="C44" i="3"/>
  <c r="G30" i="3"/>
  <c r="F30" i="3"/>
  <c r="E30" i="3"/>
  <c r="D30" i="3"/>
  <c r="C30" i="3"/>
  <c r="G511" i="3"/>
  <c r="F511" i="3"/>
  <c r="E511" i="3"/>
  <c r="D511" i="3"/>
  <c r="A511" i="3" s="1"/>
  <c r="C511" i="3"/>
  <c r="G502" i="3"/>
  <c r="F502" i="3"/>
  <c r="E502" i="3"/>
  <c r="A502" i="3" s="1"/>
  <c r="D502" i="3"/>
  <c r="C502" i="3"/>
  <c r="G481" i="3"/>
  <c r="F481" i="3"/>
  <c r="E481" i="3"/>
  <c r="D481" i="3"/>
  <c r="A481" i="3" s="1"/>
  <c r="C481" i="3"/>
  <c r="G453" i="3"/>
  <c r="F453" i="3"/>
  <c r="E453" i="3"/>
  <c r="D453" i="3"/>
  <c r="C453" i="3"/>
  <c r="G314" i="3"/>
  <c r="F314" i="3"/>
  <c r="E314" i="3"/>
  <c r="D314" i="3"/>
  <c r="A314" i="3" s="1"/>
  <c r="C314" i="3"/>
  <c r="G297" i="3"/>
  <c r="F297" i="3"/>
  <c r="E297" i="3"/>
  <c r="A297" i="3" s="1"/>
  <c r="D297" i="3"/>
  <c r="C297" i="3"/>
  <c r="G253" i="3"/>
  <c r="F253" i="3"/>
  <c r="E253" i="3"/>
  <c r="D253" i="3"/>
  <c r="C253" i="3"/>
  <c r="G226" i="3"/>
  <c r="F226" i="3"/>
  <c r="E226" i="3"/>
  <c r="A226" i="3" s="1"/>
  <c r="D226" i="3"/>
  <c r="C226" i="3"/>
  <c r="G180" i="3"/>
  <c r="F180" i="3"/>
  <c r="E180" i="3"/>
  <c r="D180" i="3"/>
  <c r="C180" i="3"/>
  <c r="G144" i="3"/>
  <c r="F144" i="3"/>
  <c r="E144" i="3"/>
  <c r="D144" i="3"/>
  <c r="C144" i="3"/>
  <c r="G110" i="3"/>
  <c r="F110" i="3"/>
  <c r="E110" i="3"/>
  <c r="D110" i="3"/>
  <c r="A110" i="3" s="1"/>
  <c r="C110" i="3"/>
  <c r="G101" i="3"/>
  <c r="F101" i="3"/>
  <c r="E101" i="3"/>
  <c r="D101" i="3"/>
  <c r="C101" i="3"/>
  <c r="G95" i="3"/>
  <c r="F95" i="3"/>
  <c r="E95" i="3"/>
  <c r="D95" i="3"/>
  <c r="A95" i="3" s="1"/>
  <c r="C95" i="3"/>
  <c r="G57" i="3"/>
  <c r="F57" i="3"/>
  <c r="E57" i="3"/>
  <c r="A57" i="3" s="1"/>
  <c r="D57" i="3"/>
  <c r="C57" i="3"/>
  <c r="G553" i="3"/>
  <c r="F553" i="3"/>
  <c r="E553" i="3"/>
  <c r="D553" i="3"/>
  <c r="A553" i="3" s="1"/>
  <c r="C553" i="3"/>
  <c r="G549" i="3"/>
  <c r="F549" i="3"/>
  <c r="E549" i="3"/>
  <c r="D549" i="3"/>
  <c r="C549" i="3"/>
  <c r="G548" i="3"/>
  <c r="F548" i="3"/>
  <c r="E548" i="3"/>
  <c r="D548" i="3"/>
  <c r="A548" i="3" s="1"/>
  <c r="C548" i="3"/>
  <c r="G539" i="3"/>
  <c r="F539" i="3"/>
  <c r="E539" i="3"/>
  <c r="D539" i="3"/>
  <c r="C539" i="3"/>
  <c r="G533" i="3"/>
  <c r="F533" i="3"/>
  <c r="E533" i="3"/>
  <c r="D533" i="3"/>
  <c r="C533" i="3"/>
  <c r="G506" i="3"/>
  <c r="F506" i="3"/>
  <c r="E506" i="3"/>
  <c r="A506" i="3" s="1"/>
  <c r="D506" i="3"/>
  <c r="C506" i="3"/>
  <c r="G480" i="3"/>
  <c r="F480" i="3"/>
  <c r="E480" i="3"/>
  <c r="D480" i="3"/>
  <c r="C480" i="3"/>
  <c r="G448" i="3"/>
  <c r="F448" i="3"/>
  <c r="E448" i="3"/>
  <c r="D448" i="3"/>
  <c r="C448" i="3"/>
  <c r="G362" i="3"/>
  <c r="F362" i="3"/>
  <c r="E362" i="3"/>
  <c r="D362" i="3"/>
  <c r="A362" i="3" s="1"/>
  <c r="C362" i="3"/>
  <c r="G355" i="3"/>
  <c r="F355" i="3"/>
  <c r="E355" i="3"/>
  <c r="D355" i="3"/>
  <c r="C355" i="3"/>
  <c r="G305" i="3"/>
  <c r="F305" i="3"/>
  <c r="E305" i="3"/>
  <c r="D305" i="3"/>
  <c r="A305" i="3" s="1"/>
  <c r="C305" i="3"/>
  <c r="G277" i="3"/>
  <c r="F277" i="3"/>
  <c r="E277" i="3"/>
  <c r="D277" i="3"/>
  <c r="C277" i="3"/>
  <c r="G106" i="3"/>
  <c r="F106" i="3"/>
  <c r="E106" i="3"/>
  <c r="D106" i="3"/>
  <c r="A106" i="3" s="1"/>
  <c r="C106" i="3"/>
  <c r="G72" i="3"/>
  <c r="F72" i="3"/>
  <c r="E72" i="3"/>
  <c r="D72" i="3"/>
  <c r="C72" i="3"/>
  <c r="G71" i="3"/>
  <c r="F71" i="3"/>
  <c r="E71" i="3"/>
  <c r="D71" i="3"/>
  <c r="A71" i="3" s="1"/>
  <c r="C71" i="3"/>
  <c r="G19" i="3"/>
  <c r="F19" i="3"/>
  <c r="E19" i="3"/>
  <c r="A19" i="3" s="1"/>
  <c r="D19" i="3"/>
  <c r="C19" i="3"/>
  <c r="G560" i="3"/>
  <c r="F560" i="3"/>
  <c r="E560" i="3"/>
  <c r="D560" i="3"/>
  <c r="C560" i="3"/>
  <c r="G552" i="3"/>
  <c r="F552" i="3"/>
  <c r="E552" i="3"/>
  <c r="A552" i="3" s="1"/>
  <c r="D552" i="3"/>
  <c r="C552" i="3"/>
  <c r="G527" i="3"/>
  <c r="F527" i="3"/>
  <c r="E527" i="3"/>
  <c r="D527" i="3"/>
  <c r="A527" i="3" s="1"/>
  <c r="C527" i="3"/>
  <c r="G512" i="3"/>
  <c r="F512" i="3"/>
  <c r="E512" i="3"/>
  <c r="D512" i="3"/>
  <c r="C512" i="3"/>
  <c r="G488" i="3"/>
  <c r="F488" i="3"/>
  <c r="E488" i="3"/>
  <c r="D488" i="3"/>
  <c r="A488" i="3" s="1"/>
  <c r="C488" i="3"/>
  <c r="G482" i="3"/>
  <c r="F482" i="3"/>
  <c r="E482" i="3"/>
  <c r="D482" i="3"/>
  <c r="C482" i="3"/>
  <c r="G457" i="3"/>
  <c r="F457" i="3"/>
  <c r="E457" i="3"/>
  <c r="D457" i="3"/>
  <c r="A457" i="3" s="1"/>
  <c r="C457" i="3"/>
  <c r="G438" i="3"/>
  <c r="F438" i="3"/>
  <c r="E438" i="3"/>
  <c r="A438" i="3" s="1"/>
  <c r="D438" i="3"/>
  <c r="C438" i="3"/>
  <c r="G394" i="3"/>
  <c r="F394" i="3"/>
  <c r="E394" i="3"/>
  <c r="D394" i="3"/>
  <c r="C394" i="3"/>
  <c r="G387" i="3"/>
  <c r="F387" i="3"/>
  <c r="E387" i="3"/>
  <c r="D387" i="3"/>
  <c r="A387" i="3" s="1"/>
  <c r="C387" i="3"/>
  <c r="G361" i="3"/>
  <c r="F361" i="3"/>
  <c r="E361" i="3"/>
  <c r="D361" i="3"/>
  <c r="C361" i="3"/>
  <c r="G330" i="3"/>
  <c r="F330" i="3"/>
  <c r="E330" i="3"/>
  <c r="D330" i="3"/>
  <c r="C330" i="3"/>
  <c r="G303" i="3"/>
  <c r="F303" i="3"/>
  <c r="E303" i="3"/>
  <c r="D303" i="3"/>
  <c r="C303" i="3"/>
  <c r="G281" i="3"/>
  <c r="F281" i="3"/>
  <c r="E281" i="3"/>
  <c r="A281" i="3" s="1"/>
  <c r="D281" i="3"/>
  <c r="C281" i="3"/>
  <c r="G261" i="3"/>
  <c r="F261" i="3"/>
  <c r="E261" i="3"/>
  <c r="D261" i="3"/>
  <c r="C261" i="3"/>
  <c r="G252" i="3"/>
  <c r="F252" i="3"/>
  <c r="E252" i="3"/>
  <c r="D252" i="3"/>
  <c r="A252" i="3" s="1"/>
  <c r="C252" i="3"/>
  <c r="G250" i="3"/>
  <c r="F250" i="3"/>
  <c r="E250" i="3"/>
  <c r="D250" i="3"/>
  <c r="C250" i="3"/>
  <c r="G218" i="3"/>
  <c r="F218" i="3"/>
  <c r="E218" i="3"/>
  <c r="A218" i="3" s="1"/>
  <c r="D218" i="3"/>
  <c r="C218" i="3"/>
  <c r="G186" i="3"/>
  <c r="F186" i="3"/>
  <c r="E186" i="3"/>
  <c r="D186" i="3"/>
  <c r="C186" i="3"/>
  <c r="G188" i="3"/>
  <c r="F188" i="3"/>
  <c r="E188" i="3"/>
  <c r="D188" i="3"/>
  <c r="C188" i="3"/>
  <c r="G187" i="3"/>
  <c r="F187" i="3"/>
  <c r="E187" i="3"/>
  <c r="D187" i="3"/>
  <c r="C187" i="3"/>
  <c r="G177" i="3"/>
  <c r="F177" i="3"/>
  <c r="E177" i="3"/>
  <c r="D177" i="3"/>
  <c r="A177" i="3" s="1"/>
  <c r="C177" i="3"/>
  <c r="G176" i="3"/>
  <c r="F176" i="3"/>
  <c r="E176" i="3"/>
  <c r="D176" i="3"/>
  <c r="C176" i="3"/>
  <c r="G171" i="3"/>
  <c r="F171" i="3"/>
  <c r="E171" i="3"/>
  <c r="D171" i="3"/>
  <c r="C171" i="3"/>
  <c r="G93" i="3"/>
  <c r="F93" i="3"/>
  <c r="E93" i="3"/>
  <c r="D93" i="3"/>
  <c r="C93" i="3"/>
  <c r="G87" i="3"/>
  <c r="F87" i="3"/>
  <c r="E87" i="3"/>
  <c r="D87" i="3"/>
  <c r="C87" i="3"/>
  <c r="G80" i="3"/>
  <c r="F80" i="3"/>
  <c r="E80" i="3"/>
  <c r="D80" i="3"/>
  <c r="C80" i="3"/>
  <c r="G79" i="3"/>
  <c r="F79" i="3"/>
  <c r="E79" i="3"/>
  <c r="D79" i="3"/>
  <c r="A79" i="3" s="1"/>
  <c r="C79" i="3"/>
  <c r="G70" i="3"/>
  <c r="F70" i="3"/>
  <c r="E70" i="3"/>
  <c r="D70" i="3"/>
  <c r="C70" i="3"/>
  <c r="G61" i="3"/>
  <c r="F61" i="3"/>
  <c r="E61" i="3"/>
  <c r="D61" i="3"/>
  <c r="C61" i="3"/>
  <c r="G38" i="3"/>
  <c r="F38" i="3"/>
  <c r="E38" i="3"/>
  <c r="D38" i="3"/>
  <c r="A38" i="3" s="1"/>
  <c r="C38" i="3"/>
  <c r="G37" i="3"/>
  <c r="F37" i="3"/>
  <c r="E37" i="3"/>
  <c r="D37" i="3"/>
  <c r="C37" i="3"/>
  <c r="G31" i="3"/>
  <c r="F31" i="3"/>
  <c r="E31" i="3"/>
  <c r="D31" i="3"/>
  <c r="C31" i="3"/>
  <c r="G23" i="3"/>
  <c r="F23" i="3"/>
  <c r="E23" i="3"/>
  <c r="D23" i="3"/>
  <c r="A23" i="3" s="1"/>
  <c r="C23" i="3"/>
  <c r="G18" i="3"/>
  <c r="F18" i="3"/>
  <c r="E18" i="3"/>
  <c r="D18" i="3"/>
  <c r="C18" i="3"/>
  <c r="G17" i="3"/>
  <c r="F17" i="3"/>
  <c r="E17" i="3"/>
  <c r="D17" i="3"/>
  <c r="C17" i="3"/>
  <c r="G564" i="3"/>
  <c r="F564" i="3"/>
  <c r="E564" i="3"/>
  <c r="D564" i="3"/>
  <c r="C564" i="3"/>
  <c r="G559" i="3"/>
  <c r="F559" i="3"/>
  <c r="E559" i="3"/>
  <c r="A559" i="3" s="1"/>
  <c r="D559" i="3"/>
  <c r="C559" i="3"/>
  <c r="G550" i="3"/>
  <c r="F550" i="3"/>
  <c r="E550" i="3"/>
  <c r="D550" i="3"/>
  <c r="C550" i="3"/>
  <c r="G541" i="3"/>
  <c r="F541" i="3"/>
  <c r="E541" i="3"/>
  <c r="D541" i="3"/>
  <c r="A541" i="3" s="1"/>
  <c r="C541" i="3"/>
  <c r="G522" i="3"/>
  <c r="F522" i="3"/>
  <c r="E522" i="3"/>
  <c r="D522" i="3"/>
  <c r="C522" i="3"/>
  <c r="G487" i="3"/>
  <c r="F487" i="3"/>
  <c r="E487" i="3"/>
  <c r="D487" i="3"/>
  <c r="C487" i="3"/>
  <c r="G474" i="3"/>
  <c r="F474" i="3"/>
  <c r="E474" i="3"/>
  <c r="D474" i="3"/>
  <c r="C474" i="3"/>
  <c r="G469" i="3"/>
  <c r="F469" i="3"/>
  <c r="E469" i="3"/>
  <c r="D469" i="3"/>
  <c r="C469" i="3"/>
  <c r="G452" i="3"/>
  <c r="F452" i="3"/>
  <c r="E452" i="3"/>
  <c r="D452" i="3"/>
  <c r="C452" i="3"/>
  <c r="G425" i="3"/>
  <c r="F425" i="3"/>
  <c r="E425" i="3"/>
  <c r="D425" i="3"/>
  <c r="A425" i="3" s="1"/>
  <c r="C425" i="3"/>
  <c r="G424" i="3"/>
  <c r="F424" i="3"/>
  <c r="E424" i="3"/>
  <c r="D424" i="3"/>
  <c r="C424" i="3"/>
  <c r="G384" i="3"/>
  <c r="F384" i="3"/>
  <c r="E384" i="3"/>
  <c r="D384" i="3"/>
  <c r="C384" i="3"/>
  <c r="G383" i="3"/>
  <c r="F383" i="3"/>
  <c r="E383" i="3"/>
  <c r="D383" i="3"/>
  <c r="C383" i="3"/>
  <c r="G375" i="3"/>
  <c r="F375" i="3"/>
  <c r="E375" i="3"/>
  <c r="D375" i="3"/>
  <c r="C375" i="3"/>
  <c r="G353" i="3"/>
  <c r="F353" i="3"/>
  <c r="E353" i="3"/>
  <c r="D353" i="3"/>
  <c r="C353" i="3"/>
  <c r="G342" i="3"/>
  <c r="F342" i="3"/>
  <c r="E342" i="3"/>
  <c r="D342" i="3"/>
  <c r="A342" i="3" s="1"/>
  <c r="C342" i="3"/>
  <c r="G332" i="3"/>
  <c r="F332" i="3"/>
  <c r="E332" i="3"/>
  <c r="A332" i="3" s="1"/>
  <c r="D332" i="3"/>
  <c r="C332" i="3"/>
  <c r="G331" i="3"/>
  <c r="F331" i="3"/>
  <c r="E331" i="3"/>
  <c r="D331" i="3"/>
  <c r="C331" i="3"/>
  <c r="G325" i="3"/>
  <c r="F325" i="3"/>
  <c r="E325" i="3"/>
  <c r="D325" i="3"/>
  <c r="A325" i="3" s="1"/>
  <c r="C325" i="3"/>
  <c r="G299" i="3"/>
  <c r="F299" i="3"/>
  <c r="E299" i="3"/>
  <c r="D299" i="3"/>
  <c r="C299" i="3"/>
  <c r="G300" i="3"/>
  <c r="F300" i="3"/>
  <c r="E300" i="3"/>
  <c r="D300" i="3"/>
  <c r="C300" i="3"/>
  <c r="G292" i="3"/>
  <c r="F292" i="3"/>
  <c r="E292" i="3"/>
  <c r="D292" i="3"/>
  <c r="A292" i="3" s="1"/>
  <c r="C292" i="3"/>
  <c r="G287" i="3"/>
  <c r="F287" i="3"/>
  <c r="E287" i="3"/>
  <c r="D287" i="3"/>
  <c r="C287" i="3"/>
  <c r="G278" i="3"/>
  <c r="F278" i="3"/>
  <c r="E278" i="3"/>
  <c r="D278" i="3"/>
  <c r="C278" i="3"/>
  <c r="G189" i="3"/>
  <c r="F189" i="3"/>
  <c r="E189" i="3"/>
  <c r="D189" i="3"/>
  <c r="C189" i="3"/>
  <c r="G152" i="3"/>
  <c r="F152" i="3"/>
  <c r="E152" i="3"/>
  <c r="D152" i="3"/>
  <c r="C152" i="3"/>
  <c r="G150" i="3"/>
  <c r="F150" i="3"/>
  <c r="E150" i="3"/>
  <c r="D150" i="3"/>
  <c r="C150" i="3"/>
  <c r="G140" i="3"/>
  <c r="F140" i="3"/>
  <c r="E140" i="3"/>
  <c r="D140" i="3"/>
  <c r="A140" i="3" s="1"/>
  <c r="C140" i="3"/>
  <c r="G125" i="3"/>
  <c r="F125" i="3"/>
  <c r="E125" i="3"/>
  <c r="A125" i="3" s="1"/>
  <c r="D125" i="3"/>
  <c r="C125" i="3"/>
  <c r="G122" i="3"/>
  <c r="F122" i="3"/>
  <c r="E122" i="3"/>
  <c r="A122" i="3" s="1"/>
  <c r="D122" i="3"/>
  <c r="C122" i="3"/>
  <c r="G104" i="3"/>
  <c r="F104" i="3"/>
  <c r="E104" i="3"/>
  <c r="D104" i="3"/>
  <c r="C104" i="3"/>
  <c r="G102" i="3"/>
  <c r="F102" i="3"/>
  <c r="E102" i="3"/>
  <c r="D102" i="3"/>
  <c r="C102" i="3"/>
  <c r="G84" i="3"/>
  <c r="F84" i="3"/>
  <c r="E84" i="3"/>
  <c r="D84" i="3"/>
  <c r="C84" i="3"/>
  <c r="G83" i="3"/>
  <c r="F83" i="3"/>
  <c r="E83" i="3"/>
  <c r="D83" i="3"/>
  <c r="A83" i="3" s="1"/>
  <c r="C83" i="3"/>
  <c r="G65" i="3"/>
  <c r="F65" i="3"/>
  <c r="E65" i="3"/>
  <c r="A65" i="3" s="1"/>
  <c r="D65" i="3"/>
  <c r="C65" i="3"/>
  <c r="G64" i="3"/>
  <c r="F64" i="3"/>
  <c r="E64" i="3"/>
  <c r="D64" i="3"/>
  <c r="C64" i="3"/>
  <c r="G51" i="3"/>
  <c r="F51" i="3"/>
  <c r="E51" i="3"/>
  <c r="D51" i="3"/>
  <c r="C51" i="3"/>
  <c r="G50" i="3"/>
  <c r="F50" i="3"/>
  <c r="E50" i="3"/>
  <c r="D50" i="3"/>
  <c r="C50" i="3"/>
  <c r="G42" i="3"/>
  <c r="F42" i="3"/>
  <c r="E42" i="3"/>
  <c r="D42" i="3"/>
  <c r="C42" i="3"/>
  <c r="G24" i="3"/>
  <c r="F24" i="3"/>
  <c r="E24" i="3"/>
  <c r="D24" i="3"/>
  <c r="A24" i="3" s="1"/>
  <c r="C24" i="3"/>
  <c r="G565" i="3"/>
  <c r="F565" i="3"/>
  <c r="E565" i="3"/>
  <c r="A565" i="3" s="1"/>
  <c r="D565" i="3"/>
  <c r="C565" i="3"/>
  <c r="G561" i="3"/>
  <c r="F561" i="3"/>
  <c r="E561" i="3"/>
  <c r="A561" i="3" s="1"/>
  <c r="D561" i="3"/>
  <c r="C561" i="3"/>
  <c r="G557" i="3"/>
  <c r="F557" i="3"/>
  <c r="E557" i="3"/>
  <c r="D557" i="3"/>
  <c r="C557" i="3"/>
  <c r="G544" i="3"/>
  <c r="F544" i="3"/>
  <c r="E544" i="3"/>
  <c r="D544" i="3"/>
  <c r="C544" i="3"/>
  <c r="G521" i="3"/>
  <c r="F521" i="3"/>
  <c r="E521" i="3"/>
  <c r="D521" i="3"/>
  <c r="C521" i="3"/>
  <c r="G515" i="3"/>
  <c r="F515" i="3"/>
  <c r="E515" i="3"/>
  <c r="D515" i="3"/>
  <c r="A515" i="3" s="1"/>
  <c r="C515" i="3"/>
  <c r="G513" i="3"/>
  <c r="F513" i="3"/>
  <c r="E513" i="3"/>
  <c r="D513" i="3"/>
  <c r="C513" i="3"/>
  <c r="G505" i="3"/>
  <c r="F505" i="3"/>
  <c r="E505" i="3"/>
  <c r="D505" i="3"/>
  <c r="C505" i="3"/>
  <c r="G491" i="3"/>
  <c r="F491" i="3"/>
  <c r="E491" i="3"/>
  <c r="D491" i="3"/>
  <c r="C491" i="3"/>
  <c r="G490" i="3"/>
  <c r="F490" i="3"/>
  <c r="E490" i="3"/>
  <c r="D490" i="3"/>
  <c r="C490" i="3"/>
  <c r="G489" i="3"/>
  <c r="F489" i="3"/>
  <c r="E489" i="3"/>
  <c r="D489" i="3"/>
  <c r="C489" i="3"/>
  <c r="G463" i="3"/>
  <c r="F463" i="3"/>
  <c r="E463" i="3"/>
  <c r="D463" i="3"/>
  <c r="A463" i="3" s="1"/>
  <c r="C463" i="3"/>
  <c r="G441" i="3"/>
  <c r="F441" i="3"/>
  <c r="E441" i="3"/>
  <c r="A441" i="3" s="1"/>
  <c r="D441" i="3"/>
  <c r="C441" i="3"/>
  <c r="G440" i="3"/>
  <c r="F440" i="3"/>
  <c r="E440" i="3"/>
  <c r="D440" i="3"/>
  <c r="C440" i="3"/>
  <c r="G439" i="3"/>
  <c r="F439" i="3"/>
  <c r="E439" i="3"/>
  <c r="D439" i="3"/>
  <c r="C439" i="3"/>
  <c r="G430" i="3"/>
  <c r="F430" i="3"/>
  <c r="E430" i="3"/>
  <c r="D430" i="3"/>
  <c r="C430" i="3"/>
  <c r="G427" i="3"/>
  <c r="F427" i="3"/>
  <c r="E427" i="3"/>
  <c r="D427" i="3"/>
  <c r="C427" i="3"/>
  <c r="G422" i="3"/>
  <c r="F422" i="3"/>
  <c r="E422" i="3"/>
  <c r="D422" i="3"/>
  <c r="A422" i="3" s="1"/>
  <c r="C422" i="3"/>
  <c r="G421" i="3"/>
  <c r="F421" i="3"/>
  <c r="E421" i="3"/>
  <c r="A421" i="3" s="1"/>
  <c r="D421" i="3"/>
  <c r="C421" i="3"/>
  <c r="G419" i="3"/>
  <c r="F419" i="3"/>
  <c r="E419" i="3"/>
  <c r="D419" i="3"/>
  <c r="C419" i="3"/>
  <c r="G418" i="3"/>
  <c r="F418" i="3"/>
  <c r="E418" i="3"/>
  <c r="D418" i="3"/>
  <c r="C418" i="3"/>
  <c r="G417" i="3"/>
  <c r="F417" i="3"/>
  <c r="E417" i="3"/>
  <c r="D417" i="3"/>
  <c r="C417" i="3"/>
  <c r="G411" i="3"/>
  <c r="F411" i="3"/>
  <c r="E411" i="3"/>
  <c r="D411" i="3"/>
  <c r="C411" i="3"/>
  <c r="G377" i="3"/>
  <c r="F377" i="3"/>
  <c r="E377" i="3"/>
  <c r="D377" i="3"/>
  <c r="A377" i="3" s="1"/>
  <c r="C377" i="3"/>
  <c r="G376" i="3"/>
  <c r="F376" i="3"/>
  <c r="E376" i="3"/>
  <c r="A376" i="3" s="1"/>
  <c r="D376" i="3"/>
  <c r="C376" i="3"/>
  <c r="G374" i="3"/>
  <c r="F374" i="3"/>
  <c r="E374" i="3"/>
  <c r="A374" i="3" s="1"/>
  <c r="D374" i="3"/>
  <c r="C374" i="3"/>
  <c r="G371" i="3"/>
  <c r="F371" i="3"/>
  <c r="E371" i="3"/>
  <c r="D371" i="3"/>
  <c r="C371" i="3"/>
  <c r="G369" i="3"/>
  <c r="F369" i="3"/>
  <c r="E369" i="3"/>
  <c r="D369" i="3"/>
  <c r="C369" i="3"/>
  <c r="G360" i="3"/>
  <c r="F360" i="3"/>
  <c r="E360" i="3"/>
  <c r="D360" i="3"/>
  <c r="C360" i="3"/>
  <c r="G358" i="3"/>
  <c r="F358" i="3"/>
  <c r="E358" i="3"/>
  <c r="D358" i="3"/>
  <c r="A358" i="3" s="1"/>
  <c r="C358" i="3"/>
  <c r="G357" i="3"/>
  <c r="F357" i="3"/>
  <c r="E357" i="3"/>
  <c r="A357" i="3" s="1"/>
  <c r="D357" i="3"/>
  <c r="C357" i="3"/>
  <c r="G348" i="3"/>
  <c r="F348" i="3"/>
  <c r="E348" i="3"/>
  <c r="D348" i="3"/>
  <c r="C348" i="3"/>
  <c r="G343" i="3"/>
  <c r="F343" i="3"/>
  <c r="E343" i="3"/>
  <c r="D343" i="3"/>
  <c r="C343" i="3"/>
  <c r="G324" i="3"/>
  <c r="F324" i="3"/>
  <c r="E324" i="3"/>
  <c r="D324" i="3"/>
  <c r="C324" i="3"/>
  <c r="G322" i="3"/>
  <c r="F322" i="3"/>
  <c r="E322" i="3"/>
  <c r="D322" i="3"/>
  <c r="C322" i="3"/>
  <c r="G308" i="3"/>
  <c r="F308" i="3"/>
  <c r="E308" i="3"/>
  <c r="D308" i="3"/>
  <c r="A308" i="3" s="1"/>
  <c r="C308" i="3"/>
  <c r="G298" i="3"/>
  <c r="F298" i="3"/>
  <c r="E298" i="3"/>
  <c r="D298" i="3"/>
  <c r="C298" i="3"/>
  <c r="G282" i="3"/>
  <c r="F282" i="3"/>
  <c r="E282" i="3"/>
  <c r="D282" i="3"/>
  <c r="C282" i="3"/>
  <c r="G279" i="3"/>
  <c r="F279" i="3"/>
  <c r="E279" i="3"/>
  <c r="D279" i="3"/>
  <c r="C279" i="3"/>
  <c r="G269" i="3"/>
  <c r="F269" i="3"/>
  <c r="E269" i="3"/>
  <c r="D269" i="3"/>
  <c r="C269" i="3"/>
  <c r="G265" i="3"/>
  <c r="F265" i="3"/>
  <c r="E265" i="3"/>
  <c r="D265" i="3"/>
  <c r="C265" i="3"/>
  <c r="G257" i="3"/>
  <c r="F257" i="3"/>
  <c r="E257" i="3"/>
  <c r="D257" i="3"/>
  <c r="A257" i="3" s="1"/>
  <c r="C257" i="3"/>
  <c r="G220" i="3"/>
  <c r="F220" i="3"/>
  <c r="E220" i="3"/>
  <c r="D220" i="3"/>
  <c r="C220" i="3"/>
  <c r="G216" i="3"/>
  <c r="F216" i="3"/>
  <c r="E216" i="3"/>
  <c r="D216" i="3"/>
  <c r="C216" i="3"/>
  <c r="G207" i="3"/>
  <c r="F207" i="3"/>
  <c r="E207" i="3"/>
  <c r="D207" i="3"/>
  <c r="C207" i="3"/>
  <c r="G206" i="3"/>
  <c r="F206" i="3"/>
  <c r="E206" i="3"/>
  <c r="D206" i="3"/>
  <c r="C206" i="3"/>
  <c r="G202" i="3"/>
  <c r="F202" i="3"/>
  <c r="E202" i="3"/>
  <c r="D202" i="3"/>
  <c r="C202" i="3"/>
  <c r="G184" i="3"/>
  <c r="F184" i="3"/>
  <c r="E184" i="3"/>
  <c r="D184" i="3"/>
  <c r="A184" i="3" s="1"/>
  <c r="C184" i="3"/>
  <c r="G175" i="3"/>
  <c r="F175" i="3"/>
  <c r="E175" i="3"/>
  <c r="D175" i="3"/>
  <c r="C175" i="3"/>
  <c r="G169" i="3"/>
  <c r="F169" i="3"/>
  <c r="E169" i="3"/>
  <c r="D169" i="3"/>
  <c r="C169" i="3"/>
  <c r="G158" i="3"/>
  <c r="F158" i="3"/>
  <c r="E158" i="3"/>
  <c r="D158" i="3"/>
  <c r="C158" i="3"/>
  <c r="G155" i="3"/>
  <c r="F155" i="3"/>
  <c r="E155" i="3"/>
  <c r="D155" i="3"/>
  <c r="C155" i="3"/>
  <c r="G146" i="3"/>
  <c r="F146" i="3"/>
  <c r="E146" i="3"/>
  <c r="D146" i="3"/>
  <c r="C146" i="3"/>
  <c r="G143" i="3"/>
  <c r="F143" i="3"/>
  <c r="E143" i="3"/>
  <c r="D143" i="3"/>
  <c r="A143" i="3" s="1"/>
  <c r="C143" i="3"/>
  <c r="G136" i="3"/>
  <c r="F136" i="3"/>
  <c r="E136" i="3"/>
  <c r="D136" i="3"/>
  <c r="C136" i="3"/>
  <c r="G135" i="3"/>
  <c r="F135" i="3"/>
  <c r="E135" i="3"/>
  <c r="D135" i="3"/>
  <c r="C135" i="3"/>
  <c r="G134" i="3"/>
  <c r="F134" i="3"/>
  <c r="E134" i="3"/>
  <c r="D134" i="3"/>
  <c r="C134" i="3"/>
  <c r="G124" i="3"/>
  <c r="F124" i="3"/>
  <c r="E124" i="3"/>
  <c r="D124" i="3"/>
  <c r="C124" i="3"/>
  <c r="G120" i="3"/>
  <c r="F120" i="3"/>
  <c r="E120" i="3"/>
  <c r="D120" i="3"/>
  <c r="C120" i="3"/>
  <c r="G132" i="3"/>
  <c r="F132" i="3"/>
  <c r="E132" i="3"/>
  <c r="D132" i="3"/>
  <c r="A132" i="3" s="1"/>
  <c r="C132" i="3"/>
  <c r="G111" i="3"/>
  <c r="F111" i="3"/>
  <c r="E111" i="3"/>
  <c r="D111" i="3"/>
  <c r="C111" i="3"/>
  <c r="G105" i="3"/>
  <c r="F105" i="3"/>
  <c r="E105" i="3"/>
  <c r="A105" i="3" s="1"/>
  <c r="D105" i="3"/>
  <c r="C105" i="3"/>
  <c r="G99" i="3"/>
  <c r="F99" i="3"/>
  <c r="E99" i="3"/>
  <c r="D99" i="3"/>
  <c r="C99" i="3"/>
  <c r="G92" i="3"/>
  <c r="F92" i="3"/>
  <c r="E92" i="3"/>
  <c r="D92" i="3"/>
  <c r="C92" i="3"/>
  <c r="G88" i="3"/>
  <c r="F88" i="3"/>
  <c r="E88" i="3"/>
  <c r="D88" i="3"/>
  <c r="C88" i="3"/>
  <c r="G73" i="3"/>
  <c r="F73" i="3"/>
  <c r="E73" i="3"/>
  <c r="D73" i="3"/>
  <c r="A73" i="3" s="1"/>
  <c r="C73" i="3"/>
  <c r="G47" i="3"/>
  <c r="F47" i="3"/>
  <c r="E47" i="3"/>
  <c r="D47" i="3"/>
  <c r="C47" i="3"/>
  <c r="G34" i="3"/>
  <c r="F34" i="3"/>
  <c r="E34" i="3"/>
  <c r="D34" i="3"/>
  <c r="C34" i="3"/>
  <c r="G11" i="3"/>
  <c r="F11" i="3"/>
  <c r="E11" i="3"/>
  <c r="D11" i="3"/>
  <c r="C11" i="3"/>
  <c r="G6" i="3"/>
  <c r="F6" i="3"/>
  <c r="E6" i="3"/>
  <c r="D6" i="3"/>
  <c r="C6" i="3"/>
  <c r="G545" i="3"/>
  <c r="F545" i="3"/>
  <c r="E545" i="3"/>
  <c r="D545" i="3"/>
  <c r="C545" i="3"/>
  <c r="G507" i="3"/>
  <c r="F507" i="3"/>
  <c r="E507" i="3"/>
  <c r="D507" i="3"/>
  <c r="A507" i="3" s="1"/>
  <c r="C507" i="3"/>
  <c r="G458" i="3"/>
  <c r="F458" i="3"/>
  <c r="E458" i="3"/>
  <c r="D458" i="3"/>
  <c r="C458" i="3"/>
  <c r="G406" i="3"/>
  <c r="F406" i="3"/>
  <c r="E406" i="3"/>
  <c r="D406" i="3"/>
  <c r="C406" i="3"/>
  <c r="G400" i="3"/>
  <c r="F400" i="3"/>
  <c r="E400" i="3"/>
  <c r="D400" i="3"/>
  <c r="C400" i="3"/>
  <c r="G356" i="3"/>
  <c r="F356" i="3"/>
  <c r="E356" i="3"/>
  <c r="D356" i="3"/>
  <c r="C356" i="3"/>
  <c r="G336" i="3"/>
  <c r="F336" i="3"/>
  <c r="E336" i="3"/>
  <c r="D336" i="3"/>
  <c r="C336" i="3"/>
  <c r="G294" i="3"/>
  <c r="F294" i="3"/>
  <c r="E294" i="3"/>
  <c r="D294" i="3"/>
  <c r="A294" i="3" s="1"/>
  <c r="C294" i="3"/>
  <c r="G274" i="3"/>
  <c r="F274" i="3"/>
  <c r="E274" i="3"/>
  <c r="D274" i="3"/>
  <c r="C274" i="3"/>
  <c r="G262" i="3"/>
  <c r="F262" i="3"/>
  <c r="E262" i="3"/>
  <c r="D262" i="3"/>
  <c r="C262" i="3"/>
  <c r="G194" i="3"/>
  <c r="F194" i="3"/>
  <c r="E194" i="3"/>
  <c r="D194" i="3"/>
  <c r="C194" i="3"/>
  <c r="G192" i="3"/>
  <c r="F192" i="3"/>
  <c r="E192" i="3"/>
  <c r="D192" i="3"/>
  <c r="C192" i="3"/>
  <c r="G168" i="3"/>
  <c r="F168" i="3"/>
  <c r="E168" i="3"/>
  <c r="D168" i="3"/>
  <c r="C168" i="3"/>
  <c r="G154" i="3"/>
  <c r="F154" i="3"/>
  <c r="E154" i="3"/>
  <c r="D154" i="3"/>
  <c r="A154" i="3" s="1"/>
  <c r="C154" i="3"/>
  <c r="G139" i="3"/>
  <c r="F139" i="3"/>
  <c r="E139" i="3"/>
  <c r="D139" i="3"/>
  <c r="C139" i="3"/>
  <c r="G128" i="3"/>
  <c r="F128" i="3"/>
  <c r="E128" i="3"/>
  <c r="D128" i="3"/>
  <c r="C128" i="3"/>
  <c r="G127" i="3"/>
  <c r="F127" i="3"/>
  <c r="E127" i="3"/>
  <c r="D127" i="3"/>
  <c r="C127" i="3"/>
  <c r="G96" i="3"/>
  <c r="F96" i="3"/>
  <c r="E96" i="3"/>
  <c r="D96" i="3"/>
  <c r="C96" i="3"/>
  <c r="G63" i="3"/>
  <c r="F63" i="3"/>
  <c r="E63" i="3"/>
  <c r="D63" i="3"/>
  <c r="C63" i="3"/>
  <c r="G62" i="3"/>
  <c r="F62" i="3"/>
  <c r="E62" i="3"/>
  <c r="D62" i="3"/>
  <c r="A62" i="3" s="1"/>
  <c r="C62" i="3"/>
  <c r="G60" i="3"/>
  <c r="F60" i="3"/>
  <c r="E60" i="3"/>
  <c r="D60" i="3"/>
  <c r="C60" i="3"/>
  <c r="G15" i="3"/>
  <c r="F15" i="3"/>
  <c r="E15" i="3"/>
  <c r="D15" i="3"/>
  <c r="C15" i="3"/>
  <c r="G3" i="3"/>
  <c r="F3" i="3"/>
  <c r="E3" i="3"/>
  <c r="D3" i="3"/>
  <c r="C3" i="3"/>
  <c r="A525" i="3"/>
  <c r="A520" i="3"/>
  <c r="A288" i="3"/>
  <c r="A243" i="3"/>
  <c r="A229" i="3"/>
  <c r="A199" i="3"/>
  <c r="A185" i="3"/>
  <c r="A43" i="3"/>
  <c r="A5" i="3"/>
  <c r="A483" i="3"/>
  <c r="A475" i="3"/>
  <c r="A410" i="3"/>
  <c r="A335" i="3"/>
  <c r="A260" i="3"/>
  <c r="A170" i="3"/>
  <c r="A147" i="3"/>
  <c r="A35" i="3"/>
  <c r="A508" i="3"/>
  <c r="A485" i="3"/>
  <c r="A470" i="3"/>
  <c r="A443" i="3"/>
  <c r="A245" i="3"/>
  <c r="A196" i="3"/>
  <c r="A157" i="3"/>
  <c r="A156" i="3"/>
  <c r="A12" i="3"/>
  <c r="A461" i="3"/>
  <c r="A354" i="3"/>
  <c r="A215" i="3"/>
  <c r="A148" i="3"/>
  <c r="A58" i="3"/>
  <c r="A40" i="3"/>
  <c r="A74" i="3"/>
  <c r="A397" i="3"/>
  <c r="A370" i="3"/>
  <c r="A286" i="3"/>
  <c r="A9" i="3"/>
  <c r="A528" i="3"/>
  <c r="A517" i="3"/>
  <c r="A405" i="3"/>
  <c r="A264" i="3"/>
  <c r="A89" i="3"/>
  <c r="A45" i="3"/>
  <c r="A484" i="3"/>
  <c r="A449" i="3"/>
  <c r="A401" i="3"/>
  <c r="A289" i="3"/>
  <c r="A285" i="3"/>
  <c r="A248" i="3"/>
  <c r="A233" i="3"/>
  <c r="A27" i="3"/>
  <c r="A524" i="3"/>
  <c r="A273" i="3"/>
  <c r="A378" i="3"/>
  <c r="A329" i="3"/>
  <c r="A327" i="3"/>
  <c r="A323" i="3"/>
  <c r="A235" i="3"/>
  <c r="A117" i="3"/>
  <c r="A78" i="3"/>
  <c r="A49" i="3"/>
  <c r="A503" i="3"/>
  <c r="A498" i="3"/>
  <c r="A446" i="3"/>
  <c r="A339" i="3"/>
  <c r="A307" i="3"/>
  <c r="A222" i="3"/>
  <c r="A100" i="3"/>
  <c r="A14" i="3"/>
  <c r="A390" i="3"/>
  <c r="A306" i="3"/>
  <c r="A115" i="3"/>
  <c r="A254" i="3"/>
  <c r="A531" i="3"/>
  <c r="A500" i="3"/>
  <c r="A91" i="3"/>
  <c r="A4" i="3"/>
  <c r="A172" i="3"/>
  <c r="A359" i="3"/>
  <c r="A180" i="3"/>
  <c r="A480" i="3"/>
  <c r="A424" i="3"/>
  <c r="A490" i="3"/>
  <c r="A324" i="3"/>
  <c r="A3" i="3" l="1"/>
  <c r="A96" i="3"/>
  <c r="A127" i="3"/>
  <c r="A192" i="3"/>
  <c r="A194" i="3"/>
  <c r="A356" i="3"/>
  <c r="A6" i="3"/>
  <c r="A11" i="3"/>
  <c r="A92" i="3"/>
  <c r="A99" i="3"/>
  <c r="A124" i="3"/>
  <c r="A134" i="3"/>
  <c r="A155" i="3"/>
  <c r="A206" i="3"/>
  <c r="A207" i="3"/>
  <c r="A269" i="3"/>
  <c r="A279" i="3"/>
  <c r="A343" i="3"/>
  <c r="A369" i="3"/>
  <c r="A417" i="3"/>
  <c r="A418" i="3"/>
  <c r="A430" i="3"/>
  <c r="A491" i="3"/>
  <c r="A544" i="3"/>
  <c r="A557" i="3"/>
  <c r="A50" i="3"/>
  <c r="A51" i="3"/>
  <c r="A102" i="3"/>
  <c r="A152" i="3"/>
  <c r="A189" i="3"/>
  <c r="A299" i="3"/>
  <c r="A375" i="3"/>
  <c r="A383" i="3"/>
  <c r="A469" i="3"/>
  <c r="A564" i="3"/>
  <c r="A37" i="3"/>
  <c r="A87" i="3"/>
  <c r="A93" i="3"/>
  <c r="A188" i="3"/>
  <c r="A303" i="3"/>
  <c r="A337" i="3"/>
  <c r="A563" i="3"/>
  <c r="A537" i="3"/>
  <c r="A173" i="3"/>
  <c r="A492" i="3"/>
  <c r="A426" i="3"/>
  <c r="A304" i="3"/>
  <c r="A466" i="3"/>
  <c r="A94" i="3"/>
  <c r="A237" i="3"/>
  <c r="L5" i="2"/>
  <c r="A316" i="3"/>
  <c r="A455" i="3"/>
  <c r="A77" i="3"/>
  <c r="A259" i="3"/>
  <c r="A340" i="3"/>
  <c r="A21" i="3"/>
  <c r="A113" i="3"/>
  <c r="A247" i="3"/>
  <c r="A365" i="3"/>
  <c r="A403" i="3"/>
  <c r="A497" i="3"/>
  <c r="A208" i="3"/>
  <c r="A420" i="3"/>
  <c r="A558" i="3"/>
  <c r="A386" i="3"/>
  <c r="A442" i="3"/>
  <c r="A52" i="3"/>
  <c r="A178" i="3"/>
  <c r="A413" i="3"/>
  <c r="A526" i="3"/>
  <c r="A163" i="3"/>
  <c r="A223" i="3"/>
  <c r="A477" i="3"/>
  <c r="A518" i="3"/>
  <c r="A217" i="3"/>
  <c r="A398" i="3"/>
  <c r="A501" i="3"/>
  <c r="A33" i="3"/>
  <c r="A201" i="3"/>
  <c r="A275" i="3"/>
  <c r="A63" i="3"/>
  <c r="A265" i="3"/>
  <c r="A427" i="3"/>
  <c r="A521" i="3"/>
  <c r="A261" i="3"/>
  <c r="A336" i="3"/>
  <c r="A545" i="3"/>
  <c r="A88" i="3"/>
  <c r="A360" i="3"/>
  <c r="A84" i="3"/>
  <c r="A550" i="3"/>
  <c r="A31" i="3"/>
  <c r="A187" i="3"/>
  <c r="A394" i="3"/>
  <c r="A72" i="3"/>
  <c r="A448" i="3"/>
  <c r="A549" i="3"/>
  <c r="A453" i="3"/>
  <c r="A231" i="3"/>
  <c r="A351" i="3"/>
  <c r="A532" i="3"/>
  <c r="A317" i="3"/>
  <c r="A486" i="3"/>
  <c r="A556" i="3"/>
  <c r="A219" i="3"/>
  <c r="A529" i="3"/>
  <c r="A167" i="3"/>
  <c r="A249" i="3"/>
  <c r="A479" i="3"/>
  <c r="A496" i="3"/>
  <c r="A112" i="3"/>
  <c r="A368" i="3"/>
  <c r="A462" i="3"/>
  <c r="A8" i="3"/>
  <c r="A59" i="3"/>
  <c r="A230" i="3"/>
  <c r="A283" i="3"/>
  <c r="B2" i="2"/>
  <c r="H31" i="2" s="1"/>
  <c r="A66" i="3"/>
  <c r="A546" i="3"/>
  <c r="A244" i="3"/>
  <c r="A404" i="3"/>
  <c r="A190" i="3"/>
  <c r="A536" i="3"/>
  <c r="A409" i="3"/>
  <c r="A161" i="3"/>
  <c r="A519" i="3"/>
  <c r="A200" i="3"/>
  <c r="A516" i="3"/>
  <c r="A344" i="3"/>
  <c r="A10" i="3"/>
  <c r="A258" i="3"/>
  <c r="A146" i="3"/>
  <c r="A202" i="3"/>
  <c r="A489" i="3"/>
  <c r="A150" i="3"/>
  <c r="A300" i="3"/>
  <c r="A452" i="3"/>
  <c r="A15" i="3"/>
  <c r="A128" i="3"/>
  <c r="A262" i="3"/>
  <c r="A406" i="3"/>
  <c r="A34" i="3"/>
  <c r="A135" i="3"/>
  <c r="A169" i="3"/>
  <c r="A216" i="3"/>
  <c r="A282" i="3"/>
  <c r="A348" i="3"/>
  <c r="A419" i="3"/>
  <c r="A440" i="3"/>
  <c r="A505" i="3"/>
  <c r="A64" i="3"/>
  <c r="A278" i="3"/>
  <c r="A331" i="3"/>
  <c r="A487" i="3"/>
  <c r="A522" i="3"/>
  <c r="A61" i="3"/>
  <c r="A176" i="3"/>
  <c r="A139" i="3"/>
  <c r="A274" i="3"/>
  <c r="A458" i="3"/>
  <c r="A111" i="3"/>
  <c r="A136" i="3"/>
  <c r="A175" i="3"/>
  <c r="A298" i="3"/>
  <c r="A407" i="3"/>
  <c r="A471" i="3"/>
  <c r="A266" i="3"/>
  <c r="A437" i="3"/>
  <c r="A81" i="3"/>
  <c r="A198" i="3"/>
  <c r="A301" i="3"/>
  <c r="A510" i="3"/>
  <c r="A251" i="3"/>
  <c r="A450" i="3"/>
  <c r="A352" i="3"/>
  <c r="A131" i="3"/>
  <c r="A504" i="3"/>
  <c r="A291" i="3"/>
  <c r="A13" i="3"/>
  <c r="A319" i="3"/>
  <c r="A85" i="3"/>
  <c r="A434" i="3"/>
  <c r="A162" i="3"/>
  <c r="A373" i="3"/>
  <c r="A312" i="3"/>
  <c r="A447" i="3"/>
  <c r="A242" i="3"/>
  <c r="A333" i="3"/>
  <c r="A451" i="3"/>
  <c r="A414" i="3"/>
  <c r="A212" i="3"/>
  <c r="A32" i="3"/>
  <c r="A2" i="3"/>
  <c r="A48" i="3"/>
  <c r="A334" i="3"/>
  <c r="A232" i="3"/>
  <c r="A384" i="3"/>
  <c r="A17" i="3"/>
  <c r="A70" i="3"/>
  <c r="A171" i="3"/>
  <c r="A250" i="3"/>
  <c r="A330" i="3"/>
  <c r="A482" i="3"/>
  <c r="A560" i="3"/>
  <c r="A355" i="3"/>
  <c r="A533" i="3"/>
  <c r="A101" i="3"/>
  <c r="A253" i="3"/>
  <c r="A30" i="3"/>
  <c r="A138" i="3"/>
  <c r="A320" i="3"/>
  <c r="A433" i="3"/>
  <c r="A116" i="3"/>
  <c r="A204" i="3"/>
  <c r="A396" i="3"/>
  <c r="A534" i="3"/>
  <c r="A349" i="3"/>
  <c r="A114" i="3"/>
  <c r="A309" i="3"/>
  <c r="A227" i="3"/>
  <c r="A210" i="3"/>
  <c r="A399" i="3"/>
  <c r="A20" i="3"/>
  <c r="A213" i="3"/>
  <c r="A296" i="3"/>
  <c r="A432" i="3"/>
  <c r="A535" i="3"/>
  <c r="A183" i="3"/>
  <c r="A46" i="3"/>
  <c r="A221" i="3"/>
  <c r="A121" i="3"/>
  <c r="A75" i="3"/>
  <c r="A318" i="3"/>
  <c r="A554" i="3"/>
  <c r="A137" i="3"/>
  <c r="A268" i="3"/>
  <c r="A493" i="3"/>
  <c r="A472" i="3"/>
  <c r="A82" i="3"/>
  <c r="A197" i="3"/>
  <c r="A302" i="3"/>
  <c r="A328" i="3"/>
  <c r="A389" i="3"/>
  <c r="A436" i="3"/>
  <c r="A28" i="3"/>
  <c r="A205" i="3"/>
  <c r="A263" i="3"/>
  <c r="A363" i="3"/>
  <c r="A454" i="3"/>
  <c r="A22" i="3"/>
  <c r="A379" i="3"/>
  <c r="A495" i="3"/>
  <c r="A133" i="3"/>
  <c r="A388" i="3"/>
  <c r="A562" i="3"/>
  <c r="A54" i="3"/>
  <c r="A311" i="3"/>
  <c r="A431" i="3"/>
  <c r="A55" i="3"/>
  <c r="A179" i="3"/>
  <c r="A347" i="3"/>
  <c r="A478" i="3"/>
  <c r="A98" i="3"/>
  <c r="A239" i="3"/>
  <c r="A435" i="3"/>
  <c r="A542" i="3"/>
  <c r="A166" i="3"/>
  <c r="A224" i="3"/>
  <c r="A391" i="3"/>
  <c r="A400" i="3"/>
  <c r="A158" i="3"/>
  <c r="A371" i="3"/>
  <c r="A439" i="3"/>
  <c r="A104" i="3"/>
  <c r="A474" i="3"/>
  <c r="A186" i="3"/>
  <c r="A277" i="3"/>
  <c r="A293" i="3"/>
  <c r="A346" i="3"/>
  <c r="A26" i="3"/>
  <c r="A195" i="3"/>
  <c r="A540" i="3"/>
  <c r="A467" i="3"/>
  <c r="A240" i="3"/>
  <c r="A456" i="3"/>
  <c r="A280" i="3"/>
  <c r="A25" i="3"/>
  <c r="A168" i="3"/>
  <c r="A120" i="3"/>
  <c r="A322" i="3"/>
  <c r="A411" i="3"/>
  <c r="A42" i="3"/>
  <c r="A353" i="3"/>
  <c r="A80" i="3"/>
  <c r="A512" i="3"/>
  <c r="A144" i="3"/>
  <c r="A68" i="3"/>
  <c r="A159" i="3"/>
  <c r="A90" i="3"/>
  <c r="A193" i="3"/>
  <c r="A350" i="3"/>
  <c r="A149" i="3"/>
  <c r="A366" i="3"/>
  <c r="A109" i="3"/>
  <c r="A423" i="3"/>
  <c r="A364" i="3"/>
  <c r="A473" i="3"/>
  <c r="A107" i="3"/>
  <c r="A315" i="3"/>
  <c r="A412" i="3"/>
  <c r="A36" i="3"/>
  <c r="A271" i="3"/>
  <c r="A468" i="3"/>
  <c r="A380" i="3"/>
  <c r="A276" i="3"/>
  <c r="A29" i="3"/>
  <c r="A321" i="3"/>
  <c r="A67" i="3"/>
  <c r="A367" i="3"/>
  <c r="A129" i="3"/>
  <c r="A445" i="3"/>
  <c r="A182" i="3"/>
  <c r="A402" i="3"/>
  <c r="A60" i="3"/>
  <c r="A47" i="3"/>
  <c r="A220" i="3"/>
  <c r="A513" i="3"/>
  <c r="A287" i="3"/>
  <c r="A18" i="3"/>
  <c r="A361" i="3"/>
  <c r="A539" i="3"/>
  <c r="A465" i="3"/>
  <c r="A543" i="3"/>
  <c r="A555" i="3"/>
  <c r="A118" i="3"/>
  <c r="A547" i="3"/>
  <c r="H29" i="2"/>
  <c r="H18" i="2" l="1"/>
  <c r="H38" i="2"/>
  <c r="H24" i="2"/>
  <c r="H14" i="2"/>
  <c r="H35" i="2"/>
  <c r="H17" i="2"/>
  <c r="H10" i="2"/>
  <c r="H22" i="2"/>
  <c r="H43" i="2"/>
  <c r="H11" i="2"/>
  <c r="H46" i="2"/>
  <c r="H28" i="2"/>
  <c r="H12" i="2"/>
  <c r="H41" i="2"/>
  <c r="H13" i="2"/>
  <c r="H33" i="2"/>
  <c r="H32" i="2"/>
  <c r="H9" i="2"/>
  <c r="H42" i="2"/>
  <c r="H27" i="2"/>
  <c r="H23" i="2"/>
  <c r="H19" i="2"/>
  <c r="H20" i="2" l="1"/>
  <c r="H34" i="2"/>
  <c r="H36" i="2" s="1"/>
  <c r="H44" i="2"/>
  <c r="H15" i="2"/>
  <c r="H25" i="2"/>
</calcChain>
</file>

<file path=xl/sharedStrings.xml><?xml version="1.0" encoding="utf-8"?>
<sst xmlns="http://schemas.openxmlformats.org/spreadsheetml/2006/main" count="2935" uniqueCount="1238">
  <si>
    <t>MUNI-</t>
  </si>
  <si>
    <t>MUNICIPALITY</t>
  </si>
  <si>
    <t>COUNTY</t>
  </si>
  <si>
    <t>GROUP</t>
  </si>
  <si>
    <t>STATUS</t>
  </si>
  <si>
    <t>SFY</t>
  </si>
  <si>
    <t>COL 6</t>
  </si>
  <si>
    <t>COL. 7</t>
  </si>
  <si>
    <t>COL 11</t>
  </si>
  <si>
    <t>12-A</t>
  </si>
  <si>
    <t>12A-III</t>
  </si>
  <si>
    <t>12-A-IV</t>
  </si>
  <si>
    <t>12A-V</t>
  </si>
  <si>
    <t>12Ba</t>
  </si>
  <si>
    <t>12Bb</t>
  </si>
  <si>
    <t>12Bc</t>
  </si>
  <si>
    <t>COL.12CI(A)</t>
  </si>
  <si>
    <t>COL.12CI(B)</t>
  </si>
  <si>
    <t>COL.12CI(C)</t>
  </si>
  <si>
    <t>COL.12 C-II</t>
  </si>
  <si>
    <t>COL.12-CII(a)</t>
  </si>
  <si>
    <t>COL.12-CII(b)</t>
  </si>
  <si>
    <t>Col 12D</t>
  </si>
  <si>
    <t>Test (Col. 12D)</t>
  </si>
  <si>
    <t>SEN CIT</t>
  </si>
  <si>
    <t>VETS</t>
  </si>
  <si>
    <t>ADMIN</t>
  </si>
  <si>
    <t>SC Subtotal</t>
  </si>
  <si>
    <t>SC DED</t>
  </si>
  <si>
    <t>SC Total</t>
  </si>
  <si>
    <t>REAP Billed Credit</t>
  </si>
  <si>
    <t>TOT CTY</t>
  </si>
  <si>
    <t>TOT SCH</t>
  </si>
  <si>
    <t>TOT MUNI</t>
  </si>
  <si>
    <t>3 Year Average</t>
  </si>
  <si>
    <t>Library</t>
  </si>
  <si>
    <t>Muni-code</t>
  </si>
  <si>
    <t>Local Budget Examination Groups</t>
  </si>
  <si>
    <t>Current Year Status</t>
  </si>
  <si>
    <t>General Tax Rate Per $100 Value</t>
  </si>
  <si>
    <t>Net Valuation on Which County Taxes are Apportioned</t>
  </si>
  <si>
    <t>Total County Taxes Apportioned</t>
  </si>
  <si>
    <t>Net County Taxes Apportioned</t>
  </si>
  <si>
    <t>Municipal Budget State Aid</t>
  </si>
  <si>
    <t>Net County Taxes Apportioned Less State Aid</t>
  </si>
  <si>
    <t>County Library Tax</t>
  </si>
  <si>
    <t>Local Health Services</t>
  </si>
  <si>
    <t>County Open Space Tax</t>
  </si>
  <si>
    <t>Minimum Library Tax</t>
  </si>
  <si>
    <t>Col 12D Total Tax Levy for Tax Rate</t>
  </si>
  <si>
    <t>Total Tax Levy for Tax Rate Computation</t>
  </si>
  <si>
    <t>Senior Citizen Property Tax Deduction</t>
  </si>
  <si>
    <t>Veterans Deduction</t>
  </si>
  <si>
    <t>SC&amp; Vets Administration</t>
  </si>
  <si>
    <t xml:space="preserve"> SC&amp; Vets Subtotal</t>
  </si>
  <si>
    <t>SCVets Deduction</t>
  </si>
  <si>
    <t>SC Vets Total</t>
  </si>
  <si>
    <t>Total County Levy</t>
  </si>
  <si>
    <t>Total School Levy</t>
  </si>
  <si>
    <t>Total Municipal Levy</t>
  </si>
  <si>
    <t>0101</t>
  </si>
  <si>
    <t>Absecon City</t>
  </si>
  <si>
    <t>Atlantic</t>
  </si>
  <si>
    <t>0102</t>
  </si>
  <si>
    <t>Atlantic City</t>
  </si>
  <si>
    <t>0103</t>
  </si>
  <si>
    <t>Brigantine City</t>
  </si>
  <si>
    <t>0104</t>
  </si>
  <si>
    <t>Buena Borough</t>
  </si>
  <si>
    <t>0105</t>
  </si>
  <si>
    <t>Buena Vista Township</t>
  </si>
  <si>
    <t>0106</t>
  </si>
  <si>
    <t>Corbin City</t>
  </si>
  <si>
    <t>0107</t>
  </si>
  <si>
    <t>Egg Harbor City</t>
  </si>
  <si>
    <t>0108</t>
  </si>
  <si>
    <t>Egg Harbor Township</t>
  </si>
  <si>
    <t>0109</t>
  </si>
  <si>
    <t>Estell Manor City</t>
  </si>
  <si>
    <t>0110</t>
  </si>
  <si>
    <t>Folsom Borough</t>
  </si>
  <si>
    <t>0111</t>
  </si>
  <si>
    <t>Galloway Township</t>
  </si>
  <si>
    <t>0112</t>
  </si>
  <si>
    <t>Hamilton Township</t>
  </si>
  <si>
    <t>0113</t>
  </si>
  <si>
    <t>Hammonton Township</t>
  </si>
  <si>
    <t>0114</t>
  </si>
  <si>
    <t>Linwood City</t>
  </si>
  <si>
    <t>0115</t>
  </si>
  <si>
    <t>Longport City</t>
  </si>
  <si>
    <t>0116</t>
  </si>
  <si>
    <t>Margate City</t>
  </si>
  <si>
    <t>0117</t>
  </si>
  <si>
    <t>Mullica City</t>
  </si>
  <si>
    <t>0118</t>
  </si>
  <si>
    <t>Northfield City</t>
  </si>
  <si>
    <t>0119</t>
  </si>
  <si>
    <t>Pleasantville City</t>
  </si>
  <si>
    <t>0120</t>
  </si>
  <si>
    <t>Port Republic City</t>
  </si>
  <si>
    <t>0121</t>
  </si>
  <si>
    <t>Somers Point City</t>
  </si>
  <si>
    <t>0122</t>
  </si>
  <si>
    <t>Ventnor City</t>
  </si>
  <si>
    <t>0123</t>
  </si>
  <si>
    <t>Weymouth Township</t>
  </si>
  <si>
    <t>0201</t>
  </si>
  <si>
    <t>Allendale Borough</t>
  </si>
  <si>
    <t>Bergen</t>
  </si>
  <si>
    <t>0202</t>
  </si>
  <si>
    <t>Alpine Borough</t>
  </si>
  <si>
    <t>0203</t>
  </si>
  <si>
    <t>Bergenfield Borough</t>
  </si>
  <si>
    <t>0204</t>
  </si>
  <si>
    <t>Bogota Borough</t>
  </si>
  <si>
    <t>0205</t>
  </si>
  <si>
    <t>Carlstadt Borough</t>
  </si>
  <si>
    <t>0206</t>
  </si>
  <si>
    <t>Cliffside Park Borough</t>
  </si>
  <si>
    <t>0207</t>
  </si>
  <si>
    <t>Closter Borough</t>
  </si>
  <si>
    <t>0208</t>
  </si>
  <si>
    <t>Cresskill Borough</t>
  </si>
  <si>
    <t>0209</t>
  </si>
  <si>
    <t>Demarest Borough</t>
  </si>
  <si>
    <t>0210</t>
  </si>
  <si>
    <t>Dumont Borough</t>
  </si>
  <si>
    <t>0211</t>
  </si>
  <si>
    <t>Elmwood Park Borough</t>
  </si>
  <si>
    <t>0212</t>
  </si>
  <si>
    <t>East Rutherford Borough</t>
  </si>
  <si>
    <t>0213</t>
  </si>
  <si>
    <t>Edgewater Borough</t>
  </si>
  <si>
    <t>0214</t>
  </si>
  <si>
    <t>Emerson Borough</t>
  </si>
  <si>
    <t>0215</t>
  </si>
  <si>
    <t>Englewood City</t>
  </si>
  <si>
    <t>0216</t>
  </si>
  <si>
    <t>Englewood Cliffs Borough</t>
  </si>
  <si>
    <t>0217</t>
  </si>
  <si>
    <t>Fair Lawn Borough</t>
  </si>
  <si>
    <t>0218</t>
  </si>
  <si>
    <t>Fairview Borough</t>
  </si>
  <si>
    <t>0219</t>
  </si>
  <si>
    <t>Fort Lee Borough</t>
  </si>
  <si>
    <t>0220</t>
  </si>
  <si>
    <t>Franklin Lakes Borough</t>
  </si>
  <si>
    <t>0221</t>
  </si>
  <si>
    <t>Garfield City</t>
  </si>
  <si>
    <t>0222</t>
  </si>
  <si>
    <t>Glen Rock Borough</t>
  </si>
  <si>
    <t>0223</t>
  </si>
  <si>
    <t>Hackensack City</t>
  </si>
  <si>
    <t>0224</t>
  </si>
  <si>
    <t>Harrington Park Borough</t>
  </si>
  <si>
    <t>0225</t>
  </si>
  <si>
    <t>Hasbrouck Heights Borough</t>
  </si>
  <si>
    <t>0226</t>
  </si>
  <si>
    <t>Haworth Borough</t>
  </si>
  <si>
    <t>0227</t>
  </si>
  <si>
    <t>Hillsdale Borough</t>
  </si>
  <si>
    <t>0228</t>
  </si>
  <si>
    <t>Ho-Ho-Kus Borough</t>
  </si>
  <si>
    <t>0229</t>
  </si>
  <si>
    <t>Leonia Borough</t>
  </si>
  <si>
    <t>0230</t>
  </si>
  <si>
    <t>Little Ferry Borough</t>
  </si>
  <si>
    <t>0231</t>
  </si>
  <si>
    <t>Lodi Borough</t>
  </si>
  <si>
    <t>0232</t>
  </si>
  <si>
    <t>Lyndhurst Township</t>
  </si>
  <si>
    <t>0233</t>
  </si>
  <si>
    <t>Mahwah Township</t>
  </si>
  <si>
    <t>0234</t>
  </si>
  <si>
    <t>Maywood Borough</t>
  </si>
  <si>
    <t>0235</t>
  </si>
  <si>
    <t>Midland Park Borough</t>
  </si>
  <si>
    <t>0236</t>
  </si>
  <si>
    <t>Montvale Borough</t>
  </si>
  <si>
    <t>0237</t>
  </si>
  <si>
    <t>Moonachie Borough</t>
  </si>
  <si>
    <t>0238</t>
  </si>
  <si>
    <t>New Milford Borough</t>
  </si>
  <si>
    <t>0239</t>
  </si>
  <si>
    <t>North Arlington Borough</t>
  </si>
  <si>
    <t>0240</t>
  </si>
  <si>
    <t>Northvale Borough</t>
  </si>
  <si>
    <t>0241</t>
  </si>
  <si>
    <t>Norwood Borough</t>
  </si>
  <si>
    <t>0242</t>
  </si>
  <si>
    <t>Oakland Borough</t>
  </si>
  <si>
    <t>0243</t>
  </si>
  <si>
    <t>Old Tappan Borough</t>
  </si>
  <si>
    <t>0244</t>
  </si>
  <si>
    <t>Oradell Borough</t>
  </si>
  <si>
    <t>0245</t>
  </si>
  <si>
    <t>Palisades Park Borough</t>
  </si>
  <si>
    <t>0246</t>
  </si>
  <si>
    <t>Paramus Borough</t>
  </si>
  <si>
    <t>0247</t>
  </si>
  <si>
    <t>Park Ridge Borough</t>
  </si>
  <si>
    <t>0248</t>
  </si>
  <si>
    <t>Ramsey Borough</t>
  </si>
  <si>
    <t>0249</t>
  </si>
  <si>
    <t>Ridgefield Borough</t>
  </si>
  <si>
    <t>0250</t>
  </si>
  <si>
    <t>Ridgefield Park Village</t>
  </si>
  <si>
    <t>0251</t>
  </si>
  <si>
    <t>Ridgewood Village</t>
  </si>
  <si>
    <t>0252</t>
  </si>
  <si>
    <t>River Edge Borough</t>
  </si>
  <si>
    <t>0253</t>
  </si>
  <si>
    <t>River Vale Township</t>
  </si>
  <si>
    <t>0254</t>
  </si>
  <si>
    <t>Rochelle Park Township</t>
  </si>
  <si>
    <t>0255</t>
  </si>
  <si>
    <t>Rockleigh Borough</t>
  </si>
  <si>
    <t>0256</t>
  </si>
  <si>
    <t>Rutherford Borough</t>
  </si>
  <si>
    <t>0257</t>
  </si>
  <si>
    <t>Saddle Brook Township</t>
  </si>
  <si>
    <t>0258</t>
  </si>
  <si>
    <t>Saddle River Borough</t>
  </si>
  <si>
    <t>0259</t>
  </si>
  <si>
    <t>South Hackensack Township</t>
  </si>
  <si>
    <t>0260</t>
  </si>
  <si>
    <t>Teaneck Township</t>
  </si>
  <si>
    <t>0261</t>
  </si>
  <si>
    <t>Tenafly Borough</t>
  </si>
  <si>
    <t>0262</t>
  </si>
  <si>
    <t>Teterboro Borough</t>
  </si>
  <si>
    <t>0263</t>
  </si>
  <si>
    <t>Upper Saddle River Borough</t>
  </si>
  <si>
    <t>0264</t>
  </si>
  <si>
    <t>Waldwick Borough</t>
  </si>
  <si>
    <t>0265</t>
  </si>
  <si>
    <t>Wallington Borough</t>
  </si>
  <si>
    <t>0266</t>
  </si>
  <si>
    <t>Washington Township</t>
  </si>
  <si>
    <t>0267</t>
  </si>
  <si>
    <t>Westwood Borough</t>
  </si>
  <si>
    <t>0268</t>
  </si>
  <si>
    <t>Woodcliff Lake Borough</t>
  </si>
  <si>
    <t>0269</t>
  </si>
  <si>
    <t>Wood-Ridge Borough</t>
  </si>
  <si>
    <t>0270</t>
  </si>
  <si>
    <t>Wyckoff Township</t>
  </si>
  <si>
    <t>0301</t>
  </si>
  <si>
    <t>Bass River Township</t>
  </si>
  <si>
    <t>Burlington</t>
  </si>
  <si>
    <t>0302</t>
  </si>
  <si>
    <t>Beverly City</t>
  </si>
  <si>
    <t>0303</t>
  </si>
  <si>
    <t>Bordentown City</t>
  </si>
  <si>
    <t>0304</t>
  </si>
  <si>
    <t>Bordentown Township</t>
  </si>
  <si>
    <t>0305</t>
  </si>
  <si>
    <t>Burlington City</t>
  </si>
  <si>
    <t>0306</t>
  </si>
  <si>
    <t>Burlington Township</t>
  </si>
  <si>
    <t>0307</t>
  </si>
  <si>
    <t>Chesterfield Township</t>
  </si>
  <si>
    <t>0308</t>
  </si>
  <si>
    <t>Cinnaminson Township</t>
  </si>
  <si>
    <t>0309</t>
  </si>
  <si>
    <t>Delanco Township</t>
  </si>
  <si>
    <t>0310</t>
  </si>
  <si>
    <t>Delran Township</t>
  </si>
  <si>
    <t>0311</t>
  </si>
  <si>
    <t>Eastampton Township</t>
  </si>
  <si>
    <t>0312</t>
  </si>
  <si>
    <t>Edgewater Park Township</t>
  </si>
  <si>
    <t>0313</t>
  </si>
  <si>
    <t>Evesham Township</t>
  </si>
  <si>
    <t>0314</t>
  </si>
  <si>
    <t>Fieldsboro Borough</t>
  </si>
  <si>
    <t>0315</t>
  </si>
  <si>
    <t>Florence Township</t>
  </si>
  <si>
    <t>0316</t>
  </si>
  <si>
    <t>Hainesport Township</t>
  </si>
  <si>
    <t>0317</t>
  </si>
  <si>
    <t>Lumberton Township</t>
  </si>
  <si>
    <t>0318</t>
  </si>
  <si>
    <t>Mansfield Township</t>
  </si>
  <si>
    <t>0319</t>
  </si>
  <si>
    <t>Maple Shade Borough</t>
  </si>
  <si>
    <t>0320</t>
  </si>
  <si>
    <t>Medford Township</t>
  </si>
  <si>
    <t>0321</t>
  </si>
  <si>
    <t>Medford Lakes Borough</t>
  </si>
  <si>
    <t>0322</t>
  </si>
  <si>
    <t>Moorestown Township</t>
  </si>
  <si>
    <t>0323</t>
  </si>
  <si>
    <t>Mount Holly Township</t>
  </si>
  <si>
    <t>0324</t>
  </si>
  <si>
    <t>Mount Laurel Township</t>
  </si>
  <si>
    <t>0325</t>
  </si>
  <si>
    <t>New Hanover Township</t>
  </si>
  <si>
    <t>0326</t>
  </si>
  <si>
    <t>North Hanover Township</t>
  </si>
  <si>
    <t>0327</t>
  </si>
  <si>
    <t>Palmyra Borough</t>
  </si>
  <si>
    <t>0328</t>
  </si>
  <si>
    <t>Pemberton Borough</t>
  </si>
  <si>
    <t>0329</t>
  </si>
  <si>
    <t>Pemberton Township</t>
  </si>
  <si>
    <t>0330</t>
  </si>
  <si>
    <t>Riverside Township</t>
  </si>
  <si>
    <t>0331</t>
  </si>
  <si>
    <t>Riverton Borough</t>
  </si>
  <si>
    <t>0332</t>
  </si>
  <si>
    <t>Shamong Township</t>
  </si>
  <si>
    <t>0333</t>
  </si>
  <si>
    <t>Southampton Township</t>
  </si>
  <si>
    <t>0334</t>
  </si>
  <si>
    <t>Springfield Township</t>
  </si>
  <si>
    <t>0335</t>
  </si>
  <si>
    <t>Tabernacle Township</t>
  </si>
  <si>
    <t>0336</t>
  </si>
  <si>
    <t>0337</t>
  </si>
  <si>
    <t>Westampton Township</t>
  </si>
  <si>
    <t>0338</t>
  </si>
  <si>
    <t>Willingboro Township</t>
  </si>
  <si>
    <t>0339</t>
  </si>
  <si>
    <t>Woodland Township</t>
  </si>
  <si>
    <t>0340</t>
  </si>
  <si>
    <t>Wrightstown Borough</t>
  </si>
  <si>
    <t>0401</t>
  </si>
  <si>
    <t>Audubon Borough</t>
  </si>
  <si>
    <t>Camden</t>
  </si>
  <si>
    <t>0402</t>
  </si>
  <si>
    <t>Audubon Park Borough</t>
  </si>
  <si>
    <t>0403</t>
  </si>
  <si>
    <t>Barrington Borough</t>
  </si>
  <si>
    <t>0404</t>
  </si>
  <si>
    <t>Bellmawr Borough</t>
  </si>
  <si>
    <t>0405</t>
  </si>
  <si>
    <t>Berlin Borough</t>
  </si>
  <si>
    <t>0406</t>
  </si>
  <si>
    <t>Berlin Township</t>
  </si>
  <si>
    <t>0407</t>
  </si>
  <si>
    <t>Brooklawn Borough</t>
  </si>
  <si>
    <t>0408</t>
  </si>
  <si>
    <t>Camden City</t>
  </si>
  <si>
    <t>0409</t>
  </si>
  <si>
    <t>Cherry Hill Township</t>
  </si>
  <si>
    <t>0410</t>
  </si>
  <si>
    <t>Chesilhurst Borough</t>
  </si>
  <si>
    <t>0411</t>
  </si>
  <si>
    <t>Clementon Borough</t>
  </si>
  <si>
    <t>0412</t>
  </si>
  <si>
    <t>Collingswood Borough</t>
  </si>
  <si>
    <t>0413</t>
  </si>
  <si>
    <t>Gibbsboro Borough</t>
  </si>
  <si>
    <t>0414</t>
  </si>
  <si>
    <t>Gloucester City City</t>
  </si>
  <si>
    <t>0415</t>
  </si>
  <si>
    <t>Gloucester Township</t>
  </si>
  <si>
    <t>0416</t>
  </si>
  <si>
    <t>Haddon Township</t>
  </si>
  <si>
    <t>0417</t>
  </si>
  <si>
    <t>Haddonfield Borough</t>
  </si>
  <si>
    <t>0418</t>
  </si>
  <si>
    <t>Haddon Heights Borough</t>
  </si>
  <si>
    <t>0419</t>
  </si>
  <si>
    <t>Hi-nella Borough</t>
  </si>
  <si>
    <t>0420</t>
  </si>
  <si>
    <t>Laurel Springs Borough</t>
  </si>
  <si>
    <t>0421</t>
  </si>
  <si>
    <t>Lawnside Borough</t>
  </si>
  <si>
    <t>0422</t>
  </si>
  <si>
    <t>Lindenwold Borough</t>
  </si>
  <si>
    <t>0423</t>
  </si>
  <si>
    <t>Magnolia Borough</t>
  </si>
  <si>
    <t>0424</t>
  </si>
  <si>
    <t>Merchantville Borough</t>
  </si>
  <si>
    <t>0425</t>
  </si>
  <si>
    <t>Mount Ephrain Borough</t>
  </si>
  <si>
    <t>0426</t>
  </si>
  <si>
    <t>Oaklyn Borough</t>
  </si>
  <si>
    <t>0427</t>
  </si>
  <si>
    <t>Pennsauken Township</t>
  </si>
  <si>
    <t>0428</t>
  </si>
  <si>
    <t>Pine Hill Borough</t>
  </si>
  <si>
    <t>0430</t>
  </si>
  <si>
    <t>Runnemede Borough</t>
  </si>
  <si>
    <t>0431</t>
  </si>
  <si>
    <t>Somerdale Borough</t>
  </si>
  <si>
    <t>0432</t>
  </si>
  <si>
    <t>Stratford Borough</t>
  </si>
  <si>
    <t>0433</t>
  </si>
  <si>
    <t>Tavistock Borough</t>
  </si>
  <si>
    <t>0434</t>
  </si>
  <si>
    <t>Voorhees Township</t>
  </si>
  <si>
    <t>0435</t>
  </si>
  <si>
    <t>Waterford Township</t>
  </si>
  <si>
    <t>0436</t>
  </si>
  <si>
    <t>Winslow Township</t>
  </si>
  <si>
    <t>0437</t>
  </si>
  <si>
    <t>Woodlynne Borough</t>
  </si>
  <si>
    <t>0501</t>
  </si>
  <si>
    <t>Avalon Borough</t>
  </si>
  <si>
    <t>Cape May</t>
  </si>
  <si>
    <t>0502</t>
  </si>
  <si>
    <t>Cape May City</t>
  </si>
  <si>
    <t>0503</t>
  </si>
  <si>
    <t>Cape May Point Borough</t>
  </si>
  <si>
    <t>0504</t>
  </si>
  <si>
    <t>Dennis Township</t>
  </si>
  <si>
    <t>0505</t>
  </si>
  <si>
    <t>Lower Township</t>
  </si>
  <si>
    <t>0506</t>
  </si>
  <si>
    <t>Middle Township</t>
  </si>
  <si>
    <t>0507</t>
  </si>
  <si>
    <t>North Wildwood City</t>
  </si>
  <si>
    <t>0508</t>
  </si>
  <si>
    <t>Ocean City City</t>
  </si>
  <si>
    <t>0509</t>
  </si>
  <si>
    <t>Sea Isle City</t>
  </si>
  <si>
    <t>0510</t>
  </si>
  <si>
    <t>Stone Harbor Borough</t>
  </si>
  <si>
    <t>0511</t>
  </si>
  <si>
    <t>Upper Township</t>
  </si>
  <si>
    <t>0512</t>
  </si>
  <si>
    <t>West Cape May Borough</t>
  </si>
  <si>
    <t>0513</t>
  </si>
  <si>
    <t>West Wildwood Borough</t>
  </si>
  <si>
    <t>0514</t>
  </si>
  <si>
    <t>Wildwood City</t>
  </si>
  <si>
    <t>0515</t>
  </si>
  <si>
    <t>Wildwood Crest Borough</t>
  </si>
  <si>
    <t>0516</t>
  </si>
  <si>
    <t>Woodbine Borough</t>
  </si>
  <si>
    <t>0601</t>
  </si>
  <si>
    <t>Bridgeton City</t>
  </si>
  <si>
    <t>Cumberland</t>
  </si>
  <si>
    <t>0602</t>
  </si>
  <si>
    <t>Commercial Township</t>
  </si>
  <si>
    <t>0603</t>
  </si>
  <si>
    <t>Deerfield Township</t>
  </si>
  <si>
    <t>0604</t>
  </si>
  <si>
    <t>Downe Township</t>
  </si>
  <si>
    <t>0605</t>
  </si>
  <si>
    <t>Fairfield Borough</t>
  </si>
  <si>
    <t>0606</t>
  </si>
  <si>
    <t>Greenwich Township</t>
  </si>
  <si>
    <t>0607</t>
  </si>
  <si>
    <t>Hopewell Township</t>
  </si>
  <si>
    <t>0608</t>
  </si>
  <si>
    <t>Lawrence Township</t>
  </si>
  <si>
    <t>0609</t>
  </si>
  <si>
    <t>Maurice River Township</t>
  </si>
  <si>
    <t>0610</t>
  </si>
  <si>
    <t>Millville City</t>
  </si>
  <si>
    <t>0611</t>
  </si>
  <si>
    <t>Shiloh Borough</t>
  </si>
  <si>
    <t>0612</t>
  </si>
  <si>
    <t>Stow Creek Township</t>
  </si>
  <si>
    <t>0613</t>
  </si>
  <si>
    <t>Upper Deerfield Township</t>
  </si>
  <si>
    <t>0614</t>
  </si>
  <si>
    <t>Vineland City</t>
  </si>
  <si>
    <t>0701</t>
  </si>
  <si>
    <t>Belleville Township</t>
  </si>
  <si>
    <t>Essex</t>
  </si>
  <si>
    <t>0702</t>
  </si>
  <si>
    <t>Bloomfield Township</t>
  </si>
  <si>
    <t>0703</t>
  </si>
  <si>
    <t>Caldwell Township</t>
  </si>
  <si>
    <t>0704</t>
  </si>
  <si>
    <t>Cedar Grove Township</t>
  </si>
  <si>
    <t>0705</t>
  </si>
  <si>
    <t>East Orange City</t>
  </si>
  <si>
    <t>0706</t>
  </si>
  <si>
    <t>Essex Fells Township</t>
  </si>
  <si>
    <t>0707</t>
  </si>
  <si>
    <t>0708</t>
  </si>
  <si>
    <t>Glen Ridge Borough</t>
  </si>
  <si>
    <t>0709</t>
  </si>
  <si>
    <t>Irvington Township</t>
  </si>
  <si>
    <t>0710</t>
  </si>
  <si>
    <t>Livingston Township</t>
  </si>
  <si>
    <t>0711</t>
  </si>
  <si>
    <t>Maplewood Township.</t>
  </si>
  <si>
    <t>0712</t>
  </si>
  <si>
    <t>Millburn Township</t>
  </si>
  <si>
    <t>0713</t>
  </si>
  <si>
    <t>Montclair Township</t>
  </si>
  <si>
    <t>0714</t>
  </si>
  <si>
    <t>Newark City</t>
  </si>
  <si>
    <t>0715</t>
  </si>
  <si>
    <t>North Caldwell Borough</t>
  </si>
  <si>
    <t>0716</t>
  </si>
  <si>
    <t>Nutley Township</t>
  </si>
  <si>
    <t>0717</t>
  </si>
  <si>
    <t>Orange City</t>
  </si>
  <si>
    <t>0718</t>
  </si>
  <si>
    <t>Roseland Borough</t>
  </si>
  <si>
    <t>0719</t>
  </si>
  <si>
    <t>South Orange Village</t>
  </si>
  <si>
    <t>0720</t>
  </si>
  <si>
    <t>Verona Township</t>
  </si>
  <si>
    <t>0721</t>
  </si>
  <si>
    <t>West Caldwell Township</t>
  </si>
  <si>
    <t>0722</t>
  </si>
  <si>
    <t>West Orange Township</t>
  </si>
  <si>
    <t>0801</t>
  </si>
  <si>
    <t>Clayton Borough</t>
  </si>
  <si>
    <t>Gloucester</t>
  </si>
  <si>
    <t>0802</t>
  </si>
  <si>
    <t>Deptford Township</t>
  </si>
  <si>
    <t>0803</t>
  </si>
  <si>
    <t>East Greenwich Township</t>
  </si>
  <si>
    <t>0804</t>
  </si>
  <si>
    <t>Elk Township</t>
  </si>
  <si>
    <t>0805</t>
  </si>
  <si>
    <t>Franklin Township</t>
  </si>
  <si>
    <t>0806</t>
  </si>
  <si>
    <t>Glassboro Borough</t>
  </si>
  <si>
    <t>0807</t>
  </si>
  <si>
    <t>0808</t>
  </si>
  <si>
    <t>Harrison Township</t>
  </si>
  <si>
    <t>0809</t>
  </si>
  <si>
    <t>Logan Township</t>
  </si>
  <si>
    <t>0810</t>
  </si>
  <si>
    <t>Mantua Township</t>
  </si>
  <si>
    <t>0811</t>
  </si>
  <si>
    <t>Monroe Township</t>
  </si>
  <si>
    <t>0812</t>
  </si>
  <si>
    <t>National Park Borough</t>
  </si>
  <si>
    <t>0813</t>
  </si>
  <si>
    <t>Newfield Borough</t>
  </si>
  <si>
    <t>0814</t>
  </si>
  <si>
    <t>Paulsboro Borough</t>
  </si>
  <si>
    <t>0815</t>
  </si>
  <si>
    <t>Pitman Borough</t>
  </si>
  <si>
    <t>0816</t>
  </si>
  <si>
    <t>South Harrison Township</t>
  </si>
  <si>
    <t>0817</t>
  </si>
  <si>
    <t>Swedesboro Borough</t>
  </si>
  <si>
    <t>0818</t>
  </si>
  <si>
    <t>0819</t>
  </si>
  <si>
    <t>Wenonah Borough</t>
  </si>
  <si>
    <t>0820</t>
  </si>
  <si>
    <t>West Deptford Township</t>
  </si>
  <si>
    <t>0821</t>
  </si>
  <si>
    <t>Westville Borough</t>
  </si>
  <si>
    <t>0822</t>
  </si>
  <si>
    <t>Woodbury City</t>
  </si>
  <si>
    <t>0823</t>
  </si>
  <si>
    <t>Woodbury Heights Borough</t>
  </si>
  <si>
    <t>0824</t>
  </si>
  <si>
    <t>Woolwich Township</t>
  </si>
  <si>
    <t>0901</t>
  </si>
  <si>
    <t>Bayonne City</t>
  </si>
  <si>
    <t>Hudson</t>
  </si>
  <si>
    <t>0902</t>
  </si>
  <si>
    <t>East Newark Borough</t>
  </si>
  <si>
    <t>0903</t>
  </si>
  <si>
    <t>Guttenberg Town</t>
  </si>
  <si>
    <t>0904</t>
  </si>
  <si>
    <t>Harrison Town</t>
  </si>
  <si>
    <t>0905</t>
  </si>
  <si>
    <t>Hoboken City</t>
  </si>
  <si>
    <t>0906</t>
  </si>
  <si>
    <t>Jersey City City</t>
  </si>
  <si>
    <t>0907</t>
  </si>
  <si>
    <t>Kearny Town</t>
  </si>
  <si>
    <t>0908</t>
  </si>
  <si>
    <t>North Bergen Township</t>
  </si>
  <si>
    <t>0909</t>
  </si>
  <si>
    <t>Secaucus Town</t>
  </si>
  <si>
    <t>0910</t>
  </si>
  <si>
    <t>Union City City</t>
  </si>
  <si>
    <t>0911</t>
  </si>
  <si>
    <t>Weehawken Township</t>
  </si>
  <si>
    <t>0912</t>
  </si>
  <si>
    <t>West New York Town</t>
  </si>
  <si>
    <t>1001</t>
  </si>
  <si>
    <t>Alexandria Township</t>
  </si>
  <si>
    <t>Hunterdon</t>
  </si>
  <si>
    <t>1002</t>
  </si>
  <si>
    <t>Bethlehem Township</t>
  </si>
  <si>
    <t>1003</t>
  </si>
  <si>
    <t>Bloomsbury Borough</t>
  </si>
  <si>
    <t>1004</t>
  </si>
  <si>
    <t>Califon Borough</t>
  </si>
  <si>
    <t>1005</t>
  </si>
  <si>
    <t>Clinton Town</t>
  </si>
  <si>
    <t>1006</t>
  </si>
  <si>
    <t>Clinton Township</t>
  </si>
  <si>
    <t>1007</t>
  </si>
  <si>
    <t>Delaware Township</t>
  </si>
  <si>
    <t>1008</t>
  </si>
  <si>
    <t>East Amwell Township</t>
  </si>
  <si>
    <t>1009</t>
  </si>
  <si>
    <t>Flemington Borough</t>
  </si>
  <si>
    <t>1010</t>
  </si>
  <si>
    <t>1011</t>
  </si>
  <si>
    <t>Frenchtown Borough</t>
  </si>
  <si>
    <t>1012</t>
  </si>
  <si>
    <t>Glen Gardner Borough</t>
  </si>
  <si>
    <t>1013</t>
  </si>
  <si>
    <t>Hampton Borough</t>
  </si>
  <si>
    <t>1014</t>
  </si>
  <si>
    <t>High Bridge Borough</t>
  </si>
  <si>
    <t>1015</t>
  </si>
  <si>
    <t>Holland Township</t>
  </si>
  <si>
    <t>1016</t>
  </si>
  <si>
    <t>Kingwood Township</t>
  </si>
  <si>
    <t>1017</t>
  </si>
  <si>
    <t>Lambertville City</t>
  </si>
  <si>
    <t>1018</t>
  </si>
  <si>
    <t>Lebanon Borough</t>
  </si>
  <si>
    <t>1019</t>
  </si>
  <si>
    <t>Lebanon Township</t>
  </si>
  <si>
    <t>1020</t>
  </si>
  <si>
    <t>Milford Borough</t>
  </si>
  <si>
    <t>1021</t>
  </si>
  <si>
    <t>Raritan Township</t>
  </si>
  <si>
    <t>1022</t>
  </si>
  <si>
    <t>Readington Township</t>
  </si>
  <si>
    <t>1023</t>
  </si>
  <si>
    <t>Stockton Borough</t>
  </si>
  <si>
    <t>1024</t>
  </si>
  <si>
    <t>Tewksbury Township</t>
  </si>
  <si>
    <t>1025</t>
  </si>
  <si>
    <t>Union Township</t>
  </si>
  <si>
    <t>1026</t>
  </si>
  <si>
    <t>West Amwell Township</t>
  </si>
  <si>
    <t>1101</t>
  </si>
  <si>
    <t>East Windsor Township</t>
  </si>
  <si>
    <t>Mercer</t>
  </si>
  <si>
    <t>1102</t>
  </si>
  <si>
    <t>Ewing Township</t>
  </si>
  <si>
    <t>1103</t>
  </si>
  <si>
    <t>1104</t>
  </si>
  <si>
    <t>Hightstown Borough</t>
  </si>
  <si>
    <t>1105</t>
  </si>
  <si>
    <t>Hopewell Borough</t>
  </si>
  <si>
    <t>1106</t>
  </si>
  <si>
    <t>1107</t>
  </si>
  <si>
    <t>1108</t>
  </si>
  <si>
    <t>Pennington Borough</t>
  </si>
  <si>
    <t>1111</t>
  </si>
  <si>
    <t>Trenton City</t>
  </si>
  <si>
    <t>1112</t>
  </si>
  <si>
    <t>Robbinsville Township</t>
  </si>
  <si>
    <t>1113</t>
  </si>
  <si>
    <t>West Windsor Township</t>
  </si>
  <si>
    <t>1114</t>
  </si>
  <si>
    <t>Princeton</t>
  </si>
  <si>
    <t>1201</t>
  </si>
  <si>
    <t>Carteret Borough</t>
  </si>
  <si>
    <t>Middlesex</t>
  </si>
  <si>
    <t>1202</t>
  </si>
  <si>
    <t>Cranbury Township</t>
  </si>
  <si>
    <t>1203</t>
  </si>
  <si>
    <t>Dunellen Borough</t>
  </si>
  <si>
    <t>1204</t>
  </si>
  <si>
    <t>East Brunswick Township</t>
  </si>
  <si>
    <t>1205</t>
  </si>
  <si>
    <t>Edison Township</t>
  </si>
  <si>
    <t>1206</t>
  </si>
  <si>
    <t>Helmetta Borough</t>
  </si>
  <si>
    <t>1207</t>
  </si>
  <si>
    <t>Highland Park Borough</t>
  </si>
  <si>
    <t>1208</t>
  </si>
  <si>
    <t>Jamesburg Borough</t>
  </si>
  <si>
    <t>1209</t>
  </si>
  <si>
    <t>Old Bridge Township</t>
  </si>
  <si>
    <t>1210</t>
  </si>
  <si>
    <t>Metuchen Borough</t>
  </si>
  <si>
    <t>1211</t>
  </si>
  <si>
    <t>Middlesex Borough</t>
  </si>
  <si>
    <t>1212</t>
  </si>
  <si>
    <t>Milltown Borough</t>
  </si>
  <si>
    <t>1213</t>
  </si>
  <si>
    <t>1214</t>
  </si>
  <si>
    <t>New Brunswick City</t>
  </si>
  <si>
    <t>1215</t>
  </si>
  <si>
    <t>North Brunswick Township</t>
  </si>
  <si>
    <t>1216</t>
  </si>
  <si>
    <t>Perth Amboy City</t>
  </si>
  <si>
    <t>1217</t>
  </si>
  <si>
    <t>Piscataway Township</t>
  </si>
  <si>
    <t>1218</t>
  </si>
  <si>
    <t>Plainsboro Township</t>
  </si>
  <si>
    <t>1219</t>
  </si>
  <si>
    <t>Sayreville Borough</t>
  </si>
  <si>
    <t>1220</t>
  </si>
  <si>
    <t>South Amboy City</t>
  </si>
  <si>
    <t>1221</t>
  </si>
  <si>
    <t>South Brunswick Township</t>
  </si>
  <si>
    <t>1222</t>
  </si>
  <si>
    <t>South Plainfield Borough</t>
  </si>
  <si>
    <t>1223</t>
  </si>
  <si>
    <t>South River Borough</t>
  </si>
  <si>
    <t>1224</t>
  </si>
  <si>
    <t>Spotswood Borough</t>
  </si>
  <si>
    <t>1225</t>
  </si>
  <si>
    <t>Woodbridge Township</t>
  </si>
  <si>
    <t>1301</t>
  </si>
  <si>
    <t>Allenhurst Borough</t>
  </si>
  <si>
    <t>Monmouth</t>
  </si>
  <si>
    <t>1302</t>
  </si>
  <si>
    <t>Allentown Borough</t>
  </si>
  <si>
    <t>1303</t>
  </si>
  <si>
    <t>Asbury Park City</t>
  </si>
  <si>
    <t>1304</t>
  </si>
  <si>
    <t>Atlantic Highlands Borough</t>
  </si>
  <si>
    <t>1305</t>
  </si>
  <si>
    <t>Avon-by-the-Sea Borough</t>
  </si>
  <si>
    <t>1306</t>
  </si>
  <si>
    <t>Belmar Borough</t>
  </si>
  <si>
    <t>1307</t>
  </si>
  <si>
    <t>Bradley Beach Borough</t>
  </si>
  <si>
    <t>1308</t>
  </si>
  <si>
    <t>Brielle Borough</t>
  </si>
  <si>
    <t>1309</t>
  </si>
  <si>
    <t>Colts Neck Township</t>
  </si>
  <si>
    <t>1310</t>
  </si>
  <si>
    <t>Deal Borough</t>
  </si>
  <si>
    <t>1311</t>
  </si>
  <si>
    <t>Eatontown Borough</t>
  </si>
  <si>
    <t>1312</t>
  </si>
  <si>
    <t>Englishtown Borough</t>
  </si>
  <si>
    <t>1313</t>
  </si>
  <si>
    <t>Fair Haven Borough</t>
  </si>
  <si>
    <t>1314</t>
  </si>
  <si>
    <t>Farmingdale Borough</t>
  </si>
  <si>
    <t>1315</t>
  </si>
  <si>
    <t>Freehold Borough</t>
  </si>
  <si>
    <t>1316</t>
  </si>
  <si>
    <t>Freehold Township</t>
  </si>
  <si>
    <t>1317</t>
  </si>
  <si>
    <t>Highlands Borough</t>
  </si>
  <si>
    <t>1318</t>
  </si>
  <si>
    <t>Holmdel Township</t>
  </si>
  <si>
    <t>1319</t>
  </si>
  <si>
    <t>Howell Township</t>
  </si>
  <si>
    <t>1320</t>
  </si>
  <si>
    <t>Interlaken Borough</t>
  </si>
  <si>
    <t>1321</t>
  </si>
  <si>
    <t>Keansburg Borough</t>
  </si>
  <si>
    <t>1322</t>
  </si>
  <si>
    <t>Keyport Borough</t>
  </si>
  <si>
    <t>1323</t>
  </si>
  <si>
    <t>Little Silver Borough</t>
  </si>
  <si>
    <t>1324</t>
  </si>
  <si>
    <t>Loch Arbour Village</t>
  </si>
  <si>
    <t>1325</t>
  </si>
  <si>
    <t>Long Branch City</t>
  </si>
  <si>
    <t>1326</t>
  </si>
  <si>
    <t>Manalapan Township</t>
  </si>
  <si>
    <t>1327</t>
  </si>
  <si>
    <t>Manasquan Borough</t>
  </si>
  <si>
    <t>1328</t>
  </si>
  <si>
    <t>Marlboro Township</t>
  </si>
  <si>
    <t>1329</t>
  </si>
  <si>
    <t>Matawan Borough</t>
  </si>
  <si>
    <t>1330</t>
  </si>
  <si>
    <t>Aberdeen Township</t>
  </si>
  <si>
    <t>1331</t>
  </si>
  <si>
    <t>Middletown Township</t>
  </si>
  <si>
    <t>1332</t>
  </si>
  <si>
    <t>Millstone Township</t>
  </si>
  <si>
    <t>1333</t>
  </si>
  <si>
    <t>Monmouth Beach Borough</t>
  </si>
  <si>
    <t>1334</t>
  </si>
  <si>
    <t>Neptune Township</t>
  </si>
  <si>
    <t>1335</t>
  </si>
  <si>
    <t>Neptune City Borough</t>
  </si>
  <si>
    <t>1336</t>
  </si>
  <si>
    <t>Tinton Falls Borough</t>
  </si>
  <si>
    <t>1337</t>
  </si>
  <si>
    <t>Ocean Township</t>
  </si>
  <si>
    <t>1338</t>
  </si>
  <si>
    <t>Oceanport Borough</t>
  </si>
  <si>
    <t>1339</t>
  </si>
  <si>
    <t>Hazlet Township</t>
  </si>
  <si>
    <t>1340</t>
  </si>
  <si>
    <t>Red Bank Borough</t>
  </si>
  <si>
    <t>1341</t>
  </si>
  <si>
    <t>Roosevelt Borough</t>
  </si>
  <si>
    <t>1342</t>
  </si>
  <si>
    <t>Rumson Borough</t>
  </si>
  <si>
    <t>1343</t>
  </si>
  <si>
    <t>Sea Bright Borough</t>
  </si>
  <si>
    <t>1344</t>
  </si>
  <si>
    <t>Sea Girt Borough</t>
  </si>
  <si>
    <t>1345</t>
  </si>
  <si>
    <t>Shrewsbury Borough</t>
  </si>
  <si>
    <t>1346</t>
  </si>
  <si>
    <t>Shrewsbury Township</t>
  </si>
  <si>
    <t>1347</t>
  </si>
  <si>
    <t>Lake Como Borough</t>
  </si>
  <si>
    <t>1348</t>
  </si>
  <si>
    <t>Spring Lake Borough</t>
  </si>
  <si>
    <t>1349</t>
  </si>
  <si>
    <t>Spring Lake Heights Borough</t>
  </si>
  <si>
    <t>1350</t>
  </si>
  <si>
    <t>Union Beach Borough</t>
  </si>
  <si>
    <t>1351</t>
  </si>
  <si>
    <t>Upper Freehold Township</t>
  </si>
  <si>
    <t>1352</t>
  </si>
  <si>
    <t>Wall Township</t>
  </si>
  <si>
    <t>1353</t>
  </si>
  <si>
    <t>West Long Branch Borough</t>
  </si>
  <si>
    <t>1401</t>
  </si>
  <si>
    <t>Boonton Town</t>
  </si>
  <si>
    <t>Morris</t>
  </si>
  <si>
    <t>1402</t>
  </si>
  <si>
    <t>Boonton Township</t>
  </si>
  <si>
    <t>1403</t>
  </si>
  <si>
    <t>Butler Borough</t>
  </si>
  <si>
    <t>1404</t>
  </si>
  <si>
    <t>Chatham Borough</t>
  </si>
  <si>
    <t>1405</t>
  </si>
  <si>
    <t>Chatham Township</t>
  </si>
  <si>
    <t>1406</t>
  </si>
  <si>
    <t>Chester Borough</t>
  </si>
  <si>
    <t>1407</t>
  </si>
  <si>
    <t>Chester Township</t>
  </si>
  <si>
    <t>1408</t>
  </si>
  <si>
    <t>Denville Township</t>
  </si>
  <si>
    <t>1409</t>
  </si>
  <si>
    <t>Dover Town</t>
  </si>
  <si>
    <t>1410</t>
  </si>
  <si>
    <t>East Hanover Township</t>
  </si>
  <si>
    <t>1411</t>
  </si>
  <si>
    <t>Florham Park Borough</t>
  </si>
  <si>
    <t>1412</t>
  </si>
  <si>
    <t>Hanover Township</t>
  </si>
  <si>
    <t>1413</t>
  </si>
  <si>
    <t>Harding Township</t>
  </si>
  <si>
    <t>1414</t>
  </si>
  <si>
    <t>Jefferson Township</t>
  </si>
  <si>
    <t>1415</t>
  </si>
  <si>
    <t>Kinnelon Borough</t>
  </si>
  <si>
    <t>1416</t>
  </si>
  <si>
    <t>Lincoln Park Borough</t>
  </si>
  <si>
    <t>1417</t>
  </si>
  <si>
    <t>Madison Borough</t>
  </si>
  <si>
    <t>1418</t>
  </si>
  <si>
    <t>Mendham Borough</t>
  </si>
  <si>
    <t>1419</t>
  </si>
  <si>
    <t>Mendham Township</t>
  </si>
  <si>
    <t>1420</t>
  </si>
  <si>
    <t>Mine Hill Township</t>
  </si>
  <si>
    <t>1421</t>
  </si>
  <si>
    <t>Montville Township</t>
  </si>
  <si>
    <t>1422</t>
  </si>
  <si>
    <t>Morris Township</t>
  </si>
  <si>
    <t>1423</t>
  </si>
  <si>
    <t>Morris Plains Borough</t>
  </si>
  <si>
    <t>1424</t>
  </si>
  <si>
    <t>Morristown Town</t>
  </si>
  <si>
    <t>1425</t>
  </si>
  <si>
    <t>Mountain Lakes Borough</t>
  </si>
  <si>
    <t>1426</t>
  </si>
  <si>
    <t>Mount Arlington Borough</t>
  </si>
  <si>
    <t>1427</t>
  </si>
  <si>
    <t>Mount Olive Township</t>
  </si>
  <si>
    <t>1428</t>
  </si>
  <si>
    <t>Netcong Borough</t>
  </si>
  <si>
    <t>1429</t>
  </si>
  <si>
    <t>Parsippany-Troy Hills Township</t>
  </si>
  <si>
    <t>1430</t>
  </si>
  <si>
    <t>Long Hill Township</t>
  </si>
  <si>
    <t>1431</t>
  </si>
  <si>
    <t>Pequannock Township</t>
  </si>
  <si>
    <t>1432</t>
  </si>
  <si>
    <t>Randolph Township</t>
  </si>
  <si>
    <t>1433</t>
  </si>
  <si>
    <t>Riverdale Borough</t>
  </si>
  <si>
    <t>1434</t>
  </si>
  <si>
    <t>Rockaway Borough</t>
  </si>
  <si>
    <t>1435</t>
  </si>
  <si>
    <t>Rockaway Township</t>
  </si>
  <si>
    <t>1436</t>
  </si>
  <si>
    <t>Roxbury Township</t>
  </si>
  <si>
    <t>1437</t>
  </si>
  <si>
    <t>Victory Gardens Borough</t>
  </si>
  <si>
    <t>1438</t>
  </si>
  <si>
    <t>1439</t>
  </si>
  <si>
    <t>Wharton Borough</t>
  </si>
  <si>
    <t>1501</t>
  </si>
  <si>
    <t>Barnegat Light Borough</t>
  </si>
  <si>
    <t>Ocean</t>
  </si>
  <si>
    <t>1502</t>
  </si>
  <si>
    <t>Bay Head Borough</t>
  </si>
  <si>
    <t>1503</t>
  </si>
  <si>
    <t>Beach Haven Borough</t>
  </si>
  <si>
    <t>1504</t>
  </si>
  <si>
    <t>Beachwood Borough</t>
  </si>
  <si>
    <t>1505</t>
  </si>
  <si>
    <t>Berkeley Township</t>
  </si>
  <si>
    <t>1506</t>
  </si>
  <si>
    <t>Brick Township</t>
  </si>
  <si>
    <t>1507</t>
  </si>
  <si>
    <t>Toms River Township</t>
  </si>
  <si>
    <t>1508</t>
  </si>
  <si>
    <t>Eagleswood Township</t>
  </si>
  <si>
    <t>1509</t>
  </si>
  <si>
    <t>Harvey Cedars Borough</t>
  </si>
  <si>
    <t>1510</t>
  </si>
  <si>
    <t>Island Heights Borough</t>
  </si>
  <si>
    <t>1511</t>
  </si>
  <si>
    <t>Jackson Township</t>
  </si>
  <si>
    <t>1512</t>
  </si>
  <si>
    <t>Lacey Township</t>
  </si>
  <si>
    <t>1513</t>
  </si>
  <si>
    <t>Lakehurst Borough</t>
  </si>
  <si>
    <t>1514</t>
  </si>
  <si>
    <t>Lakewood Township</t>
  </si>
  <si>
    <t>1515</t>
  </si>
  <si>
    <t>Lavallette Borough</t>
  </si>
  <si>
    <t>1516</t>
  </si>
  <si>
    <t>Little Egg Harbor Township</t>
  </si>
  <si>
    <t>1517</t>
  </si>
  <si>
    <t>Long Beach Township</t>
  </si>
  <si>
    <t>1518</t>
  </si>
  <si>
    <t>Manchester Township</t>
  </si>
  <si>
    <t>1519</t>
  </si>
  <si>
    <t>Mantoloking Borough</t>
  </si>
  <si>
    <t>1520</t>
  </si>
  <si>
    <t>1521</t>
  </si>
  <si>
    <t>Ocean Gate Borough</t>
  </si>
  <si>
    <t>1522</t>
  </si>
  <si>
    <t>Pine Beach Borough</t>
  </si>
  <si>
    <t>1523</t>
  </si>
  <si>
    <t>Plumsted Township</t>
  </si>
  <si>
    <t>1524</t>
  </si>
  <si>
    <t>Point Pleasant Borough</t>
  </si>
  <si>
    <t>1525</t>
  </si>
  <si>
    <t>Point Pleasant Beach Borough</t>
  </si>
  <si>
    <t>1526</t>
  </si>
  <si>
    <t>Seaside Heights Borough</t>
  </si>
  <si>
    <t>1527</t>
  </si>
  <si>
    <t>Seaside Park Borough</t>
  </si>
  <si>
    <t>1528</t>
  </si>
  <si>
    <t>Ship Bottom Borough</t>
  </si>
  <si>
    <t>1529</t>
  </si>
  <si>
    <t>South Toms River Borough</t>
  </si>
  <si>
    <t>1530</t>
  </si>
  <si>
    <t>Stafford Township</t>
  </si>
  <si>
    <t>1531</t>
  </si>
  <si>
    <t>Surf City Borough</t>
  </si>
  <si>
    <t>1532</t>
  </si>
  <si>
    <t>Tuckerton Borough</t>
  </si>
  <si>
    <t>1533</t>
  </si>
  <si>
    <t>Barnegat Township</t>
  </si>
  <si>
    <t>1601</t>
  </si>
  <si>
    <t>Bloomingdale Borough</t>
  </si>
  <si>
    <t>Passaic</t>
  </si>
  <si>
    <t>1602</t>
  </si>
  <si>
    <t>Clifton City</t>
  </si>
  <si>
    <t>1603</t>
  </si>
  <si>
    <t>Haledon Borough</t>
  </si>
  <si>
    <t>1604</t>
  </si>
  <si>
    <t>Hawthorne Borough</t>
  </si>
  <si>
    <t>1605</t>
  </si>
  <si>
    <t>Little Falls Township</t>
  </si>
  <si>
    <t>1606</t>
  </si>
  <si>
    <t>North Haledon Borough</t>
  </si>
  <si>
    <t>1607</t>
  </si>
  <si>
    <t>Passaic City</t>
  </si>
  <si>
    <t>1608</t>
  </si>
  <si>
    <t>Paterson City</t>
  </si>
  <si>
    <t>1609</t>
  </si>
  <si>
    <t>Pompton Lakes Borough</t>
  </si>
  <si>
    <t>1610</t>
  </si>
  <si>
    <t>Prospect Park Borough</t>
  </si>
  <si>
    <t>1611</t>
  </si>
  <si>
    <t>Ringwood Borough</t>
  </si>
  <si>
    <t>1612</t>
  </si>
  <si>
    <t>Totowa Borough</t>
  </si>
  <si>
    <t>1613</t>
  </si>
  <si>
    <t>Wanaque Borough</t>
  </si>
  <si>
    <t>1614</t>
  </si>
  <si>
    <t>Wayne Township</t>
  </si>
  <si>
    <t>1615</t>
  </si>
  <si>
    <t>West Milford Township</t>
  </si>
  <si>
    <t>1616</t>
  </si>
  <si>
    <t>Woodland Park Borough</t>
  </si>
  <si>
    <t>1701</t>
  </si>
  <si>
    <t>Alloway Township</t>
  </si>
  <si>
    <t>Salem</t>
  </si>
  <si>
    <t>1702</t>
  </si>
  <si>
    <t>Elmer Borough</t>
  </si>
  <si>
    <t>1703</t>
  </si>
  <si>
    <t>Elsinboro Township</t>
  </si>
  <si>
    <t>1704</t>
  </si>
  <si>
    <t>Lower Alloways Creek Township</t>
  </si>
  <si>
    <t>1705</t>
  </si>
  <si>
    <t>Mannington Township</t>
  </si>
  <si>
    <t>1706</t>
  </si>
  <si>
    <t>Oldmans Township</t>
  </si>
  <si>
    <t>1707</t>
  </si>
  <si>
    <t>Penns Grove Borough</t>
  </si>
  <si>
    <t>1708</t>
  </si>
  <si>
    <t>Pennsville Township</t>
  </si>
  <si>
    <t>1709</t>
  </si>
  <si>
    <t>Pilesgrove Township</t>
  </si>
  <si>
    <t>1710</t>
  </si>
  <si>
    <t>Pittsgrove Township</t>
  </si>
  <si>
    <t>1711</t>
  </si>
  <si>
    <t>Quinton Township</t>
  </si>
  <si>
    <t>1712</t>
  </si>
  <si>
    <t>Salem City</t>
  </si>
  <si>
    <t>1713</t>
  </si>
  <si>
    <t>Carneys Point Township</t>
  </si>
  <si>
    <t>1714</t>
  </si>
  <si>
    <t>Upper Pittsgrove Township</t>
  </si>
  <si>
    <t>1715</t>
  </si>
  <si>
    <t>Woodstown Borough</t>
  </si>
  <si>
    <t>1801</t>
  </si>
  <si>
    <t>Bedminster Township</t>
  </si>
  <si>
    <t>Somerset</t>
  </si>
  <si>
    <t>1802</t>
  </si>
  <si>
    <t>Bernards Township</t>
  </si>
  <si>
    <t>1803</t>
  </si>
  <si>
    <t>Bernardsville Borough</t>
  </si>
  <si>
    <t>1804</t>
  </si>
  <si>
    <t>Bound Brook Borough</t>
  </si>
  <si>
    <t>1805</t>
  </si>
  <si>
    <t>Branchburg Township</t>
  </si>
  <si>
    <t>1806</t>
  </si>
  <si>
    <t>Bridgewater Township</t>
  </si>
  <si>
    <t>1807</t>
  </si>
  <si>
    <t>Far Hills Borough</t>
  </si>
  <si>
    <t>1808</t>
  </si>
  <si>
    <t>1809</t>
  </si>
  <si>
    <t>Green Brook Township</t>
  </si>
  <si>
    <t>1810</t>
  </si>
  <si>
    <t>Hillsborough Township</t>
  </si>
  <si>
    <t>1811</t>
  </si>
  <si>
    <t>Manville Borough</t>
  </si>
  <si>
    <t>1812</t>
  </si>
  <si>
    <t>Millstone Borough</t>
  </si>
  <si>
    <t>1813</t>
  </si>
  <si>
    <t>Montgomery Township</t>
  </si>
  <si>
    <t>1814</t>
  </si>
  <si>
    <t>North Plainfield Borough</t>
  </si>
  <si>
    <t>1815</t>
  </si>
  <si>
    <t>Peapack-Gladstone Borough</t>
  </si>
  <si>
    <t>1816</t>
  </si>
  <si>
    <t>Raritan Borough</t>
  </si>
  <si>
    <t>1817</t>
  </si>
  <si>
    <t>Rocky Hill Borough</t>
  </si>
  <si>
    <t>1818</t>
  </si>
  <si>
    <t>Somerville Borough</t>
  </si>
  <si>
    <t>1819</t>
  </si>
  <si>
    <t>South Bound Brook Borough</t>
  </si>
  <si>
    <t>1820</t>
  </si>
  <si>
    <t>Warren Township</t>
  </si>
  <si>
    <t>1821</t>
  </si>
  <si>
    <t>Watchung Borough</t>
  </si>
  <si>
    <t>1901</t>
  </si>
  <si>
    <t>Andover Borough</t>
  </si>
  <si>
    <t>Sussex</t>
  </si>
  <si>
    <t>1902</t>
  </si>
  <si>
    <t>Andover Township</t>
  </si>
  <si>
    <t>1903</t>
  </si>
  <si>
    <t>Branchville Borough</t>
  </si>
  <si>
    <t>1904</t>
  </si>
  <si>
    <t>Byram Township</t>
  </si>
  <si>
    <t>1905</t>
  </si>
  <si>
    <t>Frankford Township</t>
  </si>
  <si>
    <t>1906</t>
  </si>
  <si>
    <t>Franklin Borough</t>
  </si>
  <si>
    <t>1907</t>
  </si>
  <si>
    <t>Fredon Township</t>
  </si>
  <si>
    <t>1908</t>
  </si>
  <si>
    <t>Green Township</t>
  </si>
  <si>
    <t>1909</t>
  </si>
  <si>
    <t>Hamburg Borough</t>
  </si>
  <si>
    <t>1910</t>
  </si>
  <si>
    <t>Hampton Township</t>
  </si>
  <si>
    <t>1911</t>
  </si>
  <si>
    <t>Hardyston Township</t>
  </si>
  <si>
    <t>1912</t>
  </si>
  <si>
    <t>Hopatcong Borough</t>
  </si>
  <si>
    <t>1913</t>
  </si>
  <si>
    <t>Lafayette Township</t>
  </si>
  <si>
    <t>1914</t>
  </si>
  <si>
    <t>Montague Township</t>
  </si>
  <si>
    <t>1915</t>
  </si>
  <si>
    <t>Newton Town</t>
  </si>
  <si>
    <t>1916</t>
  </si>
  <si>
    <t>Ogdensburg Borough</t>
  </si>
  <si>
    <t>1917</t>
  </si>
  <si>
    <t>Sandyston Township</t>
  </si>
  <si>
    <t>1918</t>
  </si>
  <si>
    <t>Sparta Township</t>
  </si>
  <si>
    <t>1919</t>
  </si>
  <si>
    <t>Stanhope Borough</t>
  </si>
  <si>
    <t>1920</t>
  </si>
  <si>
    <t>Stillwater Township</t>
  </si>
  <si>
    <t>1921</t>
  </si>
  <si>
    <t>Sussex Borough</t>
  </si>
  <si>
    <t>1922</t>
  </si>
  <si>
    <t>Vernon Township</t>
  </si>
  <si>
    <t>1923</t>
  </si>
  <si>
    <t>Walpack Township</t>
  </si>
  <si>
    <t>1924</t>
  </si>
  <si>
    <t>Wantage Township</t>
  </si>
  <si>
    <t>2001</t>
  </si>
  <si>
    <t>Berkeley Heights Township</t>
  </si>
  <si>
    <t>Union</t>
  </si>
  <si>
    <t>2002</t>
  </si>
  <si>
    <t>Clark Township</t>
  </si>
  <si>
    <t>2003</t>
  </si>
  <si>
    <t>Cranford Township</t>
  </si>
  <si>
    <t>2004</t>
  </si>
  <si>
    <t>Elizabeth City</t>
  </si>
  <si>
    <t>2005</t>
  </si>
  <si>
    <t>Fanwood Borough</t>
  </si>
  <si>
    <t>2006</t>
  </si>
  <si>
    <t>Garwood Borough</t>
  </si>
  <si>
    <t>2007</t>
  </si>
  <si>
    <t>Hillside Township</t>
  </si>
  <si>
    <t>2008</t>
  </si>
  <si>
    <t>Kenilworth Borough</t>
  </si>
  <si>
    <t>2009</t>
  </si>
  <si>
    <t>Linden City</t>
  </si>
  <si>
    <t>2010</t>
  </si>
  <si>
    <t>Mountainside Borough</t>
  </si>
  <si>
    <t>2011</t>
  </si>
  <si>
    <t>New Providence Borough</t>
  </si>
  <si>
    <t>2012</t>
  </si>
  <si>
    <t>Plainfield City</t>
  </si>
  <si>
    <t>2013</t>
  </si>
  <si>
    <t>Rahway City</t>
  </si>
  <si>
    <t>2014</t>
  </si>
  <si>
    <t>Roselle Borough</t>
  </si>
  <si>
    <t>2015</t>
  </si>
  <si>
    <t>Roselle Park Borough</t>
  </si>
  <si>
    <t>2016</t>
  </si>
  <si>
    <t>Scotch Plains Township</t>
  </si>
  <si>
    <t>2017</t>
  </si>
  <si>
    <t>2018</t>
  </si>
  <si>
    <t>Summit City</t>
  </si>
  <si>
    <t>2019</t>
  </si>
  <si>
    <t>2020</t>
  </si>
  <si>
    <t>Westfield Town</t>
  </si>
  <si>
    <t>2021</t>
  </si>
  <si>
    <t>Winfield Township</t>
  </si>
  <si>
    <t>2101</t>
  </si>
  <si>
    <t>Allamuchy Township</t>
  </si>
  <si>
    <t>Warren</t>
  </si>
  <si>
    <t>2102</t>
  </si>
  <si>
    <t>Alpha Borough</t>
  </si>
  <si>
    <t>2103</t>
  </si>
  <si>
    <t>Belvidere Town</t>
  </si>
  <si>
    <t>2104</t>
  </si>
  <si>
    <t>Blairstown Township</t>
  </si>
  <si>
    <t>2105</t>
  </si>
  <si>
    <t>2106</t>
  </si>
  <si>
    <t>Frelinghuysen Township</t>
  </si>
  <si>
    <t>2107</t>
  </si>
  <si>
    <t>2108</t>
  </si>
  <si>
    <t>Hackettstown Town</t>
  </si>
  <si>
    <t>2109</t>
  </si>
  <si>
    <t>Hardwick Township</t>
  </si>
  <si>
    <t>2110</t>
  </si>
  <si>
    <t>Harmony Township</t>
  </si>
  <si>
    <t>2111</t>
  </si>
  <si>
    <t>Hope Township</t>
  </si>
  <si>
    <t>2112</t>
  </si>
  <si>
    <t>Independence Township</t>
  </si>
  <si>
    <t>2113</t>
  </si>
  <si>
    <t>Knowlton Township</t>
  </si>
  <si>
    <t>2114</t>
  </si>
  <si>
    <t>Liberty Township</t>
  </si>
  <si>
    <t>2115</t>
  </si>
  <si>
    <t>Lopatcong Township</t>
  </si>
  <si>
    <t>2116</t>
  </si>
  <si>
    <t>2117</t>
  </si>
  <si>
    <t>Oxford Township</t>
  </si>
  <si>
    <t>2119</t>
  </si>
  <si>
    <t>Phillipsburg Town</t>
  </si>
  <si>
    <t>2120</t>
  </si>
  <si>
    <t>Pohatcong Township</t>
  </si>
  <si>
    <t>2121</t>
  </si>
  <si>
    <t>Washington Borough</t>
  </si>
  <si>
    <t>2122</t>
  </si>
  <si>
    <t>2123</t>
  </si>
  <si>
    <t>White Township</t>
  </si>
  <si>
    <t/>
  </si>
  <si>
    <t>S</t>
  </si>
  <si>
    <t>New Jersey Division of Local Government Services</t>
  </si>
  <si>
    <t>County:</t>
  </si>
  <si>
    <t>Local Budget Examination Group:</t>
  </si>
  <si>
    <t>Group Status:</t>
  </si>
  <si>
    <t>Less Municipal Budget State Aid</t>
  </si>
  <si>
    <t>Net County Taxes Less Municipal Budget State Aid</t>
  </si>
  <si>
    <t>Local Health Service Taxes (N.J.S.A. 26:3A2-19)</t>
  </si>
  <si>
    <t>Total County Taxes</t>
  </si>
  <si>
    <t>Local District School</t>
  </si>
  <si>
    <t>Regional, Consolidated, &amp; Joint School Budget</t>
  </si>
  <si>
    <t>Local District School Tax in Municipal Budget</t>
  </si>
  <si>
    <t>Total School Taxes Levied</t>
  </si>
  <si>
    <t>Local Municipal Purposes</t>
  </si>
  <si>
    <t>Municipal Open Space</t>
  </si>
  <si>
    <t>Total Municipal Taxes Levied</t>
  </si>
  <si>
    <t>Total Tax Levy</t>
  </si>
  <si>
    <t>Net Value Taxable</t>
  </si>
  <si>
    <t>General Tax Rate per $100 Assessed Value</t>
  </si>
  <si>
    <t>Administrative Fee</t>
  </si>
  <si>
    <t>Senior Citizens Veterans Subtotal Before Deductions</t>
  </si>
  <si>
    <t>Senior Citizens Veterans Deductions</t>
  </si>
  <si>
    <t>Senior Citizens Veterans Total</t>
  </si>
  <si>
    <t>Regional Efficiency Aid Program - Credit Amount Billed</t>
  </si>
  <si>
    <t>Debt Statement Equalized Valuations</t>
  </si>
  <si>
    <t>3 Year Average Equalized Valuation</t>
  </si>
  <si>
    <t>num</t>
  </si>
  <si>
    <t>Full Name</t>
  </si>
  <si>
    <t>Select Municipality:</t>
  </si>
  <si>
    <t>AV 2019</t>
  </si>
  <si>
    <t>AV 2020</t>
  </si>
  <si>
    <t>1/3 Mil for 2021 Library</t>
  </si>
  <si>
    <t>2021 Net Valuation Taxable</t>
  </si>
  <si>
    <t>2021 District School Budget</t>
  </si>
  <si>
    <t>2021 Regional and Joint School Budgets</t>
  </si>
  <si>
    <t>2021 Local Municipal School Budgets</t>
  </si>
  <si>
    <t>2021 Local Municipal Purpose</t>
  </si>
  <si>
    <t>2021 Local Open Space Tax</t>
  </si>
  <si>
    <t>AV 2021</t>
  </si>
  <si>
    <t>Municipal Information Sheet - CY 2022/SFY 2023</t>
  </si>
  <si>
    <t>CY 2021 Senior Citizens Reimbursement by State (P.L 1976, c.73)</t>
  </si>
  <si>
    <t>CY 2021 Veterans Reimbursement by State (P.L 1976, c.73)</t>
  </si>
  <si>
    <t>2022 Minimum Library Appropriation (N.J.S.A. 40:54-8) *</t>
  </si>
  <si>
    <t>Sources: 2021 County Abstract of Ratables, Division of Local Government Services and Department of Treasury Data.
* This amount may not reflect the amounts required for joint, regional, or county libraries that may be set by other statute or local agreement.</t>
  </si>
  <si>
    <t>Eligible</t>
  </si>
  <si>
    <t>Ineligible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</si>
</sst>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1"/>
      <name val="Tw Cen MT Condensed"/>
      <family val="2"/>
    </font>
    <font>
      <b/>
      <sz val="11"/>
      <color indexed="12"/>
      <name val="Tw Cen MT Condensed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Tw Cen MT Condensed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4"/>
      <color theme="1"/>
      <name val="Arial"/>
      <family val="2"/>
    </font>
    <font>
      <sz val="13"/>
      <color theme="1"/>
      <name val="Arial Narrow"/>
      <family val="2"/>
    </font>
    <font>
      <sz val="11"/>
      <color rgb="FF00B0F0"/>
      <name val="Arial Narro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1" xfId="0" quotePrefix="1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43" fontId="2" fillId="0" borderId="0" xfId="1" applyFont="1" applyAlignment="1" applyProtection="1">
      <alignment horizontal="center"/>
    </xf>
    <xf numFmtId="164" fontId="2" fillId="0" borderId="0" xfId="1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0" xfId="0" quotePrefix="1" applyNumberFormat="1" applyFont="1" applyAlignment="1" applyProtection="1">
      <alignment horizontal="center"/>
    </xf>
    <xf numFmtId="4" fontId="2" fillId="0" borderId="0" xfId="0" applyNumberFormat="1" applyFont="1" applyBorder="1" applyProtection="1"/>
    <xf numFmtId="3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3" fontId="2" fillId="0" borderId="0" xfId="1" applyNumberFormat="1" applyFont="1" applyAlignment="1" applyProtection="1">
      <alignment horizontal="center"/>
    </xf>
    <xf numFmtId="3" fontId="1" fillId="0" borderId="0" xfId="0" applyNumberFormat="1" applyFont="1" applyAlignment="1" applyProtection="1">
      <alignment horizontal="center"/>
    </xf>
    <xf numFmtId="3" fontId="1" fillId="0" borderId="0" xfId="1" applyNumberFormat="1" applyFont="1" applyAlignment="1" applyProtection="1">
      <alignment horizontal="center"/>
    </xf>
    <xf numFmtId="3" fontId="2" fillId="0" borderId="0" xfId="1" quotePrefix="1" applyNumberFormat="1" applyFont="1" applyBorder="1" applyAlignment="1" applyProtection="1">
      <alignment horizontal="left"/>
    </xf>
    <xf numFmtId="37" fontId="1" fillId="0" borderId="0" xfId="0" applyNumberFormat="1" applyFont="1" applyAlignment="1" applyProtection="1">
      <alignment horizontal="center"/>
    </xf>
    <xf numFmtId="39" fontId="1" fillId="0" borderId="0" xfId="0" applyNumberFormat="1" applyFont="1" applyBorder="1" applyAlignment="1" applyProtection="1">
      <alignment horizontal="center"/>
    </xf>
    <xf numFmtId="0" fontId="7" fillId="0" borderId="0" xfId="0" applyFont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quotePrefix="1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3" fontId="3" fillId="0" borderId="1" xfId="1" quotePrefix="1" applyFont="1" applyBorder="1" applyAlignment="1" applyProtection="1">
      <alignment horizontal="center" vertical="center" wrapText="1"/>
    </xf>
    <xf numFmtId="164" fontId="3" fillId="0" borderId="1" xfId="1" quotePrefix="1" applyNumberFormat="1" applyFont="1" applyBorder="1" applyAlignment="1" applyProtection="1">
      <alignment horizontal="center" vertical="center" wrapText="1"/>
    </xf>
    <xf numFmtId="4" fontId="3" fillId="0" borderId="1" xfId="0" quotePrefix="1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quotePrefix="1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43" fontId="3" fillId="0" borderId="1" xfId="1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3" fontId="4" fillId="0" borderId="1" xfId="1" quotePrefix="1" applyNumberFormat="1" applyFont="1" applyBorder="1" applyAlignment="1" applyProtection="1">
      <alignment horizontal="center" vertical="center" wrapText="1"/>
    </xf>
    <xf numFmtId="37" fontId="4" fillId="0" borderId="1" xfId="0" quotePrefix="1" applyNumberFormat="1" applyFont="1" applyBorder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6" fillId="0" borderId="0" xfId="1" applyNumberFormat="1" applyFont="1" applyAlignment="1">
      <alignment horizontal="right"/>
    </xf>
    <xf numFmtId="43" fontId="6" fillId="0" borderId="0" xfId="1" applyFont="1"/>
    <xf numFmtId="164" fontId="6" fillId="0" borderId="0" xfId="1" applyNumberFormat="1" applyFont="1"/>
    <xf numFmtId="43" fontId="6" fillId="0" borderId="0" xfId="1" applyNumberFormat="1" applyFo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3" fontId="5" fillId="0" borderId="0" xfId="1" applyFont="1"/>
    <xf numFmtId="164" fontId="5" fillId="0" borderId="0" xfId="1" applyNumberFormat="1" applyFont="1"/>
    <xf numFmtId="43" fontId="5" fillId="0" borderId="0" xfId="0" applyNumberFormat="1" applyFont="1"/>
    <xf numFmtId="1" fontId="9" fillId="0" borderId="0" xfId="0" applyNumberFormat="1" applyFont="1"/>
    <xf numFmtId="43" fontId="5" fillId="0" borderId="0" xfId="1" applyNumberFormat="1" applyFont="1"/>
    <xf numFmtId="0" fontId="0" fillId="0" borderId="0" xfId="0" applyBorder="1"/>
    <xf numFmtId="0" fontId="9" fillId="0" borderId="3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 indent="2"/>
    </xf>
    <xf numFmtId="0" fontId="9" fillId="0" borderId="5" xfId="0" applyFont="1" applyBorder="1"/>
    <xf numFmtId="0" fontId="9" fillId="0" borderId="6" xfId="0" applyFont="1" applyBorder="1" applyAlignment="1">
      <alignment horizontal="left" indent="2"/>
    </xf>
    <xf numFmtId="0" fontId="9" fillId="0" borderId="7" xfId="0" applyFont="1" applyBorder="1"/>
    <xf numFmtId="0" fontId="9" fillId="0" borderId="2" xfId="0" applyFont="1" applyBorder="1"/>
    <xf numFmtId="0" fontId="9" fillId="0" borderId="0" xfId="0" applyFont="1" applyBorder="1"/>
    <xf numFmtId="8" fontId="9" fillId="0" borderId="3" xfId="0" applyNumberFormat="1" applyFont="1" applyBorder="1"/>
    <xf numFmtId="8" fontId="9" fillId="0" borderId="3" xfId="0" applyNumberFormat="1" applyFont="1" applyBorder="1" applyAlignment="1">
      <alignment horizontal="left" indent="2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8" fontId="9" fillId="0" borderId="4" xfId="0" applyNumberFormat="1" applyFont="1" applyBorder="1"/>
    <xf numFmtId="0" fontId="11" fillId="0" borderId="0" xfId="0" applyFont="1" applyBorder="1" applyProtection="1">
      <protection locked="0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43" fontId="0" fillId="0" borderId="0" xfId="0" applyNumberFormat="1"/>
    <xf numFmtId="43" fontId="5" fillId="0" borderId="0" xfId="1" applyFont="1" applyAlignment="1">
      <alignment horizontal="left"/>
    </xf>
    <xf numFmtId="37" fontId="4" fillId="0" borderId="1" xfId="0" quotePrefix="1" applyNumberFormat="1" applyFont="1" applyFill="1" applyBorder="1" applyAlignment="1" applyProtection="1">
      <alignment horizontal="center" vertical="center"/>
    </xf>
    <xf numFmtId="37" fontId="4" fillId="0" borderId="1" xfId="0" applyNumberFormat="1" applyFont="1" applyFill="1" applyBorder="1" applyAlignment="1" applyProtection="1">
      <alignment horizontal="center" vertical="center" wrapText="1"/>
    </xf>
    <xf numFmtId="39" fontId="4" fillId="0" borderId="1" xfId="0" quotePrefix="1" applyNumberFormat="1" applyFont="1" applyFill="1" applyBorder="1" applyAlignment="1" applyProtection="1">
      <alignment horizontal="center" vertical="center" wrapText="1"/>
    </xf>
    <xf numFmtId="43" fontId="17" fillId="0" borderId="0" xfId="1" applyFont="1"/>
    <xf numFmtId="165" fontId="11" fillId="0" borderId="14" xfId="0" applyNumberFormat="1" applyFont="1" applyBorder="1" applyAlignment="1">
      <alignment horizontal="right"/>
    </xf>
    <xf numFmtId="165" fontId="11" fillId="0" borderId="4" xfId="0" applyNumberFormat="1" applyFont="1" applyBorder="1" applyAlignment="1">
      <alignment horizontal="right"/>
    </xf>
    <xf numFmtId="165" fontId="11" fillId="0" borderId="5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5" fontId="11" fillId="0" borderId="15" xfId="0" applyNumberFormat="1" applyFont="1" applyBorder="1" applyAlignment="1">
      <alignment horizontal="right"/>
    </xf>
    <xf numFmtId="165" fontId="11" fillId="0" borderId="9" xfId="0" applyNumberFormat="1" applyFont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165" fontId="11" fillId="0" borderId="16" xfId="0" applyNumberFormat="1" applyFont="1" applyBorder="1" applyAlignment="1">
      <alignment horizontal="right"/>
    </xf>
    <xf numFmtId="165" fontId="11" fillId="0" borderId="12" xfId="0" applyNumberFormat="1" applyFont="1" applyBorder="1" applyAlignment="1">
      <alignment horizontal="right"/>
    </xf>
    <xf numFmtId="165" fontId="11" fillId="0" borderId="13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0" dropStyle="combo" dx="16" fmlaLink="$C$5" fmlaRange="Crosswalk!$A$2:$A$56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4</xdr:row>
          <xdr:rowOff>9525</xdr:rowOff>
        </xdr:from>
        <xdr:to>
          <xdr:col>7</xdr:col>
          <xdr:colOff>19050</xdr:colOff>
          <xdr:row>4</xdr:row>
          <xdr:rowOff>247650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zoomScaleNormal="100" zoomScaleSheetLayoutView="100" workbookViewId="0">
      <selection activeCell="G7" sqref="G7"/>
    </sheetView>
  </sheetViews>
  <sheetFormatPr defaultColWidth="0" defaultRowHeight="15" zeroHeight="1" x14ac:dyDescent="0.25"/>
  <cols>
    <col min="1" max="1" width="9.140625" customWidth="1"/>
    <col min="2" max="2" width="14" customWidth="1"/>
    <col min="3" max="11" width="9.140625" customWidth="1"/>
    <col min="12" max="12" width="10.42578125" customWidth="1"/>
    <col min="13" max="13" width="9.140625" hidden="1" customWidth="1"/>
    <col min="14" max="15" width="0" hidden="1" customWidth="1"/>
    <col min="16" max="16384" width="9.140625" hidden="1"/>
  </cols>
  <sheetData>
    <row r="1" spans="2:12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2:12" ht="18" x14ac:dyDescent="0.25">
      <c r="B2" s="64" t="str">
        <f>(VLOOKUP(C5,Crosswalk!$B$2:$C$565,2,FALSE))</f>
        <v>1330</v>
      </c>
      <c r="C2" s="85" t="s">
        <v>1193</v>
      </c>
      <c r="D2" s="85"/>
      <c r="E2" s="85"/>
      <c r="F2" s="85"/>
      <c r="G2" s="85"/>
      <c r="H2" s="85"/>
      <c r="I2" s="85"/>
      <c r="J2" s="85"/>
      <c r="L2" s="48"/>
    </row>
    <row r="3" spans="2:12" ht="17.25" x14ac:dyDescent="0.3">
      <c r="B3" s="48"/>
      <c r="C3" s="86" t="s">
        <v>1231</v>
      </c>
      <c r="D3" s="86"/>
      <c r="E3" s="86"/>
      <c r="F3" s="86"/>
      <c r="G3" s="86"/>
      <c r="H3" s="86"/>
      <c r="I3" s="86"/>
      <c r="J3" s="86"/>
      <c r="L3" s="48"/>
    </row>
    <row r="4" spans="2:12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2:12" ht="20.25" customHeight="1" x14ac:dyDescent="0.25">
      <c r="B5" s="65" t="s">
        <v>1220</v>
      </c>
      <c r="C5" s="68">
        <v>1</v>
      </c>
      <c r="D5" s="59"/>
      <c r="E5" s="59"/>
      <c r="F5" s="59"/>
      <c r="G5" s="59"/>
      <c r="H5" s="59"/>
      <c r="I5" s="59"/>
      <c r="J5" s="59"/>
      <c r="K5" s="60" t="s">
        <v>1196</v>
      </c>
      <c r="L5" s="61" t="str">
        <f>VLOOKUP(C5,Crosswalk!$B$2:$G$565,6,FALSE)</f>
        <v>Ineligible</v>
      </c>
    </row>
    <row r="6" spans="2:12" ht="17.25" customHeight="1" x14ac:dyDescent="0.25">
      <c r="B6" s="65" t="s">
        <v>1194</v>
      </c>
      <c r="C6" s="63" t="str">
        <f>VLOOKUP(C5,Crosswalk!$B$2:$E$565,4,FALSE)</f>
        <v>Monmouth</v>
      </c>
      <c r="D6" s="59"/>
      <c r="E6" s="59"/>
      <c r="F6" s="59"/>
      <c r="G6" s="59"/>
      <c r="H6" s="59"/>
      <c r="I6" s="59"/>
      <c r="J6" s="59"/>
      <c r="K6" s="60" t="s">
        <v>1195</v>
      </c>
      <c r="L6" s="62">
        <f>VLOOKUP(C5,Crosswalk!$B$2:$G$565,5,FALSE)</f>
        <v>1</v>
      </c>
    </row>
    <row r="7" spans="2:12" x14ac:dyDescent="0.25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2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ht="16.5" x14ac:dyDescent="0.3">
      <c r="B9" s="49" t="s">
        <v>42</v>
      </c>
      <c r="C9" s="50"/>
      <c r="D9" s="50"/>
      <c r="E9" s="50"/>
      <c r="F9" s="50"/>
      <c r="G9" s="50"/>
      <c r="H9" s="81">
        <f>SUMIF('2022 Muniinfo'!$A$3:$A$566,$B$2,'2022 Muniinfo'!$K$3:$K$566)</f>
        <v>5643758.5800000001</v>
      </c>
      <c r="I9" s="82"/>
      <c r="J9" s="82"/>
      <c r="K9" s="83"/>
      <c r="L9" s="48"/>
    </row>
    <row r="10" spans="2:12" ht="16.5" x14ac:dyDescent="0.3">
      <c r="B10" s="51" t="s">
        <v>1197</v>
      </c>
      <c r="C10" s="50"/>
      <c r="D10" s="50"/>
      <c r="E10" s="50"/>
      <c r="F10" s="50"/>
      <c r="G10" s="52"/>
      <c r="H10" s="81">
        <f>SUMIF('2022 Muniinfo'!$A$3:$A$566,$B$2,'2022 Muniinfo'!$L$3:$L$566)</f>
        <v>0</v>
      </c>
      <c r="I10" s="82"/>
      <c r="J10" s="82"/>
      <c r="K10" s="83"/>
      <c r="L10" s="48"/>
    </row>
    <row r="11" spans="2:12" ht="16.5" x14ac:dyDescent="0.3">
      <c r="B11" s="49" t="s">
        <v>1198</v>
      </c>
      <c r="C11" s="50"/>
      <c r="D11" s="50"/>
      <c r="E11" s="50"/>
      <c r="F11" s="50"/>
      <c r="G11" s="52"/>
      <c r="H11" s="81">
        <f>SUMIF('2022 Muniinfo'!$A$3:$A$566,$B$2,'2022 Muniinfo'!$M$3:$M$566)</f>
        <v>5643758.5800000001</v>
      </c>
      <c r="I11" s="82"/>
      <c r="J11" s="82"/>
      <c r="K11" s="83"/>
      <c r="L11" s="48"/>
    </row>
    <row r="12" spans="2:12" ht="16.5" x14ac:dyDescent="0.3">
      <c r="B12" s="49" t="s">
        <v>45</v>
      </c>
      <c r="C12" s="50"/>
      <c r="D12" s="50"/>
      <c r="E12" s="50"/>
      <c r="F12" s="50"/>
      <c r="G12" s="52"/>
      <c r="H12" s="81">
        <f>SUMIF('2022 Muniinfo'!$A$3:$A$566,$B$2,'2022 Muniinfo'!$N$3:$N$566)</f>
        <v>0</v>
      </c>
      <c r="I12" s="82"/>
      <c r="J12" s="82"/>
      <c r="K12" s="83"/>
      <c r="L12" s="48"/>
    </row>
    <row r="13" spans="2:12" ht="16.5" x14ac:dyDescent="0.3">
      <c r="B13" s="49" t="s">
        <v>1199</v>
      </c>
      <c r="C13" s="50"/>
      <c r="D13" s="50"/>
      <c r="E13" s="50"/>
      <c r="F13" s="50"/>
      <c r="G13" s="52"/>
      <c r="H13" s="81">
        <f>SUMIF('2022 Muniinfo'!$A$3:$A$566,$B$2,'2022 Muniinfo'!$O$3:$O$566)</f>
        <v>115555.71</v>
      </c>
      <c r="I13" s="82"/>
      <c r="J13" s="82"/>
      <c r="K13" s="83"/>
      <c r="L13" s="48"/>
    </row>
    <row r="14" spans="2:12" ht="16.5" x14ac:dyDescent="0.3">
      <c r="B14" s="49" t="s">
        <v>47</v>
      </c>
      <c r="C14" s="50"/>
      <c r="D14" s="50"/>
      <c r="E14" s="50"/>
      <c r="F14" s="50"/>
      <c r="G14" s="52"/>
      <c r="H14" s="81">
        <f>SUMIF('2022 Muniinfo'!$A$3:$A$566,$B$2,'2022 Muniinfo'!$P$3:$P$566)</f>
        <v>678417.19</v>
      </c>
      <c r="I14" s="82"/>
      <c r="J14" s="82"/>
      <c r="K14" s="83"/>
      <c r="L14" s="48"/>
    </row>
    <row r="15" spans="2:12" ht="16.5" x14ac:dyDescent="0.3">
      <c r="B15" s="53" t="s">
        <v>1200</v>
      </c>
      <c r="C15" s="54"/>
      <c r="D15" s="54"/>
      <c r="E15" s="54"/>
      <c r="F15" s="54"/>
      <c r="G15" s="55"/>
      <c r="H15" s="81">
        <f>SUM(H11:K14)</f>
        <v>6437731.4800000004</v>
      </c>
      <c r="I15" s="82"/>
      <c r="J15" s="82"/>
      <c r="K15" s="83"/>
      <c r="L15" s="48"/>
    </row>
    <row r="16" spans="2:12" ht="16.5" x14ac:dyDescent="0.3">
      <c r="B16" s="67"/>
      <c r="C16" s="56"/>
      <c r="D16" s="56"/>
      <c r="E16" s="56"/>
      <c r="F16" s="56"/>
      <c r="G16" s="56"/>
      <c r="H16" s="59"/>
      <c r="I16" s="59"/>
      <c r="J16" s="59"/>
      <c r="K16" s="59"/>
      <c r="L16" s="48"/>
    </row>
    <row r="17" spans="2:12" ht="16.5" x14ac:dyDescent="0.3">
      <c r="B17" s="57" t="s">
        <v>1201</v>
      </c>
      <c r="C17" s="50"/>
      <c r="D17" s="50"/>
      <c r="E17" s="50"/>
      <c r="F17" s="50"/>
      <c r="G17" s="52"/>
      <c r="H17" s="81">
        <f>SUMIF('2022 Muniinfo'!$A$3:$A$566,$B$2,'2022 Muniinfo'!$Q$3:$Q$566)</f>
        <v>0</v>
      </c>
      <c r="I17" s="82"/>
      <c r="J17" s="82"/>
      <c r="K17" s="83"/>
      <c r="L17" s="48"/>
    </row>
    <row r="18" spans="2:12" ht="16.5" x14ac:dyDescent="0.3">
      <c r="B18" s="57" t="s">
        <v>1202</v>
      </c>
      <c r="C18" s="50"/>
      <c r="D18" s="50"/>
      <c r="E18" s="50"/>
      <c r="F18" s="50"/>
      <c r="G18" s="52"/>
      <c r="H18" s="81">
        <f>SUMIF('2022 Muniinfo'!$A$3:$A$566,$B$2,'2022 Muniinfo'!$R$3:$R$566)</f>
        <v>40342801</v>
      </c>
      <c r="I18" s="82"/>
      <c r="J18" s="82"/>
      <c r="K18" s="83"/>
      <c r="L18" s="48"/>
    </row>
    <row r="19" spans="2:12" ht="16.5" x14ac:dyDescent="0.3">
      <c r="B19" s="57" t="s">
        <v>1203</v>
      </c>
      <c r="C19" s="50"/>
      <c r="D19" s="50"/>
      <c r="E19" s="50"/>
      <c r="F19" s="50"/>
      <c r="G19" s="52"/>
      <c r="H19" s="81">
        <f>SUMIF('2022 Muniinfo'!$A$3:$A$566,$B$2,'2022 Muniinfo'!$S$3:$S$566)</f>
        <v>0</v>
      </c>
      <c r="I19" s="82"/>
      <c r="J19" s="82"/>
      <c r="K19" s="83"/>
      <c r="L19" s="48"/>
    </row>
    <row r="20" spans="2:12" ht="16.5" x14ac:dyDescent="0.3">
      <c r="B20" s="58" t="s">
        <v>1204</v>
      </c>
      <c r="C20" s="50"/>
      <c r="D20" s="50"/>
      <c r="E20" s="50"/>
      <c r="F20" s="50"/>
      <c r="G20" s="52"/>
      <c r="H20" s="81">
        <f>SUM(H17:K19)</f>
        <v>40342801</v>
      </c>
      <c r="I20" s="82"/>
      <c r="J20" s="82"/>
      <c r="K20" s="83"/>
      <c r="L20" s="48"/>
    </row>
    <row r="21" spans="2:12" ht="16.5" x14ac:dyDescent="0.3">
      <c r="B21" s="67"/>
      <c r="C21" s="56"/>
      <c r="D21" s="56"/>
      <c r="E21" s="56"/>
      <c r="F21" s="56"/>
      <c r="G21" s="56"/>
      <c r="H21" s="59"/>
      <c r="I21" s="59"/>
      <c r="J21" s="59"/>
      <c r="K21" s="59"/>
      <c r="L21" s="48"/>
    </row>
    <row r="22" spans="2:12" ht="16.5" x14ac:dyDescent="0.3">
      <c r="B22" s="49" t="s">
        <v>1205</v>
      </c>
      <c r="C22" s="50"/>
      <c r="D22" s="50"/>
      <c r="E22" s="50"/>
      <c r="F22" s="50"/>
      <c r="G22" s="52"/>
      <c r="H22" s="81">
        <f>SUMIF('2022 Muniinfo'!$A$3:$A$566,$B$2,'2022 Muniinfo'!$T$3:$T$566)</f>
        <v>12130365.1</v>
      </c>
      <c r="I22" s="82"/>
      <c r="J22" s="82"/>
      <c r="K22" s="83"/>
      <c r="L22" s="48"/>
    </row>
    <row r="23" spans="2:12" ht="16.5" x14ac:dyDescent="0.3">
      <c r="B23" s="49" t="s">
        <v>1206</v>
      </c>
      <c r="C23" s="50"/>
      <c r="D23" s="50"/>
      <c r="E23" s="50"/>
      <c r="F23" s="50"/>
      <c r="G23" s="52"/>
      <c r="H23" s="81">
        <f>SUMIF('2022 Muniinfo'!$A$3:$A$566,$B$2,'2022 Muniinfo'!$U$3:$U$566)</f>
        <v>0</v>
      </c>
      <c r="I23" s="82"/>
      <c r="J23" s="82"/>
      <c r="K23" s="83"/>
      <c r="L23" s="48"/>
    </row>
    <row r="24" spans="2:12" ht="16.5" x14ac:dyDescent="0.3">
      <c r="B24" s="49" t="s">
        <v>48</v>
      </c>
      <c r="C24" s="50"/>
      <c r="D24" s="50"/>
      <c r="E24" s="50"/>
      <c r="F24" s="50"/>
      <c r="G24" s="52"/>
      <c r="H24" s="81">
        <f>SUMIF('2022 Muniinfo'!$A$3:$A$566,$B$2,'2022 Muniinfo'!$V$3:$V$566)</f>
        <v>815953</v>
      </c>
      <c r="I24" s="82"/>
      <c r="J24" s="82"/>
      <c r="K24" s="83"/>
      <c r="L24" s="48"/>
    </row>
    <row r="25" spans="2:12" ht="16.5" x14ac:dyDescent="0.3">
      <c r="B25" s="51" t="s">
        <v>1207</v>
      </c>
      <c r="C25" s="50"/>
      <c r="D25" s="50"/>
      <c r="E25" s="50"/>
      <c r="F25" s="50"/>
      <c r="G25" s="52"/>
      <c r="H25" s="81">
        <f>SUM(H22:K24)</f>
        <v>12946318.1</v>
      </c>
      <c r="I25" s="82"/>
      <c r="J25" s="82"/>
      <c r="K25" s="83"/>
      <c r="L25" s="48"/>
    </row>
    <row r="26" spans="2:12" ht="16.5" x14ac:dyDescent="0.3">
      <c r="B26" s="50"/>
      <c r="C26" s="56"/>
      <c r="D26" s="56"/>
      <c r="E26" s="56"/>
      <c r="F26" s="56"/>
      <c r="G26" s="56"/>
      <c r="H26" s="59"/>
      <c r="I26" s="59"/>
      <c r="J26" s="59"/>
      <c r="K26" s="59"/>
      <c r="L26" s="48"/>
    </row>
    <row r="27" spans="2:12" ht="16.5" x14ac:dyDescent="0.3">
      <c r="B27" s="49" t="s">
        <v>1208</v>
      </c>
      <c r="C27" s="50"/>
      <c r="D27" s="50"/>
      <c r="E27" s="50"/>
      <c r="F27" s="50"/>
      <c r="G27" s="52"/>
      <c r="H27" s="81">
        <f>SUMIF('2022 Muniinfo'!$A$3:$A$566,$B$2,'2022 Muniinfo'!$W$3:$W$566)</f>
        <v>59726850.580000006</v>
      </c>
      <c r="I27" s="82"/>
      <c r="J27" s="82"/>
      <c r="K27" s="83"/>
      <c r="L27" s="48"/>
    </row>
    <row r="28" spans="2:12" ht="16.5" x14ac:dyDescent="0.3">
      <c r="B28" s="49" t="s">
        <v>1209</v>
      </c>
      <c r="C28" s="50"/>
      <c r="D28" s="50"/>
      <c r="E28" s="50"/>
      <c r="F28" s="50"/>
      <c r="G28" s="52"/>
      <c r="H28" s="81">
        <f>SUMIF('2022 Muniinfo'!$A$3:$A$566,$B$2,'2022 Muniinfo'!$G$3:$G$566)</f>
        <v>2366694690</v>
      </c>
      <c r="I28" s="82"/>
      <c r="J28" s="82"/>
      <c r="K28" s="83"/>
      <c r="L28" s="48"/>
    </row>
    <row r="29" spans="2:12" ht="16.5" x14ac:dyDescent="0.3">
      <c r="B29" s="49" t="s">
        <v>1210</v>
      </c>
      <c r="C29" s="50"/>
      <c r="D29" s="50"/>
      <c r="E29" s="50"/>
      <c r="F29" s="50"/>
      <c r="G29" s="52"/>
      <c r="H29" s="81">
        <f>SUMIF('2022 Muniinfo'!$A$3:$A$566,$B$2,'2022 Muniinfo'!$H$3:$H$566)</f>
        <v>2.524</v>
      </c>
      <c r="I29" s="82"/>
      <c r="J29" s="82"/>
      <c r="K29" s="83"/>
      <c r="L29" s="48"/>
    </row>
    <row r="30" spans="2:12" ht="16.5" x14ac:dyDescent="0.3">
      <c r="B30" s="50"/>
      <c r="C30" s="56"/>
      <c r="D30" s="56"/>
      <c r="E30" s="56"/>
      <c r="F30" s="56"/>
      <c r="G30" s="56"/>
      <c r="H30" s="59"/>
      <c r="I30" s="59"/>
      <c r="J30" s="59"/>
      <c r="K30" s="59"/>
      <c r="L30" s="48"/>
    </row>
    <row r="31" spans="2:12" ht="16.5" x14ac:dyDescent="0.3">
      <c r="B31" s="49" t="s">
        <v>1232</v>
      </c>
      <c r="C31" s="50"/>
      <c r="D31" s="50"/>
      <c r="E31" s="50"/>
      <c r="F31" s="50"/>
      <c r="G31" s="52"/>
      <c r="H31" s="81">
        <f>SUMIF('2022 Muniinfo'!$A$3:$A$566,$B$2,'2022 Muniinfo'!$Y$3:$Y$566)</f>
        <v>17143.150000000001</v>
      </c>
      <c r="I31" s="82"/>
      <c r="J31" s="82"/>
      <c r="K31" s="83"/>
      <c r="L31" s="48"/>
    </row>
    <row r="32" spans="2:12" ht="16.5" x14ac:dyDescent="0.3">
      <c r="B32" s="49" t="s">
        <v>1233</v>
      </c>
      <c r="C32" s="50"/>
      <c r="D32" s="50"/>
      <c r="E32" s="50"/>
      <c r="F32" s="50"/>
      <c r="G32" s="52"/>
      <c r="H32" s="81">
        <f>SUMIF('2022 Muniinfo'!$A$3:$A$566,$B$2,'2022 Muniinfo'!$Z$3:$Z$566)</f>
        <v>89250</v>
      </c>
      <c r="I32" s="82"/>
      <c r="J32" s="82"/>
      <c r="K32" s="83"/>
      <c r="L32" s="48"/>
    </row>
    <row r="33" spans="2:12" ht="16.5" x14ac:dyDescent="0.3">
      <c r="B33" s="49" t="s">
        <v>1211</v>
      </c>
      <c r="C33" s="50"/>
      <c r="D33" s="50"/>
      <c r="E33" s="50"/>
      <c r="F33" s="50"/>
      <c r="G33" s="52"/>
      <c r="H33" s="81">
        <f>SUMIF('2022 Muniinfo'!$A$3:$A$566,$B$2,'2022 Muniinfo'!$AA$3:$AA$566)</f>
        <v>2127.8629999999998</v>
      </c>
      <c r="I33" s="82"/>
      <c r="J33" s="82"/>
      <c r="K33" s="83"/>
      <c r="L33" s="48"/>
    </row>
    <row r="34" spans="2:12" ht="17.25" thickBot="1" x14ac:dyDescent="0.35">
      <c r="B34" s="69" t="s">
        <v>1212</v>
      </c>
      <c r="C34" s="70"/>
      <c r="D34" s="70"/>
      <c r="E34" s="70"/>
      <c r="F34" s="70"/>
      <c r="G34" s="71"/>
      <c r="H34" s="87">
        <f>SUM(H31:K33)</f>
        <v>108521.01299999999</v>
      </c>
      <c r="I34" s="88"/>
      <c r="J34" s="88"/>
      <c r="K34" s="89"/>
      <c r="L34" s="48"/>
    </row>
    <row r="35" spans="2:12" ht="16.5" x14ac:dyDescent="0.3">
      <c r="B35" s="72" t="s">
        <v>1213</v>
      </c>
      <c r="C35" s="73"/>
      <c r="D35" s="73"/>
      <c r="E35" s="73"/>
      <c r="F35" s="73"/>
      <c r="G35" s="74"/>
      <c r="H35" s="90">
        <f>SUMIF('2022 Muniinfo'!$A$3:$A$566,$B$2,'2022 Muniinfo'!$AC$3:$AC$566)</f>
        <v>0</v>
      </c>
      <c r="I35" s="91"/>
      <c r="J35" s="91"/>
      <c r="K35" s="92"/>
      <c r="L35" s="48"/>
    </row>
    <row r="36" spans="2:12" ht="16.5" x14ac:dyDescent="0.3">
      <c r="B36" s="49" t="s">
        <v>1214</v>
      </c>
      <c r="C36" s="50"/>
      <c r="D36" s="50"/>
      <c r="E36" s="50"/>
      <c r="F36" s="50"/>
      <c r="G36" s="52"/>
      <c r="H36" s="81">
        <f>SUM(H34:K35)</f>
        <v>108521.01299999999</v>
      </c>
      <c r="I36" s="82"/>
      <c r="J36" s="82"/>
      <c r="K36" s="83"/>
      <c r="L36" s="48"/>
    </row>
    <row r="37" spans="2:12" ht="16.5" x14ac:dyDescent="0.3">
      <c r="B37" s="50"/>
      <c r="C37" s="56"/>
      <c r="D37" s="56"/>
      <c r="E37" s="56"/>
      <c r="F37" s="56"/>
      <c r="G37" s="56"/>
      <c r="H37" s="59"/>
      <c r="I37" s="59"/>
      <c r="J37" s="59"/>
      <c r="K37" s="59"/>
      <c r="L37" s="48"/>
    </row>
    <row r="38" spans="2:12" ht="16.5" x14ac:dyDescent="0.3">
      <c r="B38" s="49" t="s">
        <v>1215</v>
      </c>
      <c r="C38" s="50"/>
      <c r="D38" s="50"/>
      <c r="E38" s="50"/>
      <c r="F38" s="50"/>
      <c r="G38" s="52"/>
      <c r="H38" s="81">
        <f>SUMIF('2022 Muniinfo'!$A$3:$A$566,$B$2,'2022 Muniinfo'!$AE$3:$AE$566)</f>
        <v>0</v>
      </c>
      <c r="I38" s="82"/>
      <c r="J38" s="82"/>
      <c r="K38" s="83"/>
      <c r="L38" s="48"/>
    </row>
    <row r="39" spans="2:12" ht="16.5" x14ac:dyDescent="0.3">
      <c r="B39" s="50"/>
      <c r="C39" s="56"/>
      <c r="D39" s="56"/>
      <c r="E39" s="56"/>
      <c r="F39" s="56"/>
      <c r="G39" s="56"/>
      <c r="H39" s="59"/>
      <c r="I39" s="59"/>
      <c r="J39" s="59"/>
      <c r="K39" s="59"/>
      <c r="L39" s="48"/>
    </row>
    <row r="40" spans="2:12" ht="16.5" x14ac:dyDescent="0.3">
      <c r="B40" s="49" t="s">
        <v>1216</v>
      </c>
      <c r="C40" s="50"/>
      <c r="D40" s="50"/>
      <c r="E40" s="50"/>
      <c r="F40" s="50"/>
      <c r="G40" s="52"/>
      <c r="H40" s="81"/>
      <c r="I40" s="82"/>
      <c r="J40" s="82"/>
      <c r="K40" s="83"/>
      <c r="L40" s="48"/>
    </row>
    <row r="41" spans="2:12" ht="16.5" x14ac:dyDescent="0.3">
      <c r="B41" s="49">
        <v>2019</v>
      </c>
      <c r="C41" s="50"/>
      <c r="D41" s="50"/>
      <c r="E41" s="50"/>
      <c r="F41" s="50"/>
      <c r="G41" s="52"/>
      <c r="H41" s="81">
        <f>SUMIF('2022 Muniinfo'!$A$3:$A$566,$B$2,'2022 Muniinfo'!$AI$3:$AI$566)</f>
        <v>2399740718</v>
      </c>
      <c r="I41" s="82"/>
      <c r="J41" s="82"/>
      <c r="K41" s="83"/>
      <c r="L41" s="48"/>
    </row>
    <row r="42" spans="2:12" ht="16.5" x14ac:dyDescent="0.3">
      <c r="B42" s="49">
        <v>2020</v>
      </c>
      <c r="C42" s="50"/>
      <c r="D42" s="50"/>
      <c r="E42" s="50"/>
      <c r="F42" s="50"/>
      <c r="G42" s="52"/>
      <c r="H42" s="81">
        <f>SUMIF('2022 Muniinfo'!$A$3:$A$566,$B$2,'2022 Muniinfo'!$AJ$3:$AJ$566)</f>
        <v>2447860540</v>
      </c>
      <c r="I42" s="82"/>
      <c r="J42" s="82"/>
      <c r="K42" s="83"/>
      <c r="L42" s="48"/>
    </row>
    <row r="43" spans="2:12" ht="16.5" x14ac:dyDescent="0.3">
      <c r="B43" s="49">
        <v>2021</v>
      </c>
      <c r="C43" s="50"/>
      <c r="D43" s="50"/>
      <c r="E43" s="50"/>
      <c r="F43" s="50"/>
      <c r="G43" s="52"/>
      <c r="H43" s="81">
        <f>SUMIF('2022 Muniinfo'!$A$3:$A$566,$B$2,'2022 Muniinfo'!$AK$3:$AK$566)</f>
        <v>2585986331</v>
      </c>
      <c r="I43" s="82"/>
      <c r="J43" s="82"/>
      <c r="K43" s="83"/>
      <c r="L43" s="48"/>
    </row>
    <row r="44" spans="2:12" ht="16.5" x14ac:dyDescent="0.3">
      <c r="B44" s="49" t="s">
        <v>1217</v>
      </c>
      <c r="C44" s="50"/>
      <c r="D44" s="50"/>
      <c r="E44" s="50"/>
      <c r="F44" s="50"/>
      <c r="G44" s="52"/>
      <c r="H44" s="81">
        <f>AVERAGE(H41:K43)</f>
        <v>2477862529.6666665</v>
      </c>
      <c r="I44" s="82"/>
      <c r="J44" s="82"/>
      <c r="K44" s="83"/>
      <c r="L44" s="48"/>
    </row>
    <row r="45" spans="2:12" ht="16.5" x14ac:dyDescent="0.3">
      <c r="B45" s="50"/>
      <c r="C45" s="56"/>
      <c r="D45" s="56"/>
      <c r="E45" s="56"/>
      <c r="F45" s="56"/>
      <c r="G45" s="56"/>
      <c r="H45" s="59"/>
      <c r="I45" s="59"/>
      <c r="J45" s="59"/>
      <c r="K45" s="59"/>
      <c r="L45" s="48"/>
    </row>
    <row r="46" spans="2:12" ht="16.5" x14ac:dyDescent="0.3">
      <c r="B46" s="49" t="s">
        <v>1234</v>
      </c>
      <c r="C46" s="50"/>
      <c r="D46" s="50"/>
      <c r="E46" s="50"/>
      <c r="F46" s="50"/>
      <c r="G46" s="52"/>
      <c r="H46" s="81">
        <f>SUMIF('2022 Muniinfo'!$A$3:$A$566,$B$2,'2022 Muniinfo'!$AM$3:$AM$566)</f>
        <v>861994.58167122304</v>
      </c>
      <c r="I46" s="82"/>
      <c r="J46" s="82"/>
      <c r="K46" s="83"/>
      <c r="L46" s="48"/>
    </row>
    <row r="47" spans="2:12" x14ac:dyDescent="0.25"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2" ht="15" customHeight="1" x14ac:dyDescent="0.25">
      <c r="B48" s="84" t="s">
        <v>1235</v>
      </c>
      <c r="C48" s="84"/>
      <c r="D48" s="84"/>
      <c r="E48" s="84"/>
      <c r="F48" s="84"/>
      <c r="G48" s="84"/>
      <c r="H48" s="84"/>
      <c r="I48" s="84"/>
      <c r="J48" s="84"/>
      <c r="K48" s="84"/>
      <c r="L48" s="66"/>
    </row>
    <row r="49" spans="2:12" x14ac:dyDescent="0.25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66"/>
    </row>
    <row r="50" spans="2:12" hidden="1" x14ac:dyDescent="0.2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2:12" hidden="1" x14ac:dyDescent="0.25"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12" hidden="1" x14ac:dyDescent="0.25"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</sheetData>
  <sheetProtection algorithmName="SHA-512" hashValue="Qvy4eMSvVDnPUglxeGlMyXjDiZBtJ7/QVd7l4ZI5uQZl1eXOTNlLsLDXR/1HYrZ8RSSQpF8gOjE1dV9jgQLsxg==" saltValue="ENnU/oRRDDJwSUh/RN28nQ==" spinCount="100000" sheet="1" objects="1" scenarios="1"/>
  <mergeCells count="34">
    <mergeCell ref="H36:K36"/>
    <mergeCell ref="H31:K31"/>
    <mergeCell ref="H32:K32"/>
    <mergeCell ref="H33:K33"/>
    <mergeCell ref="H34:K34"/>
    <mergeCell ref="H35:K35"/>
    <mergeCell ref="H27:K27"/>
    <mergeCell ref="H28:K28"/>
    <mergeCell ref="H46:K46"/>
    <mergeCell ref="C2:J2"/>
    <mergeCell ref="C3:J3"/>
    <mergeCell ref="H29:K29"/>
    <mergeCell ref="H15:K15"/>
    <mergeCell ref="H17:K17"/>
    <mergeCell ref="H18:K18"/>
    <mergeCell ref="H19:K19"/>
    <mergeCell ref="H20:K20"/>
    <mergeCell ref="H22:K22"/>
    <mergeCell ref="H23:K23"/>
    <mergeCell ref="H24:K24"/>
    <mergeCell ref="H25:K25"/>
    <mergeCell ref="H14:K14"/>
    <mergeCell ref="B48:K49"/>
    <mergeCell ref="H38:K38"/>
    <mergeCell ref="H40:K40"/>
    <mergeCell ref="H41:K41"/>
    <mergeCell ref="H42:K42"/>
    <mergeCell ref="H43:K43"/>
    <mergeCell ref="H44:K44"/>
    <mergeCell ref="H9:K9"/>
    <mergeCell ref="H10:K10"/>
    <mergeCell ref="H11:K11"/>
    <mergeCell ref="H12:K12"/>
    <mergeCell ref="H13:K13"/>
  </mergeCells>
  <pageMargins left="0.7" right="0.7" top="0.75" bottom="0.75" header="0.3" footer="0.3"/>
  <pageSetup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923925</xdr:colOff>
                    <xdr:row>4</xdr:row>
                    <xdr:rowOff>9525</xdr:rowOff>
                  </from>
                  <to>
                    <xdr:col>7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142"/>
  <sheetViews>
    <sheetView workbookViewId="0">
      <pane xSplit="3" ySplit="1" topLeftCell="D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10.85546875" bestFit="1" customWidth="1"/>
    <col min="2" max="2" width="30.140625" bestFit="1" customWidth="1"/>
    <col min="3" max="3" width="9.85546875" customWidth="1"/>
    <col min="4" max="4" width="12.42578125" bestFit="1" customWidth="1"/>
    <col min="5" max="5" width="11.85546875" customWidth="1"/>
    <col min="6" max="6" width="7.7109375" style="38" customWidth="1"/>
    <col min="7" max="7" width="17.28515625" style="39" customWidth="1"/>
    <col min="8" max="8" width="15.85546875" customWidth="1"/>
    <col min="9" max="9" width="19.5703125" customWidth="1"/>
    <col min="10" max="10" width="16" bestFit="1" customWidth="1"/>
    <col min="11" max="11" width="17.140625" customWidth="1"/>
    <col min="12" max="12" width="15.5703125" bestFit="1" customWidth="1"/>
    <col min="13" max="13" width="20.28515625" customWidth="1"/>
    <col min="14" max="14" width="15.5703125" bestFit="1" customWidth="1"/>
    <col min="15" max="15" width="13.5703125" bestFit="1" customWidth="1"/>
    <col min="16" max="16" width="14.5703125" customWidth="1"/>
    <col min="17" max="17" width="17.42578125" customWidth="1"/>
    <col min="18" max="18" width="18" bestFit="1" customWidth="1"/>
    <col min="19" max="19" width="13" customWidth="1"/>
    <col min="20" max="20" width="15.42578125" customWidth="1"/>
    <col min="21" max="21" width="13.5703125" bestFit="1" customWidth="1"/>
    <col min="22" max="22" width="14.85546875" customWidth="1"/>
    <col min="23" max="23" width="17.28515625" style="40" customWidth="1"/>
    <col min="24" max="24" width="13.28515625" style="40" bestFit="1" customWidth="1"/>
    <col min="25" max="25" width="15.42578125" bestFit="1" customWidth="1"/>
    <col min="26" max="26" width="14.42578125" bestFit="1" customWidth="1"/>
    <col min="27" max="28" width="15.42578125" bestFit="1" customWidth="1"/>
    <col min="29" max="30" width="15.140625" bestFit="1" customWidth="1"/>
    <col min="31" max="31" width="17.28515625" customWidth="1"/>
    <col min="32" max="32" width="19.28515625" customWidth="1"/>
    <col min="33" max="33" width="18.42578125" customWidth="1"/>
    <col min="34" max="34" width="17.42578125" customWidth="1"/>
    <col min="35" max="35" width="19.42578125" customWidth="1"/>
    <col min="36" max="37" width="18.5703125" customWidth="1"/>
    <col min="38" max="38" width="17.140625" customWidth="1"/>
    <col min="39" max="39" width="13.7109375" customWidth="1"/>
    <col min="40" max="40" width="10" bestFit="1" customWidth="1"/>
  </cols>
  <sheetData>
    <row r="1" spans="1:40" s="17" customFormat="1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6" t="s">
        <v>20</v>
      </c>
      <c r="V1" s="6" t="s">
        <v>21</v>
      </c>
      <c r="W1" s="6" t="s">
        <v>22</v>
      </c>
      <c r="X1" s="9" t="s">
        <v>23</v>
      </c>
      <c r="Y1" s="6" t="s">
        <v>24</v>
      </c>
      <c r="Z1" s="6" t="s">
        <v>25</v>
      </c>
      <c r="AA1" s="10" t="s">
        <v>26</v>
      </c>
      <c r="AB1" s="6" t="s">
        <v>27</v>
      </c>
      <c r="AC1" s="11" t="s">
        <v>28</v>
      </c>
      <c r="AD1" s="11" t="s">
        <v>29</v>
      </c>
      <c r="AE1" s="6" t="s">
        <v>30</v>
      </c>
      <c r="AF1" s="12" t="s">
        <v>31</v>
      </c>
      <c r="AG1" s="13" t="s">
        <v>32</v>
      </c>
      <c r="AH1" s="13" t="s">
        <v>33</v>
      </c>
      <c r="AI1" s="14" t="s">
        <v>1221</v>
      </c>
      <c r="AJ1" s="14" t="s">
        <v>1222</v>
      </c>
      <c r="AK1" s="14" t="s">
        <v>1230</v>
      </c>
      <c r="AL1" s="15" t="s">
        <v>34</v>
      </c>
      <c r="AM1" s="16" t="s">
        <v>35</v>
      </c>
    </row>
    <row r="2" spans="1:40" s="34" customFormat="1" ht="42.75" x14ac:dyDescent="0.2">
      <c r="A2" s="18" t="s">
        <v>36</v>
      </c>
      <c r="B2" s="19" t="s">
        <v>1</v>
      </c>
      <c r="C2" s="20" t="s">
        <v>2</v>
      </c>
      <c r="D2" s="21" t="s">
        <v>37</v>
      </c>
      <c r="E2" s="21" t="s">
        <v>38</v>
      </c>
      <c r="F2" s="22" t="s">
        <v>5</v>
      </c>
      <c r="G2" s="23" t="s">
        <v>1224</v>
      </c>
      <c r="H2" s="24" t="s">
        <v>39</v>
      </c>
      <c r="I2" s="25" t="s">
        <v>40</v>
      </c>
      <c r="J2" s="26" t="s">
        <v>41</v>
      </c>
      <c r="K2" s="25" t="s">
        <v>42</v>
      </c>
      <c r="L2" s="25" t="s">
        <v>43</v>
      </c>
      <c r="M2" s="25" t="s">
        <v>44</v>
      </c>
      <c r="N2" s="25" t="s">
        <v>45</v>
      </c>
      <c r="O2" s="26" t="s">
        <v>46</v>
      </c>
      <c r="P2" s="25" t="s">
        <v>47</v>
      </c>
      <c r="Q2" s="25" t="s">
        <v>1225</v>
      </c>
      <c r="R2" s="25" t="s">
        <v>1226</v>
      </c>
      <c r="S2" s="21" t="s">
        <v>1227</v>
      </c>
      <c r="T2" s="21" t="s">
        <v>1228</v>
      </c>
      <c r="U2" s="21" t="s">
        <v>1229</v>
      </c>
      <c r="V2" s="21" t="s">
        <v>48</v>
      </c>
      <c r="W2" s="25" t="s">
        <v>49</v>
      </c>
      <c r="X2" s="27" t="s">
        <v>50</v>
      </c>
      <c r="Y2" s="26" t="s">
        <v>51</v>
      </c>
      <c r="Z2" s="25" t="s">
        <v>52</v>
      </c>
      <c r="AA2" s="28" t="s">
        <v>53</v>
      </c>
      <c r="AB2" s="26" t="s">
        <v>54</v>
      </c>
      <c r="AC2" s="29" t="s">
        <v>55</v>
      </c>
      <c r="AD2" s="29" t="s">
        <v>56</v>
      </c>
      <c r="AE2" s="26" t="s">
        <v>30</v>
      </c>
      <c r="AF2" s="30" t="s">
        <v>57</v>
      </c>
      <c r="AG2" s="31" t="s">
        <v>58</v>
      </c>
      <c r="AH2" s="32" t="s">
        <v>59</v>
      </c>
      <c r="AI2" s="33" t="s">
        <v>1221</v>
      </c>
      <c r="AJ2" s="33" t="s">
        <v>1222</v>
      </c>
      <c r="AK2" s="77" t="s">
        <v>1230</v>
      </c>
      <c r="AL2" s="78" t="s">
        <v>34</v>
      </c>
      <c r="AM2" s="79" t="s">
        <v>1223</v>
      </c>
    </row>
    <row r="3" spans="1:40" s="35" customFormat="1" ht="16.5" x14ac:dyDescent="0.3">
      <c r="A3" s="35" t="s">
        <v>60</v>
      </c>
      <c r="B3" s="35" t="s">
        <v>61</v>
      </c>
      <c r="C3" s="35" t="s">
        <v>62</v>
      </c>
      <c r="D3" s="41">
        <v>1</v>
      </c>
      <c r="E3" s="41" t="s">
        <v>1236</v>
      </c>
      <c r="F3" s="42" t="s">
        <v>1191</v>
      </c>
      <c r="G3" s="43">
        <v>716356000</v>
      </c>
      <c r="H3" s="44">
        <v>3.2959999999999998</v>
      </c>
      <c r="I3" s="43">
        <v>725019919</v>
      </c>
      <c r="J3" s="43">
        <v>3438469.54</v>
      </c>
      <c r="K3" s="43">
        <v>3427303.43</v>
      </c>
      <c r="L3" s="76">
        <v>0</v>
      </c>
      <c r="M3" s="76">
        <v>3427303.43</v>
      </c>
      <c r="N3" s="76">
        <v>0</v>
      </c>
      <c r="O3" s="76">
        <v>183689.83</v>
      </c>
      <c r="P3" s="76">
        <v>36287.949999999997</v>
      </c>
      <c r="Q3" s="76">
        <v>12419645</v>
      </c>
      <c r="R3" s="76">
        <v>0</v>
      </c>
      <c r="S3" s="76">
        <v>0</v>
      </c>
      <c r="T3" s="76">
        <v>7299664.9000000004</v>
      </c>
      <c r="U3" s="76">
        <v>0</v>
      </c>
      <c r="V3" s="76">
        <v>239235.46</v>
      </c>
      <c r="W3" s="76">
        <v>23605826.57</v>
      </c>
      <c r="X3" s="45">
        <v>3.1756017557677804E-2</v>
      </c>
      <c r="Y3" s="43">
        <v>10448.030000000001</v>
      </c>
      <c r="Z3" s="43">
        <v>66500</v>
      </c>
      <c r="AA3" s="43">
        <v>1538.9606000000001</v>
      </c>
      <c r="AB3" s="43">
        <v>78486.990600000005</v>
      </c>
      <c r="AC3" s="43">
        <v>0</v>
      </c>
      <c r="AD3" s="43">
        <v>78486.990600000005</v>
      </c>
      <c r="AE3" s="43">
        <v>0</v>
      </c>
      <c r="AF3" s="45">
        <v>3647281.2100000004</v>
      </c>
      <c r="AG3" s="45">
        <v>12419645</v>
      </c>
      <c r="AH3" s="45">
        <v>7538900.3600000003</v>
      </c>
      <c r="AI3" s="43">
        <v>743893642</v>
      </c>
      <c r="AJ3" s="43">
        <v>717707095</v>
      </c>
      <c r="AK3" s="43">
        <v>772018536</v>
      </c>
      <c r="AL3" s="43">
        <v>744539757.66666663</v>
      </c>
      <c r="AM3" s="43">
        <v>257339.25466048799</v>
      </c>
      <c r="AN3" s="46"/>
    </row>
    <row r="4" spans="1:40" s="35" customFormat="1" ht="16.5" x14ac:dyDescent="0.3">
      <c r="A4" s="35" t="s">
        <v>63</v>
      </c>
      <c r="B4" s="35" t="s">
        <v>64</v>
      </c>
      <c r="C4" s="35" t="s">
        <v>62</v>
      </c>
      <c r="D4" s="41">
        <v>2</v>
      </c>
      <c r="E4" s="41" t="s">
        <v>1237</v>
      </c>
      <c r="F4" s="42" t="s">
        <v>1191</v>
      </c>
      <c r="G4" s="43">
        <v>2429533483</v>
      </c>
      <c r="H4" s="44">
        <v>3.9009999999999998</v>
      </c>
      <c r="I4" s="43">
        <v>2717355530</v>
      </c>
      <c r="J4" s="43">
        <v>12887293.109999999</v>
      </c>
      <c r="K4" s="43">
        <v>12536109.02</v>
      </c>
      <c r="L4" s="76">
        <v>0</v>
      </c>
      <c r="M4" s="43">
        <v>12536109.02</v>
      </c>
      <c r="N4" s="43">
        <v>0</v>
      </c>
      <c r="O4" s="43">
        <v>0</v>
      </c>
      <c r="P4" s="43">
        <v>135223.45000000001</v>
      </c>
      <c r="Q4" s="43">
        <v>41135407</v>
      </c>
      <c r="R4" s="43">
        <v>0</v>
      </c>
      <c r="S4" s="43">
        <v>0</v>
      </c>
      <c r="T4" s="43">
        <v>40034242.049999997</v>
      </c>
      <c r="U4" s="43">
        <v>0</v>
      </c>
      <c r="V4" s="43">
        <v>919752.46</v>
      </c>
      <c r="W4" s="43">
        <v>94760733.979999989</v>
      </c>
      <c r="X4" s="45">
        <v>3.8585160453377093E-2</v>
      </c>
      <c r="Y4" s="43">
        <v>24175.200000000001</v>
      </c>
      <c r="Z4" s="43">
        <v>55750</v>
      </c>
      <c r="AA4" s="43">
        <v>1598.5039999999999</v>
      </c>
      <c r="AB4" s="43">
        <v>81523.703999999998</v>
      </c>
      <c r="AC4" s="43">
        <v>-250</v>
      </c>
      <c r="AD4" s="43">
        <v>81273.703999999998</v>
      </c>
      <c r="AE4" s="43">
        <v>0</v>
      </c>
      <c r="AF4" s="45">
        <v>12671332.469999999</v>
      </c>
      <c r="AG4" s="45">
        <v>41135407</v>
      </c>
      <c r="AH4" s="45">
        <v>40953994.509999998</v>
      </c>
      <c r="AI4" s="43">
        <v>2868251380</v>
      </c>
      <c r="AJ4" s="43">
        <v>2759260140</v>
      </c>
      <c r="AK4" s="43">
        <v>2752388675</v>
      </c>
      <c r="AL4" s="47">
        <v>2793300065</v>
      </c>
      <c r="AM4" s="43">
        <v>917461.97420377505</v>
      </c>
      <c r="AN4" s="46"/>
    </row>
    <row r="5" spans="1:40" s="35" customFormat="1" ht="16.5" x14ac:dyDescent="0.3">
      <c r="A5" s="35" t="s">
        <v>65</v>
      </c>
      <c r="B5" s="35" t="s">
        <v>66</v>
      </c>
      <c r="C5" s="35" t="s">
        <v>62</v>
      </c>
      <c r="D5" s="41">
        <v>3</v>
      </c>
      <c r="E5" s="41" t="s">
        <v>1236</v>
      </c>
      <c r="F5" s="42" t="s">
        <v>1191</v>
      </c>
      <c r="G5" s="43">
        <v>3356576700</v>
      </c>
      <c r="H5" s="44">
        <v>1.706</v>
      </c>
      <c r="I5" s="43">
        <v>3474280135</v>
      </c>
      <c r="J5" s="43">
        <v>16477073.369999999</v>
      </c>
      <c r="K5" s="43">
        <v>16465587.549999999</v>
      </c>
      <c r="L5" s="76">
        <v>0</v>
      </c>
      <c r="M5" s="43">
        <v>16465587.549999999</v>
      </c>
      <c r="N5" s="43">
        <v>1244359.5900000001</v>
      </c>
      <c r="O5" s="43">
        <v>881809.98</v>
      </c>
      <c r="P5" s="43">
        <v>174040.79</v>
      </c>
      <c r="Q5" s="43">
        <v>15838114</v>
      </c>
      <c r="R5" s="43">
        <v>0</v>
      </c>
      <c r="S5" s="43">
        <v>938000</v>
      </c>
      <c r="T5" s="43">
        <v>21692741.710000001</v>
      </c>
      <c r="U5" s="43">
        <v>0</v>
      </c>
      <c r="V5" s="43">
        <v>0</v>
      </c>
      <c r="W5" s="43">
        <v>57234653.619999997</v>
      </c>
      <c r="X5" s="45">
        <v>1.7631468104930374E-2</v>
      </c>
      <c r="Y5" s="43">
        <v>7750</v>
      </c>
      <c r="Z5" s="43">
        <v>72250</v>
      </c>
      <c r="AA5" s="43">
        <v>1600</v>
      </c>
      <c r="AB5" s="43">
        <v>81600</v>
      </c>
      <c r="AC5" s="43">
        <v>0</v>
      </c>
      <c r="AD5" s="43">
        <v>81600</v>
      </c>
      <c r="AE5" s="43">
        <v>0</v>
      </c>
      <c r="AF5" s="45">
        <v>18765797.91</v>
      </c>
      <c r="AG5" s="45">
        <v>16776114</v>
      </c>
      <c r="AH5" s="45">
        <v>21692741.710000001</v>
      </c>
      <c r="AI5" s="43">
        <v>3374079128</v>
      </c>
      <c r="AJ5" s="43">
        <v>3437695738</v>
      </c>
      <c r="AK5" s="43">
        <v>3837403338</v>
      </c>
      <c r="AL5" s="47">
        <v>3549726068</v>
      </c>
      <c r="AM5" s="43">
        <v>1279133.1668655539</v>
      </c>
      <c r="AN5" s="46"/>
    </row>
    <row r="6" spans="1:40" s="35" customFormat="1" ht="16.5" x14ac:dyDescent="0.3">
      <c r="A6" s="35" t="s">
        <v>67</v>
      </c>
      <c r="B6" s="35" t="s">
        <v>68</v>
      </c>
      <c r="C6" s="35" t="s">
        <v>62</v>
      </c>
      <c r="D6" s="41">
        <v>1</v>
      </c>
      <c r="E6" s="41" t="s">
        <v>1236</v>
      </c>
      <c r="F6" s="42" t="s">
        <v>1191</v>
      </c>
      <c r="G6" s="43">
        <v>286718300</v>
      </c>
      <c r="H6" s="44">
        <v>3.2050000000000001</v>
      </c>
      <c r="I6" s="43">
        <v>269048624</v>
      </c>
      <c r="J6" s="43">
        <v>1275986.32</v>
      </c>
      <c r="K6" s="43">
        <v>1272925.4400000002</v>
      </c>
      <c r="L6" s="76">
        <v>0</v>
      </c>
      <c r="M6" s="43">
        <v>1272925.4400000002</v>
      </c>
      <c r="N6" s="43">
        <v>96197.46</v>
      </c>
      <c r="O6" s="43">
        <v>68181.05</v>
      </c>
      <c r="P6" s="43">
        <v>13472.72</v>
      </c>
      <c r="Q6" s="43">
        <v>0</v>
      </c>
      <c r="R6" s="43">
        <v>4857298</v>
      </c>
      <c r="S6" s="43">
        <v>0</v>
      </c>
      <c r="T6" s="43">
        <v>2880769.02</v>
      </c>
      <c r="U6" s="43">
        <v>0</v>
      </c>
      <c r="V6" s="43">
        <v>0</v>
      </c>
      <c r="W6" s="43">
        <v>9188843.6899999995</v>
      </c>
      <c r="X6" s="45">
        <v>2.8619130240237503E-2</v>
      </c>
      <c r="Y6" s="43">
        <v>9750</v>
      </c>
      <c r="Z6" s="43">
        <v>21500</v>
      </c>
      <c r="AA6" s="43">
        <v>625</v>
      </c>
      <c r="AB6" s="43">
        <v>31875</v>
      </c>
      <c r="AC6" s="43">
        <v>0</v>
      </c>
      <c r="AD6" s="43">
        <v>31875</v>
      </c>
      <c r="AE6" s="43">
        <v>0</v>
      </c>
      <c r="AF6" s="45">
        <v>1450776.6700000002</v>
      </c>
      <c r="AG6" s="45">
        <v>4857298</v>
      </c>
      <c r="AH6" s="45">
        <v>2880769.02</v>
      </c>
      <c r="AI6" s="43">
        <v>263114085</v>
      </c>
      <c r="AJ6" s="43">
        <v>268698665</v>
      </c>
      <c r="AK6" s="43">
        <v>289643701</v>
      </c>
      <c r="AL6" s="47">
        <v>273818817</v>
      </c>
      <c r="AM6" s="43">
        <v>96547.803785433003</v>
      </c>
      <c r="AN6" s="46"/>
    </row>
    <row r="7" spans="1:40" s="35" customFormat="1" ht="16.5" x14ac:dyDescent="0.3">
      <c r="A7" s="35" t="s">
        <v>69</v>
      </c>
      <c r="B7" s="35" t="s">
        <v>70</v>
      </c>
      <c r="C7" s="35" t="s">
        <v>62</v>
      </c>
      <c r="D7" s="41">
        <v>2</v>
      </c>
      <c r="E7" s="41" t="s">
        <v>1237</v>
      </c>
      <c r="F7" s="42" t="s">
        <v>1191</v>
      </c>
      <c r="G7" s="43">
        <v>647452073</v>
      </c>
      <c r="H7" s="44">
        <v>2.6989999999999998</v>
      </c>
      <c r="I7" s="43">
        <v>631761067</v>
      </c>
      <c r="J7" s="43">
        <v>2996181.38</v>
      </c>
      <c r="K7" s="43">
        <v>2993908.2399999998</v>
      </c>
      <c r="L7" s="76">
        <v>0</v>
      </c>
      <c r="M7" s="43">
        <v>2993908.2399999998</v>
      </c>
      <c r="N7" s="43">
        <v>226261.01</v>
      </c>
      <c r="O7" s="43">
        <v>160342.97</v>
      </c>
      <c r="P7" s="43">
        <v>31647.119999999999</v>
      </c>
      <c r="Q7" s="43">
        <v>0</v>
      </c>
      <c r="R7" s="43">
        <v>11043404</v>
      </c>
      <c r="S7" s="43">
        <v>0</v>
      </c>
      <c r="T7" s="43">
        <v>3013833.45</v>
      </c>
      <c r="U7" s="43">
        <v>0</v>
      </c>
      <c r="V7" s="43">
        <v>0</v>
      </c>
      <c r="W7" s="43">
        <v>17469396.789999999</v>
      </c>
      <c r="X7" s="45">
        <v>2.3692154896698046E-2</v>
      </c>
      <c r="Y7" s="43">
        <v>20498.63</v>
      </c>
      <c r="Z7" s="43">
        <v>39000</v>
      </c>
      <c r="AA7" s="43">
        <v>1189.9726000000001</v>
      </c>
      <c r="AB7" s="43">
        <v>60688.602600000006</v>
      </c>
      <c r="AC7" s="43">
        <v>0</v>
      </c>
      <c r="AD7" s="43">
        <v>60688.602600000006</v>
      </c>
      <c r="AE7" s="43">
        <v>0</v>
      </c>
      <c r="AF7" s="45">
        <v>3412159.3400000003</v>
      </c>
      <c r="AG7" s="45">
        <v>11043404</v>
      </c>
      <c r="AH7" s="45">
        <v>3013833.45</v>
      </c>
      <c r="AI7" s="43">
        <v>594061355</v>
      </c>
      <c r="AJ7" s="43">
        <v>625769002</v>
      </c>
      <c r="AK7" s="43">
        <v>658178750</v>
      </c>
      <c r="AL7" s="47">
        <v>626003035.66666663</v>
      </c>
      <c r="AM7" s="43">
        <v>219744.271255509</v>
      </c>
      <c r="AN7" s="46"/>
    </row>
    <row r="8" spans="1:40" s="35" customFormat="1" ht="16.5" x14ac:dyDescent="0.3">
      <c r="A8" s="35" t="s">
        <v>71</v>
      </c>
      <c r="B8" s="35" t="s">
        <v>72</v>
      </c>
      <c r="C8" s="35" t="s">
        <v>62</v>
      </c>
      <c r="D8" s="41">
        <v>3</v>
      </c>
      <c r="E8" s="41" t="s">
        <v>1236</v>
      </c>
      <c r="F8" s="42" t="s">
        <v>1191</v>
      </c>
      <c r="G8" s="43">
        <v>51127800</v>
      </c>
      <c r="H8" s="44">
        <v>1.964</v>
      </c>
      <c r="I8" s="43">
        <v>54741641</v>
      </c>
      <c r="J8" s="43">
        <v>259616.96</v>
      </c>
      <c r="K8" s="43">
        <v>259616.96</v>
      </c>
      <c r="L8" s="76">
        <v>0</v>
      </c>
      <c r="M8" s="43">
        <v>259616.96</v>
      </c>
      <c r="N8" s="43">
        <v>19620.16</v>
      </c>
      <c r="O8" s="43">
        <v>13902.58</v>
      </c>
      <c r="P8" s="43">
        <v>2742.65</v>
      </c>
      <c r="Q8" s="43">
        <v>531480</v>
      </c>
      <c r="R8" s="43">
        <v>0</v>
      </c>
      <c r="S8" s="43">
        <v>0</v>
      </c>
      <c r="T8" s="43">
        <v>176589</v>
      </c>
      <c r="U8" s="43">
        <v>0</v>
      </c>
      <c r="V8" s="43">
        <v>0</v>
      </c>
      <c r="W8" s="43">
        <v>1003951.3500000001</v>
      </c>
      <c r="X8" s="45">
        <v>1.8191224282172597E-2</v>
      </c>
      <c r="Y8" s="43">
        <v>750</v>
      </c>
      <c r="Z8" s="43">
        <v>3750</v>
      </c>
      <c r="AA8" s="43">
        <v>90</v>
      </c>
      <c r="AB8" s="43">
        <v>4590</v>
      </c>
      <c r="AC8" s="43">
        <v>0</v>
      </c>
      <c r="AD8" s="43">
        <v>4590</v>
      </c>
      <c r="AE8" s="43">
        <v>0</v>
      </c>
      <c r="AF8" s="45">
        <v>295882.35000000003</v>
      </c>
      <c r="AG8" s="45">
        <v>531480</v>
      </c>
      <c r="AH8" s="45">
        <v>176589</v>
      </c>
      <c r="AI8" s="43">
        <v>51258081</v>
      </c>
      <c r="AJ8" s="43">
        <v>54352853</v>
      </c>
      <c r="AK8" s="43">
        <v>54641231</v>
      </c>
      <c r="AL8" s="47">
        <v>53417388.333333336</v>
      </c>
      <c r="AM8" s="43">
        <v>18213.725452923001</v>
      </c>
      <c r="AN8" s="46"/>
    </row>
    <row r="9" spans="1:40" s="35" customFormat="1" ht="16.5" x14ac:dyDescent="0.3">
      <c r="A9" s="35" t="s">
        <v>73</v>
      </c>
      <c r="B9" s="35" t="s">
        <v>74</v>
      </c>
      <c r="C9" s="35" t="s">
        <v>62</v>
      </c>
      <c r="D9" s="41">
        <v>1</v>
      </c>
      <c r="E9" s="41" t="s">
        <v>1236</v>
      </c>
      <c r="F9" s="42" t="s">
        <v>1191</v>
      </c>
      <c r="G9" s="43">
        <v>198233900</v>
      </c>
      <c r="H9" s="44">
        <v>5.2250000000000005</v>
      </c>
      <c r="I9" s="43">
        <v>209749360</v>
      </c>
      <c r="J9" s="43">
        <v>994754.44</v>
      </c>
      <c r="K9" s="43">
        <v>991038.22</v>
      </c>
      <c r="L9" s="76">
        <v>0</v>
      </c>
      <c r="M9" s="43">
        <v>991038.22</v>
      </c>
      <c r="N9" s="43">
        <v>74895.100000000006</v>
      </c>
      <c r="O9" s="43">
        <v>53088.69</v>
      </c>
      <c r="P9" s="43">
        <v>10501.57</v>
      </c>
      <c r="Q9" s="43">
        <v>3236755</v>
      </c>
      <c r="R9" s="43">
        <v>1433762</v>
      </c>
      <c r="S9" s="43">
        <v>0</v>
      </c>
      <c r="T9" s="43">
        <v>4557628.79</v>
      </c>
      <c r="U9" s="43">
        <v>0</v>
      </c>
      <c r="V9" s="43">
        <v>0</v>
      </c>
      <c r="W9" s="43">
        <v>10357669.370000001</v>
      </c>
      <c r="X9" s="45">
        <v>4.5329230279855588E-2</v>
      </c>
      <c r="Y9" s="43">
        <v>7625</v>
      </c>
      <c r="Z9" s="43">
        <v>22250</v>
      </c>
      <c r="AA9" s="43">
        <v>597.5</v>
      </c>
      <c r="AB9" s="43">
        <v>30472.5</v>
      </c>
      <c r="AC9" s="43">
        <v>0</v>
      </c>
      <c r="AD9" s="43">
        <v>30472.5</v>
      </c>
      <c r="AE9" s="43">
        <v>0</v>
      </c>
      <c r="AF9" s="45">
        <v>1129523.58</v>
      </c>
      <c r="AG9" s="45">
        <v>4670517</v>
      </c>
      <c r="AH9" s="45">
        <v>4557628.79</v>
      </c>
      <c r="AI9" s="43">
        <v>213750134</v>
      </c>
      <c r="AJ9" s="43">
        <v>208211182</v>
      </c>
      <c r="AK9" s="43">
        <v>233849121</v>
      </c>
      <c r="AL9" s="47">
        <v>218603479</v>
      </c>
      <c r="AM9" s="43">
        <v>77949.629050293006</v>
      </c>
      <c r="AN9" s="46"/>
    </row>
    <row r="10" spans="1:40" s="35" customFormat="1" ht="16.5" x14ac:dyDescent="0.3">
      <c r="A10" s="35" t="s">
        <v>75</v>
      </c>
      <c r="B10" s="35" t="s">
        <v>76</v>
      </c>
      <c r="C10" s="35" t="s">
        <v>62</v>
      </c>
      <c r="D10" s="41">
        <v>2</v>
      </c>
      <c r="E10" s="41" t="s">
        <v>1237</v>
      </c>
      <c r="F10" s="42" t="s">
        <v>1191</v>
      </c>
      <c r="G10" s="43">
        <v>4051333089</v>
      </c>
      <c r="H10" s="44">
        <v>3.3620000000000001</v>
      </c>
      <c r="I10" s="43">
        <v>4445866088</v>
      </c>
      <c r="J10" s="43">
        <v>21084903.600000001</v>
      </c>
      <c r="K10" s="43">
        <v>20914417.57</v>
      </c>
      <c r="L10" s="76">
        <v>0</v>
      </c>
      <c r="M10" s="43">
        <v>20914417.57</v>
      </c>
      <c r="N10" s="43">
        <v>1578678.94</v>
      </c>
      <c r="O10" s="43">
        <v>1119785.67</v>
      </c>
      <c r="P10" s="43">
        <v>220926.48</v>
      </c>
      <c r="Q10" s="43">
        <v>86674151</v>
      </c>
      <c r="R10" s="43">
        <v>0</v>
      </c>
      <c r="S10" s="43">
        <v>0</v>
      </c>
      <c r="T10" s="43">
        <v>24861550</v>
      </c>
      <c r="U10" s="43">
        <v>810622</v>
      </c>
      <c r="V10" s="43">
        <v>0</v>
      </c>
      <c r="W10" s="43">
        <v>136180131.66</v>
      </c>
      <c r="X10" s="45">
        <v>3.006005945151341E-2</v>
      </c>
      <c r="Y10" s="43">
        <v>50480.41</v>
      </c>
      <c r="Z10" s="43">
        <v>216000</v>
      </c>
      <c r="AA10" s="43">
        <v>5329.6082000000006</v>
      </c>
      <c r="AB10" s="43">
        <v>271810.01820000005</v>
      </c>
      <c r="AC10" s="43">
        <v>0</v>
      </c>
      <c r="AD10" s="43">
        <v>271810.01820000005</v>
      </c>
      <c r="AE10" s="43">
        <v>0</v>
      </c>
      <c r="AF10" s="45">
        <v>23833808.66</v>
      </c>
      <c r="AG10" s="45">
        <v>86674151</v>
      </c>
      <c r="AH10" s="45">
        <v>25672172</v>
      </c>
      <c r="AI10" s="43">
        <v>4325068177</v>
      </c>
      <c r="AJ10" s="43">
        <v>4410765763</v>
      </c>
      <c r="AK10" s="43">
        <v>4707248283</v>
      </c>
      <c r="AL10" s="47">
        <v>4481027407.666667</v>
      </c>
      <c r="AM10" s="43">
        <v>1571840.368824726</v>
      </c>
      <c r="AN10" s="46"/>
    </row>
    <row r="11" spans="1:40" s="35" customFormat="1" ht="16.5" x14ac:dyDescent="0.3">
      <c r="A11" s="35" t="s">
        <v>77</v>
      </c>
      <c r="B11" s="35" t="s">
        <v>78</v>
      </c>
      <c r="C11" s="35" t="s">
        <v>62</v>
      </c>
      <c r="D11" s="41">
        <v>3</v>
      </c>
      <c r="E11" s="41" t="s">
        <v>1236</v>
      </c>
      <c r="F11" s="42" t="s">
        <v>1191</v>
      </c>
      <c r="G11" s="43">
        <v>156943447</v>
      </c>
      <c r="H11" s="44">
        <v>2.657</v>
      </c>
      <c r="I11" s="43">
        <v>172038702</v>
      </c>
      <c r="J11" s="43">
        <v>815908.39</v>
      </c>
      <c r="K11" s="43">
        <v>815508.23</v>
      </c>
      <c r="L11" s="76">
        <v>0</v>
      </c>
      <c r="M11" s="43">
        <v>815508.23</v>
      </c>
      <c r="N11" s="43">
        <v>61630.74</v>
      </c>
      <c r="O11" s="43">
        <v>43673.52</v>
      </c>
      <c r="P11" s="43">
        <v>8618.65</v>
      </c>
      <c r="Q11" s="43">
        <v>2655268</v>
      </c>
      <c r="R11" s="43">
        <v>0</v>
      </c>
      <c r="S11" s="43">
        <v>0</v>
      </c>
      <c r="T11" s="43">
        <v>584386.31000000006</v>
      </c>
      <c r="U11" s="43">
        <v>0</v>
      </c>
      <c r="V11" s="43">
        <v>0</v>
      </c>
      <c r="W11" s="43">
        <v>4169085.45</v>
      </c>
      <c r="X11" s="45">
        <v>2.3943935217721497E-2</v>
      </c>
      <c r="Y11" s="43">
        <v>3000</v>
      </c>
      <c r="Z11" s="43">
        <v>12000</v>
      </c>
      <c r="AA11" s="43">
        <v>300</v>
      </c>
      <c r="AB11" s="43">
        <v>15300</v>
      </c>
      <c r="AC11" s="43">
        <v>0</v>
      </c>
      <c r="AD11" s="43">
        <v>15300</v>
      </c>
      <c r="AE11" s="43">
        <v>0</v>
      </c>
      <c r="AF11" s="45">
        <v>929431.14</v>
      </c>
      <c r="AG11" s="45">
        <v>2655268</v>
      </c>
      <c r="AH11" s="45">
        <v>584386.31000000006</v>
      </c>
      <c r="AI11" s="43">
        <v>166438445</v>
      </c>
      <c r="AJ11" s="43">
        <v>170227805</v>
      </c>
      <c r="AK11" s="43">
        <v>186973757</v>
      </c>
      <c r="AL11" s="47">
        <v>174546669</v>
      </c>
      <c r="AM11" s="43">
        <v>62629.138704131998</v>
      </c>
      <c r="AN11" s="46"/>
    </row>
    <row r="12" spans="1:40" s="35" customFormat="1" ht="16.5" x14ac:dyDescent="0.3">
      <c r="A12" s="35" t="s">
        <v>79</v>
      </c>
      <c r="B12" s="35" t="s">
        <v>80</v>
      </c>
      <c r="C12" s="35" t="s">
        <v>62</v>
      </c>
      <c r="D12" s="41">
        <v>1</v>
      </c>
      <c r="E12" s="41" t="s">
        <v>1236</v>
      </c>
      <c r="F12" s="42" t="s">
        <v>1191</v>
      </c>
      <c r="G12" s="43">
        <v>174601400</v>
      </c>
      <c r="H12" s="44">
        <v>2.145</v>
      </c>
      <c r="I12" s="43">
        <v>183041330</v>
      </c>
      <c r="J12" s="43">
        <v>868089.3</v>
      </c>
      <c r="K12" s="43">
        <v>867759.75</v>
      </c>
      <c r="L12" s="76">
        <v>0</v>
      </c>
      <c r="M12" s="43">
        <v>867759.75</v>
      </c>
      <c r="N12" s="43">
        <v>65579.77</v>
      </c>
      <c r="O12" s="43">
        <v>46470.66</v>
      </c>
      <c r="P12" s="43">
        <v>9169.99</v>
      </c>
      <c r="Q12" s="43">
        <v>2030436</v>
      </c>
      <c r="R12" s="43">
        <v>0</v>
      </c>
      <c r="S12" s="43">
        <v>0</v>
      </c>
      <c r="T12" s="43">
        <v>724810.42</v>
      </c>
      <c r="U12" s="43">
        <v>0</v>
      </c>
      <c r="V12" s="43">
        <v>0</v>
      </c>
      <c r="W12" s="43">
        <v>3744226.59</v>
      </c>
      <c r="X12" s="45">
        <v>3.1234664168691473E-2</v>
      </c>
      <c r="Y12" s="43">
        <v>8000</v>
      </c>
      <c r="Z12" s="43">
        <v>11250</v>
      </c>
      <c r="AA12" s="43">
        <v>385</v>
      </c>
      <c r="AB12" s="43">
        <v>19635</v>
      </c>
      <c r="AC12" s="43">
        <v>0</v>
      </c>
      <c r="AD12" s="43">
        <v>19635</v>
      </c>
      <c r="AE12" s="43">
        <v>0</v>
      </c>
      <c r="AF12" s="45">
        <v>988980.17</v>
      </c>
      <c r="AG12" s="45">
        <v>2030436</v>
      </c>
      <c r="AH12" s="45">
        <v>724810.42</v>
      </c>
      <c r="AI12" s="43">
        <v>174926903</v>
      </c>
      <c r="AJ12" s="43">
        <v>181796456</v>
      </c>
      <c r="AK12" s="43">
        <v>182256159</v>
      </c>
      <c r="AL12" s="47">
        <v>179659839.33333334</v>
      </c>
      <c r="AM12" s="43">
        <v>60751.992247946997</v>
      </c>
      <c r="AN12" s="46"/>
    </row>
    <row r="13" spans="1:40" s="35" customFormat="1" ht="16.5" x14ac:dyDescent="0.3">
      <c r="A13" s="35" t="s">
        <v>81</v>
      </c>
      <c r="B13" s="35" t="s">
        <v>82</v>
      </c>
      <c r="C13" s="35" t="s">
        <v>62</v>
      </c>
      <c r="D13" s="41">
        <v>2</v>
      </c>
      <c r="E13" s="41" t="s">
        <v>1237</v>
      </c>
      <c r="F13" s="42" t="s">
        <v>1191</v>
      </c>
      <c r="G13" s="43">
        <v>2739994100</v>
      </c>
      <c r="H13" s="44">
        <v>3.1469999999999998</v>
      </c>
      <c r="I13" s="43">
        <v>2955617413</v>
      </c>
      <c r="J13" s="43">
        <v>14017270.65</v>
      </c>
      <c r="K13" s="43">
        <v>14018930.6</v>
      </c>
      <c r="L13" s="76">
        <v>0</v>
      </c>
      <c r="M13" s="43">
        <v>14018930.6</v>
      </c>
      <c r="N13" s="43">
        <v>1059554.47</v>
      </c>
      <c r="O13" s="43">
        <v>750879.76</v>
      </c>
      <c r="P13" s="43">
        <v>148069.46</v>
      </c>
      <c r="Q13" s="43">
        <v>33992665</v>
      </c>
      <c r="R13" s="43">
        <v>19400962</v>
      </c>
      <c r="S13" s="43">
        <v>0</v>
      </c>
      <c r="T13" s="43">
        <v>16841585.100000001</v>
      </c>
      <c r="U13" s="43">
        <v>0</v>
      </c>
      <c r="V13" s="43">
        <v>0</v>
      </c>
      <c r="W13" s="43">
        <v>86212646.389999986</v>
      </c>
      <c r="X13" s="45">
        <v>3.0556695519482244E-2</v>
      </c>
      <c r="Y13" s="43">
        <v>36038.9</v>
      </c>
      <c r="Z13" s="43">
        <v>229000</v>
      </c>
      <c r="AA13" s="43">
        <v>5300.7780000000002</v>
      </c>
      <c r="AB13" s="43">
        <v>270339.67800000001</v>
      </c>
      <c r="AC13" s="43">
        <v>0</v>
      </c>
      <c r="AD13" s="43">
        <v>270339.67800000001</v>
      </c>
      <c r="AE13" s="43">
        <v>0</v>
      </c>
      <c r="AF13" s="45">
        <v>15977434.290000001</v>
      </c>
      <c r="AG13" s="45">
        <v>53393627</v>
      </c>
      <c r="AH13" s="45">
        <v>16841585.100000001</v>
      </c>
      <c r="AI13" s="43">
        <v>2865702006</v>
      </c>
      <c r="AJ13" s="43">
        <v>2938401012</v>
      </c>
      <c r="AK13" s="43">
        <v>3176804638</v>
      </c>
      <c r="AL13" s="47">
        <v>2993635885.3333335</v>
      </c>
      <c r="AM13" s="43">
        <v>1058933.853731754</v>
      </c>
      <c r="AN13" s="46"/>
    </row>
    <row r="14" spans="1:40" s="35" customFormat="1" ht="16.5" x14ac:dyDescent="0.3">
      <c r="A14" s="35" t="s">
        <v>83</v>
      </c>
      <c r="B14" s="35" t="s">
        <v>84</v>
      </c>
      <c r="C14" s="35" t="s">
        <v>62</v>
      </c>
      <c r="D14" s="41">
        <v>3</v>
      </c>
      <c r="E14" s="41" t="s">
        <v>1236</v>
      </c>
      <c r="F14" s="42" t="s">
        <v>1191</v>
      </c>
      <c r="G14" s="43">
        <v>2030597250</v>
      </c>
      <c r="H14" s="44">
        <v>3.2189999999999999</v>
      </c>
      <c r="I14" s="43">
        <v>2159559716</v>
      </c>
      <c r="J14" s="43">
        <v>10241898.32</v>
      </c>
      <c r="K14" s="43">
        <v>10231802.41</v>
      </c>
      <c r="L14" s="76">
        <v>0</v>
      </c>
      <c r="M14" s="43">
        <v>10231802.41</v>
      </c>
      <c r="N14" s="43">
        <v>773264.59</v>
      </c>
      <c r="O14" s="43">
        <v>547975.43999999994</v>
      </c>
      <c r="P14" s="43">
        <v>108159.08</v>
      </c>
      <c r="Q14" s="43">
        <v>21533569</v>
      </c>
      <c r="R14" s="43">
        <v>13992461</v>
      </c>
      <c r="S14" s="43">
        <v>0</v>
      </c>
      <c r="T14" s="43">
        <v>18170891.079999998</v>
      </c>
      <c r="U14" s="43">
        <v>0</v>
      </c>
      <c r="V14" s="43">
        <v>0</v>
      </c>
      <c r="W14" s="43">
        <v>65358122.599999994</v>
      </c>
      <c r="X14" s="45">
        <v>2.9784559196171709E-2</v>
      </c>
      <c r="Y14" s="43">
        <v>31648.66</v>
      </c>
      <c r="Z14" s="43">
        <v>116750</v>
      </c>
      <c r="AA14" s="43">
        <v>2967.9731999999999</v>
      </c>
      <c r="AB14" s="43">
        <v>151366.63320000001</v>
      </c>
      <c r="AC14" s="43">
        <v>0</v>
      </c>
      <c r="AD14" s="43">
        <v>151366.63320000001</v>
      </c>
      <c r="AE14" s="43">
        <v>0</v>
      </c>
      <c r="AF14" s="45">
        <v>11661201.52</v>
      </c>
      <c r="AG14" s="45">
        <v>35526030</v>
      </c>
      <c r="AH14" s="45">
        <v>18170891.079999998</v>
      </c>
      <c r="AI14" s="43">
        <v>2247726891</v>
      </c>
      <c r="AJ14" s="43">
        <v>2178770801</v>
      </c>
      <c r="AK14" s="43">
        <v>2283147363</v>
      </c>
      <c r="AL14" s="47">
        <v>2236548351.6666665</v>
      </c>
      <c r="AM14" s="43">
        <v>763852.90081300202</v>
      </c>
      <c r="AN14" s="46"/>
    </row>
    <row r="15" spans="1:40" s="35" customFormat="1" ht="16.5" x14ac:dyDescent="0.3">
      <c r="A15" s="35" t="s">
        <v>85</v>
      </c>
      <c r="B15" s="35" t="s">
        <v>86</v>
      </c>
      <c r="C15" s="35" t="s">
        <v>62</v>
      </c>
      <c r="D15" s="41">
        <v>1</v>
      </c>
      <c r="E15" s="41" t="s">
        <v>1236</v>
      </c>
      <c r="F15" s="42" t="s">
        <v>1191</v>
      </c>
      <c r="G15" s="43">
        <v>1381239000</v>
      </c>
      <c r="H15" s="44">
        <v>2.7330000000000001</v>
      </c>
      <c r="I15" s="43">
        <v>1507625162</v>
      </c>
      <c r="J15" s="43">
        <v>7150042.4400000004</v>
      </c>
      <c r="K15" s="43">
        <v>7139143.29</v>
      </c>
      <c r="L15" s="76">
        <v>0</v>
      </c>
      <c r="M15" s="43">
        <v>7139143.29</v>
      </c>
      <c r="N15" s="43">
        <v>539552.19999999995</v>
      </c>
      <c r="O15" s="43">
        <v>382377.37</v>
      </c>
      <c r="P15" s="43">
        <v>75494.710000000006</v>
      </c>
      <c r="Q15" s="43">
        <v>19843417</v>
      </c>
      <c r="R15" s="43">
        <v>0</v>
      </c>
      <c r="S15" s="43">
        <v>0</v>
      </c>
      <c r="T15" s="43">
        <v>9764850.9000000004</v>
      </c>
      <c r="U15" s="43">
        <v>0</v>
      </c>
      <c r="V15" s="43">
        <v>0</v>
      </c>
      <c r="W15" s="43">
        <v>37744835.469999999</v>
      </c>
      <c r="X15" s="45">
        <v>2.5607966316017819E-2</v>
      </c>
      <c r="Y15" s="43">
        <v>32176.81</v>
      </c>
      <c r="Z15" s="43">
        <v>71500</v>
      </c>
      <c r="AA15" s="43">
        <v>2073.5362</v>
      </c>
      <c r="AB15" s="43">
        <v>105750.3462</v>
      </c>
      <c r="AC15" s="43">
        <v>0</v>
      </c>
      <c r="AD15" s="43">
        <v>105750.3462</v>
      </c>
      <c r="AE15" s="43">
        <v>0</v>
      </c>
      <c r="AF15" s="45">
        <v>8136567.5700000003</v>
      </c>
      <c r="AG15" s="45">
        <v>19843417</v>
      </c>
      <c r="AH15" s="45">
        <v>9764850.9000000004</v>
      </c>
      <c r="AI15" s="43">
        <v>1452931835</v>
      </c>
      <c r="AJ15" s="43">
        <v>1486889130</v>
      </c>
      <c r="AK15" s="43">
        <v>1514350400</v>
      </c>
      <c r="AL15" s="47">
        <v>1484723788.3333333</v>
      </c>
      <c r="AM15" s="43">
        <v>504782.96188319998</v>
      </c>
      <c r="AN15" s="46"/>
    </row>
    <row r="16" spans="1:40" s="35" customFormat="1" ht="16.5" x14ac:dyDescent="0.3">
      <c r="A16" s="35" t="s">
        <v>87</v>
      </c>
      <c r="B16" s="35" t="s">
        <v>88</v>
      </c>
      <c r="C16" s="35" t="s">
        <v>62</v>
      </c>
      <c r="D16" s="41">
        <v>2</v>
      </c>
      <c r="E16" s="41" t="s">
        <v>1237</v>
      </c>
      <c r="F16" s="42" t="s">
        <v>1191</v>
      </c>
      <c r="G16" s="43">
        <v>930606100</v>
      </c>
      <c r="H16" s="44">
        <v>3.6059999999999999</v>
      </c>
      <c r="I16" s="43">
        <v>945136805</v>
      </c>
      <c r="J16" s="43">
        <v>4482392.8600000003</v>
      </c>
      <c r="K16" s="43">
        <v>4461351.66</v>
      </c>
      <c r="L16" s="76">
        <v>0</v>
      </c>
      <c r="M16" s="43">
        <v>4461351.66</v>
      </c>
      <c r="N16" s="43">
        <v>0</v>
      </c>
      <c r="O16" s="43">
        <v>239031.79</v>
      </c>
      <c r="P16" s="43">
        <v>47261.85</v>
      </c>
      <c r="Q16" s="43">
        <v>12934200</v>
      </c>
      <c r="R16" s="43">
        <v>6542328</v>
      </c>
      <c r="S16" s="43">
        <v>367000</v>
      </c>
      <c r="T16" s="43">
        <v>8645728.5899999999</v>
      </c>
      <c r="U16" s="43">
        <v>0</v>
      </c>
      <c r="V16" s="43">
        <v>314735</v>
      </c>
      <c r="W16" s="43">
        <v>33551636.890000001</v>
      </c>
      <c r="X16" s="45">
        <v>3.2215050193604045E-2</v>
      </c>
      <c r="Y16" s="43">
        <v>5000</v>
      </c>
      <c r="Z16" s="43">
        <v>44500</v>
      </c>
      <c r="AA16" s="43">
        <v>990</v>
      </c>
      <c r="AB16" s="43">
        <v>50490</v>
      </c>
      <c r="AC16" s="43">
        <v>0</v>
      </c>
      <c r="AD16" s="43">
        <v>50490</v>
      </c>
      <c r="AE16" s="43">
        <v>0</v>
      </c>
      <c r="AF16" s="45">
        <v>4747645.3</v>
      </c>
      <c r="AG16" s="45">
        <v>19843528</v>
      </c>
      <c r="AH16" s="45">
        <v>8960463.5899999999</v>
      </c>
      <c r="AI16" s="43">
        <v>917423291</v>
      </c>
      <c r="AJ16" s="43">
        <v>944206127</v>
      </c>
      <c r="AK16" s="43">
        <v>951929317</v>
      </c>
      <c r="AL16" s="47">
        <v>937852911.66666663</v>
      </c>
      <c r="AM16" s="43">
        <v>317309.45502356102</v>
      </c>
      <c r="AN16" s="46"/>
    </row>
    <row r="17" spans="1:40" s="35" customFormat="1" ht="16.5" x14ac:dyDescent="0.3">
      <c r="A17" s="35" t="s">
        <v>89</v>
      </c>
      <c r="B17" s="35" t="s">
        <v>90</v>
      </c>
      <c r="C17" s="35" t="s">
        <v>62</v>
      </c>
      <c r="D17" s="41">
        <v>3</v>
      </c>
      <c r="E17" s="41" t="s">
        <v>1236</v>
      </c>
      <c r="F17" s="42" t="s">
        <v>1191</v>
      </c>
      <c r="G17" s="43">
        <v>1889601800</v>
      </c>
      <c r="H17" s="44">
        <v>0.97299999999999998</v>
      </c>
      <c r="I17" s="43">
        <v>1975405042</v>
      </c>
      <c r="J17" s="43">
        <v>9368528.8900000006</v>
      </c>
      <c r="K17" s="43">
        <v>9353222.4199999999</v>
      </c>
      <c r="L17" s="76">
        <v>0</v>
      </c>
      <c r="M17" s="43">
        <v>9353222.4199999999</v>
      </c>
      <c r="N17" s="43">
        <v>-88</v>
      </c>
      <c r="O17" s="43">
        <v>500950.19</v>
      </c>
      <c r="P17" s="43">
        <v>98914.23</v>
      </c>
      <c r="Q17" s="43">
        <v>1601690</v>
      </c>
      <c r="R17" s="43">
        <v>0</v>
      </c>
      <c r="S17" s="43">
        <v>0</v>
      </c>
      <c r="T17" s="43">
        <v>6167709.2599999998</v>
      </c>
      <c r="U17" s="43">
        <v>0</v>
      </c>
      <c r="V17" s="43">
        <v>652827</v>
      </c>
      <c r="W17" s="43">
        <v>18375225.100000001</v>
      </c>
      <c r="X17" s="45">
        <v>9.2501080434592067E-3</v>
      </c>
      <c r="Y17" s="43">
        <v>1250</v>
      </c>
      <c r="Z17" s="43">
        <v>11000</v>
      </c>
      <c r="AA17" s="43">
        <v>245</v>
      </c>
      <c r="AB17" s="43">
        <v>12495</v>
      </c>
      <c r="AC17" s="43">
        <v>0</v>
      </c>
      <c r="AD17" s="43">
        <v>12495</v>
      </c>
      <c r="AE17" s="43">
        <v>0</v>
      </c>
      <c r="AF17" s="45">
        <v>9952998.8399999999</v>
      </c>
      <c r="AG17" s="45">
        <v>1601690</v>
      </c>
      <c r="AH17" s="45">
        <v>6820536.2599999998</v>
      </c>
      <c r="AI17" s="43">
        <v>2001192623</v>
      </c>
      <c r="AJ17" s="43">
        <v>1958482287</v>
      </c>
      <c r="AK17" s="43">
        <v>2119100370</v>
      </c>
      <c r="AL17" s="47">
        <v>2026258426.6666667</v>
      </c>
      <c r="AM17" s="43">
        <v>706366.08363321004</v>
      </c>
      <c r="AN17" s="46"/>
    </row>
    <row r="18" spans="1:40" s="35" customFormat="1" ht="16.5" x14ac:dyDescent="0.3">
      <c r="A18" s="35" t="s">
        <v>91</v>
      </c>
      <c r="B18" s="35" t="s">
        <v>92</v>
      </c>
      <c r="C18" s="35" t="s">
        <v>62</v>
      </c>
      <c r="D18" s="41">
        <v>1</v>
      </c>
      <c r="E18" s="41" t="s">
        <v>1236</v>
      </c>
      <c r="F18" s="42" t="s">
        <v>1191</v>
      </c>
      <c r="G18" s="43">
        <v>3797014200</v>
      </c>
      <c r="H18" s="44">
        <v>1.5559999999999998</v>
      </c>
      <c r="I18" s="43">
        <v>4410533789</v>
      </c>
      <c r="J18" s="43">
        <v>20917337.120000001</v>
      </c>
      <c r="K18" s="43">
        <v>20901939.060000002</v>
      </c>
      <c r="L18" s="76">
        <v>0</v>
      </c>
      <c r="M18" s="43">
        <v>20901939.060000002</v>
      </c>
      <c r="N18" s="43">
        <v>0</v>
      </c>
      <c r="O18" s="43">
        <v>1119402.07</v>
      </c>
      <c r="P18" s="43">
        <v>220918.44</v>
      </c>
      <c r="Q18" s="43">
        <v>10498077</v>
      </c>
      <c r="R18" s="43">
        <v>0</v>
      </c>
      <c r="S18" s="43">
        <v>1470000</v>
      </c>
      <c r="T18" s="43">
        <v>23403515.800000001</v>
      </c>
      <c r="U18" s="43">
        <v>0</v>
      </c>
      <c r="V18" s="43">
        <v>1449535</v>
      </c>
      <c r="W18" s="43">
        <v>59063387.370000005</v>
      </c>
      <c r="X18" s="45">
        <v>1.5113356254711175E-2</v>
      </c>
      <c r="Y18" s="43">
        <v>5494.52</v>
      </c>
      <c r="Z18" s="43">
        <v>53750</v>
      </c>
      <c r="AA18" s="43">
        <v>1184.8904</v>
      </c>
      <c r="AB18" s="43">
        <v>60429.410400000008</v>
      </c>
      <c r="AC18" s="43">
        <v>0</v>
      </c>
      <c r="AD18" s="43">
        <v>60429.410400000008</v>
      </c>
      <c r="AE18" s="43">
        <v>0</v>
      </c>
      <c r="AF18" s="45">
        <v>22242259.570000004</v>
      </c>
      <c r="AG18" s="45">
        <v>11968077</v>
      </c>
      <c r="AH18" s="45">
        <v>24853050.800000001</v>
      </c>
      <c r="AI18" s="43">
        <v>4249142841</v>
      </c>
      <c r="AJ18" s="43">
        <v>4348610537</v>
      </c>
      <c r="AK18" s="43">
        <v>4753397847</v>
      </c>
      <c r="AL18" s="47">
        <v>4450383741.666667</v>
      </c>
      <c r="AM18" s="43">
        <v>1584464.3645340509</v>
      </c>
      <c r="AN18" s="46"/>
    </row>
    <row r="19" spans="1:40" s="35" customFormat="1" ht="16.5" x14ac:dyDescent="0.3">
      <c r="A19" s="35" t="s">
        <v>93</v>
      </c>
      <c r="B19" s="35" t="s">
        <v>94</v>
      </c>
      <c r="C19" s="35" t="s">
        <v>62</v>
      </c>
      <c r="D19" s="41">
        <v>2</v>
      </c>
      <c r="E19" s="41" t="s">
        <v>1237</v>
      </c>
      <c r="F19" s="42" t="s">
        <v>1191</v>
      </c>
      <c r="G19" s="43">
        <v>454695800</v>
      </c>
      <c r="H19" s="44">
        <v>3.2759999999999998</v>
      </c>
      <c r="I19" s="43">
        <v>482867153</v>
      </c>
      <c r="J19" s="43">
        <v>2290039.14</v>
      </c>
      <c r="K19" s="43">
        <v>2284317.89</v>
      </c>
      <c r="L19" s="76">
        <v>0</v>
      </c>
      <c r="M19" s="43">
        <v>2284317.89</v>
      </c>
      <c r="N19" s="43">
        <v>172639.69</v>
      </c>
      <c r="O19" s="43">
        <v>122357.38</v>
      </c>
      <c r="P19" s="43">
        <v>24169.41</v>
      </c>
      <c r="Q19" s="43">
        <v>4887661</v>
      </c>
      <c r="R19" s="43">
        <v>3318601</v>
      </c>
      <c r="S19" s="43">
        <v>0</v>
      </c>
      <c r="T19" s="43">
        <v>4084843.85</v>
      </c>
      <c r="U19" s="43">
        <v>0</v>
      </c>
      <c r="V19" s="43">
        <v>0</v>
      </c>
      <c r="W19" s="43">
        <v>14894590.220000001</v>
      </c>
      <c r="X19" s="45">
        <v>4.4167573320314131E-2</v>
      </c>
      <c r="Y19" s="43">
        <v>13686.93</v>
      </c>
      <c r="Z19" s="43">
        <v>41500</v>
      </c>
      <c r="AA19" s="43">
        <v>1103.7386000000001</v>
      </c>
      <c r="AB19" s="43">
        <v>56290.668600000005</v>
      </c>
      <c r="AC19" s="43">
        <v>0</v>
      </c>
      <c r="AD19" s="43">
        <v>56290.668600000005</v>
      </c>
      <c r="AE19" s="43">
        <v>0</v>
      </c>
      <c r="AF19" s="45">
        <v>2603484.37</v>
      </c>
      <c r="AG19" s="45">
        <v>8206262</v>
      </c>
      <c r="AH19" s="45">
        <v>4084843.85</v>
      </c>
      <c r="AI19" s="43">
        <v>475675746</v>
      </c>
      <c r="AJ19" s="43">
        <v>481414601</v>
      </c>
      <c r="AK19" s="43">
        <v>533179878</v>
      </c>
      <c r="AL19" s="47">
        <v>496756741.66666669</v>
      </c>
      <c r="AM19" s="43">
        <v>177726.448273374</v>
      </c>
      <c r="AN19" s="46"/>
    </row>
    <row r="20" spans="1:40" s="35" customFormat="1" ht="16.5" x14ac:dyDescent="0.3">
      <c r="A20" s="35" t="s">
        <v>95</v>
      </c>
      <c r="B20" s="35" t="s">
        <v>96</v>
      </c>
      <c r="C20" s="35" t="s">
        <v>62</v>
      </c>
      <c r="D20" s="41">
        <v>3</v>
      </c>
      <c r="E20" s="41" t="s">
        <v>1236</v>
      </c>
      <c r="F20" s="42" t="s">
        <v>1191</v>
      </c>
      <c r="G20" s="43">
        <v>869648060</v>
      </c>
      <c r="H20" s="44">
        <v>3.4550000000000001</v>
      </c>
      <c r="I20" s="43">
        <v>860552533</v>
      </c>
      <c r="J20" s="43">
        <v>4081244.65</v>
      </c>
      <c r="K20" s="43">
        <v>4058583.79</v>
      </c>
      <c r="L20" s="76">
        <v>0</v>
      </c>
      <c r="M20" s="43">
        <v>4058583.79</v>
      </c>
      <c r="N20" s="43">
        <v>0</v>
      </c>
      <c r="O20" s="43">
        <v>217467.05</v>
      </c>
      <c r="P20" s="43">
        <v>43021.62</v>
      </c>
      <c r="Q20" s="43">
        <v>10736292</v>
      </c>
      <c r="R20" s="43">
        <v>6283471</v>
      </c>
      <c r="S20" s="43">
        <v>0</v>
      </c>
      <c r="T20" s="43">
        <v>8418277.0399999991</v>
      </c>
      <c r="U20" s="43">
        <v>0</v>
      </c>
      <c r="V20" s="43">
        <v>286791</v>
      </c>
      <c r="W20" s="43">
        <v>30043903.5</v>
      </c>
      <c r="X20" s="45">
        <v>3.1070696375340913E-2</v>
      </c>
      <c r="Y20" s="43">
        <v>10000</v>
      </c>
      <c r="Z20" s="43">
        <v>66000</v>
      </c>
      <c r="AA20" s="43">
        <v>1520</v>
      </c>
      <c r="AB20" s="43">
        <v>77520</v>
      </c>
      <c r="AC20" s="43">
        <v>0</v>
      </c>
      <c r="AD20" s="43">
        <v>77520</v>
      </c>
      <c r="AE20" s="43">
        <v>0</v>
      </c>
      <c r="AF20" s="45">
        <v>4319072.46</v>
      </c>
      <c r="AG20" s="45">
        <v>17019763</v>
      </c>
      <c r="AH20" s="45">
        <v>8705068.0399999991</v>
      </c>
      <c r="AI20" s="43">
        <v>889886441</v>
      </c>
      <c r="AJ20" s="43">
        <v>860375084</v>
      </c>
      <c r="AK20" s="43">
        <v>906072161</v>
      </c>
      <c r="AL20" s="47">
        <v>885444562</v>
      </c>
      <c r="AM20" s="43">
        <v>302023.75164261297</v>
      </c>
      <c r="AN20" s="46"/>
    </row>
    <row r="21" spans="1:40" s="35" customFormat="1" ht="16.5" x14ac:dyDescent="0.3">
      <c r="A21" s="35" t="s">
        <v>97</v>
      </c>
      <c r="B21" s="35" t="s">
        <v>98</v>
      </c>
      <c r="C21" s="35" t="s">
        <v>62</v>
      </c>
      <c r="D21" s="41">
        <v>1</v>
      </c>
      <c r="E21" s="41" t="s">
        <v>1237</v>
      </c>
      <c r="F21" s="42" t="s">
        <v>1191</v>
      </c>
      <c r="G21" s="43">
        <v>793970700</v>
      </c>
      <c r="H21" s="44">
        <v>4.7940000000000005</v>
      </c>
      <c r="I21" s="43">
        <v>775636975</v>
      </c>
      <c r="J21" s="43">
        <v>3678525.29</v>
      </c>
      <c r="K21" s="43">
        <v>3659951.97</v>
      </c>
      <c r="L21" s="76">
        <v>0</v>
      </c>
      <c r="M21" s="43">
        <v>3659951.97</v>
      </c>
      <c r="N21" s="43">
        <v>276591.93</v>
      </c>
      <c r="O21" s="43">
        <v>196101.83</v>
      </c>
      <c r="P21" s="43">
        <v>38820.53</v>
      </c>
      <c r="Q21" s="43">
        <v>10203039</v>
      </c>
      <c r="R21" s="43">
        <v>0</v>
      </c>
      <c r="S21" s="43">
        <v>0</v>
      </c>
      <c r="T21" s="43">
        <v>23682011</v>
      </c>
      <c r="U21" s="43">
        <v>0</v>
      </c>
      <c r="V21" s="43">
        <v>0</v>
      </c>
      <c r="W21" s="43">
        <v>38056516.259999998</v>
      </c>
      <c r="X21" s="45">
        <v>3.9945402041929631E-2</v>
      </c>
      <c r="Y21" s="43">
        <v>25030.6</v>
      </c>
      <c r="Z21" s="43">
        <v>35500</v>
      </c>
      <c r="AA21" s="43">
        <v>1210.6120000000001</v>
      </c>
      <c r="AB21" s="43">
        <v>61741.212</v>
      </c>
      <c r="AC21" s="43">
        <v>0</v>
      </c>
      <c r="AD21" s="43">
        <v>61741.212</v>
      </c>
      <c r="AE21" s="43">
        <v>0</v>
      </c>
      <c r="AF21" s="45">
        <v>4171466.2600000002</v>
      </c>
      <c r="AG21" s="45">
        <v>10203039</v>
      </c>
      <c r="AH21" s="45">
        <v>23682011</v>
      </c>
      <c r="AI21" s="43">
        <v>763467926</v>
      </c>
      <c r="AJ21" s="43">
        <v>777116702</v>
      </c>
      <c r="AK21" s="43">
        <v>857975686</v>
      </c>
      <c r="AL21" s="47">
        <v>799520104.66666663</v>
      </c>
      <c r="AM21" s="43">
        <v>285991.60934143799</v>
      </c>
      <c r="AN21" s="46"/>
    </row>
    <row r="22" spans="1:40" s="35" customFormat="1" ht="16.5" x14ac:dyDescent="0.3">
      <c r="A22" s="35" t="s">
        <v>99</v>
      </c>
      <c r="B22" s="35" t="s">
        <v>100</v>
      </c>
      <c r="C22" s="35" t="s">
        <v>62</v>
      </c>
      <c r="D22" s="41">
        <v>2</v>
      </c>
      <c r="E22" s="41" t="s">
        <v>1237</v>
      </c>
      <c r="F22" s="42" t="s">
        <v>1191</v>
      </c>
      <c r="G22" s="43">
        <v>115784100</v>
      </c>
      <c r="H22" s="44">
        <v>2.8420000000000001</v>
      </c>
      <c r="I22" s="43">
        <v>135363529</v>
      </c>
      <c r="J22" s="43">
        <v>641973.22</v>
      </c>
      <c r="K22" s="43">
        <v>641192.38</v>
      </c>
      <c r="L22" s="76">
        <v>0</v>
      </c>
      <c r="M22" s="43">
        <v>641192.38</v>
      </c>
      <c r="N22" s="43">
        <v>48456.87</v>
      </c>
      <c r="O22" s="43">
        <v>34341.730000000003</v>
      </c>
      <c r="P22" s="43">
        <v>6780.49</v>
      </c>
      <c r="Q22" s="43">
        <v>1951497</v>
      </c>
      <c r="R22" s="43">
        <v>0</v>
      </c>
      <c r="S22" s="43">
        <v>0</v>
      </c>
      <c r="T22" s="43">
        <v>584883.97</v>
      </c>
      <c r="U22" s="43">
        <v>23030</v>
      </c>
      <c r="V22" s="43">
        <v>0</v>
      </c>
      <c r="W22" s="43">
        <v>3290182.4399999995</v>
      </c>
      <c r="X22" s="45">
        <v>3.7166247961725234E-2</v>
      </c>
      <c r="Y22" s="43">
        <v>500</v>
      </c>
      <c r="Z22" s="43">
        <v>11000</v>
      </c>
      <c r="AA22" s="43">
        <v>230</v>
      </c>
      <c r="AB22" s="43">
        <v>11730</v>
      </c>
      <c r="AC22" s="43">
        <v>0</v>
      </c>
      <c r="AD22" s="43">
        <v>11730</v>
      </c>
      <c r="AE22" s="43">
        <v>0</v>
      </c>
      <c r="AF22" s="45">
        <v>730771.47</v>
      </c>
      <c r="AG22" s="45">
        <v>1951497</v>
      </c>
      <c r="AH22" s="45">
        <v>607913.97</v>
      </c>
      <c r="AI22" s="43">
        <v>130984123</v>
      </c>
      <c r="AJ22" s="43">
        <v>134370288</v>
      </c>
      <c r="AK22" s="43">
        <v>146173589</v>
      </c>
      <c r="AL22" s="47">
        <v>137176000</v>
      </c>
      <c r="AM22" s="43">
        <v>48724.480942137001</v>
      </c>
      <c r="AN22" s="46"/>
    </row>
    <row r="23" spans="1:40" s="35" customFormat="1" ht="16.5" x14ac:dyDescent="0.3">
      <c r="A23" s="35" t="s">
        <v>101</v>
      </c>
      <c r="B23" s="35" t="s">
        <v>102</v>
      </c>
      <c r="C23" s="35" t="s">
        <v>62</v>
      </c>
      <c r="D23" s="41">
        <v>3</v>
      </c>
      <c r="E23" s="41" t="s">
        <v>1236</v>
      </c>
      <c r="F23" s="42" t="s">
        <v>1191</v>
      </c>
      <c r="G23" s="43">
        <v>1130903733</v>
      </c>
      <c r="H23" s="44">
        <v>3.2909999999999999</v>
      </c>
      <c r="I23" s="43">
        <v>1160209541</v>
      </c>
      <c r="J23" s="43">
        <v>5502393.8700000001</v>
      </c>
      <c r="K23" s="43">
        <v>5497185.6399999997</v>
      </c>
      <c r="L23" s="76">
        <v>0</v>
      </c>
      <c r="M23" s="43">
        <v>5497185.6399999997</v>
      </c>
      <c r="N23" s="43">
        <v>415550.31</v>
      </c>
      <c r="O23" s="43">
        <v>294481.11</v>
      </c>
      <c r="P23" s="43">
        <v>58115.26</v>
      </c>
      <c r="Q23" s="43">
        <v>11145109</v>
      </c>
      <c r="R23" s="43">
        <v>8403128</v>
      </c>
      <c r="S23" s="43">
        <v>0</v>
      </c>
      <c r="T23" s="43">
        <v>11399563.33</v>
      </c>
      <c r="U23" s="43">
        <v>0</v>
      </c>
      <c r="V23" s="43">
        <v>0</v>
      </c>
      <c r="W23" s="43">
        <v>37213132.649999999</v>
      </c>
      <c r="X23" s="45">
        <v>2.8221140210653882E-2</v>
      </c>
      <c r="Y23" s="43">
        <v>12813.7</v>
      </c>
      <c r="Z23" s="43">
        <v>59250</v>
      </c>
      <c r="AA23" s="43">
        <v>1441.2739999999999</v>
      </c>
      <c r="AB23" s="43">
        <v>73504.974000000002</v>
      </c>
      <c r="AC23" s="43">
        <v>0</v>
      </c>
      <c r="AD23" s="43">
        <v>73504.974000000002</v>
      </c>
      <c r="AE23" s="43">
        <v>0</v>
      </c>
      <c r="AF23" s="45">
        <v>6265332.3199999994</v>
      </c>
      <c r="AG23" s="45">
        <v>19548237</v>
      </c>
      <c r="AH23" s="45">
        <v>11399563.33</v>
      </c>
      <c r="AI23" s="43">
        <v>1145401991</v>
      </c>
      <c r="AJ23" s="43">
        <v>1159363087</v>
      </c>
      <c r="AK23" s="43">
        <v>1262310116</v>
      </c>
      <c r="AL23" s="47">
        <v>1189025064.6666667</v>
      </c>
      <c r="AM23" s="43">
        <v>420769.65122992801</v>
      </c>
      <c r="AN23" s="46"/>
    </row>
    <row r="24" spans="1:40" s="35" customFormat="1" ht="16.5" x14ac:dyDescent="0.3">
      <c r="A24" s="35" t="s">
        <v>103</v>
      </c>
      <c r="B24" s="35" t="s">
        <v>104</v>
      </c>
      <c r="C24" s="35" t="s">
        <v>62</v>
      </c>
      <c r="D24" s="41">
        <v>1</v>
      </c>
      <c r="E24" s="41" t="s">
        <v>1236</v>
      </c>
      <c r="F24" s="42" t="s">
        <v>1191</v>
      </c>
      <c r="G24" s="43">
        <v>2065456800</v>
      </c>
      <c r="H24" s="44">
        <v>2.5880000000000001</v>
      </c>
      <c r="I24" s="43">
        <v>2135299186</v>
      </c>
      <c r="J24" s="43">
        <v>10126840.67</v>
      </c>
      <c r="K24" s="43">
        <v>10121677.52</v>
      </c>
      <c r="L24" s="76">
        <v>0</v>
      </c>
      <c r="M24" s="43">
        <v>10121677.52</v>
      </c>
      <c r="N24" s="43">
        <v>764937.86</v>
      </c>
      <c r="O24" s="43">
        <v>542047.41</v>
      </c>
      <c r="P24" s="43">
        <v>106961.43</v>
      </c>
      <c r="Q24" s="43">
        <v>17082698</v>
      </c>
      <c r="R24" s="43">
        <v>0</v>
      </c>
      <c r="S24" s="43">
        <v>1374600</v>
      </c>
      <c r="T24" s="43">
        <v>23446412.25</v>
      </c>
      <c r="U24" s="43">
        <v>0</v>
      </c>
      <c r="V24" s="43">
        <v>0</v>
      </c>
      <c r="W24" s="43">
        <v>53439334.469999999</v>
      </c>
      <c r="X24" s="45">
        <v>2.1859266242824017E-2</v>
      </c>
      <c r="Y24" s="43">
        <v>11750</v>
      </c>
      <c r="Z24" s="43">
        <v>45750</v>
      </c>
      <c r="AA24" s="43">
        <v>1150</v>
      </c>
      <c r="AB24" s="43">
        <v>58650</v>
      </c>
      <c r="AC24" s="43">
        <v>0</v>
      </c>
      <c r="AD24" s="43">
        <v>58650</v>
      </c>
      <c r="AE24" s="43">
        <v>0</v>
      </c>
      <c r="AF24" s="45">
        <v>11535624.219999999</v>
      </c>
      <c r="AG24" s="45">
        <v>18457298</v>
      </c>
      <c r="AH24" s="45">
        <v>23446412.25</v>
      </c>
      <c r="AI24" s="43">
        <v>2126782659</v>
      </c>
      <c r="AJ24" s="43">
        <v>2107941146</v>
      </c>
      <c r="AK24" s="43">
        <v>2249217903</v>
      </c>
      <c r="AL24" s="47">
        <v>2161313902.6666665</v>
      </c>
      <c r="AM24" s="43">
        <v>749738.55126069905</v>
      </c>
      <c r="AN24" s="46"/>
    </row>
    <row r="25" spans="1:40" s="35" customFormat="1" ht="16.5" x14ac:dyDescent="0.3">
      <c r="A25" s="35" t="s">
        <v>105</v>
      </c>
      <c r="B25" s="35" t="s">
        <v>106</v>
      </c>
      <c r="C25" s="35" t="s">
        <v>62</v>
      </c>
      <c r="D25" s="41">
        <v>2</v>
      </c>
      <c r="E25" s="41" t="s">
        <v>1237</v>
      </c>
      <c r="F25" s="42" t="s">
        <v>1191</v>
      </c>
      <c r="G25" s="43">
        <v>163251147</v>
      </c>
      <c r="H25" s="44">
        <v>2.6429999999999998</v>
      </c>
      <c r="I25" s="43">
        <v>191490733</v>
      </c>
      <c r="J25" s="43">
        <v>908162.11</v>
      </c>
      <c r="K25" s="43">
        <v>907807.49</v>
      </c>
      <c r="L25" s="76">
        <v>0</v>
      </c>
      <c r="M25" s="43">
        <v>907807.49</v>
      </c>
      <c r="N25" s="43">
        <v>68605.31</v>
      </c>
      <c r="O25" s="43">
        <v>48614.92</v>
      </c>
      <c r="P25" s="43">
        <v>9592.1200000000008</v>
      </c>
      <c r="Q25" s="43">
        <v>2520076</v>
      </c>
      <c r="R25" s="43">
        <v>0</v>
      </c>
      <c r="S25" s="43">
        <v>0</v>
      </c>
      <c r="T25" s="43">
        <v>742736.79</v>
      </c>
      <c r="U25" s="43">
        <v>16325.11</v>
      </c>
      <c r="V25" s="43">
        <v>0</v>
      </c>
      <c r="W25" s="43">
        <v>4313757.74</v>
      </c>
      <c r="X25" s="45">
        <v>2.3687212543810392E-2</v>
      </c>
      <c r="Y25" s="43">
        <v>1000</v>
      </c>
      <c r="Z25" s="43">
        <v>10750</v>
      </c>
      <c r="AA25" s="43">
        <v>235</v>
      </c>
      <c r="AB25" s="43">
        <v>11985</v>
      </c>
      <c r="AC25" s="43">
        <v>0</v>
      </c>
      <c r="AD25" s="43">
        <v>11985</v>
      </c>
      <c r="AE25" s="43">
        <v>0</v>
      </c>
      <c r="AF25" s="45">
        <v>1034619.8400000001</v>
      </c>
      <c r="AG25" s="45">
        <v>2520076</v>
      </c>
      <c r="AH25" s="45">
        <v>759061.9</v>
      </c>
      <c r="AI25" s="43">
        <v>181927915</v>
      </c>
      <c r="AJ25" s="43">
        <v>189568350</v>
      </c>
      <c r="AK25" s="43">
        <v>185804159</v>
      </c>
      <c r="AL25" s="47">
        <v>185766808</v>
      </c>
      <c r="AM25" s="43">
        <v>62146.439853497999</v>
      </c>
      <c r="AN25" s="46"/>
    </row>
    <row r="26" spans="1:40" s="35" customFormat="1" ht="16.5" x14ac:dyDescent="0.3">
      <c r="A26" s="35" t="s">
        <v>107</v>
      </c>
      <c r="B26" s="35" t="s">
        <v>108</v>
      </c>
      <c r="C26" s="35" t="s">
        <v>109</v>
      </c>
      <c r="D26" s="41">
        <v>3</v>
      </c>
      <c r="E26" s="41" t="s">
        <v>1237</v>
      </c>
      <c r="F26" s="42" t="s">
        <v>1191</v>
      </c>
      <c r="G26" s="43">
        <v>1800689700</v>
      </c>
      <c r="H26" s="44">
        <v>2.3489999999999998</v>
      </c>
      <c r="I26" s="43">
        <v>1799684938</v>
      </c>
      <c r="J26" s="43">
        <v>4348476.13</v>
      </c>
      <c r="K26" s="43">
        <v>4342235.1899999995</v>
      </c>
      <c r="L26" s="43">
        <v>0</v>
      </c>
      <c r="M26" s="43">
        <v>4342235.1899999995</v>
      </c>
      <c r="N26" s="43">
        <v>0</v>
      </c>
      <c r="O26" s="43">
        <v>0</v>
      </c>
      <c r="P26" s="43">
        <v>179968.49</v>
      </c>
      <c r="Q26" s="43">
        <v>16573831</v>
      </c>
      <c r="R26" s="43">
        <v>10186340</v>
      </c>
      <c r="S26" s="43">
        <v>0</v>
      </c>
      <c r="T26" s="43">
        <v>10319605</v>
      </c>
      <c r="U26" s="43">
        <v>90034</v>
      </c>
      <c r="V26" s="43">
        <v>594468</v>
      </c>
      <c r="W26" s="43">
        <v>42286481.68</v>
      </c>
      <c r="X26" s="45">
        <v>2.2901264887695269E-2</v>
      </c>
      <c r="Y26" s="43">
        <v>1000</v>
      </c>
      <c r="Z26" s="43">
        <v>24750</v>
      </c>
      <c r="AA26" s="43">
        <v>515</v>
      </c>
      <c r="AB26" s="43">
        <v>26265</v>
      </c>
      <c r="AC26" s="43">
        <v>0</v>
      </c>
      <c r="AD26" s="43">
        <v>26265</v>
      </c>
      <c r="AE26" s="43">
        <v>0</v>
      </c>
      <c r="AF26" s="45">
        <v>4522203.68</v>
      </c>
      <c r="AG26" s="45">
        <v>26760171</v>
      </c>
      <c r="AH26" s="45">
        <v>11004107</v>
      </c>
      <c r="AI26" s="43">
        <v>1790777507</v>
      </c>
      <c r="AJ26" s="43">
        <v>1783306861</v>
      </c>
      <c r="AK26" s="43">
        <v>1917969429</v>
      </c>
      <c r="AL26" s="47">
        <v>1830684599</v>
      </c>
      <c r="AM26" s="43">
        <v>639355.83697685704</v>
      </c>
      <c r="AN26" s="46"/>
    </row>
    <row r="27" spans="1:40" s="35" customFormat="1" ht="16.5" x14ac:dyDescent="0.3">
      <c r="A27" s="35" t="s">
        <v>110</v>
      </c>
      <c r="B27" s="35" t="s">
        <v>111</v>
      </c>
      <c r="C27" s="35" t="s">
        <v>109</v>
      </c>
      <c r="D27" s="41">
        <v>1</v>
      </c>
      <c r="E27" s="41" t="s">
        <v>1236</v>
      </c>
      <c r="F27" s="42" t="s">
        <v>1191</v>
      </c>
      <c r="G27" s="43">
        <v>1991132500</v>
      </c>
      <c r="H27" s="44">
        <v>0.77700000000000002</v>
      </c>
      <c r="I27" s="43">
        <v>1967103342</v>
      </c>
      <c r="J27" s="43">
        <v>4752999.68</v>
      </c>
      <c r="K27" s="43">
        <v>4722416.7399999993</v>
      </c>
      <c r="L27" s="43">
        <v>0</v>
      </c>
      <c r="M27" s="43">
        <v>4722416.7399999993</v>
      </c>
      <c r="N27" s="43">
        <v>0</v>
      </c>
      <c r="O27" s="43">
        <v>0</v>
      </c>
      <c r="P27" s="43">
        <v>196710.33</v>
      </c>
      <c r="Q27" s="43">
        <v>6902078</v>
      </c>
      <c r="R27" s="43">
        <v>0</v>
      </c>
      <c r="S27" s="43">
        <v>0</v>
      </c>
      <c r="T27" s="43">
        <v>3533045</v>
      </c>
      <c r="U27" s="43">
        <v>99557</v>
      </c>
      <c r="V27" s="43">
        <v>0</v>
      </c>
      <c r="W27" s="43">
        <v>15453807.07</v>
      </c>
      <c r="X27" s="45">
        <v>7.6756339060942268E-3</v>
      </c>
      <c r="Y27" s="43">
        <v>0</v>
      </c>
      <c r="Z27" s="43">
        <v>5500</v>
      </c>
      <c r="AA27" s="43">
        <v>110</v>
      </c>
      <c r="AB27" s="43">
        <v>5610</v>
      </c>
      <c r="AC27" s="43">
        <v>0</v>
      </c>
      <c r="AD27" s="43">
        <v>5610</v>
      </c>
      <c r="AE27" s="43">
        <v>0</v>
      </c>
      <c r="AF27" s="45">
        <v>4919127.0699999994</v>
      </c>
      <c r="AG27" s="45">
        <v>6902078</v>
      </c>
      <c r="AH27" s="45">
        <v>3632602</v>
      </c>
      <c r="AI27" s="43">
        <v>1948532713</v>
      </c>
      <c r="AJ27" s="43">
        <v>1972060995</v>
      </c>
      <c r="AK27" s="43">
        <v>1881088805</v>
      </c>
      <c r="AL27" s="47">
        <v>1933894171</v>
      </c>
      <c r="AM27" s="43">
        <v>627028.97463706497</v>
      </c>
      <c r="AN27" s="46"/>
    </row>
    <row r="28" spans="1:40" s="35" customFormat="1" ht="16.5" x14ac:dyDescent="0.3">
      <c r="A28" s="35" t="s">
        <v>112</v>
      </c>
      <c r="B28" s="35" t="s">
        <v>113</v>
      </c>
      <c r="C28" s="35" t="s">
        <v>109</v>
      </c>
      <c r="D28" s="41">
        <v>2</v>
      </c>
      <c r="E28" s="41" t="s">
        <v>1237</v>
      </c>
      <c r="F28" s="42" t="s">
        <v>1191</v>
      </c>
      <c r="G28" s="43">
        <v>2709517430</v>
      </c>
      <c r="H28" s="44">
        <v>3.3220000000000001</v>
      </c>
      <c r="I28" s="43">
        <v>3312069816</v>
      </c>
      <c r="J28" s="43">
        <v>8002765.5099999998</v>
      </c>
      <c r="K28" s="43">
        <v>7990688.3899999997</v>
      </c>
      <c r="L28" s="43">
        <v>0</v>
      </c>
      <c r="M28" s="43">
        <v>7990688.3899999997</v>
      </c>
      <c r="N28" s="43">
        <v>0</v>
      </c>
      <c r="O28" s="43">
        <v>0</v>
      </c>
      <c r="P28" s="43">
        <v>331206.98</v>
      </c>
      <c r="Q28" s="43">
        <v>50653741</v>
      </c>
      <c r="R28" s="43">
        <v>0</v>
      </c>
      <c r="S28" s="43">
        <v>0</v>
      </c>
      <c r="T28" s="43">
        <v>29931959</v>
      </c>
      <c r="U28" s="43">
        <v>0</v>
      </c>
      <c r="V28" s="43">
        <v>1091011</v>
      </c>
      <c r="W28" s="43">
        <v>89998606.370000005</v>
      </c>
      <c r="X28" s="45">
        <v>3.1703019646827348E-2</v>
      </c>
      <c r="Y28" s="43">
        <v>10187.35</v>
      </c>
      <c r="Z28" s="43">
        <v>98000</v>
      </c>
      <c r="AA28" s="43">
        <v>2163.7470000000003</v>
      </c>
      <c r="AB28" s="43">
        <v>110351.09700000001</v>
      </c>
      <c r="AC28" s="43">
        <v>0</v>
      </c>
      <c r="AD28" s="43">
        <v>110351.09700000001</v>
      </c>
      <c r="AE28" s="43">
        <v>0</v>
      </c>
      <c r="AF28" s="45">
        <v>8321895.3699999992</v>
      </c>
      <c r="AG28" s="45">
        <v>50653741</v>
      </c>
      <c r="AH28" s="45">
        <v>31022970</v>
      </c>
      <c r="AI28" s="43">
        <v>3191351673</v>
      </c>
      <c r="AJ28" s="43">
        <v>3272949031</v>
      </c>
      <c r="AK28" s="43">
        <v>3487039511</v>
      </c>
      <c r="AL28" s="47">
        <v>3317113405</v>
      </c>
      <c r="AM28" s="43">
        <v>1162374.584624253</v>
      </c>
      <c r="AN28" s="46"/>
    </row>
    <row r="29" spans="1:40" s="35" customFormat="1" ht="16.5" x14ac:dyDescent="0.3">
      <c r="A29" s="35" t="s">
        <v>114</v>
      </c>
      <c r="B29" s="35" t="s">
        <v>115</v>
      </c>
      <c r="C29" s="35" t="s">
        <v>109</v>
      </c>
      <c r="D29" s="41">
        <v>3</v>
      </c>
      <c r="E29" s="41" t="s">
        <v>1237</v>
      </c>
      <c r="F29" s="42" t="s">
        <v>1191</v>
      </c>
      <c r="G29" s="43">
        <v>644085500</v>
      </c>
      <c r="H29" s="44">
        <v>4.1379999999999999</v>
      </c>
      <c r="I29" s="43">
        <v>938314311</v>
      </c>
      <c r="J29" s="43">
        <v>2267195.39</v>
      </c>
      <c r="K29" s="43">
        <v>2266582.4700000002</v>
      </c>
      <c r="L29" s="43">
        <v>0</v>
      </c>
      <c r="M29" s="43">
        <v>2266582.4700000002</v>
      </c>
      <c r="N29" s="43">
        <v>0</v>
      </c>
      <c r="O29" s="43">
        <v>0</v>
      </c>
      <c r="P29" s="43">
        <v>93831.43</v>
      </c>
      <c r="Q29" s="43">
        <v>16042978</v>
      </c>
      <c r="R29" s="43">
        <v>0</v>
      </c>
      <c r="S29" s="43">
        <v>0</v>
      </c>
      <c r="T29" s="43">
        <v>7934537</v>
      </c>
      <c r="U29" s="43">
        <v>0</v>
      </c>
      <c r="V29" s="43">
        <v>309756</v>
      </c>
      <c r="W29" s="43">
        <v>26647684.899999999</v>
      </c>
      <c r="X29" s="45">
        <v>3.7723725531199563E-2</v>
      </c>
      <c r="Y29" s="43">
        <v>4500</v>
      </c>
      <c r="Z29" s="43">
        <v>35000</v>
      </c>
      <c r="AA29" s="43">
        <v>790</v>
      </c>
      <c r="AB29" s="43">
        <v>40290</v>
      </c>
      <c r="AC29" s="43">
        <v>0</v>
      </c>
      <c r="AD29" s="43">
        <v>40290</v>
      </c>
      <c r="AE29" s="43">
        <v>0</v>
      </c>
      <c r="AF29" s="45">
        <v>2360413.9000000004</v>
      </c>
      <c r="AG29" s="45">
        <v>16042978</v>
      </c>
      <c r="AH29" s="45">
        <v>8244293</v>
      </c>
      <c r="AI29" s="43">
        <v>808100391</v>
      </c>
      <c r="AJ29" s="43">
        <v>929268631</v>
      </c>
      <c r="AK29" s="43">
        <v>949138668</v>
      </c>
      <c r="AL29" s="47">
        <v>895502563.33333337</v>
      </c>
      <c r="AM29" s="43">
        <v>316379.23962044402</v>
      </c>
      <c r="AN29" s="46"/>
    </row>
    <row r="30" spans="1:40" s="35" customFormat="1" ht="16.5" x14ac:dyDescent="0.3">
      <c r="A30" s="35" t="s">
        <v>116</v>
      </c>
      <c r="B30" s="35" t="s">
        <v>117</v>
      </c>
      <c r="C30" s="35" t="s">
        <v>109</v>
      </c>
      <c r="D30" s="41">
        <v>1</v>
      </c>
      <c r="E30" s="41" t="s">
        <v>1236</v>
      </c>
      <c r="F30" s="42" t="s">
        <v>1191</v>
      </c>
      <c r="G30" s="43">
        <v>2628725652</v>
      </c>
      <c r="H30" s="44">
        <v>1.8129999999999999</v>
      </c>
      <c r="I30" s="43">
        <v>2657552097</v>
      </c>
      <c r="J30" s="43">
        <v>6421291.6500000004</v>
      </c>
      <c r="K30" s="43">
        <v>6372597.6000000006</v>
      </c>
      <c r="L30" s="43">
        <v>0</v>
      </c>
      <c r="M30" s="43">
        <v>6372597.6000000006</v>
      </c>
      <c r="N30" s="43">
        <v>0</v>
      </c>
      <c r="O30" s="43">
        <v>0</v>
      </c>
      <c r="P30" s="43">
        <v>265755.21000000002</v>
      </c>
      <c r="Q30" s="43">
        <v>12766397</v>
      </c>
      <c r="R30" s="43">
        <v>7332149</v>
      </c>
      <c r="S30" s="43">
        <v>0</v>
      </c>
      <c r="T30" s="43">
        <v>20033598.59</v>
      </c>
      <c r="U30" s="43">
        <v>0</v>
      </c>
      <c r="V30" s="43">
        <v>879701.23</v>
      </c>
      <c r="W30" s="43">
        <v>47650198.630000003</v>
      </c>
      <c r="X30" s="45">
        <v>2.1258799099230279E-2</v>
      </c>
      <c r="Y30" s="43">
        <v>7250</v>
      </c>
      <c r="Z30" s="43">
        <v>32750</v>
      </c>
      <c r="AA30" s="43">
        <v>800</v>
      </c>
      <c r="AB30" s="43">
        <v>40800</v>
      </c>
      <c r="AC30" s="43">
        <v>0</v>
      </c>
      <c r="AD30" s="43">
        <v>40800</v>
      </c>
      <c r="AE30" s="43">
        <v>0</v>
      </c>
      <c r="AF30" s="45">
        <v>6638352.8100000005</v>
      </c>
      <c r="AG30" s="45">
        <v>20098546</v>
      </c>
      <c r="AH30" s="45">
        <v>20913299.82</v>
      </c>
      <c r="AI30" s="43">
        <v>2378414544</v>
      </c>
      <c r="AJ30" s="43">
        <v>2634714666</v>
      </c>
      <c r="AK30" s="43">
        <v>2530093907</v>
      </c>
      <c r="AL30" s="47">
        <v>2514407705.6666665</v>
      </c>
      <c r="AM30" s="43">
        <v>844867.87479794701</v>
      </c>
      <c r="AN30" s="46"/>
    </row>
    <row r="31" spans="1:40" s="35" customFormat="1" ht="16.5" x14ac:dyDescent="0.3">
      <c r="A31" s="35" t="s">
        <v>118</v>
      </c>
      <c r="B31" s="35" t="s">
        <v>119</v>
      </c>
      <c r="C31" s="35" t="s">
        <v>109</v>
      </c>
      <c r="D31" s="41">
        <v>2</v>
      </c>
      <c r="E31" s="41" t="s">
        <v>1237</v>
      </c>
      <c r="F31" s="42" t="s">
        <v>1191</v>
      </c>
      <c r="G31" s="43">
        <v>2955662658</v>
      </c>
      <c r="H31" s="44">
        <v>2.5169999999999999</v>
      </c>
      <c r="I31" s="43">
        <v>3634341170</v>
      </c>
      <c r="J31" s="43">
        <v>8781451.4100000001</v>
      </c>
      <c r="K31" s="43">
        <v>8776504.0099999998</v>
      </c>
      <c r="L31" s="43">
        <v>0</v>
      </c>
      <c r="M31" s="43">
        <v>8776504.0099999998</v>
      </c>
      <c r="N31" s="43">
        <v>0</v>
      </c>
      <c r="O31" s="43">
        <v>0</v>
      </c>
      <c r="P31" s="43">
        <v>363434.12</v>
      </c>
      <c r="Q31" s="43">
        <v>36632881</v>
      </c>
      <c r="R31" s="43">
        <v>0</v>
      </c>
      <c r="S31" s="43">
        <v>0</v>
      </c>
      <c r="T31" s="43">
        <v>27425229</v>
      </c>
      <c r="U31" s="43">
        <v>0</v>
      </c>
      <c r="V31" s="43">
        <v>1185660</v>
      </c>
      <c r="W31" s="43">
        <v>74383708.129999995</v>
      </c>
      <c r="X31" s="45">
        <v>2.3445507563342762E-2</v>
      </c>
      <c r="Y31" s="43">
        <v>10750</v>
      </c>
      <c r="Z31" s="43">
        <v>50750</v>
      </c>
      <c r="AA31" s="43">
        <v>1230</v>
      </c>
      <c r="AB31" s="43">
        <v>62730</v>
      </c>
      <c r="AC31" s="43">
        <v>0</v>
      </c>
      <c r="AD31" s="43">
        <v>62730</v>
      </c>
      <c r="AE31" s="43">
        <v>0</v>
      </c>
      <c r="AF31" s="45">
        <v>9139938.129999999</v>
      </c>
      <c r="AG31" s="45">
        <v>36632881</v>
      </c>
      <c r="AH31" s="45">
        <v>28610889</v>
      </c>
      <c r="AI31" s="43">
        <v>3529233151</v>
      </c>
      <c r="AJ31" s="43">
        <v>3551234652</v>
      </c>
      <c r="AK31" s="43">
        <v>3737532691</v>
      </c>
      <c r="AL31" s="47">
        <v>3606000164.6666665</v>
      </c>
      <c r="AM31" s="43">
        <v>1247843.601821817</v>
      </c>
      <c r="AN31" s="46"/>
    </row>
    <row r="32" spans="1:40" s="35" customFormat="1" ht="16.5" x14ac:dyDescent="0.3">
      <c r="A32" s="35" t="s">
        <v>120</v>
      </c>
      <c r="B32" s="35" t="s">
        <v>121</v>
      </c>
      <c r="C32" s="35" t="s">
        <v>109</v>
      </c>
      <c r="D32" s="41">
        <v>3</v>
      </c>
      <c r="E32" s="41" t="s">
        <v>1236</v>
      </c>
      <c r="F32" s="42" t="s">
        <v>1191</v>
      </c>
      <c r="G32" s="43">
        <v>2258092300</v>
      </c>
      <c r="H32" s="44">
        <v>2.3039999999999998</v>
      </c>
      <c r="I32" s="43">
        <v>2260654086</v>
      </c>
      <c r="J32" s="43">
        <v>5462289.6100000003</v>
      </c>
      <c r="K32" s="43">
        <v>5448276.0200000005</v>
      </c>
      <c r="L32" s="43">
        <v>0</v>
      </c>
      <c r="M32" s="43">
        <v>5448276.0200000005</v>
      </c>
      <c r="N32" s="43">
        <v>0</v>
      </c>
      <c r="O32" s="43">
        <v>0</v>
      </c>
      <c r="P32" s="43">
        <v>226065.41</v>
      </c>
      <c r="Q32" s="43">
        <v>21071715</v>
      </c>
      <c r="R32" s="43">
        <v>12186180</v>
      </c>
      <c r="S32" s="43">
        <v>0</v>
      </c>
      <c r="T32" s="43">
        <v>12109584</v>
      </c>
      <c r="U32" s="43">
        <v>225809</v>
      </c>
      <c r="V32" s="43">
        <v>751024</v>
      </c>
      <c r="W32" s="43">
        <v>52018653.43</v>
      </c>
      <c r="X32" s="45">
        <v>2.238726333682587E-2</v>
      </c>
      <c r="Y32" s="43">
        <v>4000</v>
      </c>
      <c r="Z32" s="43">
        <v>30250</v>
      </c>
      <c r="AA32" s="43">
        <v>685</v>
      </c>
      <c r="AB32" s="43">
        <v>34935</v>
      </c>
      <c r="AC32" s="43">
        <v>0</v>
      </c>
      <c r="AD32" s="43">
        <v>34935</v>
      </c>
      <c r="AE32" s="43">
        <v>0</v>
      </c>
      <c r="AF32" s="45">
        <v>5674341.4300000006</v>
      </c>
      <c r="AG32" s="45">
        <v>33257895</v>
      </c>
      <c r="AH32" s="45">
        <v>13086417</v>
      </c>
      <c r="AI32" s="43">
        <v>2303013652</v>
      </c>
      <c r="AJ32" s="43">
        <v>2252973002</v>
      </c>
      <c r="AK32" s="43">
        <v>2375083938</v>
      </c>
      <c r="AL32" s="47">
        <v>2310356864</v>
      </c>
      <c r="AM32" s="43">
        <v>791727.187605354</v>
      </c>
      <c r="AN32" s="46"/>
    </row>
    <row r="33" spans="1:40" s="35" customFormat="1" ht="16.5" x14ac:dyDescent="0.3">
      <c r="A33" s="35" t="s">
        <v>122</v>
      </c>
      <c r="B33" s="35" t="s">
        <v>123</v>
      </c>
      <c r="C33" s="35" t="s">
        <v>109</v>
      </c>
      <c r="D33" s="41">
        <v>1</v>
      </c>
      <c r="E33" s="41" t="s">
        <v>1236</v>
      </c>
      <c r="F33" s="42" t="s">
        <v>1191</v>
      </c>
      <c r="G33" s="43">
        <v>2188583500</v>
      </c>
      <c r="H33" s="44">
        <v>2.4419999999999997</v>
      </c>
      <c r="I33" s="43">
        <v>2237068139</v>
      </c>
      <c r="J33" s="43">
        <v>5405300.2300000004</v>
      </c>
      <c r="K33" s="43">
        <v>5293816.6400000006</v>
      </c>
      <c r="L33" s="43">
        <v>0</v>
      </c>
      <c r="M33" s="43">
        <v>5293816.6400000006</v>
      </c>
      <c r="N33" s="43">
        <v>0</v>
      </c>
      <c r="O33" s="43">
        <v>0</v>
      </c>
      <c r="P33" s="43">
        <v>223706.81</v>
      </c>
      <c r="Q33" s="43">
        <v>30743995</v>
      </c>
      <c r="R33" s="43">
        <v>0</v>
      </c>
      <c r="S33" s="43">
        <v>0</v>
      </c>
      <c r="T33" s="43">
        <v>16184700</v>
      </c>
      <c r="U33" s="43">
        <v>218858</v>
      </c>
      <c r="V33" s="43">
        <v>759801</v>
      </c>
      <c r="W33" s="43">
        <v>53424877.450000003</v>
      </c>
      <c r="X33" s="45">
        <v>2.640368403469313E-2</v>
      </c>
      <c r="Y33" s="43">
        <v>3250</v>
      </c>
      <c r="Z33" s="43">
        <v>37750</v>
      </c>
      <c r="AA33" s="43">
        <v>820</v>
      </c>
      <c r="AB33" s="43">
        <v>41820</v>
      </c>
      <c r="AC33" s="43">
        <v>0</v>
      </c>
      <c r="AD33" s="43">
        <v>41820</v>
      </c>
      <c r="AE33" s="43">
        <v>0</v>
      </c>
      <c r="AF33" s="45">
        <v>5517523.4500000002</v>
      </c>
      <c r="AG33" s="45">
        <v>30743995</v>
      </c>
      <c r="AH33" s="45">
        <v>17163359</v>
      </c>
      <c r="AI33" s="43">
        <v>2330518223</v>
      </c>
      <c r="AJ33" s="43">
        <v>2279404817</v>
      </c>
      <c r="AK33" s="43">
        <v>2408212478</v>
      </c>
      <c r="AL33" s="47">
        <v>2339378506</v>
      </c>
      <c r="AM33" s="43">
        <v>802736.68992917403</v>
      </c>
      <c r="AN33" s="46"/>
    </row>
    <row r="34" spans="1:40" s="35" customFormat="1" ht="16.5" x14ac:dyDescent="0.3">
      <c r="A34" s="35" t="s">
        <v>124</v>
      </c>
      <c r="B34" s="35" t="s">
        <v>125</v>
      </c>
      <c r="C34" s="35" t="s">
        <v>109</v>
      </c>
      <c r="D34" s="41">
        <v>2</v>
      </c>
      <c r="E34" s="41" t="s">
        <v>1237</v>
      </c>
      <c r="F34" s="42" t="s">
        <v>1191</v>
      </c>
      <c r="G34" s="43">
        <v>1359504610</v>
      </c>
      <c r="H34" s="44">
        <v>2.7689999999999997</v>
      </c>
      <c r="I34" s="43">
        <v>1642574368</v>
      </c>
      <c r="J34" s="43">
        <v>3968858.82</v>
      </c>
      <c r="K34" s="43">
        <v>3957097.65</v>
      </c>
      <c r="L34" s="43">
        <v>0</v>
      </c>
      <c r="M34" s="43">
        <v>3957097.65</v>
      </c>
      <c r="N34" s="43">
        <v>0</v>
      </c>
      <c r="O34" s="43">
        <v>0</v>
      </c>
      <c r="P34" s="43">
        <v>164257.44</v>
      </c>
      <c r="Q34" s="43">
        <v>15532428</v>
      </c>
      <c r="R34" s="43">
        <v>9581774</v>
      </c>
      <c r="S34" s="43">
        <v>0</v>
      </c>
      <c r="T34" s="43">
        <v>7794550</v>
      </c>
      <c r="U34" s="43">
        <v>67975</v>
      </c>
      <c r="V34" s="43">
        <v>545338</v>
      </c>
      <c r="W34" s="43">
        <v>37643420.090000004</v>
      </c>
      <c r="X34" s="45">
        <v>2.4447343035882051E-2</v>
      </c>
      <c r="Y34" s="43">
        <v>1250</v>
      </c>
      <c r="Z34" s="43">
        <v>18000</v>
      </c>
      <c r="AA34" s="43">
        <v>385</v>
      </c>
      <c r="AB34" s="43">
        <v>19635</v>
      </c>
      <c r="AC34" s="43">
        <v>0</v>
      </c>
      <c r="AD34" s="43">
        <v>19635</v>
      </c>
      <c r="AE34" s="43">
        <v>0</v>
      </c>
      <c r="AF34" s="45">
        <v>4121355.09</v>
      </c>
      <c r="AG34" s="45">
        <v>25114202</v>
      </c>
      <c r="AH34" s="45">
        <v>8407863</v>
      </c>
      <c r="AI34" s="43">
        <v>1645379391</v>
      </c>
      <c r="AJ34" s="43">
        <v>1635933221</v>
      </c>
      <c r="AK34" s="43">
        <v>1673752524</v>
      </c>
      <c r="AL34" s="47">
        <v>1651688378.6666667</v>
      </c>
      <c r="AM34" s="43">
        <v>557944.553388222</v>
      </c>
      <c r="AN34" s="46"/>
    </row>
    <row r="35" spans="1:40" s="35" customFormat="1" ht="16.5" x14ac:dyDescent="0.3">
      <c r="A35" s="35" t="s">
        <v>126</v>
      </c>
      <c r="B35" s="35" t="s">
        <v>127</v>
      </c>
      <c r="C35" s="35" t="s">
        <v>109</v>
      </c>
      <c r="D35" s="41">
        <v>3</v>
      </c>
      <c r="E35" s="41" t="s">
        <v>1236</v>
      </c>
      <c r="F35" s="42" t="s">
        <v>1191</v>
      </c>
      <c r="G35" s="43">
        <v>1691290040</v>
      </c>
      <c r="H35" s="44">
        <v>3.8639999999999999</v>
      </c>
      <c r="I35" s="43">
        <v>2239750952</v>
      </c>
      <c r="J35" s="43">
        <v>5411782.5599999996</v>
      </c>
      <c r="K35" s="43">
        <v>5406736.7199999997</v>
      </c>
      <c r="L35" s="43">
        <v>0</v>
      </c>
      <c r="M35" s="43">
        <v>5406736.7199999997</v>
      </c>
      <c r="N35" s="43">
        <v>0</v>
      </c>
      <c r="O35" s="43">
        <v>0</v>
      </c>
      <c r="P35" s="43">
        <v>223975.1</v>
      </c>
      <c r="Q35" s="43">
        <v>38630443</v>
      </c>
      <c r="R35" s="43">
        <v>0</v>
      </c>
      <c r="S35" s="43">
        <v>0</v>
      </c>
      <c r="T35" s="43">
        <v>20331261</v>
      </c>
      <c r="U35" s="43">
        <v>0</v>
      </c>
      <c r="V35" s="43">
        <v>745415</v>
      </c>
      <c r="W35" s="43">
        <v>65337830.82</v>
      </c>
      <c r="X35" s="45">
        <v>3.442592130565536E-2</v>
      </c>
      <c r="Y35" s="43">
        <v>7250</v>
      </c>
      <c r="Z35" s="43">
        <v>99250</v>
      </c>
      <c r="AA35" s="43">
        <v>2130</v>
      </c>
      <c r="AB35" s="43">
        <v>108630</v>
      </c>
      <c r="AC35" s="43">
        <v>0</v>
      </c>
      <c r="AD35" s="43">
        <v>108630</v>
      </c>
      <c r="AE35" s="43">
        <v>0</v>
      </c>
      <c r="AF35" s="45">
        <v>5630711.8199999994</v>
      </c>
      <c r="AG35" s="45">
        <v>38630443</v>
      </c>
      <c r="AH35" s="45">
        <v>21076676</v>
      </c>
      <c r="AI35" s="43">
        <v>2145729448</v>
      </c>
      <c r="AJ35" s="43">
        <v>2236245853</v>
      </c>
      <c r="AK35" s="43">
        <v>2324158362</v>
      </c>
      <c r="AL35" s="47">
        <v>2235377887.6666665</v>
      </c>
      <c r="AM35" s="43">
        <v>774718.67928054603</v>
      </c>
      <c r="AN35" s="46"/>
    </row>
    <row r="36" spans="1:40" s="35" customFormat="1" ht="16.5" x14ac:dyDescent="0.3">
      <c r="A36" s="35" t="s">
        <v>128</v>
      </c>
      <c r="B36" s="35" t="s">
        <v>129</v>
      </c>
      <c r="C36" s="35" t="s">
        <v>109</v>
      </c>
      <c r="D36" s="41">
        <v>1</v>
      </c>
      <c r="E36" s="41" t="s">
        <v>1237</v>
      </c>
      <c r="F36" s="42" t="s">
        <v>1191</v>
      </c>
      <c r="G36" s="43">
        <v>2082338189</v>
      </c>
      <c r="H36" s="44">
        <v>3.0259999999999998</v>
      </c>
      <c r="I36" s="43">
        <v>2421943274</v>
      </c>
      <c r="J36" s="43">
        <v>5852003.4800000004</v>
      </c>
      <c r="K36" s="43">
        <v>5850725.9000000004</v>
      </c>
      <c r="L36" s="43">
        <v>0</v>
      </c>
      <c r="M36" s="43">
        <v>5850725.9000000004</v>
      </c>
      <c r="N36" s="43">
        <v>0</v>
      </c>
      <c r="O36" s="43">
        <v>0</v>
      </c>
      <c r="P36" s="43">
        <v>242194.33</v>
      </c>
      <c r="Q36" s="43">
        <v>37075855</v>
      </c>
      <c r="R36" s="43">
        <v>0</v>
      </c>
      <c r="S36" s="43">
        <v>0</v>
      </c>
      <c r="T36" s="43">
        <v>19032400</v>
      </c>
      <c r="U36" s="43">
        <v>0</v>
      </c>
      <c r="V36" s="43">
        <v>800960</v>
      </c>
      <c r="W36" s="43">
        <v>63002135.230000004</v>
      </c>
      <c r="X36" s="45">
        <v>2.8283269460151944E-2</v>
      </c>
      <c r="Y36" s="43">
        <v>16639.13</v>
      </c>
      <c r="Z36" s="43">
        <v>70750</v>
      </c>
      <c r="AA36" s="43">
        <v>1747.7826000000002</v>
      </c>
      <c r="AB36" s="43">
        <v>89136.912600000011</v>
      </c>
      <c r="AC36" s="43">
        <v>0</v>
      </c>
      <c r="AD36" s="43">
        <v>89136.912600000011</v>
      </c>
      <c r="AE36" s="43">
        <v>0</v>
      </c>
      <c r="AF36" s="45">
        <v>6092920.2300000004</v>
      </c>
      <c r="AG36" s="45">
        <v>37075855</v>
      </c>
      <c r="AH36" s="45">
        <v>19833360</v>
      </c>
      <c r="AI36" s="43">
        <v>2321666778</v>
      </c>
      <c r="AJ36" s="43">
        <v>2402882251</v>
      </c>
      <c r="AK36" s="43">
        <v>2436052995</v>
      </c>
      <c r="AL36" s="47">
        <v>2386867341.3333335</v>
      </c>
      <c r="AM36" s="43">
        <v>812016.88264897198</v>
      </c>
      <c r="AN36" s="46"/>
    </row>
    <row r="37" spans="1:40" s="35" customFormat="1" ht="16.5" x14ac:dyDescent="0.3">
      <c r="A37" s="35" t="s">
        <v>130</v>
      </c>
      <c r="B37" s="35" t="s">
        <v>131</v>
      </c>
      <c r="C37" s="35" t="s">
        <v>109</v>
      </c>
      <c r="D37" s="41">
        <v>2</v>
      </c>
      <c r="E37" s="41" t="s">
        <v>1237</v>
      </c>
      <c r="F37" s="42" t="s">
        <v>1191</v>
      </c>
      <c r="G37" s="43">
        <v>2376807910</v>
      </c>
      <c r="H37" s="44">
        <v>1.7969999999999999</v>
      </c>
      <c r="I37" s="43">
        <v>2519937873</v>
      </c>
      <c r="J37" s="43">
        <v>6088782.25</v>
      </c>
      <c r="K37" s="43">
        <v>6098179.7300000004</v>
      </c>
      <c r="L37" s="43">
        <v>0</v>
      </c>
      <c r="M37" s="43">
        <v>6098179.7300000004</v>
      </c>
      <c r="N37" s="43">
        <v>0</v>
      </c>
      <c r="O37" s="43">
        <v>0</v>
      </c>
      <c r="P37" s="43">
        <v>251993.79</v>
      </c>
      <c r="Q37" s="43">
        <v>17427917</v>
      </c>
      <c r="R37" s="43">
        <v>6531742</v>
      </c>
      <c r="S37" s="43">
        <v>0</v>
      </c>
      <c r="T37" s="43">
        <v>11526920.1</v>
      </c>
      <c r="U37" s="43">
        <v>0</v>
      </c>
      <c r="V37" s="43">
        <v>871302.16</v>
      </c>
      <c r="W37" s="43">
        <v>42708054.779999994</v>
      </c>
      <c r="X37" s="45">
        <v>1.944335744344948E-2</v>
      </c>
      <c r="Y37" s="43">
        <v>5820.54</v>
      </c>
      <c r="Z37" s="43">
        <v>29250</v>
      </c>
      <c r="AA37" s="43">
        <v>701.41079999999999</v>
      </c>
      <c r="AB37" s="43">
        <v>35771.950799999999</v>
      </c>
      <c r="AC37" s="43">
        <v>0</v>
      </c>
      <c r="AD37" s="43">
        <v>35771.950799999999</v>
      </c>
      <c r="AE37" s="43">
        <v>0</v>
      </c>
      <c r="AF37" s="45">
        <v>6350173.5200000005</v>
      </c>
      <c r="AG37" s="45">
        <v>23959659</v>
      </c>
      <c r="AH37" s="45">
        <v>12398222.26</v>
      </c>
      <c r="AI37" s="43">
        <v>2398081589</v>
      </c>
      <c r="AJ37" s="43">
        <v>2609391129</v>
      </c>
      <c r="AK37" s="43">
        <v>2728636761</v>
      </c>
      <c r="AL37" s="47">
        <v>2578703159.6666665</v>
      </c>
      <c r="AM37" s="43">
        <v>911055.04594404297</v>
      </c>
      <c r="AN37" s="46"/>
    </row>
    <row r="38" spans="1:40" s="35" customFormat="1" ht="16.5" x14ac:dyDescent="0.3">
      <c r="A38" s="35" t="s">
        <v>132</v>
      </c>
      <c r="B38" s="35" t="s">
        <v>133</v>
      </c>
      <c r="C38" s="35" t="s">
        <v>109</v>
      </c>
      <c r="D38" s="41">
        <v>3</v>
      </c>
      <c r="E38" s="41" t="s">
        <v>1237</v>
      </c>
      <c r="F38" s="42" t="s">
        <v>1191</v>
      </c>
      <c r="G38" s="43">
        <v>2985547360</v>
      </c>
      <c r="H38" s="44">
        <v>2.2529999999999997</v>
      </c>
      <c r="I38" s="43">
        <v>3937766308</v>
      </c>
      <c r="J38" s="43">
        <v>9514600.2799999993</v>
      </c>
      <c r="K38" s="43">
        <v>9446715.7899999991</v>
      </c>
      <c r="L38" s="43">
        <v>0</v>
      </c>
      <c r="M38" s="43">
        <v>9446715.7899999991</v>
      </c>
      <c r="N38" s="43">
        <v>0</v>
      </c>
      <c r="O38" s="43">
        <v>0</v>
      </c>
      <c r="P38" s="43">
        <v>393776.63</v>
      </c>
      <c r="Q38" s="43">
        <v>32705368</v>
      </c>
      <c r="R38" s="43">
        <v>0</v>
      </c>
      <c r="S38" s="43">
        <v>0</v>
      </c>
      <c r="T38" s="43">
        <v>23509788</v>
      </c>
      <c r="U38" s="43">
        <v>0</v>
      </c>
      <c r="V38" s="43">
        <v>1199950</v>
      </c>
      <c r="W38" s="43">
        <v>67255598.420000002</v>
      </c>
      <c r="X38" s="45">
        <v>1.778002761160603E-2</v>
      </c>
      <c r="Y38" s="43">
        <v>3000</v>
      </c>
      <c r="Z38" s="43">
        <v>9750</v>
      </c>
      <c r="AA38" s="43">
        <v>255</v>
      </c>
      <c r="AB38" s="43">
        <v>13005</v>
      </c>
      <c r="AC38" s="43">
        <v>0</v>
      </c>
      <c r="AD38" s="43">
        <v>13005</v>
      </c>
      <c r="AE38" s="43">
        <v>0</v>
      </c>
      <c r="AF38" s="45">
        <v>9840492.4199999999</v>
      </c>
      <c r="AG38" s="45">
        <v>32705368</v>
      </c>
      <c r="AH38" s="45">
        <v>24709738</v>
      </c>
      <c r="AI38" s="43">
        <v>4004487716</v>
      </c>
      <c r="AJ38" s="43">
        <v>3598414916</v>
      </c>
      <c r="AK38" s="43">
        <v>3686565234</v>
      </c>
      <c r="AL38" s="47">
        <v>3763155955.3333335</v>
      </c>
      <c r="AM38" s="43">
        <v>1229401.001931102</v>
      </c>
      <c r="AN38" s="46"/>
    </row>
    <row r="39" spans="1:40" s="35" customFormat="1" ht="16.5" x14ac:dyDescent="0.3">
      <c r="A39" s="35" t="s">
        <v>134</v>
      </c>
      <c r="B39" s="35" t="s">
        <v>135</v>
      </c>
      <c r="C39" s="35" t="s">
        <v>109</v>
      </c>
      <c r="D39" s="41">
        <v>1</v>
      </c>
      <c r="E39" s="41" t="s">
        <v>1236</v>
      </c>
      <c r="F39" s="42" t="s">
        <v>1191</v>
      </c>
      <c r="G39" s="43">
        <v>1207796035</v>
      </c>
      <c r="H39" s="44">
        <v>2.9689999999999999</v>
      </c>
      <c r="I39" s="43">
        <v>1353841680</v>
      </c>
      <c r="J39" s="43">
        <v>3271210.48</v>
      </c>
      <c r="K39" s="43">
        <v>3258280.9899999998</v>
      </c>
      <c r="L39" s="43">
        <v>0</v>
      </c>
      <c r="M39" s="43">
        <v>3258280.9899999998</v>
      </c>
      <c r="N39" s="43">
        <v>0</v>
      </c>
      <c r="O39" s="43">
        <v>0</v>
      </c>
      <c r="P39" s="43">
        <v>135384.17000000001</v>
      </c>
      <c r="Q39" s="43">
        <v>22301068</v>
      </c>
      <c r="R39" s="43">
        <v>0</v>
      </c>
      <c r="S39" s="43">
        <v>0</v>
      </c>
      <c r="T39" s="43">
        <v>9708995</v>
      </c>
      <c r="U39" s="43">
        <v>0</v>
      </c>
      <c r="V39" s="43">
        <v>450106</v>
      </c>
      <c r="W39" s="43">
        <v>35853834.159999996</v>
      </c>
      <c r="X39" s="45">
        <v>2.6034929911267688E-2</v>
      </c>
      <c r="Y39" s="43">
        <v>3735.62</v>
      </c>
      <c r="Z39" s="43">
        <v>46000</v>
      </c>
      <c r="AA39" s="43">
        <v>994.71240000000012</v>
      </c>
      <c r="AB39" s="43">
        <v>50730.332400000007</v>
      </c>
      <c r="AC39" s="43">
        <v>0</v>
      </c>
      <c r="AD39" s="43">
        <v>50730.332400000007</v>
      </c>
      <c r="AE39" s="43">
        <v>0</v>
      </c>
      <c r="AF39" s="45">
        <v>3393665.1599999997</v>
      </c>
      <c r="AG39" s="45">
        <v>22301068</v>
      </c>
      <c r="AH39" s="45">
        <v>10159101</v>
      </c>
      <c r="AI39" s="43">
        <v>1334534439</v>
      </c>
      <c r="AJ39" s="43">
        <v>1349485570</v>
      </c>
      <c r="AK39" s="43">
        <v>1449977054</v>
      </c>
      <c r="AL39" s="47">
        <v>1377999021</v>
      </c>
      <c r="AM39" s="43">
        <v>483603.57939593698</v>
      </c>
      <c r="AN39" s="46"/>
    </row>
    <row r="40" spans="1:40" s="35" customFormat="1" ht="16.5" x14ac:dyDescent="0.3">
      <c r="A40" s="35" t="s">
        <v>136</v>
      </c>
      <c r="B40" s="35" t="s">
        <v>137</v>
      </c>
      <c r="C40" s="35" t="s">
        <v>109</v>
      </c>
      <c r="D40" s="41">
        <v>2</v>
      </c>
      <c r="E40" s="41" t="s">
        <v>1237</v>
      </c>
      <c r="F40" s="42" t="s">
        <v>1191</v>
      </c>
      <c r="G40" s="43">
        <v>4487503500</v>
      </c>
      <c r="H40" s="44">
        <v>2.8899999999999997</v>
      </c>
      <c r="I40" s="43">
        <v>5249573038</v>
      </c>
      <c r="J40" s="43">
        <v>12684244.109999999</v>
      </c>
      <c r="K40" s="43">
        <v>12631801.5</v>
      </c>
      <c r="L40" s="43">
        <v>0</v>
      </c>
      <c r="M40" s="43">
        <v>12631801.5</v>
      </c>
      <c r="N40" s="43">
        <v>0</v>
      </c>
      <c r="O40" s="43">
        <v>0</v>
      </c>
      <c r="P40" s="43">
        <v>524957.30000000005</v>
      </c>
      <c r="Q40" s="43">
        <v>58362393</v>
      </c>
      <c r="R40" s="43">
        <v>0</v>
      </c>
      <c r="S40" s="43">
        <v>0</v>
      </c>
      <c r="T40" s="43">
        <v>56426552</v>
      </c>
      <c r="U40" s="43">
        <v>0</v>
      </c>
      <c r="V40" s="43">
        <v>1729845</v>
      </c>
      <c r="W40" s="43">
        <v>129675548.8</v>
      </c>
      <c r="X40" s="45">
        <v>2.5563496065105468E-2</v>
      </c>
      <c r="Y40" s="43">
        <v>8000</v>
      </c>
      <c r="Z40" s="43">
        <v>43500</v>
      </c>
      <c r="AA40" s="43">
        <v>1030</v>
      </c>
      <c r="AB40" s="43">
        <v>52530</v>
      </c>
      <c r="AC40" s="43">
        <v>0</v>
      </c>
      <c r="AD40" s="43">
        <v>52530</v>
      </c>
      <c r="AE40" s="43">
        <v>0</v>
      </c>
      <c r="AF40" s="45">
        <v>13156758.800000001</v>
      </c>
      <c r="AG40" s="45">
        <v>58362393</v>
      </c>
      <c r="AH40" s="45">
        <v>58156397</v>
      </c>
      <c r="AI40" s="43">
        <v>5115166148</v>
      </c>
      <c r="AJ40" s="43">
        <v>5189538693</v>
      </c>
      <c r="AK40" s="43">
        <v>5493332721</v>
      </c>
      <c r="AL40" s="47">
        <v>5266012520.666667</v>
      </c>
      <c r="AM40" s="43">
        <v>1831109.0758890931</v>
      </c>
      <c r="AN40" s="46"/>
    </row>
    <row r="41" spans="1:40" s="35" customFormat="1" ht="16.5" x14ac:dyDescent="0.3">
      <c r="A41" s="35" t="s">
        <v>138</v>
      </c>
      <c r="B41" s="35" t="s">
        <v>139</v>
      </c>
      <c r="C41" s="35" t="s">
        <v>109</v>
      </c>
      <c r="D41" s="41">
        <v>3</v>
      </c>
      <c r="E41" s="41" t="s">
        <v>1236</v>
      </c>
      <c r="F41" s="42" t="s">
        <v>1191</v>
      </c>
      <c r="G41" s="43">
        <v>3522873275</v>
      </c>
      <c r="H41" s="44">
        <v>1.1239999999999999</v>
      </c>
      <c r="I41" s="43">
        <v>3625504577</v>
      </c>
      <c r="J41" s="43">
        <v>8760100.0600000005</v>
      </c>
      <c r="K41" s="43">
        <v>8732499.290000001</v>
      </c>
      <c r="L41" s="43">
        <v>0</v>
      </c>
      <c r="M41" s="43">
        <v>8732499.290000001</v>
      </c>
      <c r="N41" s="43">
        <v>0</v>
      </c>
      <c r="O41" s="43">
        <v>0</v>
      </c>
      <c r="P41" s="43">
        <v>362550.46</v>
      </c>
      <c r="Q41" s="43">
        <v>14129080</v>
      </c>
      <c r="R41" s="43">
        <v>0</v>
      </c>
      <c r="S41" s="43">
        <v>0</v>
      </c>
      <c r="T41" s="43">
        <v>16348525</v>
      </c>
      <c r="U41" s="43">
        <v>0</v>
      </c>
      <c r="V41" s="43">
        <v>0</v>
      </c>
      <c r="W41" s="43">
        <v>39572654.75</v>
      </c>
      <c r="X41" s="45">
        <v>9.7883384508034212E-3</v>
      </c>
      <c r="Y41" s="43">
        <v>500</v>
      </c>
      <c r="Z41" s="43">
        <v>18000</v>
      </c>
      <c r="AA41" s="43">
        <v>370</v>
      </c>
      <c r="AB41" s="43">
        <v>18870</v>
      </c>
      <c r="AC41" s="43">
        <v>0</v>
      </c>
      <c r="AD41" s="43">
        <v>18870</v>
      </c>
      <c r="AE41" s="43">
        <v>0</v>
      </c>
      <c r="AF41" s="45">
        <v>9095049.7500000019</v>
      </c>
      <c r="AG41" s="45">
        <v>14129080</v>
      </c>
      <c r="AH41" s="45">
        <v>16348525</v>
      </c>
      <c r="AI41" s="43">
        <v>3770912189</v>
      </c>
      <c r="AJ41" s="43">
        <v>3473555748</v>
      </c>
      <c r="AK41" s="43">
        <v>3465798819</v>
      </c>
      <c r="AL41" s="47">
        <v>3570088918.6666665</v>
      </c>
      <c r="AM41" s="43">
        <v>1155805.6755265021</v>
      </c>
      <c r="AN41" s="46"/>
    </row>
    <row r="42" spans="1:40" s="35" customFormat="1" ht="16.5" x14ac:dyDescent="0.3">
      <c r="A42" s="35" t="s">
        <v>140</v>
      </c>
      <c r="B42" s="35" t="s">
        <v>141</v>
      </c>
      <c r="C42" s="35" t="s">
        <v>109</v>
      </c>
      <c r="D42" s="41">
        <v>1</v>
      </c>
      <c r="E42" s="41" t="s">
        <v>1236</v>
      </c>
      <c r="F42" s="42" t="s">
        <v>1191</v>
      </c>
      <c r="G42" s="43">
        <v>4272422989</v>
      </c>
      <c r="H42" s="44">
        <v>3.456</v>
      </c>
      <c r="I42" s="43">
        <v>5441564826</v>
      </c>
      <c r="J42" s="43">
        <v>13148142.92</v>
      </c>
      <c r="K42" s="43">
        <v>13132383.23</v>
      </c>
      <c r="L42" s="43">
        <v>0</v>
      </c>
      <c r="M42" s="43">
        <v>13132383.23</v>
      </c>
      <c r="N42" s="43">
        <v>0</v>
      </c>
      <c r="O42" s="43">
        <v>0</v>
      </c>
      <c r="P42" s="43">
        <v>544156.48</v>
      </c>
      <c r="Q42" s="43">
        <v>95457198</v>
      </c>
      <c r="R42" s="43">
        <v>0</v>
      </c>
      <c r="S42" s="43">
        <v>0</v>
      </c>
      <c r="T42" s="43">
        <v>36484786</v>
      </c>
      <c r="U42" s="43">
        <v>213621</v>
      </c>
      <c r="V42" s="43">
        <v>1796711</v>
      </c>
      <c r="W42" s="43">
        <v>147628855.71000001</v>
      </c>
      <c r="X42" s="45">
        <v>3.1367782591676018E-2</v>
      </c>
      <c r="Y42" s="43">
        <v>18647.330000000002</v>
      </c>
      <c r="Z42" s="43">
        <v>158750</v>
      </c>
      <c r="AA42" s="43">
        <v>3547.9466000000002</v>
      </c>
      <c r="AB42" s="43">
        <v>180945.27660000001</v>
      </c>
      <c r="AC42" s="43">
        <v>0</v>
      </c>
      <c r="AD42" s="43">
        <v>180945.27660000001</v>
      </c>
      <c r="AE42" s="43">
        <v>0</v>
      </c>
      <c r="AF42" s="45">
        <v>13676539.710000001</v>
      </c>
      <c r="AG42" s="45">
        <v>95457198</v>
      </c>
      <c r="AH42" s="45">
        <v>38495118</v>
      </c>
      <c r="AI42" s="43">
        <v>5211821622</v>
      </c>
      <c r="AJ42" s="43">
        <v>5390136611</v>
      </c>
      <c r="AK42" s="43">
        <v>5625309019</v>
      </c>
      <c r="AL42" s="47">
        <v>5409089084</v>
      </c>
      <c r="AM42" s="43">
        <v>1875101.394230064</v>
      </c>
      <c r="AN42" s="46"/>
    </row>
    <row r="43" spans="1:40" s="35" customFormat="1" ht="16.5" x14ac:dyDescent="0.3">
      <c r="A43" s="35" t="s">
        <v>142</v>
      </c>
      <c r="B43" s="35" t="s">
        <v>143</v>
      </c>
      <c r="C43" s="35" t="s">
        <v>109</v>
      </c>
      <c r="D43" s="41">
        <v>2</v>
      </c>
      <c r="E43" s="41" t="s">
        <v>1237</v>
      </c>
      <c r="F43" s="42" t="s">
        <v>1191</v>
      </c>
      <c r="G43" s="43">
        <v>1448846563</v>
      </c>
      <c r="H43" s="44">
        <v>2.4790000000000001</v>
      </c>
      <c r="I43" s="43">
        <v>1457297489</v>
      </c>
      <c r="J43" s="43">
        <v>3521184.86</v>
      </c>
      <c r="K43" s="43">
        <v>3487786.88</v>
      </c>
      <c r="L43" s="43">
        <v>0</v>
      </c>
      <c r="M43" s="43">
        <v>3487786.88</v>
      </c>
      <c r="N43" s="43">
        <v>0</v>
      </c>
      <c r="O43" s="43">
        <v>0</v>
      </c>
      <c r="P43" s="43">
        <v>145729.75</v>
      </c>
      <c r="Q43" s="43">
        <v>16213902</v>
      </c>
      <c r="R43" s="43">
        <v>0</v>
      </c>
      <c r="S43" s="43">
        <v>0</v>
      </c>
      <c r="T43" s="43">
        <v>15584175.539999999</v>
      </c>
      <c r="U43" s="43">
        <v>0</v>
      </c>
      <c r="V43" s="43">
        <v>478637</v>
      </c>
      <c r="W43" s="43">
        <v>35910231.170000002</v>
      </c>
      <c r="X43" s="45">
        <v>3.0800434738597855E-2</v>
      </c>
      <c r="Y43" s="43">
        <v>19750</v>
      </c>
      <c r="Z43" s="43">
        <v>16750</v>
      </c>
      <c r="AA43" s="43">
        <v>730</v>
      </c>
      <c r="AB43" s="43">
        <v>37230</v>
      </c>
      <c r="AC43" s="43">
        <v>0</v>
      </c>
      <c r="AD43" s="43">
        <v>37230</v>
      </c>
      <c r="AE43" s="43">
        <v>0</v>
      </c>
      <c r="AF43" s="45">
        <v>3633516.63</v>
      </c>
      <c r="AG43" s="45">
        <v>16213902</v>
      </c>
      <c r="AH43" s="45">
        <v>16062812.539999999</v>
      </c>
      <c r="AI43" s="43">
        <v>1398803880</v>
      </c>
      <c r="AJ43" s="43">
        <v>1434616137</v>
      </c>
      <c r="AK43" s="43">
        <v>1569050629</v>
      </c>
      <c r="AL43" s="47">
        <v>1467490215.3333333</v>
      </c>
      <c r="AM43" s="43">
        <v>523534.44046503602</v>
      </c>
      <c r="AN43" s="46"/>
    </row>
    <row r="44" spans="1:40" s="35" customFormat="1" ht="16.5" x14ac:dyDescent="0.3">
      <c r="A44" s="35" t="s">
        <v>144</v>
      </c>
      <c r="B44" s="35" t="s">
        <v>145</v>
      </c>
      <c r="C44" s="35" t="s">
        <v>109</v>
      </c>
      <c r="D44" s="41">
        <v>3</v>
      </c>
      <c r="E44" s="41" t="s">
        <v>1237</v>
      </c>
      <c r="F44" s="42" t="s">
        <v>1191</v>
      </c>
      <c r="G44" s="43">
        <v>6679555183</v>
      </c>
      <c r="H44" s="44">
        <v>2.4319999999999999</v>
      </c>
      <c r="I44" s="43">
        <v>7370226323</v>
      </c>
      <c r="J44" s="43">
        <v>17808257.760000002</v>
      </c>
      <c r="K44" s="43">
        <v>17784115.360000003</v>
      </c>
      <c r="L44" s="43">
        <v>0</v>
      </c>
      <c r="M44" s="43">
        <v>17784115.360000003</v>
      </c>
      <c r="N44" s="43">
        <v>0</v>
      </c>
      <c r="O44" s="43">
        <v>0</v>
      </c>
      <c r="P44" s="43">
        <v>737022.63</v>
      </c>
      <c r="Q44" s="43">
        <v>72727597</v>
      </c>
      <c r="R44" s="43">
        <v>0</v>
      </c>
      <c r="S44" s="43">
        <v>0</v>
      </c>
      <c r="T44" s="43">
        <v>68711413</v>
      </c>
      <c r="U44" s="43">
        <v>0</v>
      </c>
      <c r="V44" s="43">
        <v>2433002</v>
      </c>
      <c r="W44" s="43">
        <v>162393149.99000001</v>
      </c>
      <c r="X44" s="45">
        <v>2.2532103434146883E-2</v>
      </c>
      <c r="Y44" s="43">
        <v>15750</v>
      </c>
      <c r="Z44" s="43">
        <v>85500</v>
      </c>
      <c r="AA44" s="43">
        <v>2025</v>
      </c>
      <c r="AB44" s="43">
        <v>103275</v>
      </c>
      <c r="AC44" s="43">
        <v>0</v>
      </c>
      <c r="AD44" s="43">
        <v>103275</v>
      </c>
      <c r="AE44" s="43">
        <v>0</v>
      </c>
      <c r="AF44" s="45">
        <v>18521137.990000002</v>
      </c>
      <c r="AG44" s="45">
        <v>72727597</v>
      </c>
      <c r="AH44" s="45">
        <v>71144415</v>
      </c>
      <c r="AI44" s="43">
        <v>7276834390</v>
      </c>
      <c r="AJ44" s="43">
        <v>7291083508</v>
      </c>
      <c r="AK44" s="43">
        <v>7724604771</v>
      </c>
      <c r="AL44" s="47">
        <v>7430840889.666667</v>
      </c>
      <c r="AM44" s="43">
        <v>2577727.8469362422</v>
      </c>
      <c r="AN44" s="46"/>
    </row>
    <row r="45" spans="1:40" s="35" customFormat="1" ht="16.5" x14ac:dyDescent="0.3">
      <c r="A45" s="35" t="s">
        <v>146</v>
      </c>
      <c r="B45" s="35" t="s">
        <v>147</v>
      </c>
      <c r="C45" s="35" t="s">
        <v>109</v>
      </c>
      <c r="D45" s="41">
        <v>1</v>
      </c>
      <c r="E45" s="41" t="s">
        <v>1236</v>
      </c>
      <c r="F45" s="42" t="s">
        <v>1191</v>
      </c>
      <c r="G45" s="43">
        <v>4365160800</v>
      </c>
      <c r="H45" s="44">
        <v>1.6619999999999999</v>
      </c>
      <c r="I45" s="43">
        <v>4413159164</v>
      </c>
      <c r="J45" s="43">
        <v>10663264.939999999</v>
      </c>
      <c r="K45" s="43">
        <v>10628150.049999999</v>
      </c>
      <c r="L45" s="43">
        <v>0</v>
      </c>
      <c r="M45" s="43">
        <v>10628150.049999999</v>
      </c>
      <c r="N45" s="43">
        <v>0</v>
      </c>
      <c r="O45" s="43">
        <v>0</v>
      </c>
      <c r="P45" s="43">
        <v>441315.92</v>
      </c>
      <c r="Q45" s="43">
        <v>29407906</v>
      </c>
      <c r="R45" s="43">
        <v>19291656</v>
      </c>
      <c r="S45" s="43">
        <v>0</v>
      </c>
      <c r="T45" s="43">
        <v>11314062</v>
      </c>
      <c r="U45" s="43">
        <v>0</v>
      </c>
      <c r="V45" s="43">
        <v>1445696</v>
      </c>
      <c r="W45" s="43">
        <v>72528785.969999999</v>
      </c>
      <c r="X45" s="45">
        <v>1.6402444742876131E-2</v>
      </c>
      <c r="Y45" s="43">
        <v>3000</v>
      </c>
      <c r="Z45" s="43">
        <v>41000</v>
      </c>
      <c r="AA45" s="43">
        <v>880</v>
      </c>
      <c r="AB45" s="43">
        <v>44880</v>
      </c>
      <c r="AC45" s="43">
        <v>0</v>
      </c>
      <c r="AD45" s="43">
        <v>44880</v>
      </c>
      <c r="AE45" s="43">
        <v>0</v>
      </c>
      <c r="AF45" s="45">
        <v>11069465.969999999</v>
      </c>
      <c r="AG45" s="45">
        <v>48699562</v>
      </c>
      <c r="AH45" s="45">
        <v>12759758</v>
      </c>
      <c r="AI45" s="43">
        <v>4342519280</v>
      </c>
      <c r="AJ45" s="43">
        <v>4337093551</v>
      </c>
      <c r="AK45" s="43">
        <v>4596357587</v>
      </c>
      <c r="AL45" s="47">
        <v>4425323472.666667</v>
      </c>
      <c r="AM45" s="43">
        <v>1532117.6635474709</v>
      </c>
      <c r="AN45" s="46"/>
    </row>
    <row r="46" spans="1:40" s="35" customFormat="1" ht="16.5" x14ac:dyDescent="0.3">
      <c r="A46" s="35" t="s">
        <v>148</v>
      </c>
      <c r="B46" s="35" t="s">
        <v>149</v>
      </c>
      <c r="C46" s="35" t="s">
        <v>109</v>
      </c>
      <c r="D46" s="41">
        <v>2</v>
      </c>
      <c r="E46" s="41" t="s">
        <v>1237</v>
      </c>
      <c r="F46" s="42" t="s">
        <v>1191</v>
      </c>
      <c r="G46" s="43">
        <v>2149357200</v>
      </c>
      <c r="H46" s="44">
        <v>3.028</v>
      </c>
      <c r="I46" s="43">
        <v>2805990078</v>
      </c>
      <c r="J46" s="43">
        <v>6779953.8799999999</v>
      </c>
      <c r="K46" s="43">
        <v>6773210.3300000001</v>
      </c>
      <c r="L46" s="43">
        <v>0</v>
      </c>
      <c r="M46" s="43">
        <v>6773210.3300000001</v>
      </c>
      <c r="N46" s="43">
        <v>0</v>
      </c>
      <c r="O46" s="43">
        <v>0</v>
      </c>
      <c r="P46" s="43">
        <v>280599.01</v>
      </c>
      <c r="Q46" s="43">
        <v>31165367</v>
      </c>
      <c r="R46" s="43">
        <v>0</v>
      </c>
      <c r="S46" s="43">
        <v>0</v>
      </c>
      <c r="T46" s="43">
        <v>25922412</v>
      </c>
      <c r="U46" s="43">
        <v>0</v>
      </c>
      <c r="V46" s="43">
        <v>922239</v>
      </c>
      <c r="W46" s="43">
        <v>65063827.340000004</v>
      </c>
      <c r="X46" s="45">
        <v>2.7070166423308038E-2</v>
      </c>
      <c r="Y46" s="43">
        <v>26500</v>
      </c>
      <c r="Z46" s="43">
        <v>55500</v>
      </c>
      <c r="AA46" s="43">
        <v>1640</v>
      </c>
      <c r="AB46" s="43">
        <v>83640</v>
      </c>
      <c r="AC46" s="43">
        <v>0</v>
      </c>
      <c r="AD46" s="43">
        <v>83640</v>
      </c>
      <c r="AE46" s="43">
        <v>0</v>
      </c>
      <c r="AF46" s="45">
        <v>7053809.3399999999</v>
      </c>
      <c r="AG46" s="45">
        <v>31165367</v>
      </c>
      <c r="AH46" s="45">
        <v>26844651</v>
      </c>
      <c r="AI46" s="43">
        <v>2649102545</v>
      </c>
      <c r="AJ46" s="43">
        <v>2766718479</v>
      </c>
      <c r="AK46" s="43">
        <v>2897098261</v>
      </c>
      <c r="AL46" s="47">
        <v>2770973095</v>
      </c>
      <c r="AM46" s="43">
        <v>965698.454633913</v>
      </c>
      <c r="AN46" s="46"/>
    </row>
    <row r="47" spans="1:40" s="35" customFormat="1" ht="16.5" x14ac:dyDescent="0.3">
      <c r="A47" s="35" t="s">
        <v>150</v>
      </c>
      <c r="B47" s="35" t="s">
        <v>151</v>
      </c>
      <c r="C47" s="35" t="s">
        <v>109</v>
      </c>
      <c r="D47" s="41">
        <v>3</v>
      </c>
      <c r="E47" s="41" t="s">
        <v>1237</v>
      </c>
      <c r="F47" s="42" t="s">
        <v>1191</v>
      </c>
      <c r="G47" s="43">
        <v>2408386755</v>
      </c>
      <c r="H47" s="44">
        <v>3.0429999999999997</v>
      </c>
      <c r="I47" s="43">
        <v>2774020697</v>
      </c>
      <c r="J47" s="43">
        <v>6702708.0899999999</v>
      </c>
      <c r="K47" s="43">
        <v>6701381.1699999999</v>
      </c>
      <c r="L47" s="43">
        <v>0</v>
      </c>
      <c r="M47" s="43">
        <v>6701381.1699999999</v>
      </c>
      <c r="N47" s="43">
        <v>0</v>
      </c>
      <c r="O47" s="43">
        <v>0</v>
      </c>
      <c r="P47" s="43">
        <v>277402.07</v>
      </c>
      <c r="Q47" s="43">
        <v>50487730</v>
      </c>
      <c r="R47" s="43">
        <v>0</v>
      </c>
      <c r="S47" s="43">
        <v>0</v>
      </c>
      <c r="T47" s="43">
        <v>14885652.619999999</v>
      </c>
      <c r="U47" s="43">
        <v>0</v>
      </c>
      <c r="V47" s="43">
        <v>917555</v>
      </c>
      <c r="W47" s="43">
        <v>73269720.859999999</v>
      </c>
      <c r="X47" s="45">
        <v>2.7894499422683662E-2</v>
      </c>
      <c r="Y47" s="43">
        <v>3176.03</v>
      </c>
      <c r="Z47" s="43">
        <v>49750</v>
      </c>
      <c r="AA47" s="43">
        <v>1058.5206000000001</v>
      </c>
      <c r="AB47" s="43">
        <v>53984.550600000002</v>
      </c>
      <c r="AC47" s="43">
        <v>0</v>
      </c>
      <c r="AD47" s="43">
        <v>53984.550600000002</v>
      </c>
      <c r="AE47" s="43">
        <v>0</v>
      </c>
      <c r="AF47" s="45">
        <v>6978783.2400000002</v>
      </c>
      <c r="AG47" s="45">
        <v>50487730</v>
      </c>
      <c r="AH47" s="45">
        <v>15803207.619999999</v>
      </c>
      <c r="AI47" s="43">
        <v>2690508261</v>
      </c>
      <c r="AJ47" s="43">
        <v>2752669145</v>
      </c>
      <c r="AK47" s="43">
        <v>2750870080</v>
      </c>
      <c r="AL47" s="47">
        <v>2731349162</v>
      </c>
      <c r="AM47" s="43">
        <v>916955.77637663996</v>
      </c>
      <c r="AN47" s="46"/>
    </row>
    <row r="48" spans="1:40" s="35" customFormat="1" ht="16.5" x14ac:dyDescent="0.3">
      <c r="A48" s="35" t="s">
        <v>152</v>
      </c>
      <c r="B48" s="35" t="s">
        <v>153</v>
      </c>
      <c r="C48" s="35" t="s">
        <v>109</v>
      </c>
      <c r="D48" s="41">
        <v>1</v>
      </c>
      <c r="E48" s="41" t="s">
        <v>1237</v>
      </c>
      <c r="F48" s="42" t="s">
        <v>1191</v>
      </c>
      <c r="G48" s="43">
        <v>5576668150</v>
      </c>
      <c r="H48" s="44">
        <v>3.3580000000000001</v>
      </c>
      <c r="I48" s="43">
        <v>5968392164</v>
      </c>
      <c r="J48" s="43">
        <v>14421085.789999999</v>
      </c>
      <c r="K48" s="43">
        <v>14221485.559999999</v>
      </c>
      <c r="L48" s="43">
        <v>0</v>
      </c>
      <c r="M48" s="43">
        <v>14221485.559999999</v>
      </c>
      <c r="N48" s="43">
        <v>0</v>
      </c>
      <c r="O48" s="43">
        <v>0</v>
      </c>
      <c r="P48" s="43">
        <v>596839.22</v>
      </c>
      <c r="Q48" s="43">
        <v>85709874</v>
      </c>
      <c r="R48" s="43">
        <v>0</v>
      </c>
      <c r="S48" s="43">
        <v>0</v>
      </c>
      <c r="T48" s="43">
        <v>84425577</v>
      </c>
      <c r="U48" s="43">
        <v>278833</v>
      </c>
      <c r="V48" s="43">
        <v>1982233</v>
      </c>
      <c r="W48" s="43">
        <v>187214841.78</v>
      </c>
      <c r="X48" s="45">
        <v>3.3773049450863971E-2</v>
      </c>
      <c r="Y48" s="43">
        <v>18558.900000000001</v>
      </c>
      <c r="Z48" s="43">
        <v>78000</v>
      </c>
      <c r="AA48" s="43">
        <v>1931.1779999999999</v>
      </c>
      <c r="AB48" s="43">
        <v>98490.077999999994</v>
      </c>
      <c r="AC48" s="43">
        <v>-2000</v>
      </c>
      <c r="AD48" s="43">
        <v>96490.077999999994</v>
      </c>
      <c r="AE48" s="43">
        <v>0</v>
      </c>
      <c r="AF48" s="45">
        <v>14818324.779999999</v>
      </c>
      <c r="AG48" s="45">
        <v>85709874</v>
      </c>
      <c r="AH48" s="45">
        <v>86686643</v>
      </c>
      <c r="AI48" s="43">
        <v>5951151138</v>
      </c>
      <c r="AJ48" s="43">
        <v>5946704761</v>
      </c>
      <c r="AK48" s="43">
        <v>6210098163</v>
      </c>
      <c r="AL48" s="47">
        <v>6035984687.333333</v>
      </c>
      <c r="AM48" s="43">
        <v>2070030.650967279</v>
      </c>
      <c r="AN48" s="46"/>
    </row>
    <row r="49" spans="1:40" s="35" customFormat="1" ht="16.5" x14ac:dyDescent="0.3">
      <c r="A49" s="35" t="s">
        <v>154</v>
      </c>
      <c r="B49" s="35" t="s">
        <v>155</v>
      </c>
      <c r="C49" s="35" t="s">
        <v>109</v>
      </c>
      <c r="D49" s="41">
        <v>2</v>
      </c>
      <c r="E49" s="41" t="s">
        <v>1237</v>
      </c>
      <c r="F49" s="42" t="s">
        <v>1191</v>
      </c>
      <c r="G49" s="43">
        <v>928833200</v>
      </c>
      <c r="H49" s="44">
        <v>2.96</v>
      </c>
      <c r="I49" s="43">
        <v>1059914304</v>
      </c>
      <c r="J49" s="43">
        <v>2561010.52</v>
      </c>
      <c r="K49" s="43">
        <v>2463095.11</v>
      </c>
      <c r="L49" s="43">
        <v>0</v>
      </c>
      <c r="M49" s="43">
        <v>2463095.11</v>
      </c>
      <c r="N49" s="43">
        <v>0</v>
      </c>
      <c r="O49" s="43">
        <v>0</v>
      </c>
      <c r="P49" s="43">
        <v>105991.43</v>
      </c>
      <c r="Q49" s="43">
        <v>12987299</v>
      </c>
      <c r="R49" s="43">
        <v>5995617</v>
      </c>
      <c r="S49" s="43">
        <v>0</v>
      </c>
      <c r="T49" s="43">
        <v>5502348</v>
      </c>
      <c r="U49" s="43">
        <v>92883</v>
      </c>
      <c r="V49" s="43">
        <v>343132</v>
      </c>
      <c r="W49" s="43">
        <v>27490365.539999999</v>
      </c>
      <c r="X49" s="45">
        <v>2.7214694827033859E-2</v>
      </c>
      <c r="Y49" s="43">
        <v>2250</v>
      </c>
      <c r="Z49" s="43">
        <v>32500</v>
      </c>
      <c r="AA49" s="43">
        <v>695</v>
      </c>
      <c r="AB49" s="43">
        <v>35445</v>
      </c>
      <c r="AC49" s="43">
        <v>0</v>
      </c>
      <c r="AD49" s="43">
        <v>35445</v>
      </c>
      <c r="AE49" s="43">
        <v>0</v>
      </c>
      <c r="AF49" s="45">
        <v>2569086.54</v>
      </c>
      <c r="AG49" s="45">
        <v>18982916</v>
      </c>
      <c r="AH49" s="45">
        <v>5938363</v>
      </c>
      <c r="AI49" s="43">
        <v>1016560176</v>
      </c>
      <c r="AJ49" s="43">
        <v>1029395346</v>
      </c>
      <c r="AK49" s="43">
        <v>1091460870</v>
      </c>
      <c r="AL49" s="47">
        <v>1045805464</v>
      </c>
      <c r="AM49" s="43">
        <v>363819.92617971002</v>
      </c>
      <c r="AN49" s="46"/>
    </row>
    <row r="50" spans="1:40" s="35" customFormat="1" ht="16.5" x14ac:dyDescent="0.3">
      <c r="A50" s="35" t="s">
        <v>156</v>
      </c>
      <c r="B50" s="35" t="s">
        <v>157</v>
      </c>
      <c r="C50" s="35" t="s">
        <v>109</v>
      </c>
      <c r="D50" s="41">
        <v>3</v>
      </c>
      <c r="E50" s="41" t="s">
        <v>1236</v>
      </c>
      <c r="F50" s="42" t="s">
        <v>1191</v>
      </c>
      <c r="G50" s="43">
        <v>1874325444</v>
      </c>
      <c r="H50" s="44">
        <v>2.8239999999999998</v>
      </c>
      <c r="I50" s="43">
        <v>1903471924</v>
      </c>
      <c r="J50" s="43">
        <v>4599250.71</v>
      </c>
      <c r="K50" s="43">
        <v>4578799.29</v>
      </c>
      <c r="L50" s="43">
        <v>0</v>
      </c>
      <c r="M50" s="43">
        <v>4578799.29</v>
      </c>
      <c r="N50" s="43">
        <v>0</v>
      </c>
      <c r="O50" s="43">
        <v>0</v>
      </c>
      <c r="P50" s="43">
        <v>190347.19</v>
      </c>
      <c r="Q50" s="43">
        <v>31594523</v>
      </c>
      <c r="R50" s="43">
        <v>0</v>
      </c>
      <c r="S50" s="43">
        <v>0</v>
      </c>
      <c r="T50" s="43">
        <v>15915613.369999999</v>
      </c>
      <c r="U50" s="43">
        <v>0</v>
      </c>
      <c r="V50" s="43">
        <v>639793.41</v>
      </c>
      <c r="W50" s="43">
        <v>52919076.259999998</v>
      </c>
      <c r="X50" s="45">
        <v>3.034421315550314E-2</v>
      </c>
      <c r="Y50" s="43">
        <v>4909</v>
      </c>
      <c r="Z50" s="43">
        <v>57000</v>
      </c>
      <c r="AA50" s="43">
        <v>1238.18</v>
      </c>
      <c r="AB50" s="43">
        <v>63147.18</v>
      </c>
      <c r="AC50" s="43">
        <v>0</v>
      </c>
      <c r="AD50" s="43">
        <v>63147.18</v>
      </c>
      <c r="AE50" s="43">
        <v>0</v>
      </c>
      <c r="AF50" s="45">
        <v>4769146.4800000004</v>
      </c>
      <c r="AG50" s="45">
        <v>31594523</v>
      </c>
      <c r="AH50" s="45">
        <v>16555406.779999999</v>
      </c>
      <c r="AI50" s="43">
        <v>1909066285</v>
      </c>
      <c r="AJ50" s="43">
        <v>1918215567</v>
      </c>
      <c r="AK50" s="43">
        <v>2065662329</v>
      </c>
      <c r="AL50" s="47">
        <v>1964314727</v>
      </c>
      <c r="AM50" s="43">
        <v>688947.70205160906</v>
      </c>
      <c r="AN50" s="46"/>
    </row>
    <row r="51" spans="1:40" s="35" customFormat="1" ht="16.5" x14ac:dyDescent="0.3">
      <c r="A51" s="35" t="s">
        <v>158</v>
      </c>
      <c r="B51" s="35" t="s">
        <v>159</v>
      </c>
      <c r="C51" s="35" t="s">
        <v>109</v>
      </c>
      <c r="D51" s="41">
        <v>1</v>
      </c>
      <c r="E51" s="41" t="s">
        <v>1236</v>
      </c>
      <c r="F51" s="42" t="s">
        <v>1191</v>
      </c>
      <c r="G51" s="43">
        <v>811826573</v>
      </c>
      <c r="H51" s="44">
        <v>2.944</v>
      </c>
      <c r="I51" s="43">
        <v>944901562</v>
      </c>
      <c r="J51" s="43">
        <v>2283111.7799999998</v>
      </c>
      <c r="K51" s="43">
        <v>2263766.42</v>
      </c>
      <c r="L51" s="43">
        <v>0</v>
      </c>
      <c r="M51" s="43">
        <v>2263766.42</v>
      </c>
      <c r="N51" s="43">
        <v>0</v>
      </c>
      <c r="O51" s="43">
        <v>0</v>
      </c>
      <c r="P51" s="43">
        <v>94490.16</v>
      </c>
      <c r="Q51" s="43">
        <v>9334748</v>
      </c>
      <c r="R51" s="43">
        <v>5631702</v>
      </c>
      <c r="S51" s="43">
        <v>0</v>
      </c>
      <c r="T51" s="43">
        <v>6258384</v>
      </c>
      <c r="U51" s="43">
        <v>0</v>
      </c>
      <c r="V51" s="43">
        <v>312235</v>
      </c>
      <c r="W51" s="43">
        <v>23895325.579999998</v>
      </c>
      <c r="X51" s="45">
        <v>2.9094090177175947E-2</v>
      </c>
      <c r="Y51" s="43">
        <v>500</v>
      </c>
      <c r="Z51" s="43">
        <v>15750</v>
      </c>
      <c r="AA51" s="43">
        <v>325</v>
      </c>
      <c r="AB51" s="43">
        <v>16575</v>
      </c>
      <c r="AC51" s="43">
        <v>250</v>
      </c>
      <c r="AD51" s="43">
        <v>16825</v>
      </c>
      <c r="AE51" s="43">
        <v>0</v>
      </c>
      <c r="AF51" s="45">
        <v>2358256.58</v>
      </c>
      <c r="AG51" s="45">
        <v>14966450</v>
      </c>
      <c r="AH51" s="45">
        <v>6570619</v>
      </c>
      <c r="AI51" s="43">
        <v>935374695</v>
      </c>
      <c r="AJ51" s="43">
        <v>936115143</v>
      </c>
      <c r="AK51" s="43">
        <v>979987437</v>
      </c>
      <c r="AL51" s="47">
        <v>950492425</v>
      </c>
      <c r="AM51" s="43">
        <v>326859.80980653001</v>
      </c>
      <c r="AN51" s="46"/>
    </row>
    <row r="52" spans="1:40" s="35" customFormat="1" ht="16.5" x14ac:dyDescent="0.3">
      <c r="A52" s="35" t="s">
        <v>160</v>
      </c>
      <c r="B52" s="35" t="s">
        <v>161</v>
      </c>
      <c r="C52" s="35" t="s">
        <v>109</v>
      </c>
      <c r="D52" s="41">
        <v>2</v>
      </c>
      <c r="E52" s="41" t="s">
        <v>1237</v>
      </c>
      <c r="F52" s="42" t="s">
        <v>1191</v>
      </c>
      <c r="G52" s="43">
        <v>1706008084</v>
      </c>
      <c r="H52" s="44">
        <v>2.9659999999999997</v>
      </c>
      <c r="I52" s="43">
        <v>1894706963</v>
      </c>
      <c r="J52" s="43">
        <v>4578072.4400000004</v>
      </c>
      <c r="K52" s="43">
        <v>4573018.99</v>
      </c>
      <c r="L52" s="43">
        <v>0</v>
      </c>
      <c r="M52" s="43">
        <v>4573018.99</v>
      </c>
      <c r="N52" s="43">
        <v>0</v>
      </c>
      <c r="O52" s="43">
        <v>0</v>
      </c>
      <c r="P52" s="43">
        <v>189470.7</v>
      </c>
      <c r="Q52" s="43">
        <v>22687977</v>
      </c>
      <c r="R52" s="43">
        <v>12502747</v>
      </c>
      <c r="S52" s="43">
        <v>0</v>
      </c>
      <c r="T52" s="43">
        <v>10008492.85</v>
      </c>
      <c r="U52" s="43">
        <v>0</v>
      </c>
      <c r="V52" s="43">
        <v>627270.17000000004</v>
      </c>
      <c r="W52" s="43">
        <v>50588976.710000001</v>
      </c>
      <c r="X52" s="45">
        <v>2.7130739590147359E-2</v>
      </c>
      <c r="Y52" s="43">
        <v>2250</v>
      </c>
      <c r="Z52" s="43">
        <v>57750</v>
      </c>
      <c r="AA52" s="43">
        <v>1200</v>
      </c>
      <c r="AB52" s="43">
        <v>61200</v>
      </c>
      <c r="AC52" s="43">
        <v>-250</v>
      </c>
      <c r="AD52" s="43">
        <v>60950</v>
      </c>
      <c r="AE52" s="43">
        <v>0</v>
      </c>
      <c r="AF52" s="45">
        <v>4762489.6900000004</v>
      </c>
      <c r="AG52" s="45">
        <v>35190724</v>
      </c>
      <c r="AH52" s="45">
        <v>10635763.02</v>
      </c>
      <c r="AI52" s="43">
        <v>1857004299</v>
      </c>
      <c r="AJ52" s="43">
        <v>1875924135</v>
      </c>
      <c r="AK52" s="43">
        <v>1961500808</v>
      </c>
      <c r="AL52" s="47">
        <v>1898143080.6666667</v>
      </c>
      <c r="AM52" s="43">
        <v>655890.108109236</v>
      </c>
      <c r="AN52" s="46"/>
    </row>
    <row r="53" spans="1:40" s="35" customFormat="1" ht="16.5" x14ac:dyDescent="0.3">
      <c r="A53" s="35" t="s">
        <v>162</v>
      </c>
      <c r="B53" s="35" t="s">
        <v>163</v>
      </c>
      <c r="C53" s="35" t="s">
        <v>109</v>
      </c>
      <c r="D53" s="41">
        <v>3</v>
      </c>
      <c r="E53" s="41" t="s">
        <v>1236</v>
      </c>
      <c r="F53" s="42" t="s">
        <v>1191</v>
      </c>
      <c r="G53" s="43">
        <v>1173688600</v>
      </c>
      <c r="H53" s="44">
        <v>2.2509999999999999</v>
      </c>
      <c r="I53" s="43">
        <v>1323126662</v>
      </c>
      <c r="J53" s="43">
        <v>3196995.54</v>
      </c>
      <c r="K53" s="43">
        <v>3179939.0300000003</v>
      </c>
      <c r="L53" s="43">
        <v>0</v>
      </c>
      <c r="M53" s="43">
        <v>3179939.0300000003</v>
      </c>
      <c r="N53" s="43">
        <v>0</v>
      </c>
      <c r="O53" s="43">
        <v>0</v>
      </c>
      <c r="P53" s="43">
        <v>132312.67000000001</v>
      </c>
      <c r="Q53" s="43">
        <v>15274536</v>
      </c>
      <c r="R53" s="43">
        <v>0</v>
      </c>
      <c r="S53" s="43">
        <v>0</v>
      </c>
      <c r="T53" s="43">
        <v>7385889</v>
      </c>
      <c r="U53" s="43">
        <v>0</v>
      </c>
      <c r="V53" s="43">
        <v>438707.24</v>
      </c>
      <c r="W53" s="43">
        <v>26411383.939999998</v>
      </c>
      <c r="X53" s="45">
        <v>2.0586378387553651E-2</v>
      </c>
      <c r="Y53" s="43">
        <v>250</v>
      </c>
      <c r="Z53" s="43">
        <v>20000</v>
      </c>
      <c r="AA53" s="43">
        <v>405</v>
      </c>
      <c r="AB53" s="43">
        <v>20655</v>
      </c>
      <c r="AC53" s="43">
        <v>0</v>
      </c>
      <c r="AD53" s="43">
        <v>20655</v>
      </c>
      <c r="AE53" s="43">
        <v>0</v>
      </c>
      <c r="AF53" s="45">
        <v>3312251.7</v>
      </c>
      <c r="AG53" s="45">
        <v>15274536</v>
      </c>
      <c r="AH53" s="45">
        <v>7824596.2400000002</v>
      </c>
      <c r="AI53" s="43">
        <v>1301876703</v>
      </c>
      <c r="AJ53" s="43">
        <v>1316122945</v>
      </c>
      <c r="AK53" s="43">
        <v>1405614970</v>
      </c>
      <c r="AL53" s="47">
        <v>1341204872.6666667</v>
      </c>
      <c r="AM53" s="43">
        <v>468537.88812830998</v>
      </c>
      <c r="AN53" s="46"/>
    </row>
    <row r="54" spans="1:40" s="35" customFormat="1" ht="16.5" x14ac:dyDescent="0.3">
      <c r="A54" s="35" t="s">
        <v>164</v>
      </c>
      <c r="B54" s="35" t="s">
        <v>165</v>
      </c>
      <c r="C54" s="35" t="s">
        <v>109</v>
      </c>
      <c r="D54" s="41">
        <v>1</v>
      </c>
      <c r="E54" s="41" t="s">
        <v>1236</v>
      </c>
      <c r="F54" s="42" t="s">
        <v>1191</v>
      </c>
      <c r="G54" s="43">
        <v>1242684824</v>
      </c>
      <c r="H54" s="44">
        <v>3.2010000000000001</v>
      </c>
      <c r="I54" s="43">
        <v>1559500435</v>
      </c>
      <c r="J54" s="43">
        <v>3768132.01</v>
      </c>
      <c r="K54" s="43">
        <v>3767257.9499999997</v>
      </c>
      <c r="L54" s="43">
        <v>0</v>
      </c>
      <c r="M54" s="43">
        <v>3767257.9499999997</v>
      </c>
      <c r="N54" s="43">
        <v>0</v>
      </c>
      <c r="O54" s="43">
        <v>0</v>
      </c>
      <c r="P54" s="43">
        <v>155950.04</v>
      </c>
      <c r="Q54" s="43">
        <v>23960761</v>
      </c>
      <c r="R54" s="43">
        <v>0</v>
      </c>
      <c r="S54" s="43">
        <v>0</v>
      </c>
      <c r="T54" s="43">
        <v>11371798</v>
      </c>
      <c r="U54" s="43">
        <v>0</v>
      </c>
      <c r="V54" s="43">
        <v>517480</v>
      </c>
      <c r="W54" s="43">
        <v>39773246.989999995</v>
      </c>
      <c r="X54" s="45">
        <v>2.7847657328694164E-2</v>
      </c>
      <c r="Y54" s="43">
        <v>2500</v>
      </c>
      <c r="Z54" s="43">
        <v>29000</v>
      </c>
      <c r="AA54" s="43">
        <v>630</v>
      </c>
      <c r="AB54" s="43">
        <v>32130</v>
      </c>
      <c r="AC54" s="43">
        <v>0</v>
      </c>
      <c r="AD54" s="43">
        <v>32130</v>
      </c>
      <c r="AE54" s="43">
        <v>0</v>
      </c>
      <c r="AF54" s="45">
        <v>3923207.9899999998</v>
      </c>
      <c r="AG54" s="45">
        <v>23960761</v>
      </c>
      <c r="AH54" s="45">
        <v>11889278</v>
      </c>
      <c r="AI54" s="43">
        <v>1497179540</v>
      </c>
      <c r="AJ54" s="43">
        <v>1551667626</v>
      </c>
      <c r="AK54" s="43">
        <v>1652357903</v>
      </c>
      <c r="AL54" s="47">
        <v>1567068356.3333333</v>
      </c>
      <c r="AM54" s="43">
        <v>551042.95795649104</v>
      </c>
      <c r="AN54" s="46"/>
    </row>
    <row r="55" spans="1:40" s="35" customFormat="1" ht="16.5" x14ac:dyDescent="0.3">
      <c r="A55" s="35" t="s">
        <v>166</v>
      </c>
      <c r="B55" s="35" t="s">
        <v>167</v>
      </c>
      <c r="C55" s="35" t="s">
        <v>109</v>
      </c>
      <c r="D55" s="41">
        <v>2</v>
      </c>
      <c r="E55" s="41" t="s">
        <v>1237</v>
      </c>
      <c r="F55" s="42" t="s">
        <v>1191</v>
      </c>
      <c r="G55" s="43">
        <v>1115128900</v>
      </c>
      <c r="H55" s="44">
        <v>3.234</v>
      </c>
      <c r="I55" s="43">
        <v>1191331635</v>
      </c>
      <c r="J55" s="43">
        <v>2878546.72</v>
      </c>
      <c r="K55" s="43">
        <v>2878210.47</v>
      </c>
      <c r="L55" s="43">
        <v>0</v>
      </c>
      <c r="M55" s="43">
        <v>2878210.47</v>
      </c>
      <c r="N55" s="43">
        <v>0</v>
      </c>
      <c r="O55" s="43">
        <v>0</v>
      </c>
      <c r="P55" s="43">
        <v>119133.16</v>
      </c>
      <c r="Q55" s="43">
        <v>20698625</v>
      </c>
      <c r="R55" s="43">
        <v>0</v>
      </c>
      <c r="S55" s="43">
        <v>0</v>
      </c>
      <c r="T55" s="43">
        <v>11945493</v>
      </c>
      <c r="U55" s="43">
        <v>0</v>
      </c>
      <c r="V55" s="43">
        <v>417396</v>
      </c>
      <c r="W55" s="43">
        <v>36058857.629999995</v>
      </c>
      <c r="X55" s="45">
        <v>3.3513526819692087E-2</v>
      </c>
      <c r="Y55" s="43">
        <v>8750</v>
      </c>
      <c r="Z55" s="43">
        <v>29250</v>
      </c>
      <c r="AA55" s="43">
        <v>760</v>
      </c>
      <c r="AB55" s="43">
        <v>38760</v>
      </c>
      <c r="AC55" s="43">
        <v>0</v>
      </c>
      <c r="AD55" s="43">
        <v>38760</v>
      </c>
      <c r="AE55" s="43">
        <v>0</v>
      </c>
      <c r="AF55" s="45">
        <v>2997343.6300000004</v>
      </c>
      <c r="AG55" s="45">
        <v>20698625</v>
      </c>
      <c r="AH55" s="45">
        <v>12362889</v>
      </c>
      <c r="AI55" s="43">
        <v>1169709081</v>
      </c>
      <c r="AJ55" s="43">
        <v>1252089468</v>
      </c>
      <c r="AK55" s="43">
        <v>1332650771</v>
      </c>
      <c r="AL55" s="47">
        <v>1251483106.6666667</v>
      </c>
      <c r="AM55" s="43">
        <v>444249.812749743</v>
      </c>
      <c r="AN55" s="46"/>
    </row>
    <row r="56" spans="1:40" s="35" customFormat="1" ht="16.5" x14ac:dyDescent="0.3">
      <c r="A56" s="35" t="s">
        <v>168</v>
      </c>
      <c r="B56" s="35" t="s">
        <v>169</v>
      </c>
      <c r="C56" s="35" t="s">
        <v>109</v>
      </c>
      <c r="D56" s="41">
        <v>3</v>
      </c>
      <c r="E56" s="41" t="s">
        <v>1237</v>
      </c>
      <c r="F56" s="42" t="s">
        <v>1191</v>
      </c>
      <c r="G56" s="43">
        <v>1970941660</v>
      </c>
      <c r="H56" s="44">
        <v>3.3049999999999997</v>
      </c>
      <c r="I56" s="43">
        <v>2672512071</v>
      </c>
      <c r="J56" s="43">
        <v>6457438.5800000001</v>
      </c>
      <c r="K56" s="43">
        <v>6451748.0200000005</v>
      </c>
      <c r="L56" s="43">
        <v>0</v>
      </c>
      <c r="M56" s="43">
        <v>6451748.0200000005</v>
      </c>
      <c r="N56" s="43">
        <v>0</v>
      </c>
      <c r="O56" s="43">
        <v>0</v>
      </c>
      <c r="P56" s="43">
        <v>267251.21000000002</v>
      </c>
      <c r="Q56" s="43">
        <v>39234353</v>
      </c>
      <c r="R56" s="43">
        <v>0</v>
      </c>
      <c r="S56" s="43">
        <v>0</v>
      </c>
      <c r="T56" s="43">
        <v>18290339</v>
      </c>
      <c r="U56" s="43">
        <v>0</v>
      </c>
      <c r="V56" s="43">
        <v>885093.58</v>
      </c>
      <c r="W56" s="43">
        <v>65128784.810000002</v>
      </c>
      <c r="X56" s="45">
        <v>3.2413117991906444E-2</v>
      </c>
      <c r="Y56" s="43">
        <v>21660.29</v>
      </c>
      <c r="Z56" s="43">
        <v>63250</v>
      </c>
      <c r="AA56" s="43">
        <v>1698.2058000000002</v>
      </c>
      <c r="AB56" s="43">
        <v>86608.495800000004</v>
      </c>
      <c r="AC56" s="43">
        <v>0</v>
      </c>
      <c r="AD56" s="43">
        <v>86608.495800000004</v>
      </c>
      <c r="AE56" s="43">
        <v>0</v>
      </c>
      <c r="AF56" s="45">
        <v>6718999.2300000004</v>
      </c>
      <c r="AG56" s="45">
        <v>39234353</v>
      </c>
      <c r="AH56" s="45">
        <v>19175432.579999998</v>
      </c>
      <c r="AI56" s="43">
        <v>2658704594</v>
      </c>
      <c r="AJ56" s="43">
        <v>2655204288</v>
      </c>
      <c r="AK56" s="43">
        <v>2737696208</v>
      </c>
      <c r="AL56" s="47">
        <v>2683868363.3333335</v>
      </c>
      <c r="AM56" s="43">
        <v>912589.21007654397</v>
      </c>
      <c r="AN56" s="46"/>
    </row>
    <row r="57" spans="1:40" s="35" customFormat="1" ht="16.5" x14ac:dyDescent="0.3">
      <c r="A57" s="35" t="s">
        <v>170</v>
      </c>
      <c r="B57" s="35" t="s">
        <v>171</v>
      </c>
      <c r="C57" s="35" t="s">
        <v>109</v>
      </c>
      <c r="D57" s="41">
        <v>1</v>
      </c>
      <c r="E57" s="41" t="s">
        <v>1237</v>
      </c>
      <c r="F57" s="42" t="s">
        <v>1191</v>
      </c>
      <c r="G57" s="43">
        <v>2711299691</v>
      </c>
      <c r="H57" s="44">
        <v>3.04</v>
      </c>
      <c r="I57" s="43">
        <v>3245767506</v>
      </c>
      <c r="J57" s="43">
        <v>7842563.0199999996</v>
      </c>
      <c r="K57" s="43">
        <v>7703285.75</v>
      </c>
      <c r="L57" s="43">
        <v>0</v>
      </c>
      <c r="M57" s="43">
        <v>7703285.75</v>
      </c>
      <c r="N57" s="43">
        <v>0</v>
      </c>
      <c r="O57" s="43">
        <v>0</v>
      </c>
      <c r="P57" s="43">
        <v>324576.75</v>
      </c>
      <c r="Q57" s="43">
        <v>41099723</v>
      </c>
      <c r="R57" s="43">
        <v>0</v>
      </c>
      <c r="S57" s="43">
        <v>0</v>
      </c>
      <c r="T57" s="43">
        <v>32204321.030000001</v>
      </c>
      <c r="U57" s="43">
        <v>0</v>
      </c>
      <c r="V57" s="43">
        <v>1075422.51</v>
      </c>
      <c r="W57" s="43">
        <v>82407329.040000007</v>
      </c>
      <c r="X57" s="45">
        <v>2.8357527377142134E-2</v>
      </c>
      <c r="Y57" s="43">
        <v>10571.91</v>
      </c>
      <c r="Z57" s="43">
        <v>95750</v>
      </c>
      <c r="AA57" s="43">
        <v>2126.4382000000001</v>
      </c>
      <c r="AB57" s="43">
        <v>108448.34820000001</v>
      </c>
      <c r="AC57" s="43">
        <v>0</v>
      </c>
      <c r="AD57" s="43">
        <v>108448.34820000001</v>
      </c>
      <c r="AE57" s="43">
        <v>0</v>
      </c>
      <c r="AF57" s="45">
        <v>8027862.5</v>
      </c>
      <c r="AG57" s="45">
        <v>41099723</v>
      </c>
      <c r="AH57" s="45">
        <v>33279743.540000003</v>
      </c>
      <c r="AI57" s="43">
        <v>3136943466</v>
      </c>
      <c r="AJ57" s="43">
        <v>3222515597</v>
      </c>
      <c r="AK57" s="43">
        <v>3393280424</v>
      </c>
      <c r="AL57" s="47">
        <v>3250913162.3333335</v>
      </c>
      <c r="AM57" s="43">
        <v>1132359.4226394449</v>
      </c>
      <c r="AN57" s="46"/>
    </row>
    <row r="58" spans="1:40" s="35" customFormat="1" ht="16.5" x14ac:dyDescent="0.3">
      <c r="A58" s="35" t="s">
        <v>172</v>
      </c>
      <c r="B58" s="35" t="s">
        <v>173</v>
      </c>
      <c r="C58" s="35" t="s">
        <v>109</v>
      </c>
      <c r="D58" s="41">
        <v>2</v>
      </c>
      <c r="E58" s="41" t="s">
        <v>1237</v>
      </c>
      <c r="F58" s="42" t="s">
        <v>1191</v>
      </c>
      <c r="G58" s="43">
        <v>5784871140</v>
      </c>
      <c r="H58" s="44">
        <v>1.9509999999999998</v>
      </c>
      <c r="I58" s="43">
        <v>6459989176</v>
      </c>
      <c r="J58" s="43">
        <v>15608903.630000001</v>
      </c>
      <c r="K58" s="43">
        <v>15566668.810000001</v>
      </c>
      <c r="L58" s="43">
        <v>0</v>
      </c>
      <c r="M58" s="43">
        <v>15566668.810000001</v>
      </c>
      <c r="N58" s="43">
        <v>0</v>
      </c>
      <c r="O58" s="43">
        <v>0</v>
      </c>
      <c r="P58" s="43">
        <v>645998.92000000004</v>
      </c>
      <c r="Q58" s="43">
        <v>67160783</v>
      </c>
      <c r="R58" s="43">
        <v>0</v>
      </c>
      <c r="S58" s="43">
        <v>0</v>
      </c>
      <c r="T58" s="43">
        <v>26448954.399999999</v>
      </c>
      <c r="U58" s="43">
        <v>578487.11</v>
      </c>
      <c r="V58" s="43">
        <v>2411684.12</v>
      </c>
      <c r="W58" s="43">
        <v>112812576.36</v>
      </c>
      <c r="X58" s="45">
        <v>1.7461838118265516E-2</v>
      </c>
      <c r="Y58" s="43">
        <v>13933.56</v>
      </c>
      <c r="Z58" s="43">
        <v>109750</v>
      </c>
      <c r="AA58" s="43">
        <v>2473.6712000000002</v>
      </c>
      <c r="AB58" s="43">
        <v>126157.23119999999</v>
      </c>
      <c r="AC58" s="43">
        <v>0</v>
      </c>
      <c r="AD58" s="43">
        <v>126157.23119999999</v>
      </c>
      <c r="AE58" s="43">
        <v>0</v>
      </c>
      <c r="AF58" s="45">
        <v>16212667.73</v>
      </c>
      <c r="AG58" s="45">
        <v>67160783</v>
      </c>
      <c r="AH58" s="45">
        <v>29439125.629999999</v>
      </c>
      <c r="AI58" s="43">
        <v>6344964423</v>
      </c>
      <c r="AJ58" s="43">
        <v>6431157664</v>
      </c>
      <c r="AK58" s="43">
        <v>6507166637</v>
      </c>
      <c r="AL58" s="47">
        <v>6427762908</v>
      </c>
      <c r="AM58" s="43">
        <v>2169053.376611121</v>
      </c>
      <c r="AN58" s="46"/>
    </row>
    <row r="59" spans="1:40" s="35" customFormat="1" ht="16.5" x14ac:dyDescent="0.3">
      <c r="A59" s="35" t="s">
        <v>174</v>
      </c>
      <c r="B59" s="35" t="s">
        <v>175</v>
      </c>
      <c r="C59" s="35" t="s">
        <v>109</v>
      </c>
      <c r="D59" s="41">
        <v>3</v>
      </c>
      <c r="E59" s="41" t="s">
        <v>1237</v>
      </c>
      <c r="F59" s="42" t="s">
        <v>1191</v>
      </c>
      <c r="G59" s="43">
        <v>1510828080</v>
      </c>
      <c r="H59" s="44">
        <v>2.4339999999999997</v>
      </c>
      <c r="I59" s="43">
        <v>1492660269</v>
      </c>
      <c r="J59" s="43">
        <v>3606629.93</v>
      </c>
      <c r="K59" s="43">
        <v>3598483.18</v>
      </c>
      <c r="L59" s="43">
        <v>0</v>
      </c>
      <c r="M59" s="43">
        <v>3598483.18</v>
      </c>
      <c r="N59" s="43">
        <v>0</v>
      </c>
      <c r="O59" s="43">
        <v>0</v>
      </c>
      <c r="P59" s="43">
        <v>149266.03</v>
      </c>
      <c r="Q59" s="43">
        <v>20365711</v>
      </c>
      <c r="R59" s="43">
        <v>0</v>
      </c>
      <c r="S59" s="43">
        <v>0</v>
      </c>
      <c r="T59" s="43">
        <v>12172442</v>
      </c>
      <c r="U59" s="43">
        <v>0</v>
      </c>
      <c r="V59" s="43">
        <v>487007</v>
      </c>
      <c r="W59" s="43">
        <v>36772909.210000001</v>
      </c>
      <c r="X59" s="45">
        <v>2.9018354319160628E-2</v>
      </c>
      <c r="Y59" s="43">
        <v>3250</v>
      </c>
      <c r="Z59" s="43">
        <v>42500</v>
      </c>
      <c r="AA59" s="43">
        <v>915</v>
      </c>
      <c r="AB59" s="43">
        <v>46665</v>
      </c>
      <c r="AC59" s="43">
        <v>0</v>
      </c>
      <c r="AD59" s="43">
        <v>46665</v>
      </c>
      <c r="AE59" s="43">
        <v>0</v>
      </c>
      <c r="AF59" s="45">
        <v>3747749.21</v>
      </c>
      <c r="AG59" s="45">
        <v>20365711</v>
      </c>
      <c r="AH59" s="45">
        <v>12659449</v>
      </c>
      <c r="AI59" s="43">
        <v>1486237387</v>
      </c>
      <c r="AJ59" s="43">
        <v>1460943551</v>
      </c>
      <c r="AK59" s="43">
        <v>1625333728</v>
      </c>
      <c r="AL59" s="47">
        <v>1524171555.3333333</v>
      </c>
      <c r="AM59" s="43">
        <v>541804.16086196399</v>
      </c>
      <c r="AN59" s="46"/>
    </row>
    <row r="60" spans="1:40" s="35" customFormat="1" ht="16.5" x14ac:dyDescent="0.3">
      <c r="A60" s="35" t="s">
        <v>176</v>
      </c>
      <c r="B60" s="35" t="s">
        <v>177</v>
      </c>
      <c r="C60" s="35" t="s">
        <v>109</v>
      </c>
      <c r="D60" s="41">
        <v>1</v>
      </c>
      <c r="E60" s="41" t="s">
        <v>1236</v>
      </c>
      <c r="F60" s="42" t="s">
        <v>1191</v>
      </c>
      <c r="G60" s="43">
        <v>1077026200</v>
      </c>
      <c r="H60" s="44">
        <v>3.1959999999999997</v>
      </c>
      <c r="I60" s="43">
        <v>1303782513</v>
      </c>
      <c r="J60" s="43">
        <v>3150255.37</v>
      </c>
      <c r="K60" s="43">
        <v>3147406.19</v>
      </c>
      <c r="L60" s="43">
        <v>0</v>
      </c>
      <c r="M60" s="43">
        <v>3147406.19</v>
      </c>
      <c r="N60" s="43">
        <v>0</v>
      </c>
      <c r="O60" s="43">
        <v>0</v>
      </c>
      <c r="P60" s="43">
        <v>130378.25</v>
      </c>
      <c r="Q60" s="43">
        <v>22455969</v>
      </c>
      <c r="R60" s="43">
        <v>0</v>
      </c>
      <c r="S60" s="43">
        <v>0</v>
      </c>
      <c r="T60" s="43">
        <v>8143392.29</v>
      </c>
      <c r="U60" s="43">
        <v>107702.62</v>
      </c>
      <c r="V60" s="43">
        <v>429680.19</v>
      </c>
      <c r="W60" s="43">
        <v>34414528.539999999</v>
      </c>
      <c r="X60" s="45">
        <v>2.8642488952236356E-2</v>
      </c>
      <c r="Y60" s="43">
        <v>3395.89</v>
      </c>
      <c r="Z60" s="43">
        <v>38750</v>
      </c>
      <c r="AA60" s="43">
        <v>842.91780000000006</v>
      </c>
      <c r="AB60" s="43">
        <v>42988.807800000002</v>
      </c>
      <c r="AC60" s="43">
        <v>500</v>
      </c>
      <c r="AD60" s="43">
        <v>43488.807800000002</v>
      </c>
      <c r="AE60" s="43">
        <v>0</v>
      </c>
      <c r="AF60" s="45">
        <v>3277784.44</v>
      </c>
      <c r="AG60" s="45">
        <v>22455969</v>
      </c>
      <c r="AH60" s="45">
        <v>8680775.0999999996</v>
      </c>
      <c r="AI60" s="43">
        <v>1279247344</v>
      </c>
      <c r="AJ60" s="43">
        <v>1289041857</v>
      </c>
      <c r="AK60" s="43">
        <v>1340418419</v>
      </c>
      <c r="AL60" s="47">
        <v>1302902540</v>
      </c>
      <c r="AM60" s="43">
        <v>446805.69286052702</v>
      </c>
      <c r="AN60" s="46"/>
    </row>
    <row r="61" spans="1:40" s="35" customFormat="1" ht="16.5" x14ac:dyDescent="0.3">
      <c r="A61" s="35" t="s">
        <v>178</v>
      </c>
      <c r="B61" s="35" t="s">
        <v>179</v>
      </c>
      <c r="C61" s="35" t="s">
        <v>109</v>
      </c>
      <c r="D61" s="41">
        <v>2</v>
      </c>
      <c r="E61" s="41" t="s">
        <v>1237</v>
      </c>
      <c r="F61" s="42" t="s">
        <v>1191</v>
      </c>
      <c r="G61" s="43">
        <v>2079574689</v>
      </c>
      <c r="H61" s="44">
        <v>2.4579999999999997</v>
      </c>
      <c r="I61" s="43">
        <v>2381679082</v>
      </c>
      <c r="J61" s="43">
        <v>5754715.4100000001</v>
      </c>
      <c r="K61" s="43">
        <v>5738994.5800000001</v>
      </c>
      <c r="L61" s="43">
        <v>0</v>
      </c>
      <c r="M61" s="43">
        <v>5738994.5800000001</v>
      </c>
      <c r="N61" s="43">
        <v>0</v>
      </c>
      <c r="O61" s="43">
        <v>0</v>
      </c>
      <c r="P61" s="43">
        <v>238167.91</v>
      </c>
      <c r="Q61" s="43">
        <v>17690538</v>
      </c>
      <c r="R61" s="43">
        <v>14533207</v>
      </c>
      <c r="S61" s="43">
        <v>0</v>
      </c>
      <c r="T61" s="43">
        <v>12031140</v>
      </c>
      <c r="U61" s="43">
        <v>103979</v>
      </c>
      <c r="V61" s="43">
        <v>778684</v>
      </c>
      <c r="W61" s="43">
        <v>51114710.490000002</v>
      </c>
      <c r="X61" s="45">
        <v>2.2592438479329749E-2</v>
      </c>
      <c r="Y61" s="43">
        <v>2125</v>
      </c>
      <c r="Z61" s="43">
        <v>35500</v>
      </c>
      <c r="AA61" s="43">
        <v>752.5</v>
      </c>
      <c r="AB61" s="43">
        <v>38377.5</v>
      </c>
      <c r="AC61" s="43">
        <v>0</v>
      </c>
      <c r="AD61" s="43">
        <v>38377.5</v>
      </c>
      <c r="AE61" s="43">
        <v>0</v>
      </c>
      <c r="AF61" s="45">
        <v>5977162.4900000002</v>
      </c>
      <c r="AG61" s="45">
        <v>32223745</v>
      </c>
      <c r="AH61" s="45">
        <v>12913803</v>
      </c>
      <c r="AI61" s="43">
        <v>2375762912</v>
      </c>
      <c r="AJ61" s="43">
        <v>2333897088</v>
      </c>
      <c r="AK61" s="43">
        <v>2455239062</v>
      </c>
      <c r="AL61" s="47">
        <v>2388299687.3333335</v>
      </c>
      <c r="AM61" s="43">
        <v>819144.50785467296</v>
      </c>
      <c r="AN61" s="46"/>
    </row>
    <row r="62" spans="1:40" s="35" customFormat="1" ht="16.5" x14ac:dyDescent="0.3">
      <c r="A62" s="35" t="s">
        <v>180</v>
      </c>
      <c r="B62" s="35" t="s">
        <v>181</v>
      </c>
      <c r="C62" s="35" t="s">
        <v>109</v>
      </c>
      <c r="D62" s="41">
        <v>3</v>
      </c>
      <c r="E62" s="41" t="s">
        <v>1236</v>
      </c>
      <c r="F62" s="42" t="s">
        <v>1191</v>
      </c>
      <c r="G62" s="43">
        <v>893783492</v>
      </c>
      <c r="H62" s="44">
        <v>2.2949999999999999</v>
      </c>
      <c r="I62" s="43">
        <v>958319455</v>
      </c>
      <c r="J62" s="43">
        <v>2315532.67</v>
      </c>
      <c r="K62" s="43">
        <v>2306148.2799999998</v>
      </c>
      <c r="L62" s="43">
        <v>0</v>
      </c>
      <c r="M62" s="43">
        <v>2306148.2799999998</v>
      </c>
      <c r="N62" s="43">
        <v>0</v>
      </c>
      <c r="O62" s="43">
        <v>0</v>
      </c>
      <c r="P62" s="43">
        <v>95831.95</v>
      </c>
      <c r="Q62" s="43">
        <v>9168049</v>
      </c>
      <c r="R62" s="43">
        <v>0</v>
      </c>
      <c r="S62" s="43">
        <v>0</v>
      </c>
      <c r="T62" s="43">
        <v>8933937</v>
      </c>
      <c r="U62" s="43">
        <v>0</v>
      </c>
      <c r="V62" s="43">
        <v>0</v>
      </c>
      <c r="W62" s="43">
        <v>20503966.23</v>
      </c>
      <c r="X62" s="45">
        <v>2.3789814390202921E-2</v>
      </c>
      <c r="Y62" s="43">
        <v>2750</v>
      </c>
      <c r="Z62" s="43">
        <v>10250</v>
      </c>
      <c r="AA62" s="43">
        <v>260</v>
      </c>
      <c r="AB62" s="43">
        <v>13260</v>
      </c>
      <c r="AC62" s="43">
        <v>0</v>
      </c>
      <c r="AD62" s="43">
        <v>13260</v>
      </c>
      <c r="AE62" s="43">
        <v>0</v>
      </c>
      <c r="AF62" s="45">
        <v>2401980.23</v>
      </c>
      <c r="AG62" s="45">
        <v>9168049</v>
      </c>
      <c r="AH62" s="45">
        <v>8933937</v>
      </c>
      <c r="AI62" s="43">
        <v>939408612</v>
      </c>
      <c r="AJ62" s="43">
        <v>1009855189</v>
      </c>
      <c r="AK62" s="43">
        <v>1035411253</v>
      </c>
      <c r="AL62" s="47">
        <v>994891684.66666663</v>
      </c>
      <c r="AM62" s="43">
        <v>345556.40277658502</v>
      </c>
      <c r="AN62" s="46"/>
    </row>
    <row r="63" spans="1:40" s="35" customFormat="1" ht="16.5" x14ac:dyDescent="0.3">
      <c r="A63" s="35" t="s">
        <v>182</v>
      </c>
      <c r="B63" s="35" t="s">
        <v>183</v>
      </c>
      <c r="C63" s="35" t="s">
        <v>109</v>
      </c>
      <c r="D63" s="41">
        <v>1</v>
      </c>
      <c r="E63" s="41" t="s">
        <v>1237</v>
      </c>
      <c r="F63" s="42" t="s">
        <v>1191</v>
      </c>
      <c r="G63" s="43">
        <v>1601222697</v>
      </c>
      <c r="H63" s="44">
        <v>3.6479999999999997</v>
      </c>
      <c r="I63" s="43">
        <v>2079345951</v>
      </c>
      <c r="J63" s="43">
        <v>5024205.0999999996</v>
      </c>
      <c r="K63" s="43">
        <v>5021967.42</v>
      </c>
      <c r="L63" s="43">
        <v>0</v>
      </c>
      <c r="M63" s="43">
        <v>5021967.42</v>
      </c>
      <c r="N63" s="43">
        <v>0</v>
      </c>
      <c r="O63" s="43">
        <v>0</v>
      </c>
      <c r="P63" s="43">
        <v>207934.6</v>
      </c>
      <c r="Q63" s="43">
        <v>35866417</v>
      </c>
      <c r="R63" s="43">
        <v>0</v>
      </c>
      <c r="S63" s="43">
        <v>0</v>
      </c>
      <c r="T63" s="43">
        <v>16532846</v>
      </c>
      <c r="U63" s="43">
        <v>80061</v>
      </c>
      <c r="V63" s="43">
        <v>689051</v>
      </c>
      <c r="W63" s="43">
        <v>58398277.019999996</v>
      </c>
      <c r="X63" s="45">
        <v>3.3212963066164274E-2</v>
      </c>
      <c r="Y63" s="43">
        <v>8489.73</v>
      </c>
      <c r="Z63" s="43">
        <v>59000</v>
      </c>
      <c r="AA63" s="43">
        <v>1349.7945999999999</v>
      </c>
      <c r="AB63" s="43">
        <v>68839.524600000004</v>
      </c>
      <c r="AC63" s="43">
        <v>0</v>
      </c>
      <c r="AD63" s="43">
        <v>68839.524600000004</v>
      </c>
      <c r="AE63" s="43">
        <v>0</v>
      </c>
      <c r="AF63" s="45">
        <v>5229902.0199999996</v>
      </c>
      <c r="AG63" s="45">
        <v>35866417</v>
      </c>
      <c r="AH63" s="45">
        <v>17301958</v>
      </c>
      <c r="AI63" s="43">
        <v>1973346903</v>
      </c>
      <c r="AJ63" s="43">
        <v>2066231288</v>
      </c>
      <c r="AK63" s="43">
        <v>2134321286</v>
      </c>
      <c r="AL63" s="47">
        <v>2057966492.3333333</v>
      </c>
      <c r="AM63" s="43">
        <v>711742.582590039</v>
      </c>
      <c r="AN63" s="46"/>
    </row>
    <row r="64" spans="1:40" s="35" customFormat="1" ht="16.5" x14ac:dyDescent="0.3">
      <c r="A64" s="35" t="s">
        <v>184</v>
      </c>
      <c r="B64" s="35" t="s">
        <v>185</v>
      </c>
      <c r="C64" s="35" t="s">
        <v>109</v>
      </c>
      <c r="D64" s="41">
        <v>2</v>
      </c>
      <c r="E64" s="41" t="s">
        <v>1237</v>
      </c>
      <c r="F64" s="42" t="s">
        <v>1191</v>
      </c>
      <c r="G64" s="43">
        <v>1876359961</v>
      </c>
      <c r="H64" s="44">
        <v>2.802</v>
      </c>
      <c r="I64" s="43">
        <v>1940669646</v>
      </c>
      <c r="J64" s="43">
        <v>4689129.45</v>
      </c>
      <c r="K64" s="43">
        <v>4649248.71</v>
      </c>
      <c r="L64" s="43">
        <v>0</v>
      </c>
      <c r="M64" s="43">
        <v>4649248.71</v>
      </c>
      <c r="N64" s="43">
        <v>0</v>
      </c>
      <c r="O64" s="43">
        <v>0</v>
      </c>
      <c r="P64" s="43">
        <v>194066.96</v>
      </c>
      <c r="Q64" s="43">
        <v>28579083</v>
      </c>
      <c r="R64" s="43">
        <v>0</v>
      </c>
      <c r="S64" s="43">
        <v>0</v>
      </c>
      <c r="T64" s="43">
        <v>18479883</v>
      </c>
      <c r="U64" s="43">
        <v>0</v>
      </c>
      <c r="V64" s="43">
        <v>669536</v>
      </c>
      <c r="W64" s="43">
        <v>52571817.670000002</v>
      </c>
      <c r="X64" s="45">
        <v>3.0980103786814435E-2</v>
      </c>
      <c r="Y64" s="43">
        <v>10000</v>
      </c>
      <c r="Z64" s="43">
        <v>59500</v>
      </c>
      <c r="AA64" s="43">
        <v>1390</v>
      </c>
      <c r="AB64" s="43">
        <v>70890</v>
      </c>
      <c r="AC64" s="43">
        <v>0</v>
      </c>
      <c r="AD64" s="43">
        <v>70890</v>
      </c>
      <c r="AE64" s="43">
        <v>0</v>
      </c>
      <c r="AF64" s="45">
        <v>4843315.67</v>
      </c>
      <c r="AG64" s="45">
        <v>28579083</v>
      </c>
      <c r="AH64" s="45">
        <v>19149419</v>
      </c>
      <c r="AI64" s="43">
        <v>1806860882</v>
      </c>
      <c r="AJ64" s="43">
        <v>2006476588</v>
      </c>
      <c r="AK64" s="43">
        <v>2177158341</v>
      </c>
      <c r="AL64" s="47">
        <v>1996831937</v>
      </c>
      <c r="AM64" s="43">
        <v>726472.74085986603</v>
      </c>
      <c r="AN64" s="46"/>
    </row>
    <row r="65" spans="1:40" s="35" customFormat="1" ht="16.5" x14ac:dyDescent="0.3">
      <c r="A65" s="35" t="s">
        <v>186</v>
      </c>
      <c r="B65" s="35" t="s">
        <v>187</v>
      </c>
      <c r="C65" s="35" t="s">
        <v>109</v>
      </c>
      <c r="D65" s="41">
        <v>3</v>
      </c>
      <c r="E65" s="41" t="s">
        <v>1237</v>
      </c>
      <c r="F65" s="42" t="s">
        <v>1191</v>
      </c>
      <c r="G65" s="43">
        <v>866279703</v>
      </c>
      <c r="H65" s="44">
        <v>3.0259999999999998</v>
      </c>
      <c r="I65" s="43">
        <v>989031798</v>
      </c>
      <c r="J65" s="43">
        <v>2389741.16</v>
      </c>
      <c r="K65" s="43">
        <v>2361433.33</v>
      </c>
      <c r="L65" s="43">
        <v>0</v>
      </c>
      <c r="M65" s="43">
        <v>2361433.33</v>
      </c>
      <c r="N65" s="43">
        <v>0</v>
      </c>
      <c r="O65" s="43">
        <v>0</v>
      </c>
      <c r="P65" s="43">
        <v>98903.18</v>
      </c>
      <c r="Q65" s="43">
        <v>10171165</v>
      </c>
      <c r="R65" s="43">
        <v>5952801</v>
      </c>
      <c r="S65" s="43">
        <v>0</v>
      </c>
      <c r="T65" s="43">
        <v>7300000</v>
      </c>
      <c r="U65" s="43">
        <v>0</v>
      </c>
      <c r="V65" s="43">
        <v>325938</v>
      </c>
      <c r="W65" s="43">
        <v>26210240.509999998</v>
      </c>
      <c r="X65" s="45">
        <v>2.6755610808265249E-2</v>
      </c>
      <c r="Y65" s="43">
        <v>5000</v>
      </c>
      <c r="Z65" s="43">
        <v>24250</v>
      </c>
      <c r="AA65" s="43">
        <v>585</v>
      </c>
      <c r="AB65" s="43">
        <v>29835</v>
      </c>
      <c r="AC65" s="43">
        <v>0</v>
      </c>
      <c r="AD65" s="43">
        <v>29835</v>
      </c>
      <c r="AE65" s="43">
        <v>0</v>
      </c>
      <c r="AF65" s="45">
        <v>2460336.5100000002</v>
      </c>
      <c r="AG65" s="45">
        <v>16123966</v>
      </c>
      <c r="AH65" s="45">
        <v>7625938</v>
      </c>
      <c r="AI65" s="43">
        <v>1005278913</v>
      </c>
      <c r="AJ65" s="43">
        <v>976905868</v>
      </c>
      <c r="AK65" s="43">
        <v>1031677277</v>
      </c>
      <c r="AL65" s="47">
        <v>1004620686</v>
      </c>
      <c r="AM65" s="43">
        <v>344195.01580464002</v>
      </c>
      <c r="AN65" s="46"/>
    </row>
    <row r="66" spans="1:40" s="35" customFormat="1" ht="16.5" x14ac:dyDescent="0.3">
      <c r="A66" s="35" t="s">
        <v>188</v>
      </c>
      <c r="B66" s="35" t="s">
        <v>189</v>
      </c>
      <c r="C66" s="35" t="s">
        <v>109</v>
      </c>
      <c r="D66" s="41">
        <v>1</v>
      </c>
      <c r="E66" s="41" t="s">
        <v>1236</v>
      </c>
      <c r="F66" s="42" t="s">
        <v>1191</v>
      </c>
      <c r="G66" s="43">
        <v>1209400700</v>
      </c>
      <c r="H66" s="44">
        <v>2.5749999999999997</v>
      </c>
      <c r="I66" s="43">
        <v>1317628166</v>
      </c>
      <c r="J66" s="43">
        <v>3183709.83</v>
      </c>
      <c r="K66" s="43">
        <v>3174180.29</v>
      </c>
      <c r="L66" s="43">
        <v>0</v>
      </c>
      <c r="M66" s="43">
        <v>3174180.29</v>
      </c>
      <c r="N66" s="43">
        <v>0</v>
      </c>
      <c r="O66" s="43">
        <v>0</v>
      </c>
      <c r="P66" s="43">
        <v>131762.82</v>
      </c>
      <c r="Q66" s="43">
        <v>11051009</v>
      </c>
      <c r="R66" s="43">
        <v>7957043</v>
      </c>
      <c r="S66" s="43">
        <v>0</v>
      </c>
      <c r="T66" s="43">
        <v>8702454</v>
      </c>
      <c r="U66" s="43">
        <v>120940</v>
      </c>
      <c r="V66" s="43">
        <v>0</v>
      </c>
      <c r="W66" s="43">
        <v>31137389.109999999</v>
      </c>
      <c r="X66" s="45">
        <v>2.3737232916000547E-2</v>
      </c>
      <c r="Y66" s="43">
        <v>4989.7299999999996</v>
      </c>
      <c r="Z66" s="43">
        <v>28750</v>
      </c>
      <c r="AA66" s="43">
        <v>674.79459999999995</v>
      </c>
      <c r="AB66" s="43">
        <v>34414.524599999997</v>
      </c>
      <c r="AC66" s="43">
        <v>0</v>
      </c>
      <c r="AD66" s="43">
        <v>34414.524599999997</v>
      </c>
      <c r="AE66" s="43">
        <v>0</v>
      </c>
      <c r="AF66" s="45">
        <v>3305943.11</v>
      </c>
      <c r="AG66" s="45">
        <v>19008052</v>
      </c>
      <c r="AH66" s="45">
        <v>8823394</v>
      </c>
      <c r="AI66" s="43">
        <v>1302432601</v>
      </c>
      <c r="AJ66" s="43">
        <v>1310925302</v>
      </c>
      <c r="AK66" s="43">
        <v>1327990227</v>
      </c>
      <c r="AL66" s="47">
        <v>1313782710</v>
      </c>
      <c r="AM66" s="43">
        <v>442662.96633659099</v>
      </c>
      <c r="AN66" s="46"/>
    </row>
    <row r="67" spans="1:40" s="35" customFormat="1" ht="16.5" x14ac:dyDescent="0.3">
      <c r="A67" s="35" t="s">
        <v>190</v>
      </c>
      <c r="B67" s="35" t="s">
        <v>191</v>
      </c>
      <c r="C67" s="35" t="s">
        <v>109</v>
      </c>
      <c r="D67" s="41">
        <v>2</v>
      </c>
      <c r="E67" s="41" t="s">
        <v>1237</v>
      </c>
      <c r="F67" s="42" t="s">
        <v>1191</v>
      </c>
      <c r="G67" s="43">
        <v>2173541643</v>
      </c>
      <c r="H67" s="44">
        <v>3.07</v>
      </c>
      <c r="I67" s="43">
        <v>2624645314</v>
      </c>
      <c r="J67" s="43">
        <v>6341780.8700000001</v>
      </c>
      <c r="K67" s="43">
        <v>6330879.21</v>
      </c>
      <c r="L67" s="43">
        <v>0</v>
      </c>
      <c r="M67" s="43">
        <v>6330879.21</v>
      </c>
      <c r="N67" s="43">
        <v>0</v>
      </c>
      <c r="O67" s="43">
        <v>0</v>
      </c>
      <c r="P67" s="43">
        <v>262464.53000000003</v>
      </c>
      <c r="Q67" s="43">
        <v>31225936</v>
      </c>
      <c r="R67" s="43">
        <v>12770613</v>
      </c>
      <c r="S67" s="43">
        <v>0</v>
      </c>
      <c r="T67" s="43">
        <v>15033284.449999999</v>
      </c>
      <c r="U67" s="43">
        <v>217354.16</v>
      </c>
      <c r="V67" s="43">
        <v>873712</v>
      </c>
      <c r="W67" s="43">
        <v>66714243.349999994</v>
      </c>
      <c r="X67" s="45">
        <v>2.7192503721453508E-2</v>
      </c>
      <c r="Y67" s="43">
        <v>5750</v>
      </c>
      <c r="Z67" s="43">
        <v>70500</v>
      </c>
      <c r="AA67" s="43">
        <v>1525</v>
      </c>
      <c r="AB67" s="43">
        <v>77775</v>
      </c>
      <c r="AC67" s="43">
        <v>0</v>
      </c>
      <c r="AD67" s="43">
        <v>77775</v>
      </c>
      <c r="AE67" s="43">
        <v>0</v>
      </c>
      <c r="AF67" s="45">
        <v>6593343.7400000002</v>
      </c>
      <c r="AG67" s="45">
        <v>43996549</v>
      </c>
      <c r="AH67" s="45">
        <v>16124350.609999999</v>
      </c>
      <c r="AI67" s="43">
        <v>2628563027</v>
      </c>
      <c r="AJ67" s="43">
        <v>2621138623</v>
      </c>
      <c r="AK67" s="43">
        <v>2762157381</v>
      </c>
      <c r="AL67" s="47">
        <v>2670619677</v>
      </c>
      <c r="AM67" s="43">
        <v>920718.20628087304</v>
      </c>
      <c r="AN67" s="46"/>
    </row>
    <row r="68" spans="1:40" s="35" customFormat="1" ht="16.5" x14ac:dyDescent="0.3">
      <c r="A68" s="35" t="s">
        <v>192</v>
      </c>
      <c r="B68" s="35" t="s">
        <v>193</v>
      </c>
      <c r="C68" s="35" t="s">
        <v>109</v>
      </c>
      <c r="D68" s="41">
        <v>3</v>
      </c>
      <c r="E68" s="41" t="s">
        <v>1236</v>
      </c>
      <c r="F68" s="42" t="s">
        <v>1191</v>
      </c>
      <c r="G68" s="43">
        <v>1725232635</v>
      </c>
      <c r="H68" s="44">
        <v>2.1229999999999998</v>
      </c>
      <c r="I68" s="43">
        <v>1742930480</v>
      </c>
      <c r="J68" s="43">
        <v>4211343.57</v>
      </c>
      <c r="K68" s="43">
        <v>4195243.41</v>
      </c>
      <c r="L68" s="43">
        <v>0</v>
      </c>
      <c r="M68" s="43">
        <v>4195243.41</v>
      </c>
      <c r="N68" s="43">
        <v>0</v>
      </c>
      <c r="O68" s="43">
        <v>0</v>
      </c>
      <c r="P68" s="43">
        <v>174293.05</v>
      </c>
      <c r="Q68" s="43">
        <v>15407192</v>
      </c>
      <c r="R68" s="43">
        <v>10843342</v>
      </c>
      <c r="S68" s="43">
        <v>0</v>
      </c>
      <c r="T68" s="43">
        <v>5819774</v>
      </c>
      <c r="U68" s="43">
        <v>172523</v>
      </c>
      <c r="V68" s="43">
        <v>0</v>
      </c>
      <c r="W68" s="43">
        <v>36612367.460000001</v>
      </c>
      <c r="X68" s="45">
        <v>1.9527478208114828E-2</v>
      </c>
      <c r="Y68" s="43">
        <v>1871.66</v>
      </c>
      <c r="Z68" s="43">
        <v>24750</v>
      </c>
      <c r="AA68" s="43">
        <v>532.43320000000006</v>
      </c>
      <c r="AB68" s="43">
        <v>27154.093199999999</v>
      </c>
      <c r="AC68" s="43">
        <v>0</v>
      </c>
      <c r="AD68" s="43">
        <v>27154.093199999999</v>
      </c>
      <c r="AE68" s="43">
        <v>0</v>
      </c>
      <c r="AF68" s="45">
        <v>4369536.46</v>
      </c>
      <c r="AG68" s="45">
        <v>26250534</v>
      </c>
      <c r="AH68" s="45">
        <v>5992297</v>
      </c>
      <c r="AI68" s="43">
        <v>1747136607</v>
      </c>
      <c r="AJ68" s="43">
        <v>1746643355</v>
      </c>
      <c r="AK68" s="43">
        <v>1780896911</v>
      </c>
      <c r="AL68" s="47">
        <v>1758225624.3333333</v>
      </c>
      <c r="AM68" s="43">
        <v>594013.82131891802</v>
      </c>
      <c r="AN68" s="46"/>
    </row>
    <row r="69" spans="1:40" s="35" customFormat="1" ht="16.5" x14ac:dyDescent="0.3">
      <c r="A69" s="35" t="s">
        <v>194</v>
      </c>
      <c r="B69" s="35" t="s">
        <v>195</v>
      </c>
      <c r="C69" s="35" t="s">
        <v>109</v>
      </c>
      <c r="D69" s="41">
        <v>1</v>
      </c>
      <c r="E69" s="41" t="s">
        <v>1236</v>
      </c>
      <c r="F69" s="42" t="s">
        <v>1191</v>
      </c>
      <c r="G69" s="43">
        <v>1713528557</v>
      </c>
      <c r="H69" s="44">
        <v>2.7959999999999998</v>
      </c>
      <c r="I69" s="43">
        <v>1766338710</v>
      </c>
      <c r="J69" s="43">
        <v>4267903.54</v>
      </c>
      <c r="K69" s="43">
        <v>4255722.33</v>
      </c>
      <c r="L69" s="43">
        <v>0</v>
      </c>
      <c r="M69" s="43">
        <v>4255722.33</v>
      </c>
      <c r="N69" s="43">
        <v>0</v>
      </c>
      <c r="O69" s="43">
        <v>0</v>
      </c>
      <c r="P69" s="43">
        <v>176633.87</v>
      </c>
      <c r="Q69" s="43">
        <v>12819035</v>
      </c>
      <c r="R69" s="43">
        <v>16423598</v>
      </c>
      <c r="S69" s="43">
        <v>0</v>
      </c>
      <c r="T69" s="43">
        <v>13616198.050000001</v>
      </c>
      <c r="U69" s="43">
        <v>0</v>
      </c>
      <c r="V69" s="43">
        <v>603451.29</v>
      </c>
      <c r="W69" s="43">
        <v>47894638.539999999</v>
      </c>
      <c r="X69" s="45">
        <v>2.9758740675327109E-2</v>
      </c>
      <c r="Y69" s="43">
        <v>1204.1099999999999</v>
      </c>
      <c r="Z69" s="43">
        <v>40750</v>
      </c>
      <c r="AA69" s="43">
        <v>839.08220000000006</v>
      </c>
      <c r="AB69" s="43">
        <v>42793.192200000005</v>
      </c>
      <c r="AC69" s="43">
        <v>0</v>
      </c>
      <c r="AD69" s="43">
        <v>42793.192200000005</v>
      </c>
      <c r="AE69" s="43">
        <v>0</v>
      </c>
      <c r="AF69" s="45">
        <v>4432356.2</v>
      </c>
      <c r="AG69" s="45">
        <v>29242633</v>
      </c>
      <c r="AH69" s="45">
        <v>14219649.34</v>
      </c>
      <c r="AI69" s="43">
        <v>1790902867</v>
      </c>
      <c r="AJ69" s="43">
        <v>1808695157</v>
      </c>
      <c r="AK69" s="43">
        <v>1890485478</v>
      </c>
      <c r="AL69" s="47">
        <v>1830027834</v>
      </c>
      <c r="AM69" s="43">
        <v>630725.84760685498</v>
      </c>
      <c r="AN69" s="46"/>
    </row>
    <row r="70" spans="1:40" s="35" customFormat="1" ht="16.5" x14ac:dyDescent="0.3">
      <c r="A70" s="35" t="s">
        <v>196</v>
      </c>
      <c r="B70" s="35" t="s">
        <v>197</v>
      </c>
      <c r="C70" s="35" t="s">
        <v>109</v>
      </c>
      <c r="D70" s="41">
        <v>2</v>
      </c>
      <c r="E70" s="41" t="s">
        <v>1237</v>
      </c>
      <c r="F70" s="42" t="s">
        <v>1191</v>
      </c>
      <c r="G70" s="43">
        <v>3249843976</v>
      </c>
      <c r="H70" s="44">
        <v>1.5839999999999999</v>
      </c>
      <c r="I70" s="43">
        <v>3303556500</v>
      </c>
      <c r="J70" s="43">
        <v>7982195.2699999996</v>
      </c>
      <c r="K70" s="43">
        <v>7948822.3099999996</v>
      </c>
      <c r="L70" s="43">
        <v>0</v>
      </c>
      <c r="M70" s="43">
        <v>7948822.3099999996</v>
      </c>
      <c r="N70" s="43">
        <v>0</v>
      </c>
      <c r="O70" s="43">
        <v>0</v>
      </c>
      <c r="P70" s="43">
        <v>330355.65000000002</v>
      </c>
      <c r="Q70" s="43">
        <v>24850088</v>
      </c>
      <c r="R70" s="43">
        <v>0</v>
      </c>
      <c r="S70" s="43">
        <v>0</v>
      </c>
      <c r="T70" s="43">
        <v>17231430.449999999</v>
      </c>
      <c r="U70" s="43">
        <v>0</v>
      </c>
      <c r="V70" s="43">
        <v>1109566</v>
      </c>
      <c r="W70" s="43">
        <v>51470262.409999996</v>
      </c>
      <c r="X70" s="45">
        <v>1.900313819750846E-2</v>
      </c>
      <c r="Y70" s="43">
        <v>6924.66</v>
      </c>
      <c r="Z70" s="43">
        <v>21500</v>
      </c>
      <c r="AA70" s="43">
        <v>568.4932</v>
      </c>
      <c r="AB70" s="43">
        <v>28993.153200000001</v>
      </c>
      <c r="AC70" s="43">
        <v>0</v>
      </c>
      <c r="AD70" s="43">
        <v>28993.153200000001</v>
      </c>
      <c r="AE70" s="43">
        <v>0</v>
      </c>
      <c r="AF70" s="45">
        <v>8279177.96</v>
      </c>
      <c r="AG70" s="45">
        <v>24850088</v>
      </c>
      <c r="AH70" s="45">
        <v>18340996.449999999</v>
      </c>
      <c r="AI70" s="43">
        <v>3123910835</v>
      </c>
      <c r="AJ70" s="43">
        <v>3327892759</v>
      </c>
      <c r="AK70" s="43">
        <v>3790723136</v>
      </c>
      <c r="AL70" s="47">
        <v>3414175576.6666665</v>
      </c>
      <c r="AM70" s="43">
        <v>1263844.840153896</v>
      </c>
      <c r="AN70" s="46"/>
    </row>
    <row r="71" spans="1:40" s="35" customFormat="1" ht="16.5" x14ac:dyDescent="0.3">
      <c r="A71" s="35" t="s">
        <v>198</v>
      </c>
      <c r="B71" s="35" t="s">
        <v>199</v>
      </c>
      <c r="C71" s="35" t="s">
        <v>109</v>
      </c>
      <c r="D71" s="41">
        <v>3</v>
      </c>
      <c r="E71" s="41" t="s">
        <v>1237</v>
      </c>
      <c r="F71" s="42" t="s">
        <v>1191</v>
      </c>
      <c r="G71" s="43">
        <v>9987679666</v>
      </c>
      <c r="H71" s="44">
        <v>1.6539999999999999</v>
      </c>
      <c r="I71" s="43">
        <v>9988770574</v>
      </c>
      <c r="J71" s="43">
        <v>24135296.98</v>
      </c>
      <c r="K71" s="43">
        <v>24081393.600000001</v>
      </c>
      <c r="L71" s="43">
        <v>0</v>
      </c>
      <c r="M71" s="43">
        <v>24081393.600000001</v>
      </c>
      <c r="N71" s="43">
        <v>0</v>
      </c>
      <c r="O71" s="43">
        <v>0</v>
      </c>
      <c r="P71" s="43">
        <v>998877.06</v>
      </c>
      <c r="Q71" s="43">
        <v>83261834</v>
      </c>
      <c r="R71" s="43">
        <v>0</v>
      </c>
      <c r="S71" s="43">
        <v>0</v>
      </c>
      <c r="T71" s="43">
        <v>53500603.119999997</v>
      </c>
      <c r="U71" s="43">
        <v>0</v>
      </c>
      <c r="V71" s="43">
        <v>3267423</v>
      </c>
      <c r="W71" s="43">
        <v>165110130.78</v>
      </c>
      <c r="X71" s="45">
        <v>1.7519387189748815E-2</v>
      </c>
      <c r="Y71" s="43">
        <v>16250</v>
      </c>
      <c r="Z71" s="43">
        <v>146250</v>
      </c>
      <c r="AA71" s="43">
        <v>3250</v>
      </c>
      <c r="AB71" s="43">
        <v>165750</v>
      </c>
      <c r="AC71" s="43">
        <v>0</v>
      </c>
      <c r="AD71" s="43">
        <v>165750</v>
      </c>
      <c r="AE71" s="43">
        <v>0</v>
      </c>
      <c r="AF71" s="45">
        <v>25080270.66</v>
      </c>
      <c r="AG71" s="45">
        <v>83261834</v>
      </c>
      <c r="AH71" s="45">
        <v>56768026.119999997</v>
      </c>
      <c r="AI71" s="43">
        <v>10423894680</v>
      </c>
      <c r="AJ71" s="43">
        <v>9796549087</v>
      </c>
      <c r="AK71" s="43">
        <v>10842748664</v>
      </c>
      <c r="AL71" s="47">
        <v>10354397477</v>
      </c>
      <c r="AM71" s="43">
        <v>3616194.35380203</v>
      </c>
      <c r="AN71" s="46"/>
    </row>
    <row r="72" spans="1:40" s="35" customFormat="1" ht="16.5" x14ac:dyDescent="0.3">
      <c r="A72" s="35" t="s">
        <v>200</v>
      </c>
      <c r="B72" s="35" t="s">
        <v>201</v>
      </c>
      <c r="C72" s="35" t="s">
        <v>109</v>
      </c>
      <c r="D72" s="41">
        <v>1</v>
      </c>
      <c r="E72" s="41" t="s">
        <v>1237</v>
      </c>
      <c r="F72" s="42" t="s">
        <v>1191</v>
      </c>
      <c r="G72" s="43">
        <v>1580349198</v>
      </c>
      <c r="H72" s="44">
        <v>3.02</v>
      </c>
      <c r="I72" s="43">
        <v>1845042027</v>
      </c>
      <c r="J72" s="43">
        <v>4458069.88</v>
      </c>
      <c r="K72" s="43">
        <v>4449975.38</v>
      </c>
      <c r="L72" s="43">
        <v>0</v>
      </c>
      <c r="M72" s="43">
        <v>4449975.38</v>
      </c>
      <c r="N72" s="43">
        <v>0</v>
      </c>
      <c r="O72" s="43">
        <v>0</v>
      </c>
      <c r="P72" s="43">
        <v>184504.2</v>
      </c>
      <c r="Q72" s="43">
        <v>31493033</v>
      </c>
      <c r="R72" s="43">
        <v>0</v>
      </c>
      <c r="S72" s="43">
        <v>0</v>
      </c>
      <c r="T72" s="43">
        <v>10857491</v>
      </c>
      <c r="U72" s="43">
        <v>110624</v>
      </c>
      <c r="V72" s="43">
        <v>621938</v>
      </c>
      <c r="W72" s="43">
        <v>47717565.579999998</v>
      </c>
      <c r="X72" s="45">
        <v>2.6073804358796117E-2</v>
      </c>
      <c r="Y72" s="43">
        <v>3419.18</v>
      </c>
      <c r="Z72" s="43">
        <v>56000</v>
      </c>
      <c r="AA72" s="43">
        <v>1188.3836000000001</v>
      </c>
      <c r="AB72" s="43">
        <v>60607.563600000001</v>
      </c>
      <c r="AC72" s="43">
        <v>0</v>
      </c>
      <c r="AD72" s="43">
        <v>60607.563600000001</v>
      </c>
      <c r="AE72" s="43">
        <v>0</v>
      </c>
      <c r="AF72" s="45">
        <v>4634479.58</v>
      </c>
      <c r="AG72" s="45">
        <v>31493033</v>
      </c>
      <c r="AH72" s="45">
        <v>11590053</v>
      </c>
      <c r="AI72" s="43">
        <v>1870416618</v>
      </c>
      <c r="AJ72" s="43">
        <v>1864439394</v>
      </c>
      <c r="AK72" s="43">
        <v>1903272197</v>
      </c>
      <c r="AL72" s="47">
        <v>1879376069.6666667</v>
      </c>
      <c r="AM72" s="43">
        <v>634888.29177774</v>
      </c>
      <c r="AN72" s="46"/>
    </row>
    <row r="73" spans="1:40" s="35" customFormat="1" ht="16.5" x14ac:dyDescent="0.3">
      <c r="A73" s="35" t="s">
        <v>202</v>
      </c>
      <c r="B73" s="35" t="s">
        <v>203</v>
      </c>
      <c r="C73" s="35" t="s">
        <v>109</v>
      </c>
      <c r="D73" s="41">
        <v>2</v>
      </c>
      <c r="E73" s="41" t="s">
        <v>1237</v>
      </c>
      <c r="F73" s="42" t="s">
        <v>1191</v>
      </c>
      <c r="G73" s="43">
        <v>3511195400</v>
      </c>
      <c r="H73" s="44">
        <v>2.593</v>
      </c>
      <c r="I73" s="43">
        <v>3715315268</v>
      </c>
      <c r="J73" s="43">
        <v>8977104.5099999998</v>
      </c>
      <c r="K73" s="43">
        <v>8964443.4100000001</v>
      </c>
      <c r="L73" s="43">
        <v>0</v>
      </c>
      <c r="M73" s="43">
        <v>8964443.4100000001</v>
      </c>
      <c r="N73" s="43">
        <v>0</v>
      </c>
      <c r="O73" s="43">
        <v>0</v>
      </c>
      <c r="P73" s="43">
        <v>371531.53</v>
      </c>
      <c r="Q73" s="43">
        <v>62829702</v>
      </c>
      <c r="R73" s="43">
        <v>0</v>
      </c>
      <c r="S73" s="43">
        <v>0</v>
      </c>
      <c r="T73" s="43">
        <v>17628522</v>
      </c>
      <c r="U73" s="43">
        <v>0</v>
      </c>
      <c r="V73" s="43">
        <v>1226828.3400000001</v>
      </c>
      <c r="W73" s="43">
        <v>91021027.280000001</v>
      </c>
      <c r="X73" s="45">
        <v>2.2861213726578546E-2</v>
      </c>
      <c r="Y73" s="43">
        <v>2500</v>
      </c>
      <c r="Z73" s="43">
        <v>59500</v>
      </c>
      <c r="AA73" s="43">
        <v>1240</v>
      </c>
      <c r="AB73" s="43">
        <v>63240</v>
      </c>
      <c r="AC73" s="43">
        <v>0</v>
      </c>
      <c r="AD73" s="43">
        <v>63240</v>
      </c>
      <c r="AE73" s="43">
        <v>0</v>
      </c>
      <c r="AF73" s="45">
        <v>9335974.9399999995</v>
      </c>
      <c r="AG73" s="45">
        <v>62829702</v>
      </c>
      <c r="AH73" s="45">
        <v>18855350.34</v>
      </c>
      <c r="AI73" s="43">
        <v>3684323349</v>
      </c>
      <c r="AJ73" s="43">
        <v>3680188707</v>
      </c>
      <c r="AK73" s="43">
        <v>3763017578</v>
      </c>
      <c r="AL73" s="47">
        <v>3709176544.6666665</v>
      </c>
      <c r="AM73" s="43">
        <v>1254437.938227474</v>
      </c>
      <c r="AN73" s="46"/>
    </row>
    <row r="74" spans="1:40" s="35" customFormat="1" ht="16.5" x14ac:dyDescent="0.3">
      <c r="A74" s="35" t="s">
        <v>204</v>
      </c>
      <c r="B74" s="35" t="s">
        <v>205</v>
      </c>
      <c r="C74" s="35" t="s">
        <v>109</v>
      </c>
      <c r="D74" s="41">
        <v>3</v>
      </c>
      <c r="E74" s="41" t="s">
        <v>1237</v>
      </c>
      <c r="F74" s="42" t="s">
        <v>1191</v>
      </c>
      <c r="G74" s="43">
        <v>1568657788</v>
      </c>
      <c r="H74" s="44">
        <v>2.5880000000000001</v>
      </c>
      <c r="I74" s="43">
        <v>2091806103</v>
      </c>
      <c r="J74" s="43">
        <v>5054311.8499999996</v>
      </c>
      <c r="K74" s="43">
        <v>5043546.2699999996</v>
      </c>
      <c r="L74" s="43">
        <v>0</v>
      </c>
      <c r="M74" s="43">
        <v>5043546.2699999996</v>
      </c>
      <c r="N74" s="43">
        <v>0</v>
      </c>
      <c r="O74" s="43">
        <v>0</v>
      </c>
      <c r="P74" s="43">
        <v>209180.61</v>
      </c>
      <c r="Q74" s="43">
        <v>23525854</v>
      </c>
      <c r="R74" s="43">
        <v>0</v>
      </c>
      <c r="S74" s="43">
        <v>0</v>
      </c>
      <c r="T74" s="43">
        <v>11114284</v>
      </c>
      <c r="U74" s="43">
        <v>0</v>
      </c>
      <c r="V74" s="43">
        <v>689485</v>
      </c>
      <c r="W74" s="43">
        <v>40582349.879999995</v>
      </c>
      <c r="X74" s="45">
        <v>2.237524708474313E-2</v>
      </c>
      <c r="Y74" s="43">
        <v>4500</v>
      </c>
      <c r="Z74" s="43">
        <v>23250</v>
      </c>
      <c r="AA74" s="43">
        <v>555</v>
      </c>
      <c r="AB74" s="43">
        <v>28305</v>
      </c>
      <c r="AC74" s="43">
        <v>0</v>
      </c>
      <c r="AD74" s="43">
        <v>28305</v>
      </c>
      <c r="AE74" s="43">
        <v>0</v>
      </c>
      <c r="AF74" s="45">
        <v>5252726.88</v>
      </c>
      <c r="AG74" s="45">
        <v>23525854</v>
      </c>
      <c r="AH74" s="45">
        <v>11803769</v>
      </c>
      <c r="AI74" s="43">
        <v>1971173688</v>
      </c>
      <c r="AJ74" s="43">
        <v>2067478174</v>
      </c>
      <c r="AK74" s="43">
        <v>2276663520</v>
      </c>
      <c r="AL74" s="47">
        <v>2105105127.3333333</v>
      </c>
      <c r="AM74" s="43">
        <v>759202.84346306405</v>
      </c>
      <c r="AN74" s="46"/>
    </row>
    <row r="75" spans="1:40" s="35" customFormat="1" ht="16.5" x14ac:dyDescent="0.3">
      <c r="A75" s="35" t="s">
        <v>206</v>
      </c>
      <c r="B75" s="35" t="s">
        <v>207</v>
      </c>
      <c r="C75" s="35" t="s">
        <v>109</v>
      </c>
      <c r="D75" s="41">
        <v>1</v>
      </c>
      <c r="E75" s="41" t="s">
        <v>1236</v>
      </c>
      <c r="F75" s="42" t="s">
        <v>1191</v>
      </c>
      <c r="G75" s="43">
        <v>1502872000</v>
      </c>
      <c r="H75" s="44">
        <v>3.29</v>
      </c>
      <c r="I75" s="43">
        <v>1589695545</v>
      </c>
      <c r="J75" s="43">
        <v>3841090.73</v>
      </c>
      <c r="K75" s="43">
        <v>3826252.21</v>
      </c>
      <c r="L75" s="43">
        <v>0</v>
      </c>
      <c r="M75" s="43">
        <v>3826252.21</v>
      </c>
      <c r="N75" s="43">
        <v>0</v>
      </c>
      <c r="O75" s="43">
        <v>0</v>
      </c>
      <c r="P75" s="43">
        <v>158969.54999999999</v>
      </c>
      <c r="Q75" s="43">
        <v>27409601</v>
      </c>
      <c r="R75" s="43">
        <v>0</v>
      </c>
      <c r="S75" s="43">
        <v>0</v>
      </c>
      <c r="T75" s="43">
        <v>17491823.989999998</v>
      </c>
      <c r="U75" s="43">
        <v>0</v>
      </c>
      <c r="V75" s="43">
        <v>555974.81999999995</v>
      </c>
      <c r="W75" s="43">
        <v>49442621.57</v>
      </c>
      <c r="X75" s="45">
        <v>3.6238610561508407E-2</v>
      </c>
      <c r="Y75" s="43">
        <v>5846.57</v>
      </c>
      <c r="Z75" s="43">
        <v>40250</v>
      </c>
      <c r="AA75" s="43">
        <v>921.93140000000005</v>
      </c>
      <c r="AB75" s="43">
        <v>47018.501400000001</v>
      </c>
      <c r="AC75" s="43">
        <v>0</v>
      </c>
      <c r="AD75" s="43">
        <v>47018.501400000001</v>
      </c>
      <c r="AE75" s="43">
        <v>0</v>
      </c>
      <c r="AF75" s="45">
        <v>3985221.76</v>
      </c>
      <c r="AG75" s="45">
        <v>27409601</v>
      </c>
      <c r="AH75" s="45">
        <v>18047798.809999999</v>
      </c>
      <c r="AI75" s="43">
        <v>1573532633</v>
      </c>
      <c r="AJ75" s="43">
        <v>1667926134</v>
      </c>
      <c r="AK75" s="43">
        <v>1726050304</v>
      </c>
      <c r="AL75" s="47">
        <v>1655836357</v>
      </c>
      <c r="AM75" s="43">
        <v>575349.52598323196</v>
      </c>
      <c r="AN75" s="46"/>
    </row>
    <row r="76" spans="1:40" s="35" customFormat="1" ht="16.5" x14ac:dyDescent="0.3">
      <c r="A76" s="35" t="s">
        <v>208</v>
      </c>
      <c r="B76" s="35" t="s">
        <v>209</v>
      </c>
      <c r="C76" s="35" t="s">
        <v>109</v>
      </c>
      <c r="D76" s="41">
        <v>2</v>
      </c>
      <c r="E76" s="41" t="s">
        <v>1237</v>
      </c>
      <c r="F76" s="42" t="s">
        <v>1191</v>
      </c>
      <c r="G76" s="43">
        <v>5826049600</v>
      </c>
      <c r="H76" s="44">
        <v>2.7079999999999997</v>
      </c>
      <c r="I76" s="43">
        <v>6788081183</v>
      </c>
      <c r="J76" s="43">
        <v>16401653.640000001</v>
      </c>
      <c r="K76" s="43">
        <v>16341228.720000001</v>
      </c>
      <c r="L76" s="43">
        <v>0</v>
      </c>
      <c r="M76" s="43">
        <v>16341228.720000001</v>
      </c>
      <c r="N76" s="43">
        <v>0</v>
      </c>
      <c r="O76" s="43">
        <v>0</v>
      </c>
      <c r="P76" s="43">
        <v>678808.12</v>
      </c>
      <c r="Q76" s="43">
        <v>102700867</v>
      </c>
      <c r="R76" s="43">
        <v>0</v>
      </c>
      <c r="S76" s="43">
        <v>0</v>
      </c>
      <c r="T76" s="43">
        <v>35475199.75</v>
      </c>
      <c r="U76" s="43">
        <v>291302.48</v>
      </c>
      <c r="V76" s="43">
        <v>2256745</v>
      </c>
      <c r="W76" s="43">
        <v>157744151.06999999</v>
      </c>
      <c r="X76" s="45">
        <v>2.4758036550170094E-2</v>
      </c>
      <c r="Y76" s="43">
        <v>4656.16</v>
      </c>
      <c r="Z76" s="43">
        <v>70750</v>
      </c>
      <c r="AA76" s="43">
        <v>1508.1232</v>
      </c>
      <c r="AB76" s="43">
        <v>76914.283200000005</v>
      </c>
      <c r="AC76" s="43">
        <v>0</v>
      </c>
      <c r="AD76" s="43">
        <v>76914.283200000005</v>
      </c>
      <c r="AE76" s="43">
        <v>0</v>
      </c>
      <c r="AF76" s="45">
        <v>17020036.84</v>
      </c>
      <c r="AG76" s="45">
        <v>102700867</v>
      </c>
      <c r="AH76" s="45">
        <v>38023247.229999997</v>
      </c>
      <c r="AI76" s="43">
        <v>6732074699</v>
      </c>
      <c r="AJ76" s="43">
        <v>6770241480</v>
      </c>
      <c r="AK76" s="43">
        <v>6900449603</v>
      </c>
      <c r="AL76" s="47">
        <v>6800921927.333333</v>
      </c>
      <c r="AM76" s="43">
        <v>2300147.5675167991</v>
      </c>
      <c r="AN76" s="46"/>
    </row>
    <row r="77" spans="1:40" s="35" customFormat="1" ht="16.5" x14ac:dyDescent="0.3">
      <c r="A77" s="35" t="s">
        <v>210</v>
      </c>
      <c r="B77" s="35" t="s">
        <v>211</v>
      </c>
      <c r="C77" s="35" t="s">
        <v>109</v>
      </c>
      <c r="D77" s="41">
        <v>3</v>
      </c>
      <c r="E77" s="41" t="s">
        <v>1236</v>
      </c>
      <c r="F77" s="42" t="s">
        <v>1191</v>
      </c>
      <c r="G77" s="43">
        <v>1484586701</v>
      </c>
      <c r="H77" s="44">
        <v>3.6269999999999998</v>
      </c>
      <c r="I77" s="43">
        <v>1966879819</v>
      </c>
      <c r="J77" s="43">
        <v>4752459.59</v>
      </c>
      <c r="K77" s="43">
        <v>4745215.21</v>
      </c>
      <c r="L77" s="43">
        <v>0</v>
      </c>
      <c r="M77" s="43">
        <v>4745215.21</v>
      </c>
      <c r="N77" s="43">
        <v>0</v>
      </c>
      <c r="O77" s="43">
        <v>0</v>
      </c>
      <c r="P77" s="43">
        <v>196687.98</v>
      </c>
      <c r="Q77" s="43">
        <v>17546525</v>
      </c>
      <c r="R77" s="43">
        <v>17009585</v>
      </c>
      <c r="S77" s="43">
        <v>0</v>
      </c>
      <c r="T77" s="43">
        <v>13531930.869999999</v>
      </c>
      <c r="U77" s="43">
        <v>148458.67000000001</v>
      </c>
      <c r="V77" s="43">
        <v>653164.06000000006</v>
      </c>
      <c r="W77" s="43">
        <v>53831566.789999999</v>
      </c>
      <c r="X77" s="45">
        <v>3.2857530576800749E-2</v>
      </c>
      <c r="Y77" s="43">
        <v>3250</v>
      </c>
      <c r="Z77" s="43">
        <v>55500</v>
      </c>
      <c r="AA77" s="43">
        <v>1175</v>
      </c>
      <c r="AB77" s="43">
        <v>59925</v>
      </c>
      <c r="AC77" s="43">
        <v>0</v>
      </c>
      <c r="AD77" s="43">
        <v>59925</v>
      </c>
      <c r="AE77" s="43">
        <v>0</v>
      </c>
      <c r="AF77" s="45">
        <v>4941903.1900000004</v>
      </c>
      <c r="AG77" s="45">
        <v>34556110</v>
      </c>
      <c r="AH77" s="45">
        <v>14333553.6</v>
      </c>
      <c r="AI77" s="43">
        <v>1923480457</v>
      </c>
      <c r="AJ77" s="43">
        <v>1955198966</v>
      </c>
      <c r="AK77" s="43">
        <v>1976552082</v>
      </c>
      <c r="AL77" s="47">
        <v>1951743835</v>
      </c>
      <c r="AM77" s="43">
        <v>660364.86763447197</v>
      </c>
      <c r="AN77" s="46"/>
    </row>
    <row r="78" spans="1:40" s="35" customFormat="1" ht="16.5" x14ac:dyDescent="0.3">
      <c r="A78" s="35" t="s">
        <v>212</v>
      </c>
      <c r="B78" s="35" t="s">
        <v>213</v>
      </c>
      <c r="C78" s="35" t="s">
        <v>109</v>
      </c>
      <c r="D78" s="41">
        <v>1</v>
      </c>
      <c r="E78" s="41" t="s">
        <v>1236</v>
      </c>
      <c r="F78" s="42" t="s">
        <v>1191</v>
      </c>
      <c r="G78" s="43">
        <v>2114853996</v>
      </c>
      <c r="H78" s="44">
        <v>2.5829999999999997</v>
      </c>
      <c r="I78" s="43">
        <v>2114110802</v>
      </c>
      <c r="J78" s="43">
        <v>5108205.43</v>
      </c>
      <c r="K78" s="43">
        <v>5096234.55</v>
      </c>
      <c r="L78" s="43">
        <v>0</v>
      </c>
      <c r="M78" s="43">
        <v>5096234.55</v>
      </c>
      <c r="N78" s="43">
        <v>0</v>
      </c>
      <c r="O78" s="43">
        <v>0</v>
      </c>
      <c r="P78" s="43">
        <v>211411.08</v>
      </c>
      <c r="Q78" s="43">
        <v>23516142</v>
      </c>
      <c r="R78" s="43">
        <v>12969625</v>
      </c>
      <c r="S78" s="43">
        <v>0</v>
      </c>
      <c r="T78" s="43">
        <v>11921504</v>
      </c>
      <c r="U78" s="43">
        <v>211485</v>
      </c>
      <c r="V78" s="43">
        <v>697016</v>
      </c>
      <c r="W78" s="43">
        <v>54623417.629999995</v>
      </c>
      <c r="X78" s="45">
        <v>2.4169666756579545E-2</v>
      </c>
      <c r="Y78" s="43">
        <v>2250</v>
      </c>
      <c r="Z78" s="43">
        <v>55250</v>
      </c>
      <c r="AA78" s="43">
        <v>1150</v>
      </c>
      <c r="AB78" s="43">
        <v>58650</v>
      </c>
      <c r="AC78" s="43">
        <v>0</v>
      </c>
      <c r="AD78" s="43">
        <v>58650</v>
      </c>
      <c r="AE78" s="43">
        <v>0</v>
      </c>
      <c r="AF78" s="45">
        <v>5307645.63</v>
      </c>
      <c r="AG78" s="45">
        <v>36485767</v>
      </c>
      <c r="AH78" s="45">
        <v>12830005</v>
      </c>
      <c r="AI78" s="43">
        <v>2127655823</v>
      </c>
      <c r="AJ78" s="43">
        <v>2089725512</v>
      </c>
      <c r="AK78" s="43">
        <v>2186983547</v>
      </c>
      <c r="AL78" s="47">
        <v>2134788294</v>
      </c>
      <c r="AM78" s="43">
        <v>729444.818221119</v>
      </c>
      <c r="AN78" s="46"/>
    </row>
    <row r="79" spans="1:40" s="35" customFormat="1" ht="16.5" x14ac:dyDescent="0.3">
      <c r="A79" s="35" t="s">
        <v>214</v>
      </c>
      <c r="B79" s="35" t="s">
        <v>215</v>
      </c>
      <c r="C79" s="35" t="s">
        <v>109</v>
      </c>
      <c r="D79" s="41">
        <v>2</v>
      </c>
      <c r="E79" s="41" t="s">
        <v>1237</v>
      </c>
      <c r="F79" s="42" t="s">
        <v>1191</v>
      </c>
      <c r="G79" s="43">
        <v>947645900</v>
      </c>
      <c r="H79" s="44">
        <v>2.609</v>
      </c>
      <c r="I79" s="43">
        <v>1020926236</v>
      </c>
      <c r="J79" s="43">
        <v>2466805.87</v>
      </c>
      <c r="K79" s="43">
        <v>2453253.06</v>
      </c>
      <c r="L79" s="43">
        <v>0</v>
      </c>
      <c r="M79" s="43">
        <v>2453253.06</v>
      </c>
      <c r="N79" s="43">
        <v>0</v>
      </c>
      <c r="O79" s="43">
        <v>0</v>
      </c>
      <c r="P79" s="43">
        <v>102092.62</v>
      </c>
      <c r="Q79" s="43">
        <v>12537530</v>
      </c>
      <c r="R79" s="43">
        <v>0</v>
      </c>
      <c r="S79" s="43">
        <v>0</v>
      </c>
      <c r="T79" s="43">
        <v>9288822</v>
      </c>
      <c r="U79" s="43">
        <v>0</v>
      </c>
      <c r="V79" s="43">
        <v>337516</v>
      </c>
      <c r="W79" s="43">
        <v>24719213.68</v>
      </c>
      <c r="X79" s="45">
        <v>2.3698887925343616E-2</v>
      </c>
      <c r="Y79" s="43">
        <v>6549.32</v>
      </c>
      <c r="Z79" s="43">
        <v>32250</v>
      </c>
      <c r="AA79" s="43">
        <v>775.9864</v>
      </c>
      <c r="AB79" s="43">
        <v>39575.306400000001</v>
      </c>
      <c r="AC79" s="43">
        <v>0</v>
      </c>
      <c r="AD79" s="43">
        <v>39575.306400000001</v>
      </c>
      <c r="AE79" s="43">
        <v>0</v>
      </c>
      <c r="AF79" s="45">
        <v>2555345.6800000002</v>
      </c>
      <c r="AG79" s="45">
        <v>12537530</v>
      </c>
      <c r="AH79" s="45">
        <v>9626338</v>
      </c>
      <c r="AI79" s="43">
        <v>1031205853</v>
      </c>
      <c r="AJ79" s="43">
        <v>1012549630</v>
      </c>
      <c r="AK79" s="43">
        <v>1099995241</v>
      </c>
      <c r="AL79" s="47">
        <v>1047916908</v>
      </c>
      <c r="AM79" s="43">
        <v>366664.71366825298</v>
      </c>
      <c r="AN79" s="46"/>
    </row>
    <row r="80" spans="1:40" s="35" customFormat="1" ht="16.5" x14ac:dyDescent="0.3">
      <c r="A80" s="35" t="s">
        <v>216</v>
      </c>
      <c r="B80" s="35" t="s">
        <v>217</v>
      </c>
      <c r="C80" s="35" t="s">
        <v>109</v>
      </c>
      <c r="D80" s="41">
        <v>3</v>
      </c>
      <c r="E80" s="41" t="s">
        <v>1236</v>
      </c>
      <c r="F80" s="42" t="s">
        <v>1191</v>
      </c>
      <c r="G80" s="43">
        <v>227574672</v>
      </c>
      <c r="H80" s="44">
        <v>0.77500000000000002</v>
      </c>
      <c r="I80" s="43">
        <v>197725715</v>
      </c>
      <c r="J80" s="43">
        <v>477753.37</v>
      </c>
      <c r="K80" s="43">
        <v>474921.55</v>
      </c>
      <c r="L80" s="43">
        <v>0</v>
      </c>
      <c r="M80" s="43">
        <v>474921.55</v>
      </c>
      <c r="N80" s="43">
        <v>0</v>
      </c>
      <c r="O80" s="43">
        <v>0</v>
      </c>
      <c r="P80" s="43">
        <v>19772.57</v>
      </c>
      <c r="Q80" s="43">
        <v>537146</v>
      </c>
      <c r="R80" s="43">
        <v>0</v>
      </c>
      <c r="S80" s="43">
        <v>0</v>
      </c>
      <c r="T80" s="43">
        <v>730477</v>
      </c>
      <c r="U80" s="43">
        <v>0</v>
      </c>
      <c r="V80" s="43">
        <v>0</v>
      </c>
      <c r="W80" s="43">
        <v>1762317.12</v>
      </c>
      <c r="X80" s="45">
        <v>9.5563488095459035E-3</v>
      </c>
      <c r="Y80" s="43">
        <v>0</v>
      </c>
      <c r="Z80" s="43">
        <v>1500</v>
      </c>
      <c r="AA80" s="43">
        <v>30</v>
      </c>
      <c r="AB80" s="43">
        <v>1530</v>
      </c>
      <c r="AC80" s="43">
        <v>0</v>
      </c>
      <c r="AD80" s="43">
        <v>1530</v>
      </c>
      <c r="AE80" s="43">
        <v>0</v>
      </c>
      <c r="AF80" s="45">
        <v>494694.12</v>
      </c>
      <c r="AG80" s="45">
        <v>537146</v>
      </c>
      <c r="AH80" s="45">
        <v>730477</v>
      </c>
      <c r="AI80" s="43">
        <v>222801061</v>
      </c>
      <c r="AJ80" s="43">
        <v>190607195</v>
      </c>
      <c r="AK80" s="43">
        <v>200153625</v>
      </c>
      <c r="AL80" s="47">
        <v>204520627</v>
      </c>
      <c r="AM80" s="43">
        <v>66717.808282124999</v>
      </c>
      <c r="AN80" s="46"/>
    </row>
    <row r="81" spans="1:40" s="35" customFormat="1" ht="16.5" x14ac:dyDescent="0.3">
      <c r="A81" s="35" t="s">
        <v>218</v>
      </c>
      <c r="B81" s="35" t="s">
        <v>219</v>
      </c>
      <c r="C81" s="35" t="s">
        <v>109</v>
      </c>
      <c r="D81" s="41">
        <v>1</v>
      </c>
      <c r="E81" s="41" t="s">
        <v>1236</v>
      </c>
      <c r="F81" s="42" t="s">
        <v>1191</v>
      </c>
      <c r="G81" s="43">
        <v>2721634280</v>
      </c>
      <c r="H81" s="44">
        <v>2.9289999999999998</v>
      </c>
      <c r="I81" s="43">
        <v>3164838694</v>
      </c>
      <c r="J81" s="43">
        <v>7647019.3399999999</v>
      </c>
      <c r="K81" s="43">
        <v>7634720.7599999998</v>
      </c>
      <c r="L81" s="43">
        <v>0</v>
      </c>
      <c r="M81" s="43">
        <v>7634720.7599999998</v>
      </c>
      <c r="N81" s="43">
        <v>0</v>
      </c>
      <c r="O81" s="43">
        <v>0</v>
      </c>
      <c r="P81" s="43">
        <v>316483.87</v>
      </c>
      <c r="Q81" s="43">
        <v>46715530</v>
      </c>
      <c r="R81" s="43">
        <v>0</v>
      </c>
      <c r="S81" s="43">
        <v>0</v>
      </c>
      <c r="T81" s="43">
        <v>23981071.75</v>
      </c>
      <c r="U81" s="43">
        <v>0</v>
      </c>
      <c r="V81" s="43">
        <v>1051931.93</v>
      </c>
      <c r="W81" s="43">
        <v>79699738.310000002</v>
      </c>
      <c r="X81" s="45">
        <v>2.6032604501457727E-2</v>
      </c>
      <c r="Y81" s="43">
        <v>7139.74</v>
      </c>
      <c r="Z81" s="43">
        <v>80000</v>
      </c>
      <c r="AA81" s="43">
        <v>1742.7948000000001</v>
      </c>
      <c r="AB81" s="43">
        <v>88882.534800000009</v>
      </c>
      <c r="AC81" s="43">
        <v>0</v>
      </c>
      <c r="AD81" s="43">
        <v>88882.534800000009</v>
      </c>
      <c r="AE81" s="43">
        <v>0</v>
      </c>
      <c r="AF81" s="45">
        <v>7951204.6299999999</v>
      </c>
      <c r="AG81" s="45">
        <v>46715530</v>
      </c>
      <c r="AH81" s="45">
        <v>25033003.68</v>
      </c>
      <c r="AI81" s="43">
        <v>3074814070</v>
      </c>
      <c r="AJ81" s="43">
        <v>3145482931</v>
      </c>
      <c r="AK81" s="43">
        <v>3179703495</v>
      </c>
      <c r="AL81" s="47">
        <v>3133333498.6666665</v>
      </c>
      <c r="AM81" s="43">
        <v>1063439.794892475</v>
      </c>
      <c r="AN81" s="46"/>
    </row>
    <row r="82" spans="1:40" s="35" customFormat="1" ht="16.5" x14ac:dyDescent="0.3">
      <c r="A82" s="35" t="s">
        <v>220</v>
      </c>
      <c r="B82" s="35" t="s">
        <v>221</v>
      </c>
      <c r="C82" s="35" t="s">
        <v>109</v>
      </c>
      <c r="D82" s="41">
        <v>2</v>
      </c>
      <c r="E82" s="41" t="s">
        <v>1237</v>
      </c>
      <c r="F82" s="42" t="s">
        <v>1191</v>
      </c>
      <c r="G82" s="43">
        <v>2394914000</v>
      </c>
      <c r="H82" s="44">
        <v>2.6040000000000001</v>
      </c>
      <c r="I82" s="43">
        <v>2561036258</v>
      </c>
      <c r="J82" s="43">
        <v>6188085.9299999997</v>
      </c>
      <c r="K82" s="43">
        <v>6178617.7699999996</v>
      </c>
      <c r="L82" s="43">
        <v>0</v>
      </c>
      <c r="M82" s="43">
        <v>6178617.7699999996</v>
      </c>
      <c r="N82" s="43">
        <v>0</v>
      </c>
      <c r="O82" s="43">
        <v>0</v>
      </c>
      <c r="P82" s="43">
        <v>256103.63</v>
      </c>
      <c r="Q82" s="43">
        <v>35373440</v>
      </c>
      <c r="R82" s="43">
        <v>0</v>
      </c>
      <c r="S82" s="43">
        <v>0</v>
      </c>
      <c r="T82" s="43">
        <v>19654921.530000001</v>
      </c>
      <c r="U82" s="43">
        <v>0</v>
      </c>
      <c r="V82" s="43">
        <v>897143</v>
      </c>
      <c r="W82" s="43">
        <v>62360225.93</v>
      </c>
      <c r="X82" s="45">
        <v>2.8646209739702569E-2</v>
      </c>
      <c r="Y82" s="43">
        <v>15159.59</v>
      </c>
      <c r="Z82" s="43">
        <v>90000</v>
      </c>
      <c r="AA82" s="43">
        <v>2103.1918000000001</v>
      </c>
      <c r="AB82" s="43">
        <v>107262.7818</v>
      </c>
      <c r="AC82" s="43">
        <v>0</v>
      </c>
      <c r="AD82" s="43">
        <v>107262.7818</v>
      </c>
      <c r="AE82" s="43">
        <v>0</v>
      </c>
      <c r="AF82" s="45">
        <v>6434721.3999999994</v>
      </c>
      <c r="AG82" s="45">
        <v>35373440</v>
      </c>
      <c r="AH82" s="45">
        <v>20552064.530000001</v>
      </c>
      <c r="AI82" s="43">
        <v>2531072230</v>
      </c>
      <c r="AJ82" s="43">
        <v>2691430119</v>
      </c>
      <c r="AK82" s="43">
        <v>2923122177</v>
      </c>
      <c r="AL82" s="47">
        <v>2715208175.3333335</v>
      </c>
      <c r="AM82" s="43">
        <v>974373.084625941</v>
      </c>
      <c r="AN82" s="46"/>
    </row>
    <row r="83" spans="1:40" s="35" customFormat="1" ht="16.5" x14ac:dyDescent="0.3">
      <c r="A83" s="35" t="s">
        <v>222</v>
      </c>
      <c r="B83" s="35" t="s">
        <v>223</v>
      </c>
      <c r="C83" s="35" t="s">
        <v>109</v>
      </c>
      <c r="D83" s="41">
        <v>3</v>
      </c>
      <c r="E83" s="41" t="s">
        <v>1236</v>
      </c>
      <c r="F83" s="42" t="s">
        <v>1191</v>
      </c>
      <c r="G83" s="43">
        <v>2572335156</v>
      </c>
      <c r="H83" s="44">
        <v>0.98499999999999999</v>
      </c>
      <c r="I83" s="43">
        <v>2484414434</v>
      </c>
      <c r="J83" s="43">
        <v>6002948.9900000002</v>
      </c>
      <c r="K83" s="43">
        <v>5966035.2599999998</v>
      </c>
      <c r="L83" s="43">
        <v>0</v>
      </c>
      <c r="M83" s="43">
        <v>5966035.2599999998</v>
      </c>
      <c r="N83" s="43">
        <v>0</v>
      </c>
      <c r="O83" s="43">
        <v>0</v>
      </c>
      <c r="P83" s="43">
        <v>248441.44</v>
      </c>
      <c r="Q83" s="43">
        <v>9423938</v>
      </c>
      <c r="R83" s="43">
        <v>0</v>
      </c>
      <c r="S83" s="43">
        <v>0</v>
      </c>
      <c r="T83" s="43">
        <v>9678482.0399999991</v>
      </c>
      <c r="U83" s="43">
        <v>0</v>
      </c>
      <c r="V83" s="43">
        <v>0</v>
      </c>
      <c r="W83" s="43">
        <v>25316896.739999998</v>
      </c>
      <c r="X83" s="45">
        <v>1.01853011884854E-2</v>
      </c>
      <c r="Y83" s="43">
        <v>250</v>
      </c>
      <c r="Z83" s="43">
        <v>9750</v>
      </c>
      <c r="AA83" s="43">
        <v>200</v>
      </c>
      <c r="AB83" s="43">
        <v>10200</v>
      </c>
      <c r="AC83" s="43">
        <v>0</v>
      </c>
      <c r="AD83" s="43">
        <v>10200</v>
      </c>
      <c r="AE83" s="43">
        <v>0</v>
      </c>
      <c r="AF83" s="45">
        <v>6214476.7000000002</v>
      </c>
      <c r="AG83" s="45">
        <v>9423938</v>
      </c>
      <c r="AH83" s="45">
        <v>9678482.0399999991</v>
      </c>
      <c r="AI83" s="43">
        <v>2527460312</v>
      </c>
      <c r="AJ83" s="43">
        <v>2488598258</v>
      </c>
      <c r="AK83" s="43">
        <v>2467941241</v>
      </c>
      <c r="AL83" s="47">
        <v>2494666603.6666665</v>
      </c>
      <c r="AM83" s="43">
        <v>822646.25768625305</v>
      </c>
      <c r="AN83" s="46"/>
    </row>
    <row r="84" spans="1:40" s="35" customFormat="1" ht="16.5" x14ac:dyDescent="0.3">
      <c r="A84" s="35" t="s">
        <v>224</v>
      </c>
      <c r="B84" s="35" t="s">
        <v>225</v>
      </c>
      <c r="C84" s="35" t="s">
        <v>109</v>
      </c>
      <c r="D84" s="41">
        <v>1</v>
      </c>
      <c r="E84" s="41" t="s">
        <v>1236</v>
      </c>
      <c r="F84" s="42" t="s">
        <v>1191</v>
      </c>
      <c r="G84" s="43">
        <v>737078200</v>
      </c>
      <c r="H84" s="44">
        <v>2.5219999999999998</v>
      </c>
      <c r="I84" s="43">
        <v>756195226</v>
      </c>
      <c r="J84" s="43">
        <v>1827151.42</v>
      </c>
      <c r="K84" s="43">
        <v>1825059.5</v>
      </c>
      <c r="L84" s="43">
        <v>0</v>
      </c>
      <c r="M84" s="43">
        <v>1825059.5</v>
      </c>
      <c r="N84" s="43">
        <v>0</v>
      </c>
      <c r="O84" s="43">
        <v>0</v>
      </c>
      <c r="P84" s="43">
        <v>75619.520000000004</v>
      </c>
      <c r="Q84" s="43">
        <v>8603798</v>
      </c>
      <c r="R84" s="43">
        <v>0</v>
      </c>
      <c r="S84" s="43">
        <v>0</v>
      </c>
      <c r="T84" s="43">
        <v>8079385</v>
      </c>
      <c r="U84" s="43">
        <v>0</v>
      </c>
      <c r="V84" s="43">
        <v>0</v>
      </c>
      <c r="W84" s="43">
        <v>18583862.02</v>
      </c>
      <c r="X84" s="45">
        <v>2.7635628878015839E-2</v>
      </c>
      <c r="Y84" s="43">
        <v>3000</v>
      </c>
      <c r="Z84" s="43">
        <v>10250</v>
      </c>
      <c r="AA84" s="43">
        <v>265</v>
      </c>
      <c r="AB84" s="43">
        <v>13515</v>
      </c>
      <c r="AC84" s="43">
        <v>0</v>
      </c>
      <c r="AD84" s="43">
        <v>13515</v>
      </c>
      <c r="AE84" s="43">
        <v>0</v>
      </c>
      <c r="AF84" s="45">
        <v>1900679.02</v>
      </c>
      <c r="AG84" s="45">
        <v>8603798</v>
      </c>
      <c r="AH84" s="45">
        <v>8079385</v>
      </c>
      <c r="AI84" s="43">
        <v>610466585</v>
      </c>
      <c r="AJ84" s="43">
        <v>752481771</v>
      </c>
      <c r="AK84" s="43">
        <v>729780396</v>
      </c>
      <c r="AL84" s="47">
        <v>697576250.66666663</v>
      </c>
      <c r="AM84" s="43">
        <v>243259.88873986801</v>
      </c>
      <c r="AN84" s="46"/>
    </row>
    <row r="85" spans="1:40" s="35" customFormat="1" ht="16.5" x14ac:dyDescent="0.3">
      <c r="A85" s="35" t="s">
        <v>226</v>
      </c>
      <c r="B85" s="35" t="s">
        <v>227</v>
      </c>
      <c r="C85" s="35" t="s">
        <v>109</v>
      </c>
      <c r="D85" s="41">
        <v>2</v>
      </c>
      <c r="E85" s="41" t="s">
        <v>1237</v>
      </c>
      <c r="F85" s="42" t="s">
        <v>1191</v>
      </c>
      <c r="G85" s="43">
        <v>5188972400</v>
      </c>
      <c r="H85" s="44">
        <v>3.2559999999999998</v>
      </c>
      <c r="I85" s="43">
        <v>6388049392</v>
      </c>
      <c r="J85" s="43">
        <v>15435079.630000001</v>
      </c>
      <c r="K85" s="43">
        <v>15271553.770000001</v>
      </c>
      <c r="L85" s="43">
        <v>0</v>
      </c>
      <c r="M85" s="43">
        <v>15271553.770000001</v>
      </c>
      <c r="N85" s="43">
        <v>0</v>
      </c>
      <c r="O85" s="43">
        <v>0</v>
      </c>
      <c r="P85" s="43">
        <v>638804.93999999994</v>
      </c>
      <c r="Q85" s="43">
        <v>95739457</v>
      </c>
      <c r="R85" s="43">
        <v>0</v>
      </c>
      <c r="S85" s="43">
        <v>0</v>
      </c>
      <c r="T85" s="43">
        <v>54648114.109999999</v>
      </c>
      <c r="U85" s="43">
        <v>518897</v>
      </c>
      <c r="V85" s="43">
        <v>2108411.1</v>
      </c>
      <c r="W85" s="43">
        <v>168925237.91999999</v>
      </c>
      <c r="X85" s="45">
        <v>3.0955705643712764E-2</v>
      </c>
      <c r="Y85" s="43">
        <v>13484.93</v>
      </c>
      <c r="Z85" s="43">
        <v>102000</v>
      </c>
      <c r="AA85" s="43">
        <v>2309.6985999999997</v>
      </c>
      <c r="AB85" s="43">
        <v>117794.6286</v>
      </c>
      <c r="AC85" s="43">
        <v>0</v>
      </c>
      <c r="AD85" s="43">
        <v>117794.6286</v>
      </c>
      <c r="AE85" s="43">
        <v>0</v>
      </c>
      <c r="AF85" s="45">
        <v>15910358.710000001</v>
      </c>
      <c r="AG85" s="45">
        <v>95739457</v>
      </c>
      <c r="AH85" s="45">
        <v>57275422.210000001</v>
      </c>
      <c r="AI85" s="43">
        <v>6197165169</v>
      </c>
      <c r="AJ85" s="43">
        <v>6325239627</v>
      </c>
      <c r="AK85" s="43">
        <v>6489460230</v>
      </c>
      <c r="AL85" s="47">
        <v>6337288342</v>
      </c>
      <c r="AM85" s="43">
        <v>2163151.2468465902</v>
      </c>
      <c r="AN85" s="46"/>
    </row>
    <row r="86" spans="1:40" s="35" customFormat="1" ht="16.5" x14ac:dyDescent="0.3">
      <c r="A86" s="35" t="s">
        <v>228</v>
      </c>
      <c r="B86" s="35" t="s">
        <v>229</v>
      </c>
      <c r="C86" s="35" t="s">
        <v>109</v>
      </c>
      <c r="D86" s="41">
        <v>3</v>
      </c>
      <c r="E86" s="41" t="s">
        <v>1237</v>
      </c>
      <c r="F86" s="42" t="s">
        <v>1191</v>
      </c>
      <c r="G86" s="43">
        <v>4030546000</v>
      </c>
      <c r="H86" s="44">
        <v>2.657</v>
      </c>
      <c r="I86" s="43">
        <v>4688125246</v>
      </c>
      <c r="J86" s="43">
        <v>11327649.810000001</v>
      </c>
      <c r="K86" s="43">
        <v>11217076.98</v>
      </c>
      <c r="L86" s="43">
        <v>0</v>
      </c>
      <c r="M86" s="43">
        <v>11217076.98</v>
      </c>
      <c r="N86" s="43">
        <v>0</v>
      </c>
      <c r="O86" s="43">
        <v>0</v>
      </c>
      <c r="P86" s="43">
        <v>468812.52</v>
      </c>
      <c r="Q86" s="43">
        <v>69639197</v>
      </c>
      <c r="R86" s="43">
        <v>0</v>
      </c>
      <c r="S86" s="43">
        <v>0</v>
      </c>
      <c r="T86" s="43">
        <v>23810086</v>
      </c>
      <c r="U86" s="43">
        <v>403055</v>
      </c>
      <c r="V86" s="43">
        <v>1552102</v>
      </c>
      <c r="W86" s="43">
        <v>107090329.5</v>
      </c>
      <c r="X86" s="45">
        <v>2.4728603635278498E-2</v>
      </c>
      <c r="Y86" s="43">
        <v>5750</v>
      </c>
      <c r="Z86" s="43">
        <v>39750</v>
      </c>
      <c r="AA86" s="43">
        <v>910</v>
      </c>
      <c r="AB86" s="43">
        <v>46410</v>
      </c>
      <c r="AC86" s="43">
        <v>1250</v>
      </c>
      <c r="AD86" s="43">
        <v>47660</v>
      </c>
      <c r="AE86" s="43">
        <v>0</v>
      </c>
      <c r="AF86" s="45">
        <v>11685889.5</v>
      </c>
      <c r="AG86" s="45">
        <v>69639197</v>
      </c>
      <c r="AH86" s="45">
        <v>25765243</v>
      </c>
      <c r="AI86" s="43">
        <v>4739059123</v>
      </c>
      <c r="AJ86" s="43">
        <v>4656311694</v>
      </c>
      <c r="AK86" s="43">
        <v>4764238771</v>
      </c>
      <c r="AL86" s="47">
        <v>4719869862.666667</v>
      </c>
      <c r="AM86" s="43">
        <v>1588078.0022537431</v>
      </c>
      <c r="AN86" s="46"/>
    </row>
    <row r="87" spans="1:40" s="35" customFormat="1" ht="16.5" x14ac:dyDescent="0.3">
      <c r="A87" s="35" t="s">
        <v>230</v>
      </c>
      <c r="B87" s="35" t="s">
        <v>231</v>
      </c>
      <c r="C87" s="35" t="s">
        <v>109</v>
      </c>
      <c r="D87" s="41">
        <v>1</v>
      </c>
      <c r="E87" s="41" t="s">
        <v>1236</v>
      </c>
      <c r="F87" s="42" t="s">
        <v>1191</v>
      </c>
      <c r="G87" s="43">
        <v>487770200</v>
      </c>
      <c r="H87" s="44">
        <v>1.1439999999999999</v>
      </c>
      <c r="I87" s="43">
        <v>543539102</v>
      </c>
      <c r="J87" s="43">
        <v>1313322.55</v>
      </c>
      <c r="K87" s="43">
        <v>1313322.55</v>
      </c>
      <c r="L87" s="43">
        <v>0</v>
      </c>
      <c r="M87" s="43">
        <v>1313322.55</v>
      </c>
      <c r="N87" s="43">
        <v>0</v>
      </c>
      <c r="O87" s="43">
        <v>0</v>
      </c>
      <c r="P87" s="43">
        <v>54353.91</v>
      </c>
      <c r="Q87" s="43">
        <v>250847</v>
      </c>
      <c r="R87" s="43">
        <v>0</v>
      </c>
      <c r="S87" s="43">
        <v>0</v>
      </c>
      <c r="T87" s="43">
        <v>3960616.77</v>
      </c>
      <c r="U87" s="43">
        <v>0</v>
      </c>
      <c r="V87" s="43">
        <v>0</v>
      </c>
      <c r="W87" s="43">
        <v>5579140.2300000004</v>
      </c>
      <c r="X87" s="45">
        <v>1.0852725131794201E-2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5">
        <v>1367676.46</v>
      </c>
      <c r="AG87" s="45">
        <v>250847</v>
      </c>
      <c r="AH87" s="45">
        <v>3960616.77</v>
      </c>
      <c r="AI87" s="43">
        <v>442444403</v>
      </c>
      <c r="AJ87" s="43">
        <v>451987773</v>
      </c>
      <c r="AK87" s="43">
        <v>460748534</v>
      </c>
      <c r="AL87" s="47">
        <v>451726903.33333331</v>
      </c>
      <c r="AM87" s="43">
        <v>153835.69083082199</v>
      </c>
      <c r="AN87" s="46"/>
    </row>
    <row r="88" spans="1:40" s="35" customFormat="1" ht="16.5" x14ac:dyDescent="0.3">
      <c r="A88" s="35" t="s">
        <v>232</v>
      </c>
      <c r="B88" s="35" t="s">
        <v>233</v>
      </c>
      <c r="C88" s="35" t="s">
        <v>109</v>
      </c>
      <c r="D88" s="41">
        <v>2</v>
      </c>
      <c r="E88" s="41" t="s">
        <v>1237</v>
      </c>
      <c r="F88" s="42" t="s">
        <v>1191</v>
      </c>
      <c r="G88" s="43">
        <v>2255109300</v>
      </c>
      <c r="H88" s="44">
        <v>2.468</v>
      </c>
      <c r="I88" s="43">
        <v>2718011799</v>
      </c>
      <c r="J88" s="43">
        <v>6567376.9800000004</v>
      </c>
      <c r="K88" s="43">
        <v>6543177.7300000004</v>
      </c>
      <c r="L88" s="43">
        <v>0</v>
      </c>
      <c r="M88" s="43">
        <v>6543177.7300000004</v>
      </c>
      <c r="N88" s="43">
        <v>0</v>
      </c>
      <c r="O88" s="43">
        <v>0</v>
      </c>
      <c r="P88" s="43">
        <v>271801.18</v>
      </c>
      <c r="Q88" s="43">
        <v>23579080</v>
      </c>
      <c r="R88" s="43">
        <v>14498184</v>
      </c>
      <c r="S88" s="43">
        <v>0</v>
      </c>
      <c r="T88" s="43">
        <v>9630727</v>
      </c>
      <c r="U88" s="43">
        <v>225511</v>
      </c>
      <c r="V88" s="43">
        <v>900633</v>
      </c>
      <c r="W88" s="43">
        <v>55649113.909999996</v>
      </c>
      <c r="X88" s="45">
        <v>2.2703420523292592E-2</v>
      </c>
      <c r="Y88" s="43">
        <v>1850.68</v>
      </c>
      <c r="Z88" s="43">
        <v>21250</v>
      </c>
      <c r="AA88" s="43">
        <v>462.0136</v>
      </c>
      <c r="AB88" s="43">
        <v>23562.693600000002</v>
      </c>
      <c r="AC88" s="43">
        <v>0</v>
      </c>
      <c r="AD88" s="43">
        <v>23562.693600000002</v>
      </c>
      <c r="AE88" s="43">
        <v>0</v>
      </c>
      <c r="AF88" s="45">
        <v>6814978.9100000001</v>
      </c>
      <c r="AG88" s="45">
        <v>38077264</v>
      </c>
      <c r="AH88" s="45">
        <v>10756871</v>
      </c>
      <c r="AI88" s="43">
        <v>2729709767</v>
      </c>
      <c r="AJ88" s="43">
        <v>2701801468</v>
      </c>
      <c r="AK88" s="43">
        <v>2773689176</v>
      </c>
      <c r="AL88" s="47">
        <v>2735066803.6666665</v>
      </c>
      <c r="AM88" s="43">
        <v>924595.46740360803</v>
      </c>
      <c r="AN88" s="46"/>
    </row>
    <row r="89" spans="1:40" s="35" customFormat="1" ht="16.5" x14ac:dyDescent="0.3">
      <c r="A89" s="35" t="s">
        <v>234</v>
      </c>
      <c r="B89" s="35" t="s">
        <v>235</v>
      </c>
      <c r="C89" s="35" t="s">
        <v>109</v>
      </c>
      <c r="D89" s="41">
        <v>3</v>
      </c>
      <c r="E89" s="41" t="s">
        <v>1236</v>
      </c>
      <c r="F89" s="42" t="s">
        <v>1191</v>
      </c>
      <c r="G89" s="43">
        <v>1624457000</v>
      </c>
      <c r="H89" s="44">
        <v>2.794</v>
      </c>
      <c r="I89" s="43">
        <v>1748583267</v>
      </c>
      <c r="J89" s="43">
        <v>4225002.08</v>
      </c>
      <c r="K89" s="43">
        <v>4218160.68</v>
      </c>
      <c r="L89" s="43">
        <v>0</v>
      </c>
      <c r="M89" s="43">
        <v>4218160.68</v>
      </c>
      <c r="N89" s="43">
        <v>0</v>
      </c>
      <c r="O89" s="43">
        <v>0</v>
      </c>
      <c r="P89" s="43">
        <v>174858.33</v>
      </c>
      <c r="Q89" s="43">
        <v>31951677</v>
      </c>
      <c r="R89" s="43">
        <v>0</v>
      </c>
      <c r="S89" s="43">
        <v>0</v>
      </c>
      <c r="T89" s="43">
        <v>8382198</v>
      </c>
      <c r="U89" s="43">
        <v>81223</v>
      </c>
      <c r="V89" s="43">
        <v>575763</v>
      </c>
      <c r="W89" s="43">
        <v>45383880.009999998</v>
      </c>
      <c r="X89" s="45">
        <v>2.6016101327033529E-2</v>
      </c>
      <c r="Y89" s="43">
        <v>7105.56</v>
      </c>
      <c r="Z89" s="43">
        <v>63750</v>
      </c>
      <c r="AA89" s="43">
        <v>1417.1112000000001</v>
      </c>
      <c r="AB89" s="43">
        <v>72272.671199999997</v>
      </c>
      <c r="AC89" s="43">
        <v>-500</v>
      </c>
      <c r="AD89" s="43">
        <v>71772.671199999997</v>
      </c>
      <c r="AE89" s="43">
        <v>0</v>
      </c>
      <c r="AF89" s="45">
        <v>4393019.01</v>
      </c>
      <c r="AG89" s="45">
        <v>31951677</v>
      </c>
      <c r="AH89" s="45">
        <v>9039184</v>
      </c>
      <c r="AI89" s="43">
        <v>1693388407</v>
      </c>
      <c r="AJ89" s="43">
        <v>1727191771</v>
      </c>
      <c r="AK89" s="43">
        <v>1828613081</v>
      </c>
      <c r="AL89" s="47">
        <v>1749731086.3333333</v>
      </c>
      <c r="AM89" s="43">
        <v>609570.41742897301</v>
      </c>
      <c r="AN89" s="46"/>
    </row>
    <row r="90" spans="1:40" s="35" customFormat="1" ht="16.5" x14ac:dyDescent="0.3">
      <c r="A90" s="35" t="s">
        <v>236</v>
      </c>
      <c r="B90" s="35" t="s">
        <v>237</v>
      </c>
      <c r="C90" s="35" t="s">
        <v>109</v>
      </c>
      <c r="D90" s="41">
        <v>1</v>
      </c>
      <c r="E90" s="41" t="s">
        <v>1237</v>
      </c>
      <c r="F90" s="42" t="s">
        <v>1191</v>
      </c>
      <c r="G90" s="43">
        <v>965171934</v>
      </c>
      <c r="H90" s="44">
        <v>3.149</v>
      </c>
      <c r="I90" s="43">
        <v>1222071153</v>
      </c>
      <c r="J90" s="43">
        <v>2952820.87</v>
      </c>
      <c r="K90" s="43">
        <v>2950918.0500000003</v>
      </c>
      <c r="L90" s="43">
        <v>0</v>
      </c>
      <c r="M90" s="43">
        <v>2950918.0500000003</v>
      </c>
      <c r="N90" s="43">
        <v>0</v>
      </c>
      <c r="O90" s="43">
        <v>0</v>
      </c>
      <c r="P90" s="43">
        <v>122207.12</v>
      </c>
      <c r="Q90" s="43">
        <v>17145400</v>
      </c>
      <c r="R90" s="43">
        <v>0</v>
      </c>
      <c r="S90" s="43">
        <v>0</v>
      </c>
      <c r="T90" s="43">
        <v>9765157.3699999992</v>
      </c>
      <c r="U90" s="43">
        <v>0</v>
      </c>
      <c r="V90" s="43">
        <v>404924.41</v>
      </c>
      <c r="W90" s="43">
        <v>30388606.949999999</v>
      </c>
      <c r="X90" s="45">
        <v>2.8573908140413738E-2</v>
      </c>
      <c r="Y90" s="43">
        <v>8199.32</v>
      </c>
      <c r="Z90" s="43">
        <v>31500</v>
      </c>
      <c r="AA90" s="43">
        <v>793.9864</v>
      </c>
      <c r="AB90" s="43">
        <v>40493.306400000001</v>
      </c>
      <c r="AC90" s="43">
        <v>0</v>
      </c>
      <c r="AD90" s="43">
        <v>40493.306400000001</v>
      </c>
      <c r="AE90" s="43">
        <v>0</v>
      </c>
      <c r="AF90" s="45">
        <v>3073125.1700000004</v>
      </c>
      <c r="AG90" s="45">
        <v>17145400</v>
      </c>
      <c r="AH90" s="45">
        <v>10170081.779999999</v>
      </c>
      <c r="AI90" s="43">
        <v>1149395313</v>
      </c>
      <c r="AJ90" s="43">
        <v>1213393894</v>
      </c>
      <c r="AK90" s="43">
        <v>1315821297</v>
      </c>
      <c r="AL90" s="47">
        <v>1226203501.3333333</v>
      </c>
      <c r="AM90" s="43">
        <v>439050.93794862297</v>
      </c>
      <c r="AN90" s="46"/>
    </row>
    <row r="91" spans="1:40" s="35" customFormat="1" ht="16.5" x14ac:dyDescent="0.3">
      <c r="A91" s="35" t="s">
        <v>238</v>
      </c>
      <c r="B91" s="35" t="s">
        <v>239</v>
      </c>
      <c r="C91" s="35" t="s">
        <v>109</v>
      </c>
      <c r="D91" s="41">
        <v>2</v>
      </c>
      <c r="E91" s="41" t="s">
        <v>1237</v>
      </c>
      <c r="F91" s="42" t="s">
        <v>1191</v>
      </c>
      <c r="G91" s="43">
        <v>1628938483</v>
      </c>
      <c r="H91" s="44">
        <v>2.5249999999999999</v>
      </c>
      <c r="I91" s="43">
        <v>1860317274</v>
      </c>
      <c r="J91" s="43">
        <v>4494978.59</v>
      </c>
      <c r="K91" s="43">
        <v>4491571.8999999994</v>
      </c>
      <c r="L91" s="43">
        <v>0</v>
      </c>
      <c r="M91" s="43">
        <v>4491571.8999999994</v>
      </c>
      <c r="N91" s="43">
        <v>0</v>
      </c>
      <c r="O91" s="43">
        <v>0</v>
      </c>
      <c r="P91" s="43">
        <v>186031.73</v>
      </c>
      <c r="Q91" s="43">
        <v>0</v>
      </c>
      <c r="R91" s="43">
        <v>26391818</v>
      </c>
      <c r="S91" s="43">
        <v>0</v>
      </c>
      <c r="T91" s="43">
        <v>9431600</v>
      </c>
      <c r="U91" s="43">
        <v>0</v>
      </c>
      <c r="V91" s="43">
        <v>618823</v>
      </c>
      <c r="W91" s="43">
        <v>41119844.629999995</v>
      </c>
      <c r="X91" s="45">
        <v>2.3084307336176654E-2</v>
      </c>
      <c r="Y91" s="43">
        <v>3651.36</v>
      </c>
      <c r="Z91" s="43">
        <v>78500</v>
      </c>
      <c r="AA91" s="43">
        <v>1643.0272</v>
      </c>
      <c r="AB91" s="43">
        <v>83794.387199999997</v>
      </c>
      <c r="AC91" s="43">
        <v>0</v>
      </c>
      <c r="AD91" s="43">
        <v>83794.387199999997</v>
      </c>
      <c r="AE91" s="43">
        <v>0</v>
      </c>
      <c r="AF91" s="45">
        <v>4677603.63</v>
      </c>
      <c r="AG91" s="45">
        <v>26391818</v>
      </c>
      <c r="AH91" s="45">
        <v>10050423</v>
      </c>
      <c r="AI91" s="43">
        <v>1828987161</v>
      </c>
      <c r="AJ91" s="43">
        <v>1855755051</v>
      </c>
      <c r="AK91" s="43">
        <v>1965977300</v>
      </c>
      <c r="AL91" s="47">
        <v>1883573170.6666667</v>
      </c>
      <c r="AM91" s="43">
        <v>655563.80543553899</v>
      </c>
      <c r="AN91" s="46"/>
    </row>
    <row r="92" spans="1:40" s="35" customFormat="1" ht="16.5" x14ac:dyDescent="0.3">
      <c r="A92" s="35" t="s">
        <v>240</v>
      </c>
      <c r="B92" s="35" t="s">
        <v>241</v>
      </c>
      <c r="C92" s="35" t="s">
        <v>109</v>
      </c>
      <c r="D92" s="41">
        <v>3</v>
      </c>
      <c r="E92" s="41" t="s">
        <v>1236</v>
      </c>
      <c r="F92" s="42" t="s">
        <v>1191</v>
      </c>
      <c r="G92" s="43">
        <v>2040291800</v>
      </c>
      <c r="H92" s="44">
        <v>2.5089999999999999</v>
      </c>
      <c r="I92" s="43">
        <v>2098069499</v>
      </c>
      <c r="J92" s="43">
        <v>5069445.74</v>
      </c>
      <c r="K92" s="43">
        <v>5064448.8600000003</v>
      </c>
      <c r="L92" s="43">
        <v>0</v>
      </c>
      <c r="M92" s="43">
        <v>5064448.8600000003</v>
      </c>
      <c r="N92" s="43">
        <v>0</v>
      </c>
      <c r="O92" s="43">
        <v>0</v>
      </c>
      <c r="P92" s="43">
        <v>209806.95</v>
      </c>
      <c r="Q92" s="43">
        <v>0</v>
      </c>
      <c r="R92" s="43">
        <v>30385941</v>
      </c>
      <c r="S92" s="43">
        <v>0</v>
      </c>
      <c r="T92" s="43">
        <v>14817155</v>
      </c>
      <c r="U92" s="43">
        <v>0</v>
      </c>
      <c r="V92" s="43">
        <v>712774</v>
      </c>
      <c r="W92" s="43">
        <v>51190125.810000002</v>
      </c>
      <c r="X92" s="45">
        <v>2.6268028093418893E-2</v>
      </c>
      <c r="Y92" s="43">
        <v>2305.48</v>
      </c>
      <c r="Z92" s="43">
        <v>53500</v>
      </c>
      <c r="AA92" s="43">
        <v>1116.1096</v>
      </c>
      <c r="AB92" s="43">
        <v>56921.589600000007</v>
      </c>
      <c r="AC92" s="43">
        <v>0</v>
      </c>
      <c r="AD92" s="43">
        <v>56921.589600000007</v>
      </c>
      <c r="AE92" s="43">
        <v>0</v>
      </c>
      <c r="AF92" s="45">
        <v>5274255.8100000005</v>
      </c>
      <c r="AG92" s="45">
        <v>30385941</v>
      </c>
      <c r="AH92" s="45">
        <v>15529929</v>
      </c>
      <c r="AI92" s="43">
        <v>2105727630</v>
      </c>
      <c r="AJ92" s="43">
        <v>2138325170</v>
      </c>
      <c r="AK92" s="43">
        <v>2231534289</v>
      </c>
      <c r="AL92" s="47">
        <v>2158529029.6666665</v>
      </c>
      <c r="AM92" s="43">
        <v>743844.01915523701</v>
      </c>
      <c r="AN92" s="46"/>
    </row>
    <row r="93" spans="1:40" s="35" customFormat="1" ht="16.5" x14ac:dyDescent="0.3">
      <c r="A93" s="35" t="s">
        <v>242</v>
      </c>
      <c r="B93" s="35" t="s">
        <v>243</v>
      </c>
      <c r="C93" s="35" t="s">
        <v>109</v>
      </c>
      <c r="D93" s="41">
        <v>1</v>
      </c>
      <c r="E93" s="41" t="s">
        <v>1236</v>
      </c>
      <c r="F93" s="42" t="s">
        <v>1191</v>
      </c>
      <c r="G93" s="43">
        <v>2089580704</v>
      </c>
      <c r="H93" s="44">
        <v>2.19</v>
      </c>
      <c r="I93" s="43">
        <v>2128787353</v>
      </c>
      <c r="J93" s="43">
        <v>5143667.54</v>
      </c>
      <c r="K93" s="43">
        <v>5135270.55</v>
      </c>
      <c r="L93" s="43">
        <v>0</v>
      </c>
      <c r="M93" s="43">
        <v>5135270.55</v>
      </c>
      <c r="N93" s="43">
        <v>0</v>
      </c>
      <c r="O93" s="43">
        <v>0</v>
      </c>
      <c r="P93" s="43">
        <v>212878.74</v>
      </c>
      <c r="Q93" s="43">
        <v>16842312</v>
      </c>
      <c r="R93" s="43">
        <v>12790922</v>
      </c>
      <c r="S93" s="43">
        <v>0</v>
      </c>
      <c r="T93" s="43">
        <v>10777342</v>
      </c>
      <c r="U93" s="43">
        <v>0</v>
      </c>
      <c r="V93" s="43">
        <v>0</v>
      </c>
      <c r="W93" s="43">
        <v>45758725.289999999</v>
      </c>
      <c r="X93" s="45">
        <v>2.1438249836495931E-2</v>
      </c>
      <c r="Y93" s="43">
        <v>750</v>
      </c>
      <c r="Z93" s="43">
        <v>22250</v>
      </c>
      <c r="AA93" s="43">
        <v>460</v>
      </c>
      <c r="AB93" s="43">
        <v>23460</v>
      </c>
      <c r="AC93" s="43">
        <v>0</v>
      </c>
      <c r="AD93" s="43">
        <v>23460</v>
      </c>
      <c r="AE93" s="43">
        <v>0</v>
      </c>
      <c r="AF93" s="45">
        <v>5348149.29</v>
      </c>
      <c r="AG93" s="45">
        <v>29633234</v>
      </c>
      <c r="AH93" s="45">
        <v>10777342</v>
      </c>
      <c r="AI93" s="43">
        <v>2009257095</v>
      </c>
      <c r="AJ93" s="43">
        <v>2154317195</v>
      </c>
      <c r="AK93" s="43">
        <v>2213752836</v>
      </c>
      <c r="AL93" s="47">
        <v>2125775708.6666667</v>
      </c>
      <c r="AM93" s="43">
        <v>738513.67481891997</v>
      </c>
      <c r="AN93" s="46"/>
    </row>
    <row r="94" spans="1:40" s="35" customFormat="1" ht="16.5" x14ac:dyDescent="0.3">
      <c r="A94" s="35" t="s">
        <v>244</v>
      </c>
      <c r="B94" s="35" t="s">
        <v>245</v>
      </c>
      <c r="C94" s="35" t="s">
        <v>109</v>
      </c>
      <c r="D94" s="41">
        <v>2</v>
      </c>
      <c r="E94" s="41" t="s">
        <v>1237</v>
      </c>
      <c r="F94" s="42" t="s">
        <v>1191</v>
      </c>
      <c r="G94" s="43">
        <v>1403823101</v>
      </c>
      <c r="H94" s="44">
        <v>2.823</v>
      </c>
      <c r="I94" s="43">
        <v>1672947203</v>
      </c>
      <c r="J94" s="43">
        <v>4042246.97</v>
      </c>
      <c r="K94" s="43">
        <v>4036935.3800000004</v>
      </c>
      <c r="L94" s="43">
        <v>0</v>
      </c>
      <c r="M94" s="43">
        <v>4036935.3800000004</v>
      </c>
      <c r="N94" s="43">
        <v>0</v>
      </c>
      <c r="O94" s="43">
        <v>0</v>
      </c>
      <c r="P94" s="43">
        <v>167294.72</v>
      </c>
      <c r="Q94" s="43">
        <v>19808000</v>
      </c>
      <c r="R94" s="43">
        <v>0</v>
      </c>
      <c r="S94" s="43">
        <v>0</v>
      </c>
      <c r="T94" s="43">
        <v>15086947</v>
      </c>
      <c r="U94" s="43">
        <v>0</v>
      </c>
      <c r="V94" s="43">
        <v>529333</v>
      </c>
      <c r="W94" s="43">
        <v>39628510.100000001</v>
      </c>
      <c r="X94" s="45">
        <v>3.8321995474771345E-2</v>
      </c>
      <c r="Y94" s="43">
        <v>6471.23</v>
      </c>
      <c r="Z94" s="43">
        <v>45500</v>
      </c>
      <c r="AA94" s="43">
        <v>1039.4245999999998</v>
      </c>
      <c r="AB94" s="43">
        <v>53010.654599999994</v>
      </c>
      <c r="AC94" s="43">
        <v>0</v>
      </c>
      <c r="AD94" s="43">
        <v>53010.654599999994</v>
      </c>
      <c r="AE94" s="43">
        <v>0</v>
      </c>
      <c r="AF94" s="45">
        <v>4204230.1000000006</v>
      </c>
      <c r="AG94" s="45">
        <v>19808000</v>
      </c>
      <c r="AH94" s="45">
        <v>15616280</v>
      </c>
      <c r="AI94" s="43">
        <v>1502067739</v>
      </c>
      <c r="AJ94" s="43">
        <v>1587157932</v>
      </c>
      <c r="AK94" s="43">
        <v>1641251989</v>
      </c>
      <c r="AL94" s="47">
        <v>1576825886.6666667</v>
      </c>
      <c r="AM94" s="43">
        <v>547377.08262236998</v>
      </c>
      <c r="AN94" s="46"/>
    </row>
    <row r="95" spans="1:40" s="35" customFormat="1" ht="16.5" x14ac:dyDescent="0.3">
      <c r="A95" s="35" t="s">
        <v>246</v>
      </c>
      <c r="B95" s="35" t="s">
        <v>247</v>
      </c>
      <c r="C95" s="35" t="s">
        <v>109</v>
      </c>
      <c r="D95" s="41">
        <v>3</v>
      </c>
      <c r="E95" s="41" t="s">
        <v>1236</v>
      </c>
      <c r="F95" s="42" t="s">
        <v>1191</v>
      </c>
      <c r="G95" s="43">
        <v>4771800100</v>
      </c>
      <c r="H95" s="44">
        <v>1.8539999999999999</v>
      </c>
      <c r="I95" s="43">
        <v>4805577566</v>
      </c>
      <c r="J95" s="43">
        <v>11611434.560000001</v>
      </c>
      <c r="K95" s="43">
        <v>11575769.01</v>
      </c>
      <c r="L95" s="43">
        <v>0</v>
      </c>
      <c r="M95" s="43">
        <v>11575769.01</v>
      </c>
      <c r="N95" s="43">
        <v>0</v>
      </c>
      <c r="O95" s="43">
        <v>0</v>
      </c>
      <c r="P95" s="43">
        <v>480557.73</v>
      </c>
      <c r="Q95" s="43">
        <v>40627285</v>
      </c>
      <c r="R95" s="43">
        <v>21456363</v>
      </c>
      <c r="S95" s="43">
        <v>0</v>
      </c>
      <c r="T95" s="43">
        <v>12461875</v>
      </c>
      <c r="U95" s="43">
        <v>238590</v>
      </c>
      <c r="V95" s="43">
        <v>1586818</v>
      </c>
      <c r="W95" s="43">
        <v>88427257.74000001</v>
      </c>
      <c r="X95" s="45">
        <v>1.7312507959367462E-2</v>
      </c>
      <c r="Y95" s="43">
        <v>1799.32</v>
      </c>
      <c r="Z95" s="43">
        <v>81250</v>
      </c>
      <c r="AA95" s="43">
        <v>1660.9864000000002</v>
      </c>
      <c r="AB95" s="43">
        <v>84710.306400000016</v>
      </c>
      <c r="AC95" s="43">
        <v>0</v>
      </c>
      <c r="AD95" s="43">
        <v>84710.306400000016</v>
      </c>
      <c r="AE95" s="43">
        <v>0</v>
      </c>
      <c r="AF95" s="45">
        <v>12056326.74</v>
      </c>
      <c r="AG95" s="45">
        <v>62083648</v>
      </c>
      <c r="AH95" s="45">
        <v>14287283</v>
      </c>
      <c r="AI95" s="43">
        <v>4722991887</v>
      </c>
      <c r="AJ95" s="43">
        <v>4760458753</v>
      </c>
      <c r="AK95" s="43">
        <v>4820974035</v>
      </c>
      <c r="AL95" s="47">
        <v>4768141558.333333</v>
      </c>
      <c r="AM95" s="43">
        <v>1606989.7380086549</v>
      </c>
      <c r="AN95" s="46"/>
    </row>
    <row r="96" spans="1:40" s="35" customFormat="1" ht="16.5" x14ac:dyDescent="0.3">
      <c r="A96" s="35" t="s">
        <v>248</v>
      </c>
      <c r="B96" s="35" t="s">
        <v>249</v>
      </c>
      <c r="C96" s="35" t="s">
        <v>250</v>
      </c>
      <c r="D96" s="41">
        <v>1</v>
      </c>
      <c r="E96" s="41" t="s">
        <v>1236</v>
      </c>
      <c r="F96" s="42" t="s">
        <v>1191</v>
      </c>
      <c r="G96" s="43">
        <v>173172996</v>
      </c>
      <c r="H96" s="44">
        <v>1.871</v>
      </c>
      <c r="I96" s="43">
        <v>180834949</v>
      </c>
      <c r="J96" s="43">
        <v>616334.6</v>
      </c>
      <c r="K96" s="43">
        <v>615798.74</v>
      </c>
      <c r="L96" s="43">
        <v>0</v>
      </c>
      <c r="M96" s="43">
        <v>615798.74</v>
      </c>
      <c r="N96" s="43">
        <v>54714.75</v>
      </c>
      <c r="O96" s="43">
        <v>0</v>
      </c>
      <c r="P96" s="43">
        <v>36136.46</v>
      </c>
      <c r="Q96" s="43">
        <v>1106885</v>
      </c>
      <c r="R96" s="43">
        <v>1408347</v>
      </c>
      <c r="S96" s="43">
        <v>0</v>
      </c>
      <c r="T96" s="43">
        <v>633744.73</v>
      </c>
      <c r="U96" s="43">
        <v>0</v>
      </c>
      <c r="V96" s="43">
        <v>0</v>
      </c>
      <c r="W96" s="43">
        <v>3855626.68</v>
      </c>
      <c r="X96" s="45">
        <v>2.1851250525785286E-2</v>
      </c>
      <c r="Y96" s="43">
        <v>1500</v>
      </c>
      <c r="Z96" s="43">
        <v>13000</v>
      </c>
      <c r="AA96" s="43">
        <v>290</v>
      </c>
      <c r="AB96" s="43">
        <v>14790</v>
      </c>
      <c r="AC96" s="43">
        <v>0</v>
      </c>
      <c r="AD96" s="43">
        <v>14790</v>
      </c>
      <c r="AE96" s="43">
        <v>0</v>
      </c>
      <c r="AF96" s="45">
        <v>706649.95</v>
      </c>
      <c r="AG96" s="45">
        <v>2515232</v>
      </c>
      <c r="AH96" s="45">
        <v>633744.73</v>
      </c>
      <c r="AI96" s="43">
        <v>173282518</v>
      </c>
      <c r="AJ96" s="43">
        <v>177337695</v>
      </c>
      <c r="AK96" s="43">
        <v>192008981</v>
      </c>
      <c r="AL96" s="47">
        <v>180876398</v>
      </c>
      <c r="AM96" s="43">
        <v>64002.961663640999</v>
      </c>
      <c r="AN96" s="46"/>
    </row>
    <row r="97" spans="1:40" s="35" customFormat="1" ht="16.5" x14ac:dyDescent="0.3">
      <c r="A97" s="35" t="s">
        <v>251</v>
      </c>
      <c r="B97" s="35" t="s">
        <v>252</v>
      </c>
      <c r="C97" s="35" t="s">
        <v>250</v>
      </c>
      <c r="D97" s="41">
        <v>2</v>
      </c>
      <c r="E97" s="41" t="s">
        <v>1237</v>
      </c>
      <c r="F97" s="42" t="s">
        <v>1191</v>
      </c>
      <c r="G97" s="43">
        <v>118323972</v>
      </c>
      <c r="H97" s="44">
        <v>4.4190000000000005</v>
      </c>
      <c r="I97" s="43">
        <v>121108609</v>
      </c>
      <c r="J97" s="43">
        <v>412771.02</v>
      </c>
      <c r="K97" s="43">
        <v>411463.10000000003</v>
      </c>
      <c r="L97" s="43">
        <v>0</v>
      </c>
      <c r="M97" s="43">
        <v>411463.10000000003</v>
      </c>
      <c r="N97" s="43">
        <v>36558.17</v>
      </c>
      <c r="O97" s="43">
        <v>0</v>
      </c>
      <c r="P97" s="43">
        <v>24136.16</v>
      </c>
      <c r="Q97" s="43">
        <v>3221696</v>
      </c>
      <c r="R97" s="43">
        <v>0</v>
      </c>
      <c r="S97" s="43">
        <v>0</v>
      </c>
      <c r="T97" s="43">
        <v>1947540.02</v>
      </c>
      <c r="U97" s="43">
        <v>0</v>
      </c>
      <c r="V97" s="43">
        <v>0</v>
      </c>
      <c r="W97" s="43">
        <v>5641393.4500000002</v>
      </c>
      <c r="X97" s="45">
        <v>4.3004336081191009E-2</v>
      </c>
      <c r="Y97" s="43">
        <v>4250</v>
      </c>
      <c r="Z97" s="43">
        <v>14250</v>
      </c>
      <c r="AA97" s="43">
        <v>370</v>
      </c>
      <c r="AB97" s="43">
        <v>18870</v>
      </c>
      <c r="AC97" s="43">
        <v>0</v>
      </c>
      <c r="AD97" s="43">
        <v>18870</v>
      </c>
      <c r="AE97" s="43">
        <v>0</v>
      </c>
      <c r="AF97" s="45">
        <v>472157.43</v>
      </c>
      <c r="AG97" s="45">
        <v>3221696</v>
      </c>
      <c r="AH97" s="45">
        <v>1947540.02</v>
      </c>
      <c r="AI97" s="43">
        <v>124341957</v>
      </c>
      <c r="AJ97" s="43">
        <v>121578009</v>
      </c>
      <c r="AK97" s="43">
        <v>127977588</v>
      </c>
      <c r="AL97" s="47">
        <v>124632518</v>
      </c>
      <c r="AM97" s="43">
        <v>42700.443966179999</v>
      </c>
      <c r="AN97" s="46"/>
    </row>
    <row r="98" spans="1:40" s="35" customFormat="1" ht="16.5" x14ac:dyDescent="0.3">
      <c r="A98" s="35" t="s">
        <v>253</v>
      </c>
      <c r="B98" s="35" t="s">
        <v>254</v>
      </c>
      <c r="C98" s="35" t="s">
        <v>250</v>
      </c>
      <c r="D98" s="41">
        <v>3</v>
      </c>
      <c r="E98" s="41" t="s">
        <v>1236</v>
      </c>
      <c r="F98" s="42" t="s">
        <v>1191</v>
      </c>
      <c r="G98" s="43">
        <v>335137825</v>
      </c>
      <c r="H98" s="44">
        <v>3.0819999999999999</v>
      </c>
      <c r="I98" s="43">
        <v>361688629</v>
      </c>
      <c r="J98" s="43">
        <v>1232733.05</v>
      </c>
      <c r="K98" s="43">
        <v>1232603.05</v>
      </c>
      <c r="L98" s="43">
        <v>0</v>
      </c>
      <c r="M98" s="43">
        <v>1232603.05</v>
      </c>
      <c r="N98" s="43">
        <v>109521.22</v>
      </c>
      <c r="O98" s="43">
        <v>0</v>
      </c>
      <c r="P98" s="43">
        <v>72330.19</v>
      </c>
      <c r="Q98" s="43">
        <v>0</v>
      </c>
      <c r="R98" s="43">
        <v>6511083</v>
      </c>
      <c r="S98" s="43">
        <v>0</v>
      </c>
      <c r="T98" s="43">
        <v>3634487</v>
      </c>
      <c r="U98" s="43">
        <v>0</v>
      </c>
      <c r="V98" s="43">
        <v>0</v>
      </c>
      <c r="W98" s="43">
        <v>11560024.460000001</v>
      </c>
      <c r="X98" s="45">
        <v>3.330753573426723E-2</v>
      </c>
      <c r="Y98" s="43">
        <v>2750</v>
      </c>
      <c r="Z98" s="43">
        <v>17250</v>
      </c>
      <c r="AA98" s="43">
        <v>400</v>
      </c>
      <c r="AB98" s="43">
        <v>20400</v>
      </c>
      <c r="AC98" s="43">
        <v>0</v>
      </c>
      <c r="AD98" s="43">
        <v>20400</v>
      </c>
      <c r="AE98" s="43">
        <v>0</v>
      </c>
      <c r="AF98" s="45">
        <v>1414454.46</v>
      </c>
      <c r="AG98" s="45">
        <v>6511083</v>
      </c>
      <c r="AH98" s="45">
        <v>3634487</v>
      </c>
      <c r="AI98" s="43">
        <v>362379910</v>
      </c>
      <c r="AJ98" s="43">
        <v>357722234</v>
      </c>
      <c r="AK98" s="43">
        <v>365398056</v>
      </c>
      <c r="AL98" s="47">
        <v>361833400</v>
      </c>
      <c r="AM98" s="43">
        <v>121980.171686373</v>
      </c>
      <c r="AN98" s="46"/>
    </row>
    <row r="99" spans="1:40" s="35" customFormat="1" ht="16.5" x14ac:dyDescent="0.3">
      <c r="A99" s="35" t="s">
        <v>255</v>
      </c>
      <c r="B99" s="35" t="s">
        <v>256</v>
      </c>
      <c r="C99" s="35" t="s">
        <v>250</v>
      </c>
      <c r="D99" s="41">
        <v>1</v>
      </c>
      <c r="E99" s="41" t="s">
        <v>1236</v>
      </c>
      <c r="F99" s="42" t="s">
        <v>1191</v>
      </c>
      <c r="G99" s="43">
        <v>1209192397</v>
      </c>
      <c r="H99" s="44">
        <v>2.8180000000000001</v>
      </c>
      <c r="I99" s="43">
        <v>1613562065</v>
      </c>
      <c r="J99" s="43">
        <v>5499457.5999999996</v>
      </c>
      <c r="K99" s="43">
        <v>5455471.9799999995</v>
      </c>
      <c r="L99" s="43">
        <v>0</v>
      </c>
      <c r="M99" s="43">
        <v>5455471.9799999995</v>
      </c>
      <c r="N99" s="43">
        <v>484639.96</v>
      </c>
      <c r="O99" s="43">
        <v>0</v>
      </c>
      <c r="P99" s="43">
        <v>319463.32</v>
      </c>
      <c r="Q99" s="43">
        <v>0</v>
      </c>
      <c r="R99" s="43">
        <v>26557847</v>
      </c>
      <c r="S99" s="43">
        <v>0</v>
      </c>
      <c r="T99" s="43">
        <v>6751725.4000000004</v>
      </c>
      <c r="U99" s="43">
        <v>0</v>
      </c>
      <c r="V99" s="43">
        <v>0</v>
      </c>
      <c r="W99" s="43">
        <v>39569147.659999996</v>
      </c>
      <c r="X99" s="45">
        <v>3.0579435479968366E-2</v>
      </c>
      <c r="Y99" s="43">
        <v>3250</v>
      </c>
      <c r="Z99" s="43">
        <v>62250</v>
      </c>
      <c r="AA99" s="43">
        <v>1310</v>
      </c>
      <c r="AB99" s="43">
        <v>66810</v>
      </c>
      <c r="AC99" s="43">
        <v>0</v>
      </c>
      <c r="AD99" s="43">
        <v>66810</v>
      </c>
      <c r="AE99" s="43">
        <v>0</v>
      </c>
      <c r="AF99" s="45">
        <v>6259575.2599999998</v>
      </c>
      <c r="AG99" s="45">
        <v>26557847</v>
      </c>
      <c r="AH99" s="45">
        <v>6751725.4000000004</v>
      </c>
      <c r="AI99" s="43">
        <v>1443017408</v>
      </c>
      <c r="AJ99" s="43">
        <v>1492484845</v>
      </c>
      <c r="AK99" s="43">
        <v>1598194576</v>
      </c>
      <c r="AL99" s="47">
        <v>1511232276.3333333</v>
      </c>
      <c r="AM99" s="43">
        <v>533795.91487021802</v>
      </c>
      <c r="AN99" s="46"/>
    </row>
    <row r="100" spans="1:40" s="35" customFormat="1" ht="16.5" x14ac:dyDescent="0.3">
      <c r="A100" s="35" t="s">
        <v>257</v>
      </c>
      <c r="B100" s="35" t="s">
        <v>258</v>
      </c>
      <c r="C100" s="35" t="s">
        <v>250</v>
      </c>
      <c r="D100" s="41">
        <v>2</v>
      </c>
      <c r="E100" s="41" t="s">
        <v>1237</v>
      </c>
      <c r="F100" s="42" t="s">
        <v>1191</v>
      </c>
      <c r="G100" s="43">
        <v>599089494</v>
      </c>
      <c r="H100" s="44">
        <v>3.78</v>
      </c>
      <c r="I100" s="43">
        <v>643275003</v>
      </c>
      <c r="J100" s="43">
        <v>2192455.86</v>
      </c>
      <c r="K100" s="43">
        <v>2094691.3699999999</v>
      </c>
      <c r="L100" s="43">
        <v>0</v>
      </c>
      <c r="M100" s="43">
        <v>2094691.3699999999</v>
      </c>
      <c r="N100" s="43">
        <v>185672.52</v>
      </c>
      <c r="O100" s="43">
        <v>0</v>
      </c>
      <c r="P100" s="43">
        <v>118871.71</v>
      </c>
      <c r="Q100" s="43">
        <v>13850591</v>
      </c>
      <c r="R100" s="43">
        <v>0</v>
      </c>
      <c r="S100" s="43">
        <v>0</v>
      </c>
      <c r="T100" s="43">
        <v>8586793.5299999993</v>
      </c>
      <c r="U100" s="43">
        <v>0</v>
      </c>
      <c r="V100" s="43">
        <v>0</v>
      </c>
      <c r="W100" s="43">
        <v>24846620.129999999</v>
      </c>
      <c r="X100" s="45">
        <v>3.4950204111782221E-2</v>
      </c>
      <c r="Y100" s="43">
        <v>16129.1</v>
      </c>
      <c r="Z100" s="43">
        <v>47500</v>
      </c>
      <c r="AA100" s="43">
        <v>1272.5820000000001</v>
      </c>
      <c r="AB100" s="43">
        <v>64901.682000000001</v>
      </c>
      <c r="AC100" s="43">
        <v>0</v>
      </c>
      <c r="AD100" s="43">
        <v>64901.682000000001</v>
      </c>
      <c r="AE100" s="43">
        <v>0</v>
      </c>
      <c r="AF100" s="45">
        <v>2399235.5999999996</v>
      </c>
      <c r="AG100" s="45">
        <v>13850591</v>
      </c>
      <c r="AH100" s="45">
        <v>8586793.5299999993</v>
      </c>
      <c r="AI100" s="43">
        <v>669244196</v>
      </c>
      <c r="AJ100" s="43">
        <v>645548511</v>
      </c>
      <c r="AK100" s="43">
        <v>651609093</v>
      </c>
      <c r="AL100" s="47">
        <v>655467266.66666663</v>
      </c>
      <c r="AM100" s="43">
        <v>217202.84513027099</v>
      </c>
      <c r="AN100" s="46"/>
    </row>
    <row r="101" spans="1:40" s="35" customFormat="1" ht="16.5" x14ac:dyDescent="0.3">
      <c r="A101" s="35" t="s">
        <v>259</v>
      </c>
      <c r="B101" s="35" t="s">
        <v>260</v>
      </c>
      <c r="C101" s="35" t="s">
        <v>250</v>
      </c>
      <c r="D101" s="41">
        <v>3</v>
      </c>
      <c r="E101" s="41" t="s">
        <v>1236</v>
      </c>
      <c r="F101" s="42" t="s">
        <v>1191</v>
      </c>
      <c r="G101" s="43">
        <v>2388380581</v>
      </c>
      <c r="H101" s="44">
        <v>2.524</v>
      </c>
      <c r="I101" s="43">
        <v>2715477474</v>
      </c>
      <c r="J101" s="43">
        <v>9255084.4800000004</v>
      </c>
      <c r="K101" s="43">
        <v>9238818.7200000007</v>
      </c>
      <c r="L101" s="43">
        <v>0</v>
      </c>
      <c r="M101" s="43">
        <v>9238818.7200000007</v>
      </c>
      <c r="N101" s="43">
        <v>820863.5</v>
      </c>
      <c r="O101" s="43">
        <v>0</v>
      </c>
      <c r="P101" s="43">
        <v>541921.25</v>
      </c>
      <c r="Q101" s="43">
        <v>46229820</v>
      </c>
      <c r="R101" s="43">
        <v>0</v>
      </c>
      <c r="S101" s="43">
        <v>0</v>
      </c>
      <c r="T101" s="43">
        <v>12683811.07</v>
      </c>
      <c r="U101" s="43">
        <v>0</v>
      </c>
      <c r="V101" s="43">
        <v>0</v>
      </c>
      <c r="W101" s="43">
        <v>69515234.540000007</v>
      </c>
      <c r="X101" s="45">
        <v>2.9143159978718719E-2</v>
      </c>
      <c r="Y101" s="43">
        <v>24250</v>
      </c>
      <c r="Z101" s="43">
        <v>114000</v>
      </c>
      <c r="AA101" s="43">
        <v>2765</v>
      </c>
      <c r="AB101" s="43">
        <v>141015</v>
      </c>
      <c r="AC101" s="43">
        <v>0</v>
      </c>
      <c r="AD101" s="43">
        <v>141015</v>
      </c>
      <c r="AE101" s="43">
        <v>0</v>
      </c>
      <c r="AF101" s="45">
        <v>10601603.470000001</v>
      </c>
      <c r="AG101" s="45">
        <v>46229820</v>
      </c>
      <c r="AH101" s="45">
        <v>12683811.07</v>
      </c>
      <c r="AI101" s="43">
        <v>2661108107</v>
      </c>
      <c r="AJ101" s="43">
        <v>2633121001</v>
      </c>
      <c r="AK101" s="43">
        <v>2733020447</v>
      </c>
      <c r="AL101" s="47">
        <v>2675749851.6666665</v>
      </c>
      <c r="AM101" s="43">
        <v>911823.81417527399</v>
      </c>
      <c r="AN101" s="46"/>
    </row>
    <row r="102" spans="1:40" s="35" customFormat="1" ht="16.5" x14ac:dyDescent="0.3">
      <c r="A102" s="35" t="s">
        <v>261</v>
      </c>
      <c r="B102" s="35" t="s">
        <v>262</v>
      </c>
      <c r="C102" s="35" t="s">
        <v>250</v>
      </c>
      <c r="D102" s="41">
        <v>1</v>
      </c>
      <c r="E102" s="41" t="s">
        <v>1237</v>
      </c>
      <c r="F102" s="42" t="s">
        <v>1191</v>
      </c>
      <c r="G102" s="43">
        <v>834725867</v>
      </c>
      <c r="H102" s="44">
        <v>2.609</v>
      </c>
      <c r="I102" s="43">
        <v>863727198</v>
      </c>
      <c r="J102" s="43">
        <v>2943816.79</v>
      </c>
      <c r="K102" s="43">
        <v>2940731.08</v>
      </c>
      <c r="L102" s="43">
        <v>0</v>
      </c>
      <c r="M102" s="43">
        <v>2940731.08</v>
      </c>
      <c r="N102" s="43">
        <v>261294.7</v>
      </c>
      <c r="O102" s="43">
        <v>0</v>
      </c>
      <c r="P102" s="43">
        <v>172565.44</v>
      </c>
      <c r="Q102" s="43">
        <v>11776244</v>
      </c>
      <c r="R102" s="43">
        <v>6527266</v>
      </c>
      <c r="S102" s="43">
        <v>0</v>
      </c>
      <c r="T102" s="43">
        <v>3042819.65</v>
      </c>
      <c r="U102" s="43">
        <v>0</v>
      </c>
      <c r="V102" s="43">
        <v>0</v>
      </c>
      <c r="W102" s="43">
        <v>24720920.870000001</v>
      </c>
      <c r="X102" s="45">
        <v>2.703465987218253E-2</v>
      </c>
      <c r="Y102" s="43">
        <v>1500</v>
      </c>
      <c r="Z102" s="43">
        <v>21250</v>
      </c>
      <c r="AA102" s="43">
        <v>455</v>
      </c>
      <c r="AB102" s="43">
        <v>23205</v>
      </c>
      <c r="AC102" s="43">
        <v>0</v>
      </c>
      <c r="AD102" s="43">
        <v>23205</v>
      </c>
      <c r="AE102" s="43">
        <v>0</v>
      </c>
      <c r="AF102" s="45">
        <v>3374591.22</v>
      </c>
      <c r="AG102" s="45">
        <v>18303510</v>
      </c>
      <c r="AH102" s="45">
        <v>3042819.65</v>
      </c>
      <c r="AI102" s="43">
        <v>836367992</v>
      </c>
      <c r="AJ102" s="43">
        <v>847928911</v>
      </c>
      <c r="AK102" s="43">
        <v>901012431</v>
      </c>
      <c r="AL102" s="47">
        <v>861769778</v>
      </c>
      <c r="AM102" s="43">
        <v>300736.93192943401</v>
      </c>
      <c r="AN102" s="46"/>
    </row>
    <row r="103" spans="1:40" s="35" customFormat="1" ht="16.5" x14ac:dyDescent="0.3">
      <c r="A103" s="35" t="s">
        <v>263</v>
      </c>
      <c r="B103" s="35" t="s">
        <v>264</v>
      </c>
      <c r="C103" s="35" t="s">
        <v>250</v>
      </c>
      <c r="D103" s="41">
        <v>2</v>
      </c>
      <c r="E103" s="41" t="s">
        <v>1237</v>
      </c>
      <c r="F103" s="42" t="s">
        <v>1191</v>
      </c>
      <c r="G103" s="43">
        <v>1612182986</v>
      </c>
      <c r="H103" s="44">
        <v>3.0019999999999998</v>
      </c>
      <c r="I103" s="43">
        <v>1874846207</v>
      </c>
      <c r="J103" s="43">
        <v>6389984.8899999997</v>
      </c>
      <c r="K103" s="43">
        <v>6385235.0699999994</v>
      </c>
      <c r="L103" s="43">
        <v>0</v>
      </c>
      <c r="M103" s="43">
        <v>6385235.0699999994</v>
      </c>
      <c r="N103" s="43">
        <v>567346.38</v>
      </c>
      <c r="O103" s="43">
        <v>0</v>
      </c>
      <c r="P103" s="43">
        <v>374700.62</v>
      </c>
      <c r="Q103" s="43">
        <v>37239437</v>
      </c>
      <c r="R103" s="43">
        <v>0</v>
      </c>
      <c r="S103" s="43">
        <v>0</v>
      </c>
      <c r="T103" s="43">
        <v>9935990.8300000001</v>
      </c>
      <c r="U103" s="43">
        <v>274122.46999999997</v>
      </c>
      <c r="V103" s="43">
        <v>0</v>
      </c>
      <c r="W103" s="43">
        <v>54776832.369999997</v>
      </c>
      <c r="X103" s="45">
        <v>3.2312452768707638E-2</v>
      </c>
      <c r="Y103" s="43">
        <v>11398.63</v>
      </c>
      <c r="Z103" s="43">
        <v>137750</v>
      </c>
      <c r="AA103" s="43">
        <v>2982.9726000000001</v>
      </c>
      <c r="AB103" s="43">
        <v>152131.60260000001</v>
      </c>
      <c r="AC103" s="43">
        <v>-869.54</v>
      </c>
      <c r="AD103" s="43">
        <v>151262.0626</v>
      </c>
      <c r="AE103" s="43">
        <v>0</v>
      </c>
      <c r="AF103" s="45">
        <v>7327282.0699999994</v>
      </c>
      <c r="AG103" s="45">
        <v>37239437</v>
      </c>
      <c r="AH103" s="45">
        <v>10210113.300000001</v>
      </c>
      <c r="AI103" s="43">
        <v>1803932074</v>
      </c>
      <c r="AJ103" s="43">
        <v>1862789772</v>
      </c>
      <c r="AK103" s="43">
        <v>1982029629</v>
      </c>
      <c r="AL103" s="47">
        <v>1882917158.3333333</v>
      </c>
      <c r="AM103" s="43">
        <v>660675.910990095</v>
      </c>
      <c r="AN103" s="46"/>
    </row>
    <row r="104" spans="1:40" s="35" customFormat="1" ht="16.5" x14ac:dyDescent="0.3">
      <c r="A104" s="35" t="s">
        <v>265</v>
      </c>
      <c r="B104" s="35" t="s">
        <v>266</v>
      </c>
      <c r="C104" s="35" t="s">
        <v>250</v>
      </c>
      <c r="D104" s="41">
        <v>3</v>
      </c>
      <c r="E104" s="41" t="s">
        <v>1236</v>
      </c>
      <c r="F104" s="42" t="s">
        <v>1191</v>
      </c>
      <c r="G104" s="43">
        <v>403859491</v>
      </c>
      <c r="H104" s="44">
        <v>2.9409999999999998</v>
      </c>
      <c r="I104" s="43">
        <v>446718058</v>
      </c>
      <c r="J104" s="43">
        <v>1522536.43</v>
      </c>
      <c r="K104" s="43">
        <v>1522254.63</v>
      </c>
      <c r="L104" s="43">
        <v>0</v>
      </c>
      <c r="M104" s="43">
        <v>1522254.63</v>
      </c>
      <c r="N104" s="43">
        <v>135256.44</v>
      </c>
      <c r="O104" s="43">
        <v>0</v>
      </c>
      <c r="P104" s="43">
        <v>89320.61</v>
      </c>
      <c r="Q104" s="43">
        <v>7222835</v>
      </c>
      <c r="R104" s="43">
        <v>0</v>
      </c>
      <c r="S104" s="43">
        <v>0</v>
      </c>
      <c r="T104" s="43">
        <v>4345981.87</v>
      </c>
      <c r="U104" s="43">
        <v>80885.279999999999</v>
      </c>
      <c r="V104" s="43">
        <v>0</v>
      </c>
      <c r="W104" s="43">
        <v>13396533.83</v>
      </c>
      <c r="X104" s="45">
        <v>2.9861796272532312E-2</v>
      </c>
      <c r="Y104" s="43">
        <v>6500</v>
      </c>
      <c r="Z104" s="43">
        <v>37250</v>
      </c>
      <c r="AA104" s="43">
        <v>875</v>
      </c>
      <c r="AB104" s="43">
        <v>44625</v>
      </c>
      <c r="AC104" s="43">
        <v>0</v>
      </c>
      <c r="AD104" s="43">
        <v>44625</v>
      </c>
      <c r="AE104" s="43">
        <v>0</v>
      </c>
      <c r="AF104" s="45">
        <v>1746831.68</v>
      </c>
      <c r="AG104" s="45">
        <v>7222835</v>
      </c>
      <c r="AH104" s="45">
        <v>4426867.1500000004</v>
      </c>
      <c r="AI104" s="43">
        <v>425629995</v>
      </c>
      <c r="AJ104" s="43">
        <v>437642326</v>
      </c>
      <c r="AK104" s="43">
        <v>471082935</v>
      </c>
      <c r="AL104" s="47">
        <v>444785085.33333331</v>
      </c>
      <c r="AM104" s="43">
        <v>157027.51830565801</v>
      </c>
      <c r="AN104" s="46"/>
    </row>
    <row r="105" spans="1:40" s="35" customFormat="1" ht="16.5" x14ac:dyDescent="0.3">
      <c r="A105" s="35" t="s">
        <v>267</v>
      </c>
      <c r="B105" s="35" t="s">
        <v>268</v>
      </c>
      <c r="C105" s="35" t="s">
        <v>250</v>
      </c>
      <c r="D105" s="41">
        <v>1</v>
      </c>
      <c r="E105" s="41" t="s">
        <v>1236</v>
      </c>
      <c r="F105" s="42" t="s">
        <v>1191</v>
      </c>
      <c r="G105" s="43">
        <v>1427628287</v>
      </c>
      <c r="H105" s="44">
        <v>3.3420000000000001</v>
      </c>
      <c r="I105" s="43">
        <v>1640349905</v>
      </c>
      <c r="J105" s="43">
        <v>5590757.8300000001</v>
      </c>
      <c r="K105" s="43">
        <v>5561413.6399999997</v>
      </c>
      <c r="L105" s="43">
        <v>0</v>
      </c>
      <c r="M105" s="43">
        <v>5561413.6399999997</v>
      </c>
      <c r="N105" s="43">
        <v>493988.16</v>
      </c>
      <c r="O105" s="43">
        <v>0</v>
      </c>
      <c r="P105" s="43">
        <v>325461.2</v>
      </c>
      <c r="Q105" s="43">
        <v>35309302</v>
      </c>
      <c r="R105" s="43">
        <v>0</v>
      </c>
      <c r="S105" s="43">
        <v>0</v>
      </c>
      <c r="T105" s="43">
        <v>11278695.449999999</v>
      </c>
      <c r="U105" s="43">
        <v>325000</v>
      </c>
      <c r="V105" s="43">
        <v>0</v>
      </c>
      <c r="W105" s="43">
        <v>53293860.450000003</v>
      </c>
      <c r="X105" s="45">
        <v>3.5173296271850001E-2</v>
      </c>
      <c r="Y105" s="43">
        <v>13212.15</v>
      </c>
      <c r="Z105" s="43">
        <v>110500</v>
      </c>
      <c r="AA105" s="43">
        <v>2474.2429999999999</v>
      </c>
      <c r="AB105" s="43">
        <v>126186.393</v>
      </c>
      <c r="AC105" s="43">
        <v>0</v>
      </c>
      <c r="AD105" s="43">
        <v>126186.393</v>
      </c>
      <c r="AE105" s="43">
        <v>0</v>
      </c>
      <c r="AF105" s="45">
        <v>6380863</v>
      </c>
      <c r="AG105" s="45">
        <v>35309302</v>
      </c>
      <c r="AH105" s="45">
        <v>11603695.449999999</v>
      </c>
      <c r="AI105" s="43">
        <v>1631306052</v>
      </c>
      <c r="AJ105" s="43">
        <v>1631877261</v>
      </c>
      <c r="AK105" s="43">
        <v>1726482283</v>
      </c>
      <c r="AL105" s="47">
        <v>1663221865.3333333</v>
      </c>
      <c r="AM105" s="43">
        <v>575493.54783921002</v>
      </c>
      <c r="AN105" s="46"/>
    </row>
    <row r="106" spans="1:40" s="35" customFormat="1" ht="16.5" x14ac:dyDescent="0.3">
      <c r="A106" s="35" t="s">
        <v>269</v>
      </c>
      <c r="B106" s="35" t="s">
        <v>270</v>
      </c>
      <c r="C106" s="35" t="s">
        <v>250</v>
      </c>
      <c r="D106" s="41">
        <v>2</v>
      </c>
      <c r="E106" s="41" t="s">
        <v>1237</v>
      </c>
      <c r="F106" s="42" t="s">
        <v>1191</v>
      </c>
      <c r="G106" s="43">
        <v>469945907</v>
      </c>
      <c r="H106" s="44">
        <v>2.7250000000000001</v>
      </c>
      <c r="I106" s="43">
        <v>539665743</v>
      </c>
      <c r="J106" s="43">
        <v>1839327.37</v>
      </c>
      <c r="K106" s="43">
        <v>1838967.2300000002</v>
      </c>
      <c r="L106" s="43">
        <v>0</v>
      </c>
      <c r="M106" s="43">
        <v>1838967.2300000002</v>
      </c>
      <c r="N106" s="43">
        <v>163398.35999999999</v>
      </c>
      <c r="O106" s="43">
        <v>0</v>
      </c>
      <c r="P106" s="43">
        <v>107911.69</v>
      </c>
      <c r="Q106" s="43">
        <v>5867966</v>
      </c>
      <c r="R106" s="43">
        <v>2163734</v>
      </c>
      <c r="S106" s="43">
        <v>0</v>
      </c>
      <c r="T106" s="43">
        <v>4263194.12</v>
      </c>
      <c r="U106" s="43">
        <v>235483.6</v>
      </c>
      <c r="V106" s="43">
        <v>0</v>
      </c>
      <c r="W106" s="43">
        <v>14640655</v>
      </c>
      <c r="X106" s="45">
        <v>2.9985271430758083E-2</v>
      </c>
      <c r="Y106" s="43">
        <v>3250</v>
      </c>
      <c r="Z106" s="43">
        <v>43000</v>
      </c>
      <c r="AA106" s="43">
        <v>925</v>
      </c>
      <c r="AB106" s="43">
        <v>47175</v>
      </c>
      <c r="AC106" s="43">
        <v>0</v>
      </c>
      <c r="AD106" s="43">
        <v>47175</v>
      </c>
      <c r="AE106" s="43">
        <v>0</v>
      </c>
      <c r="AF106" s="45">
        <v>2110277.2800000003</v>
      </c>
      <c r="AG106" s="45">
        <v>8031700</v>
      </c>
      <c r="AH106" s="45">
        <v>4498677.72</v>
      </c>
      <c r="AI106" s="43">
        <v>503026976</v>
      </c>
      <c r="AJ106" s="43">
        <v>515258114</v>
      </c>
      <c r="AK106" s="43">
        <v>564295192</v>
      </c>
      <c r="AL106" s="47">
        <v>527526760.66666669</v>
      </c>
      <c r="AM106" s="43">
        <v>188248.978084167</v>
      </c>
      <c r="AN106" s="46"/>
    </row>
    <row r="107" spans="1:40" s="35" customFormat="1" ht="16.5" x14ac:dyDescent="0.3">
      <c r="A107" s="35" t="s">
        <v>271</v>
      </c>
      <c r="B107" s="35" t="s">
        <v>272</v>
      </c>
      <c r="C107" s="35" t="s">
        <v>250</v>
      </c>
      <c r="D107" s="41">
        <v>3</v>
      </c>
      <c r="E107" s="41" t="s">
        <v>1236</v>
      </c>
      <c r="F107" s="42" t="s">
        <v>1191</v>
      </c>
      <c r="G107" s="43">
        <v>580132460</v>
      </c>
      <c r="H107" s="44">
        <v>2.952</v>
      </c>
      <c r="I107" s="43">
        <v>577642184</v>
      </c>
      <c r="J107" s="43">
        <v>1968761.39</v>
      </c>
      <c r="K107" s="43">
        <v>1965931.93</v>
      </c>
      <c r="L107" s="43">
        <v>0</v>
      </c>
      <c r="M107" s="43">
        <v>1965931.93</v>
      </c>
      <c r="N107" s="43">
        <v>174671.13</v>
      </c>
      <c r="O107" s="43">
        <v>0</v>
      </c>
      <c r="P107" s="43">
        <v>115225.02</v>
      </c>
      <c r="Q107" s="43">
        <v>11230067</v>
      </c>
      <c r="R107" s="43">
        <v>0</v>
      </c>
      <c r="S107" s="43">
        <v>0</v>
      </c>
      <c r="T107" s="43">
        <v>5547567.2599999998</v>
      </c>
      <c r="U107" s="43">
        <v>57783</v>
      </c>
      <c r="V107" s="43">
        <v>0</v>
      </c>
      <c r="W107" s="43">
        <v>19091245.34</v>
      </c>
      <c r="X107" s="45">
        <v>2.7196489460556889E-2</v>
      </c>
      <c r="Y107" s="43">
        <v>11037.87</v>
      </c>
      <c r="Z107" s="43">
        <v>58250</v>
      </c>
      <c r="AA107" s="43">
        <v>1385.7574</v>
      </c>
      <c r="AB107" s="43">
        <v>70673.627399999998</v>
      </c>
      <c r="AC107" s="43">
        <v>0</v>
      </c>
      <c r="AD107" s="43">
        <v>70673.627399999998</v>
      </c>
      <c r="AE107" s="43">
        <v>0</v>
      </c>
      <c r="AF107" s="45">
        <v>2255828.08</v>
      </c>
      <c r="AG107" s="45">
        <v>11230067</v>
      </c>
      <c r="AH107" s="45">
        <v>5605350.2599999998</v>
      </c>
      <c r="AI107" s="43">
        <v>582306224</v>
      </c>
      <c r="AJ107" s="43">
        <v>571378753</v>
      </c>
      <c r="AK107" s="43">
        <v>615068236</v>
      </c>
      <c r="AL107" s="47">
        <v>589584404.33333337</v>
      </c>
      <c r="AM107" s="43">
        <v>205022.573643888</v>
      </c>
      <c r="AN107" s="46"/>
    </row>
    <row r="108" spans="1:40" s="35" customFormat="1" ht="16.5" x14ac:dyDescent="0.3">
      <c r="A108" s="35" t="s">
        <v>273</v>
      </c>
      <c r="B108" s="35" t="s">
        <v>274</v>
      </c>
      <c r="C108" s="35" t="s">
        <v>250</v>
      </c>
      <c r="D108" s="41">
        <v>1</v>
      </c>
      <c r="E108" s="41" t="s">
        <v>1236</v>
      </c>
      <c r="F108" s="42" t="s">
        <v>1191</v>
      </c>
      <c r="G108" s="43">
        <v>5285568270</v>
      </c>
      <c r="H108" s="44">
        <v>2.4449999999999998</v>
      </c>
      <c r="I108" s="43">
        <v>5622951341</v>
      </c>
      <c r="J108" s="43">
        <v>19164544.800000001</v>
      </c>
      <c r="K108" s="43">
        <v>19102698.379999999</v>
      </c>
      <c r="L108" s="43">
        <v>0</v>
      </c>
      <c r="M108" s="43">
        <v>19102698.379999999</v>
      </c>
      <c r="N108" s="43">
        <v>1697218.15</v>
      </c>
      <c r="O108" s="43">
        <v>0</v>
      </c>
      <c r="P108" s="43">
        <v>1119899.77</v>
      </c>
      <c r="Q108" s="43">
        <v>63623091</v>
      </c>
      <c r="R108" s="43">
        <v>38875467</v>
      </c>
      <c r="S108" s="43">
        <v>0</v>
      </c>
      <c r="T108" s="43">
        <v>22354884.309999999</v>
      </c>
      <c r="U108" s="43">
        <v>1585670.48</v>
      </c>
      <c r="V108" s="43">
        <v>0</v>
      </c>
      <c r="W108" s="43">
        <v>148358929.09</v>
      </c>
      <c r="X108" s="45">
        <v>2.6497758383013232E-2</v>
      </c>
      <c r="Y108" s="43">
        <v>45277.41</v>
      </c>
      <c r="Z108" s="43">
        <v>203500</v>
      </c>
      <c r="AA108" s="43">
        <v>4975.5482000000002</v>
      </c>
      <c r="AB108" s="43">
        <v>253752.95819999999</v>
      </c>
      <c r="AC108" s="43">
        <v>0</v>
      </c>
      <c r="AD108" s="43">
        <v>253752.95819999999</v>
      </c>
      <c r="AE108" s="43">
        <v>0</v>
      </c>
      <c r="AF108" s="45">
        <v>21919816.299999997</v>
      </c>
      <c r="AG108" s="45">
        <v>102498558</v>
      </c>
      <c r="AH108" s="45">
        <v>23940554.789999999</v>
      </c>
      <c r="AI108" s="43">
        <v>5607683318</v>
      </c>
      <c r="AJ108" s="43">
        <v>5586074305</v>
      </c>
      <c r="AK108" s="43">
        <v>5922041548</v>
      </c>
      <c r="AL108" s="47">
        <v>5705266390.333333</v>
      </c>
      <c r="AM108" s="43">
        <v>1979982.6403487129</v>
      </c>
      <c r="AN108" s="46"/>
    </row>
    <row r="109" spans="1:40" s="35" customFormat="1" ht="16.5" x14ac:dyDescent="0.3">
      <c r="A109" s="35" t="s">
        <v>275</v>
      </c>
      <c r="B109" s="35" t="s">
        <v>276</v>
      </c>
      <c r="C109" s="35" t="s">
        <v>250</v>
      </c>
      <c r="D109" s="41">
        <v>2</v>
      </c>
      <c r="E109" s="41" t="s">
        <v>1237</v>
      </c>
      <c r="F109" s="42" t="s">
        <v>1191</v>
      </c>
      <c r="G109" s="43">
        <v>52663399</v>
      </c>
      <c r="H109" s="44">
        <v>2.6399999999999997</v>
      </c>
      <c r="I109" s="43">
        <v>57620568</v>
      </c>
      <c r="J109" s="43">
        <v>196386.54</v>
      </c>
      <c r="K109" s="43">
        <v>196386.54</v>
      </c>
      <c r="L109" s="43">
        <v>0</v>
      </c>
      <c r="M109" s="43">
        <v>196386.54</v>
      </c>
      <c r="N109" s="43">
        <v>17449.669999999998</v>
      </c>
      <c r="O109" s="43">
        <v>0</v>
      </c>
      <c r="P109" s="43">
        <v>11524.11</v>
      </c>
      <c r="Q109" s="43">
        <v>0</v>
      </c>
      <c r="R109" s="43">
        <v>1062401</v>
      </c>
      <c r="S109" s="43">
        <v>0</v>
      </c>
      <c r="T109" s="43">
        <v>298818</v>
      </c>
      <c r="U109" s="43">
        <v>0</v>
      </c>
      <c r="V109" s="43">
        <v>0</v>
      </c>
      <c r="W109" s="43">
        <v>1586579.32</v>
      </c>
      <c r="X109" s="45">
        <v>2.6362669227632377E-2</v>
      </c>
      <c r="Y109" s="43">
        <v>250</v>
      </c>
      <c r="Z109" s="43">
        <v>3000</v>
      </c>
      <c r="AA109" s="43">
        <v>65</v>
      </c>
      <c r="AB109" s="43">
        <v>3315</v>
      </c>
      <c r="AC109" s="43">
        <v>0</v>
      </c>
      <c r="AD109" s="43">
        <v>3315</v>
      </c>
      <c r="AE109" s="43">
        <v>0</v>
      </c>
      <c r="AF109" s="45">
        <v>225360.32</v>
      </c>
      <c r="AG109" s="45">
        <v>1062401</v>
      </c>
      <c r="AH109" s="45">
        <v>298818</v>
      </c>
      <c r="AI109" s="43">
        <v>59074241</v>
      </c>
      <c r="AJ109" s="43">
        <v>58501938</v>
      </c>
      <c r="AK109" s="43">
        <v>58830482</v>
      </c>
      <c r="AL109" s="47">
        <v>58802220.333333336</v>
      </c>
      <c r="AM109" s="43">
        <v>19627.240706073</v>
      </c>
      <c r="AN109" s="46"/>
    </row>
    <row r="110" spans="1:40" s="35" customFormat="1" ht="16.5" x14ac:dyDescent="0.3">
      <c r="A110" s="35" t="s">
        <v>277</v>
      </c>
      <c r="B110" s="35" t="s">
        <v>278</v>
      </c>
      <c r="C110" s="35" t="s">
        <v>250</v>
      </c>
      <c r="D110" s="41">
        <v>3</v>
      </c>
      <c r="E110" s="41" t="s">
        <v>1236</v>
      </c>
      <c r="F110" s="42" t="s">
        <v>1191</v>
      </c>
      <c r="G110" s="43">
        <v>1274255100</v>
      </c>
      <c r="H110" s="44">
        <v>2.0499999999999998</v>
      </c>
      <c r="I110" s="43">
        <v>1329691341</v>
      </c>
      <c r="J110" s="43">
        <v>4531949.0999999996</v>
      </c>
      <c r="K110" s="43">
        <v>4529574.9899999993</v>
      </c>
      <c r="L110" s="43">
        <v>0</v>
      </c>
      <c r="M110" s="43">
        <v>4529574.9899999993</v>
      </c>
      <c r="N110" s="43">
        <v>402471.91</v>
      </c>
      <c r="O110" s="43">
        <v>0</v>
      </c>
      <c r="P110" s="43">
        <v>265797.03000000003</v>
      </c>
      <c r="Q110" s="43">
        <v>19723181</v>
      </c>
      <c r="R110" s="43">
        <v>0</v>
      </c>
      <c r="S110" s="43">
        <v>0</v>
      </c>
      <c r="T110" s="43">
        <v>5595341.3700000001</v>
      </c>
      <c r="U110" s="43">
        <v>127438</v>
      </c>
      <c r="V110" s="43">
        <v>0</v>
      </c>
      <c r="W110" s="43">
        <v>30643804.300000001</v>
      </c>
      <c r="X110" s="45">
        <v>2.3188931165027227E-2</v>
      </c>
      <c r="Y110" s="43">
        <v>16530.150000000001</v>
      </c>
      <c r="Z110" s="43">
        <v>81250</v>
      </c>
      <c r="AA110" s="43">
        <v>1955.6029999999998</v>
      </c>
      <c r="AB110" s="43">
        <v>99735.752999999997</v>
      </c>
      <c r="AC110" s="43">
        <v>-1000</v>
      </c>
      <c r="AD110" s="43">
        <v>98735.752999999997</v>
      </c>
      <c r="AE110" s="43">
        <v>0</v>
      </c>
      <c r="AF110" s="45">
        <v>5197843.93</v>
      </c>
      <c r="AG110" s="45">
        <v>19723181</v>
      </c>
      <c r="AH110" s="45">
        <v>5722779.3700000001</v>
      </c>
      <c r="AI110" s="43">
        <v>1268524476</v>
      </c>
      <c r="AJ110" s="43">
        <v>1300685397</v>
      </c>
      <c r="AK110" s="43">
        <v>1312312049</v>
      </c>
      <c r="AL110" s="47">
        <v>1293840640.6666667</v>
      </c>
      <c r="AM110" s="43">
        <v>437436.94556261698</v>
      </c>
      <c r="AN110" s="46"/>
    </row>
    <row r="111" spans="1:40" s="35" customFormat="1" ht="16.5" x14ac:dyDescent="0.3">
      <c r="A111" s="35" t="s">
        <v>279</v>
      </c>
      <c r="B111" s="35" t="s">
        <v>280</v>
      </c>
      <c r="C111" s="35" t="s">
        <v>250</v>
      </c>
      <c r="D111" s="41">
        <v>1</v>
      </c>
      <c r="E111" s="41" t="s">
        <v>1236</v>
      </c>
      <c r="F111" s="42" t="s">
        <v>1191</v>
      </c>
      <c r="G111" s="43">
        <v>772184017</v>
      </c>
      <c r="H111" s="44">
        <v>2.1139999999999999</v>
      </c>
      <c r="I111" s="43">
        <v>885577062</v>
      </c>
      <c r="J111" s="43">
        <v>3018287.06</v>
      </c>
      <c r="K111" s="43">
        <v>3018204.5500000003</v>
      </c>
      <c r="L111" s="43">
        <v>0</v>
      </c>
      <c r="M111" s="43">
        <v>3018204.5500000003</v>
      </c>
      <c r="N111" s="43">
        <v>268178.59999999998</v>
      </c>
      <c r="O111" s="43">
        <v>0</v>
      </c>
      <c r="P111" s="43">
        <v>177110.44</v>
      </c>
      <c r="Q111" s="43">
        <v>9020498</v>
      </c>
      <c r="R111" s="43">
        <v>4062418</v>
      </c>
      <c r="S111" s="43">
        <v>0</v>
      </c>
      <c r="T111" s="43">
        <v>2561357.98</v>
      </c>
      <c r="U111" s="43">
        <v>231705.06</v>
      </c>
      <c r="V111" s="43">
        <v>0</v>
      </c>
      <c r="W111" s="43">
        <v>19339472.629999999</v>
      </c>
      <c r="X111" s="45">
        <v>2.2991936515769491E-2</v>
      </c>
      <c r="Y111" s="43">
        <v>7154.8</v>
      </c>
      <c r="Z111" s="43">
        <v>53500</v>
      </c>
      <c r="AA111" s="43">
        <v>1213.096</v>
      </c>
      <c r="AB111" s="43">
        <v>61867.896000000001</v>
      </c>
      <c r="AC111" s="43">
        <v>0</v>
      </c>
      <c r="AD111" s="43">
        <v>61867.896000000001</v>
      </c>
      <c r="AE111" s="43">
        <v>0</v>
      </c>
      <c r="AF111" s="45">
        <v>3463493.5900000003</v>
      </c>
      <c r="AG111" s="45">
        <v>13082916</v>
      </c>
      <c r="AH111" s="45">
        <v>2793063.04</v>
      </c>
      <c r="AI111" s="43">
        <v>850863254</v>
      </c>
      <c r="AJ111" s="43">
        <v>878450469</v>
      </c>
      <c r="AK111" s="43">
        <v>900113011</v>
      </c>
      <c r="AL111" s="47">
        <v>876475578</v>
      </c>
      <c r="AM111" s="43">
        <v>300419.77391325898</v>
      </c>
      <c r="AN111" s="46"/>
    </row>
    <row r="112" spans="1:40" s="35" customFormat="1" ht="16.5" x14ac:dyDescent="0.3">
      <c r="A112" s="35" t="s">
        <v>281</v>
      </c>
      <c r="B112" s="35" t="s">
        <v>282</v>
      </c>
      <c r="C112" s="35" t="s">
        <v>250</v>
      </c>
      <c r="D112" s="41">
        <v>2</v>
      </c>
      <c r="E112" s="41" t="s">
        <v>1237</v>
      </c>
      <c r="F112" s="42" t="s">
        <v>1191</v>
      </c>
      <c r="G112" s="43">
        <v>1379583154</v>
      </c>
      <c r="H112" s="44">
        <v>2.0880000000000001</v>
      </c>
      <c r="I112" s="43">
        <v>1416841174</v>
      </c>
      <c r="J112" s="43">
        <v>4828979.3899999997</v>
      </c>
      <c r="K112" s="43">
        <v>4817783.0999999996</v>
      </c>
      <c r="L112" s="43">
        <v>0</v>
      </c>
      <c r="M112" s="43">
        <v>4817783.0999999996</v>
      </c>
      <c r="N112" s="43">
        <v>428051.9</v>
      </c>
      <c r="O112" s="43">
        <v>0</v>
      </c>
      <c r="P112" s="43">
        <v>282698.36</v>
      </c>
      <c r="Q112" s="43">
        <v>15551289</v>
      </c>
      <c r="R112" s="43">
        <v>7025773</v>
      </c>
      <c r="S112" s="43">
        <v>0</v>
      </c>
      <c r="T112" s="43">
        <v>5380167.9000000004</v>
      </c>
      <c r="U112" s="43">
        <v>138601.89000000001</v>
      </c>
      <c r="V112" s="43">
        <v>0</v>
      </c>
      <c r="W112" s="43">
        <v>33624365.149999999</v>
      </c>
      <c r="X112" s="45">
        <v>2.2597984199028986E-2</v>
      </c>
      <c r="Y112" s="43">
        <v>4935.74</v>
      </c>
      <c r="Z112" s="43">
        <v>72250</v>
      </c>
      <c r="AA112" s="43">
        <v>1543.7148000000002</v>
      </c>
      <c r="AB112" s="43">
        <v>78729.454800000007</v>
      </c>
      <c r="AC112" s="43">
        <v>0</v>
      </c>
      <c r="AD112" s="43">
        <v>78729.454800000007</v>
      </c>
      <c r="AE112" s="43">
        <v>0</v>
      </c>
      <c r="AF112" s="45">
        <v>5528533.3600000003</v>
      </c>
      <c r="AG112" s="45">
        <v>22577062</v>
      </c>
      <c r="AH112" s="45">
        <v>5518769.79</v>
      </c>
      <c r="AI112" s="43">
        <v>1402303787</v>
      </c>
      <c r="AJ112" s="43">
        <v>1412652420</v>
      </c>
      <c r="AK112" s="43">
        <v>1420865948</v>
      </c>
      <c r="AL112" s="47">
        <v>1411940718.3333333</v>
      </c>
      <c r="AM112" s="43">
        <v>474258.685407507</v>
      </c>
      <c r="AN112" s="46"/>
    </row>
    <row r="113" spans="1:40" s="35" customFormat="1" ht="16.5" x14ac:dyDescent="0.3">
      <c r="A113" s="35" t="s">
        <v>283</v>
      </c>
      <c r="B113" s="35" t="s">
        <v>284</v>
      </c>
      <c r="C113" s="35" t="s">
        <v>250</v>
      </c>
      <c r="D113" s="41">
        <v>3</v>
      </c>
      <c r="E113" s="41" t="s">
        <v>1236</v>
      </c>
      <c r="F113" s="42" t="s">
        <v>1191</v>
      </c>
      <c r="G113" s="43">
        <v>1010434339</v>
      </c>
      <c r="H113" s="44">
        <v>2.944</v>
      </c>
      <c r="I113" s="43">
        <v>1262937360</v>
      </c>
      <c r="J113" s="43">
        <v>4304433.41</v>
      </c>
      <c r="K113" s="43">
        <v>4294148.2</v>
      </c>
      <c r="L113" s="43">
        <v>0</v>
      </c>
      <c r="M113" s="43">
        <v>4294148.2</v>
      </c>
      <c r="N113" s="43">
        <v>381546.17</v>
      </c>
      <c r="O113" s="43">
        <v>0</v>
      </c>
      <c r="P113" s="43">
        <v>251977.25</v>
      </c>
      <c r="Q113" s="43">
        <v>12238303</v>
      </c>
      <c r="R113" s="43">
        <v>11690283</v>
      </c>
      <c r="S113" s="43">
        <v>0</v>
      </c>
      <c r="T113" s="43">
        <v>5191311.9800000004</v>
      </c>
      <c r="U113" s="43">
        <v>0</v>
      </c>
      <c r="V113" s="43">
        <v>0</v>
      </c>
      <c r="W113" s="43">
        <v>34047569.600000001</v>
      </c>
      <c r="X113" s="45">
        <v>3.1177221253327576E-2</v>
      </c>
      <c r="Y113" s="43">
        <v>11548.04</v>
      </c>
      <c r="Z113" s="43">
        <v>120500</v>
      </c>
      <c r="AA113" s="43">
        <v>2640.9608000000003</v>
      </c>
      <c r="AB113" s="43">
        <v>134689.00080000001</v>
      </c>
      <c r="AC113" s="43">
        <v>-4250</v>
      </c>
      <c r="AD113" s="43">
        <v>130439.00080000001</v>
      </c>
      <c r="AE113" s="43">
        <v>0</v>
      </c>
      <c r="AF113" s="45">
        <v>4927671.62</v>
      </c>
      <c r="AG113" s="45">
        <v>23928586</v>
      </c>
      <c r="AH113" s="45">
        <v>5191311.9800000004</v>
      </c>
      <c r="AI113" s="43">
        <v>1244482143</v>
      </c>
      <c r="AJ113" s="43">
        <v>1259665101</v>
      </c>
      <c r="AK113" s="43">
        <v>1273845163</v>
      </c>
      <c r="AL113" s="47">
        <v>1259330802.3333333</v>
      </c>
      <c r="AM113" s="43">
        <v>425215.875450366</v>
      </c>
      <c r="AN113" s="46"/>
    </row>
    <row r="114" spans="1:40" s="35" customFormat="1" ht="16.5" x14ac:dyDescent="0.3">
      <c r="A114" s="35" t="s">
        <v>285</v>
      </c>
      <c r="B114" s="35" t="s">
        <v>286</v>
      </c>
      <c r="C114" s="35" t="s">
        <v>250</v>
      </c>
      <c r="D114" s="41">
        <v>1</v>
      </c>
      <c r="E114" s="41" t="s">
        <v>1236</v>
      </c>
      <c r="F114" s="42" t="s">
        <v>1191</v>
      </c>
      <c r="G114" s="43">
        <v>1308264551</v>
      </c>
      <c r="H114" s="44">
        <v>3.218</v>
      </c>
      <c r="I114" s="43">
        <v>1442025387</v>
      </c>
      <c r="J114" s="43">
        <v>4914814.03</v>
      </c>
      <c r="K114" s="43">
        <v>4904937.5200000005</v>
      </c>
      <c r="L114" s="43">
        <v>0</v>
      </c>
      <c r="M114" s="43">
        <v>4904937.5200000005</v>
      </c>
      <c r="N114" s="43">
        <v>435794.85</v>
      </c>
      <c r="O114" s="43">
        <v>0</v>
      </c>
      <c r="P114" s="43">
        <v>287710.38</v>
      </c>
      <c r="Q114" s="43">
        <v>29519351</v>
      </c>
      <c r="R114" s="43">
        <v>0</v>
      </c>
      <c r="S114" s="43">
        <v>0</v>
      </c>
      <c r="T114" s="43">
        <v>11858180.75</v>
      </c>
      <c r="U114" s="43">
        <v>0</v>
      </c>
      <c r="V114" s="43">
        <v>0</v>
      </c>
      <c r="W114" s="43">
        <v>47005974.5</v>
      </c>
      <c r="X114" s="45">
        <v>3.3215724684878982E-2</v>
      </c>
      <c r="Y114" s="43">
        <v>27457.53</v>
      </c>
      <c r="Z114" s="43">
        <v>95000</v>
      </c>
      <c r="AA114" s="43">
        <v>2449.1505999999999</v>
      </c>
      <c r="AB114" s="43">
        <v>124906.68060000001</v>
      </c>
      <c r="AC114" s="43">
        <v>0</v>
      </c>
      <c r="AD114" s="43">
        <v>124906.68060000001</v>
      </c>
      <c r="AE114" s="43">
        <v>0</v>
      </c>
      <c r="AF114" s="45">
        <v>5628442.75</v>
      </c>
      <c r="AG114" s="45">
        <v>29519351</v>
      </c>
      <c r="AH114" s="45">
        <v>11858180.75</v>
      </c>
      <c r="AI114" s="43">
        <v>1379077243</v>
      </c>
      <c r="AJ114" s="43">
        <v>1413273992</v>
      </c>
      <c r="AK114" s="43">
        <v>1545315923</v>
      </c>
      <c r="AL114" s="47">
        <v>1445889052.6666667</v>
      </c>
      <c r="AM114" s="43">
        <v>515104.82289466198</v>
      </c>
      <c r="AN114" s="46"/>
    </row>
    <row r="115" spans="1:40" s="35" customFormat="1" ht="16.5" x14ac:dyDescent="0.3">
      <c r="A115" s="35" t="s">
        <v>287</v>
      </c>
      <c r="B115" s="35" t="s">
        <v>288</v>
      </c>
      <c r="C115" s="35" t="s">
        <v>250</v>
      </c>
      <c r="D115" s="41">
        <v>2</v>
      </c>
      <c r="E115" s="41" t="s">
        <v>1237</v>
      </c>
      <c r="F115" s="42" t="s">
        <v>1191</v>
      </c>
      <c r="G115" s="43">
        <v>3062256508</v>
      </c>
      <c r="H115" s="44">
        <v>2.8439999999999999</v>
      </c>
      <c r="I115" s="43">
        <v>3490424954</v>
      </c>
      <c r="J115" s="43">
        <v>11896315.890000001</v>
      </c>
      <c r="K115" s="43">
        <v>11887363.17</v>
      </c>
      <c r="L115" s="43">
        <v>0</v>
      </c>
      <c r="M115" s="43">
        <v>11887363.17</v>
      </c>
      <c r="N115" s="43">
        <v>1056211.3500000001</v>
      </c>
      <c r="O115" s="43">
        <v>0</v>
      </c>
      <c r="P115" s="43">
        <v>697503.55</v>
      </c>
      <c r="Q115" s="43">
        <v>48088859</v>
      </c>
      <c r="R115" s="43">
        <v>24042642</v>
      </c>
      <c r="S115" s="43">
        <v>0</v>
      </c>
      <c r="T115" s="43">
        <v>12450983.66</v>
      </c>
      <c r="U115" s="43">
        <v>736059.51</v>
      </c>
      <c r="V115" s="43">
        <v>0</v>
      </c>
      <c r="W115" s="43">
        <v>98959622.239999995</v>
      </c>
      <c r="X115" s="45">
        <v>3.0910745983130813E-2</v>
      </c>
      <c r="Y115" s="43">
        <v>8395.89</v>
      </c>
      <c r="Z115" s="43">
        <v>148000</v>
      </c>
      <c r="AA115" s="43">
        <v>3127.9178000000002</v>
      </c>
      <c r="AB115" s="43">
        <v>159523.80780000001</v>
      </c>
      <c r="AC115" s="43">
        <v>0</v>
      </c>
      <c r="AD115" s="43">
        <v>159523.80780000001</v>
      </c>
      <c r="AE115" s="43">
        <v>0</v>
      </c>
      <c r="AF115" s="45">
        <v>13641078.07</v>
      </c>
      <c r="AG115" s="45">
        <v>72131501</v>
      </c>
      <c r="AH115" s="45">
        <v>13187043.17</v>
      </c>
      <c r="AI115" s="43">
        <v>3385567329</v>
      </c>
      <c r="AJ115" s="43">
        <v>3463676842</v>
      </c>
      <c r="AK115" s="43">
        <v>3616880488</v>
      </c>
      <c r="AL115" s="47">
        <v>3488708219.6666665</v>
      </c>
      <c r="AM115" s="43">
        <v>1207502.5578295679</v>
      </c>
      <c r="AN115" s="46"/>
    </row>
    <row r="116" spans="1:40" s="35" customFormat="1" ht="16.5" x14ac:dyDescent="0.3">
      <c r="A116" s="35" t="s">
        <v>289</v>
      </c>
      <c r="B116" s="35" t="s">
        <v>290</v>
      </c>
      <c r="C116" s="35" t="s">
        <v>250</v>
      </c>
      <c r="D116" s="41">
        <v>3</v>
      </c>
      <c r="E116" s="41" t="s">
        <v>1236</v>
      </c>
      <c r="F116" s="42" t="s">
        <v>1191</v>
      </c>
      <c r="G116" s="43">
        <v>450690401</v>
      </c>
      <c r="H116" s="44">
        <v>3.0419999999999998</v>
      </c>
      <c r="I116" s="43">
        <v>504419127</v>
      </c>
      <c r="J116" s="43">
        <v>1719197.33</v>
      </c>
      <c r="K116" s="43">
        <v>1719048.76</v>
      </c>
      <c r="L116" s="43">
        <v>0</v>
      </c>
      <c r="M116" s="43">
        <v>1719048.76</v>
      </c>
      <c r="N116" s="43">
        <v>152743.70000000001</v>
      </c>
      <c r="O116" s="43">
        <v>0</v>
      </c>
      <c r="P116" s="43">
        <v>100875.21</v>
      </c>
      <c r="Q116" s="43">
        <v>6791862</v>
      </c>
      <c r="R116" s="43">
        <v>3572797</v>
      </c>
      <c r="S116" s="43">
        <v>0</v>
      </c>
      <c r="T116" s="43">
        <v>3090484.85</v>
      </c>
      <c r="U116" s="43">
        <v>0</v>
      </c>
      <c r="V116" s="43">
        <v>0</v>
      </c>
      <c r="W116" s="43">
        <v>15427811.52</v>
      </c>
      <c r="X116" s="45">
        <v>3.016166837850992E-2</v>
      </c>
      <c r="Y116" s="43">
        <v>2750</v>
      </c>
      <c r="Z116" s="43">
        <v>30000</v>
      </c>
      <c r="AA116" s="43">
        <v>655</v>
      </c>
      <c r="AB116" s="43">
        <v>33405</v>
      </c>
      <c r="AC116" s="43">
        <v>0</v>
      </c>
      <c r="AD116" s="43">
        <v>33405</v>
      </c>
      <c r="AE116" s="43">
        <v>0</v>
      </c>
      <c r="AF116" s="45">
        <v>1972667.67</v>
      </c>
      <c r="AG116" s="45">
        <v>10364659</v>
      </c>
      <c r="AH116" s="45">
        <v>3090484.85</v>
      </c>
      <c r="AI116" s="43">
        <v>493841619</v>
      </c>
      <c r="AJ116" s="43">
        <v>503542739</v>
      </c>
      <c r="AK116" s="43">
        <v>546519354</v>
      </c>
      <c r="AL116" s="47">
        <v>514634570.66666669</v>
      </c>
      <c r="AM116" s="43">
        <v>182274.202725615</v>
      </c>
      <c r="AN116" s="46"/>
    </row>
    <row r="117" spans="1:40" s="35" customFormat="1" ht="16.5" x14ac:dyDescent="0.3">
      <c r="A117" s="35" t="s">
        <v>291</v>
      </c>
      <c r="B117" s="35" t="s">
        <v>292</v>
      </c>
      <c r="C117" s="35" t="s">
        <v>250</v>
      </c>
      <c r="D117" s="41">
        <v>1</v>
      </c>
      <c r="E117" s="41" t="s">
        <v>1236</v>
      </c>
      <c r="F117" s="42" t="s">
        <v>1191</v>
      </c>
      <c r="G117" s="43">
        <v>4091976402</v>
      </c>
      <c r="H117" s="44">
        <v>2.2079999999999997</v>
      </c>
      <c r="I117" s="43">
        <v>5015732730</v>
      </c>
      <c r="J117" s="43">
        <v>17094978.920000002</v>
      </c>
      <c r="K117" s="43">
        <v>16931518.150000002</v>
      </c>
      <c r="L117" s="43">
        <v>0</v>
      </c>
      <c r="M117" s="43">
        <v>16931518.150000002</v>
      </c>
      <c r="N117" s="43">
        <v>0</v>
      </c>
      <c r="O117" s="43">
        <v>0</v>
      </c>
      <c r="P117" s="43">
        <v>989024.67</v>
      </c>
      <c r="Q117" s="43">
        <v>71819525</v>
      </c>
      <c r="R117" s="43">
        <v>0</v>
      </c>
      <c r="S117" s="43">
        <v>0</v>
      </c>
      <c r="T117" s="43">
        <v>15630196</v>
      </c>
      <c r="U117" s="43">
        <v>409197.94</v>
      </c>
      <c r="V117" s="43">
        <v>1655736</v>
      </c>
      <c r="W117" s="43">
        <v>107435197.76000001</v>
      </c>
      <c r="X117" s="45">
        <v>2.4974952301755879E-2</v>
      </c>
      <c r="Y117" s="43">
        <v>7565.58</v>
      </c>
      <c r="Z117" s="43">
        <v>82000</v>
      </c>
      <c r="AA117" s="43">
        <v>1791.3116</v>
      </c>
      <c r="AB117" s="43">
        <v>91356.891600000003</v>
      </c>
      <c r="AC117" s="43">
        <v>-750</v>
      </c>
      <c r="AD117" s="43">
        <v>90606.891600000003</v>
      </c>
      <c r="AE117" s="43">
        <v>0</v>
      </c>
      <c r="AF117" s="45">
        <v>17920542.820000004</v>
      </c>
      <c r="AG117" s="45">
        <v>71819525</v>
      </c>
      <c r="AH117" s="45">
        <v>17695129.939999998</v>
      </c>
      <c r="AI117" s="43">
        <v>5050824144</v>
      </c>
      <c r="AJ117" s="43">
        <v>4967213910</v>
      </c>
      <c r="AK117" s="43">
        <v>5236054152</v>
      </c>
      <c r="AL117" s="47">
        <v>5084697402</v>
      </c>
      <c r="AM117" s="43">
        <v>1745349.6659819221</v>
      </c>
      <c r="AN117" s="46"/>
    </row>
    <row r="118" spans="1:40" s="35" customFormat="1" ht="16.5" x14ac:dyDescent="0.3">
      <c r="A118" s="35" t="s">
        <v>293</v>
      </c>
      <c r="B118" s="35" t="s">
        <v>294</v>
      </c>
      <c r="C118" s="35" t="s">
        <v>250</v>
      </c>
      <c r="D118" s="41">
        <v>2</v>
      </c>
      <c r="E118" s="41" t="s">
        <v>1237</v>
      </c>
      <c r="F118" s="42" t="s">
        <v>1191</v>
      </c>
      <c r="G118" s="43">
        <v>653210286</v>
      </c>
      <c r="H118" s="44">
        <v>2.6559999999999997</v>
      </c>
      <c r="I118" s="43">
        <v>675855045</v>
      </c>
      <c r="J118" s="43">
        <v>2303497.4900000002</v>
      </c>
      <c r="K118" s="43">
        <v>2301385.9400000004</v>
      </c>
      <c r="L118" s="43">
        <v>0</v>
      </c>
      <c r="M118" s="43">
        <v>2301385.9400000004</v>
      </c>
      <c r="N118" s="43">
        <v>204481.19</v>
      </c>
      <c r="O118" s="43">
        <v>0</v>
      </c>
      <c r="P118" s="43">
        <v>135050.35</v>
      </c>
      <c r="Q118" s="43">
        <v>8744427</v>
      </c>
      <c r="R118" s="43">
        <v>2790987</v>
      </c>
      <c r="S118" s="43">
        <v>0</v>
      </c>
      <c r="T118" s="43">
        <v>5471117</v>
      </c>
      <c r="U118" s="43">
        <v>0</v>
      </c>
      <c r="V118" s="43">
        <v>0</v>
      </c>
      <c r="W118" s="43">
        <v>19647448.48</v>
      </c>
      <c r="X118" s="45">
        <v>2.7009300472011288E-2</v>
      </c>
      <c r="Y118" s="43">
        <v>9218.49</v>
      </c>
      <c r="Z118" s="43">
        <v>58500</v>
      </c>
      <c r="AA118" s="43">
        <v>1354.3698000000002</v>
      </c>
      <c r="AB118" s="43">
        <v>69072.859800000006</v>
      </c>
      <c r="AC118" s="43">
        <v>0</v>
      </c>
      <c r="AD118" s="43">
        <v>69072.859800000006</v>
      </c>
      <c r="AE118" s="43">
        <v>0</v>
      </c>
      <c r="AF118" s="45">
        <v>2640917.4800000004</v>
      </c>
      <c r="AG118" s="45">
        <v>11535414</v>
      </c>
      <c r="AH118" s="45">
        <v>5471117</v>
      </c>
      <c r="AI118" s="43">
        <v>644201901</v>
      </c>
      <c r="AJ118" s="43">
        <v>656867659</v>
      </c>
      <c r="AK118" s="43">
        <v>689003089</v>
      </c>
      <c r="AL118" s="47">
        <v>663357549.66666663</v>
      </c>
      <c r="AM118" s="43">
        <v>231769.22656387501</v>
      </c>
      <c r="AN118" s="46"/>
    </row>
    <row r="119" spans="1:40" s="35" customFormat="1" ht="16.5" x14ac:dyDescent="0.3">
      <c r="A119" s="35" t="s">
        <v>295</v>
      </c>
      <c r="B119" s="35" t="s">
        <v>296</v>
      </c>
      <c r="C119" s="35" t="s">
        <v>250</v>
      </c>
      <c r="D119" s="41">
        <v>3</v>
      </c>
      <c r="E119" s="41" t="s">
        <v>1237</v>
      </c>
      <c r="F119" s="42" t="s">
        <v>1191</v>
      </c>
      <c r="G119" s="43">
        <v>5811323589</v>
      </c>
      <c r="H119" s="44">
        <v>2.391</v>
      </c>
      <c r="I119" s="43">
        <v>6563767806</v>
      </c>
      <c r="J119" s="43">
        <v>22371102.75</v>
      </c>
      <c r="K119" s="43">
        <v>22338523.620000001</v>
      </c>
      <c r="L119" s="43">
        <v>0</v>
      </c>
      <c r="M119" s="43">
        <v>22338523.620000001</v>
      </c>
      <c r="N119" s="43">
        <v>0</v>
      </c>
      <c r="O119" s="43">
        <v>0</v>
      </c>
      <c r="P119" s="43">
        <v>1310286.52</v>
      </c>
      <c r="Q119" s="43">
        <v>66965085</v>
      </c>
      <c r="R119" s="43">
        <v>43366447</v>
      </c>
      <c r="S119" s="43">
        <v>0</v>
      </c>
      <c r="T119" s="43">
        <v>20484628.170000002</v>
      </c>
      <c r="U119" s="43">
        <v>4675191.4400000004</v>
      </c>
      <c r="V119" s="43">
        <v>2177692.58</v>
      </c>
      <c r="W119" s="43">
        <v>161317854.33000001</v>
      </c>
      <c r="X119" s="45">
        <v>2.6004175966423699E-2</v>
      </c>
      <c r="Y119" s="43">
        <v>35500</v>
      </c>
      <c r="Z119" s="43">
        <v>263500</v>
      </c>
      <c r="AA119" s="43">
        <v>5980</v>
      </c>
      <c r="AB119" s="43">
        <v>304980</v>
      </c>
      <c r="AC119" s="43">
        <v>0</v>
      </c>
      <c r="AD119" s="43">
        <v>304980</v>
      </c>
      <c r="AE119" s="43">
        <v>0</v>
      </c>
      <c r="AF119" s="45">
        <v>23648810.140000001</v>
      </c>
      <c r="AG119" s="45">
        <v>110331532</v>
      </c>
      <c r="AH119" s="45">
        <v>27337512.190000005</v>
      </c>
      <c r="AI119" s="43">
        <v>6373432925</v>
      </c>
      <c r="AJ119" s="43">
        <v>6533084180</v>
      </c>
      <c r="AK119" s="43">
        <v>6931445014</v>
      </c>
      <c r="AL119" s="47">
        <v>6612654039.666667</v>
      </c>
      <c r="AM119" s="43">
        <v>2310479.3905182988</v>
      </c>
      <c r="AN119" s="46"/>
    </row>
    <row r="120" spans="1:40" s="35" customFormat="1" ht="16.5" x14ac:dyDescent="0.3">
      <c r="A120" s="35" t="s">
        <v>297</v>
      </c>
      <c r="B120" s="35" t="s">
        <v>298</v>
      </c>
      <c r="C120" s="35" t="s">
        <v>250</v>
      </c>
      <c r="D120" s="41">
        <v>1</v>
      </c>
      <c r="E120" s="41" t="s">
        <v>1236</v>
      </c>
      <c r="F120" s="42" t="s">
        <v>1191</v>
      </c>
      <c r="G120" s="43">
        <v>64733200</v>
      </c>
      <c r="H120" s="44">
        <v>2.1429999999999998</v>
      </c>
      <c r="I120" s="43">
        <v>99680989</v>
      </c>
      <c r="J120" s="43">
        <v>339739.87</v>
      </c>
      <c r="K120" s="43">
        <v>339432.51</v>
      </c>
      <c r="L120" s="43">
        <v>0</v>
      </c>
      <c r="M120" s="43">
        <v>339432.51</v>
      </c>
      <c r="N120" s="43">
        <v>30159.66</v>
      </c>
      <c r="O120" s="43">
        <v>0</v>
      </c>
      <c r="P120" s="43">
        <v>19918.310000000001</v>
      </c>
      <c r="Q120" s="43">
        <v>1275096</v>
      </c>
      <c r="R120" s="43">
        <v>0</v>
      </c>
      <c r="S120" s="43">
        <v>0</v>
      </c>
      <c r="T120" s="43">
        <v>61767.6</v>
      </c>
      <c r="U120" s="43">
        <v>0</v>
      </c>
      <c r="V120" s="43">
        <v>0</v>
      </c>
      <c r="W120" s="43">
        <v>1726374.08</v>
      </c>
      <c r="X120" s="45">
        <v>2.4529064721951026E-2</v>
      </c>
      <c r="Y120" s="43">
        <v>1250</v>
      </c>
      <c r="Z120" s="43">
        <v>8500</v>
      </c>
      <c r="AA120" s="43">
        <v>195</v>
      </c>
      <c r="AB120" s="43">
        <v>9945</v>
      </c>
      <c r="AC120" s="43">
        <v>0</v>
      </c>
      <c r="AD120" s="43">
        <v>9945</v>
      </c>
      <c r="AE120" s="43">
        <v>0</v>
      </c>
      <c r="AF120" s="45">
        <v>389510.48</v>
      </c>
      <c r="AG120" s="45">
        <v>1275096</v>
      </c>
      <c r="AH120" s="45">
        <v>61767.6</v>
      </c>
      <c r="AI120" s="43">
        <v>90392389</v>
      </c>
      <c r="AJ120" s="43">
        <v>99438998</v>
      </c>
      <c r="AK120" s="43">
        <v>105963660</v>
      </c>
      <c r="AL120" s="47">
        <v>98598349</v>
      </c>
      <c r="AM120" s="43">
        <v>35321.184678780002</v>
      </c>
      <c r="AN120" s="46"/>
    </row>
    <row r="121" spans="1:40" s="35" customFormat="1" ht="16.5" x14ac:dyDescent="0.3">
      <c r="A121" s="35" t="s">
        <v>299</v>
      </c>
      <c r="B121" s="35" t="s">
        <v>300</v>
      </c>
      <c r="C121" s="35" t="s">
        <v>250</v>
      </c>
      <c r="D121" s="41">
        <v>2</v>
      </c>
      <c r="E121" s="41" t="s">
        <v>1237</v>
      </c>
      <c r="F121" s="42" t="s">
        <v>1191</v>
      </c>
      <c r="G121" s="43">
        <v>434355651</v>
      </c>
      <c r="H121" s="44">
        <v>1.8959999999999999</v>
      </c>
      <c r="I121" s="43">
        <v>450714930</v>
      </c>
      <c r="J121" s="43">
        <v>1536158.85</v>
      </c>
      <c r="K121" s="43">
        <v>1533547.48</v>
      </c>
      <c r="L121" s="43">
        <v>0</v>
      </c>
      <c r="M121" s="43">
        <v>1533547.48</v>
      </c>
      <c r="N121" s="43">
        <v>136260.60999999999</v>
      </c>
      <c r="O121" s="43">
        <v>0</v>
      </c>
      <c r="P121" s="43">
        <v>89990.24</v>
      </c>
      <c r="Q121" s="43">
        <v>3213780</v>
      </c>
      <c r="R121" s="43">
        <v>3184131</v>
      </c>
      <c r="S121" s="43">
        <v>0</v>
      </c>
      <c r="T121" s="43">
        <v>1610000</v>
      </c>
      <c r="U121" s="43">
        <v>0</v>
      </c>
      <c r="V121" s="43">
        <v>0</v>
      </c>
      <c r="W121" s="43">
        <v>9767709.3300000001</v>
      </c>
      <c r="X121" s="45">
        <v>2.0723513993471721E-2</v>
      </c>
      <c r="Y121" s="43">
        <v>1750</v>
      </c>
      <c r="Z121" s="43">
        <v>33500</v>
      </c>
      <c r="AA121" s="43">
        <v>705</v>
      </c>
      <c r="AB121" s="43">
        <v>35955</v>
      </c>
      <c r="AC121" s="43">
        <v>0</v>
      </c>
      <c r="AD121" s="43">
        <v>35955</v>
      </c>
      <c r="AE121" s="43">
        <v>0</v>
      </c>
      <c r="AF121" s="45">
        <v>1759798.3299999998</v>
      </c>
      <c r="AG121" s="45">
        <v>6397911</v>
      </c>
      <c r="AH121" s="45">
        <v>1610000</v>
      </c>
      <c r="AI121" s="43">
        <v>449401671</v>
      </c>
      <c r="AJ121" s="43">
        <v>449072316</v>
      </c>
      <c r="AK121" s="43">
        <v>451973136</v>
      </c>
      <c r="AL121" s="47">
        <v>450149041</v>
      </c>
      <c r="AM121" s="43">
        <v>150977.09802275099</v>
      </c>
      <c r="AN121" s="46"/>
    </row>
    <row r="122" spans="1:40" s="35" customFormat="1" ht="16.5" x14ac:dyDescent="0.3">
      <c r="A122" s="35" t="s">
        <v>301</v>
      </c>
      <c r="B122" s="35" t="s">
        <v>302</v>
      </c>
      <c r="C122" s="35" t="s">
        <v>250</v>
      </c>
      <c r="D122" s="41">
        <v>3</v>
      </c>
      <c r="E122" s="41" t="s">
        <v>1236</v>
      </c>
      <c r="F122" s="42" t="s">
        <v>1191</v>
      </c>
      <c r="G122" s="43">
        <v>477400339</v>
      </c>
      <c r="H122" s="44">
        <v>3.613</v>
      </c>
      <c r="I122" s="43">
        <v>527434515</v>
      </c>
      <c r="J122" s="43">
        <v>1797640.03</v>
      </c>
      <c r="K122" s="43">
        <v>1797412.75</v>
      </c>
      <c r="L122" s="43">
        <v>0</v>
      </c>
      <c r="M122" s="43">
        <v>1797412.75</v>
      </c>
      <c r="N122" s="43">
        <v>159706.45000000001</v>
      </c>
      <c r="O122" s="43">
        <v>0</v>
      </c>
      <c r="P122" s="43">
        <v>105473.24</v>
      </c>
      <c r="Q122" s="43">
        <v>10711921</v>
      </c>
      <c r="R122" s="43">
        <v>0</v>
      </c>
      <c r="S122" s="43">
        <v>0</v>
      </c>
      <c r="T122" s="43">
        <v>6270729.7800000003</v>
      </c>
      <c r="U122" s="43">
        <v>0</v>
      </c>
      <c r="V122" s="43">
        <v>0</v>
      </c>
      <c r="W122" s="43">
        <v>19045243.219999999</v>
      </c>
      <c r="X122" s="45">
        <v>3.7004914505257079E-2</v>
      </c>
      <c r="Y122" s="43">
        <v>12750</v>
      </c>
      <c r="Z122" s="43">
        <v>58250</v>
      </c>
      <c r="AA122" s="43">
        <v>1420</v>
      </c>
      <c r="AB122" s="43">
        <v>72420</v>
      </c>
      <c r="AC122" s="43">
        <v>0</v>
      </c>
      <c r="AD122" s="43">
        <v>72420</v>
      </c>
      <c r="AE122" s="43">
        <v>0</v>
      </c>
      <c r="AF122" s="45">
        <v>2062592.44</v>
      </c>
      <c r="AG122" s="45">
        <v>10711921</v>
      </c>
      <c r="AH122" s="45">
        <v>6270729.7800000003</v>
      </c>
      <c r="AI122" s="43">
        <v>509643050</v>
      </c>
      <c r="AJ122" s="43">
        <v>525217901</v>
      </c>
      <c r="AK122" s="43">
        <v>559016680</v>
      </c>
      <c r="AL122" s="47">
        <v>531292543.66666669</v>
      </c>
      <c r="AM122" s="43">
        <v>186338.738327742</v>
      </c>
      <c r="AN122" s="46"/>
    </row>
    <row r="123" spans="1:40" s="35" customFormat="1" ht="16.5" x14ac:dyDescent="0.3">
      <c r="A123" s="35" t="s">
        <v>303</v>
      </c>
      <c r="B123" s="35" t="s">
        <v>304</v>
      </c>
      <c r="C123" s="35" t="s">
        <v>250</v>
      </c>
      <c r="D123" s="41">
        <v>1</v>
      </c>
      <c r="E123" s="41" t="s">
        <v>1236</v>
      </c>
      <c r="F123" s="42" t="s">
        <v>1191</v>
      </c>
      <c r="G123" s="43">
        <v>101416200</v>
      </c>
      <c r="H123" s="44">
        <v>2.0099999999999998</v>
      </c>
      <c r="I123" s="43">
        <v>112259190</v>
      </c>
      <c r="J123" s="43">
        <v>382609.8</v>
      </c>
      <c r="K123" s="43">
        <v>382609.8</v>
      </c>
      <c r="L123" s="43">
        <v>0</v>
      </c>
      <c r="M123" s="43">
        <v>382609.8</v>
      </c>
      <c r="N123" s="43">
        <v>33996.29</v>
      </c>
      <c r="O123" s="43">
        <v>0</v>
      </c>
      <c r="P123" s="43">
        <v>22451.84</v>
      </c>
      <c r="Q123" s="43">
        <v>1286041</v>
      </c>
      <c r="R123" s="43">
        <v>0</v>
      </c>
      <c r="S123" s="43">
        <v>0</v>
      </c>
      <c r="T123" s="43">
        <v>695742.81</v>
      </c>
      <c r="U123" s="43">
        <v>0</v>
      </c>
      <c r="V123" s="43">
        <v>0</v>
      </c>
      <c r="W123" s="43">
        <v>2420841.7400000002</v>
      </c>
      <c r="X123" s="45">
        <v>1.802083492739804E-2</v>
      </c>
      <c r="Y123" s="43">
        <v>1321.92</v>
      </c>
      <c r="Z123" s="43">
        <v>15250</v>
      </c>
      <c r="AA123" s="43">
        <v>331.43839999999994</v>
      </c>
      <c r="AB123" s="43">
        <v>16903.358399999997</v>
      </c>
      <c r="AC123" s="43">
        <v>0</v>
      </c>
      <c r="AD123" s="43">
        <v>16903.358399999997</v>
      </c>
      <c r="AE123" s="43">
        <v>0</v>
      </c>
      <c r="AF123" s="45">
        <v>439057.93</v>
      </c>
      <c r="AG123" s="45">
        <v>1286041</v>
      </c>
      <c r="AH123" s="45">
        <v>695742.81</v>
      </c>
      <c r="AI123" s="43">
        <v>111383481</v>
      </c>
      <c r="AJ123" s="43">
        <v>112115923</v>
      </c>
      <c r="AK123" s="43">
        <v>115890984</v>
      </c>
      <c r="AL123" s="47">
        <v>113130129.33333333</v>
      </c>
      <c r="AM123" s="43">
        <v>38630.289369671998</v>
      </c>
      <c r="AN123" s="46"/>
    </row>
    <row r="124" spans="1:40" s="35" customFormat="1" ht="16.5" x14ac:dyDescent="0.3">
      <c r="A124" s="35" t="s">
        <v>305</v>
      </c>
      <c r="B124" s="35" t="s">
        <v>306</v>
      </c>
      <c r="C124" s="35" t="s">
        <v>250</v>
      </c>
      <c r="D124" s="41">
        <v>2</v>
      </c>
      <c r="E124" s="41" t="s">
        <v>1237</v>
      </c>
      <c r="F124" s="42" t="s">
        <v>1191</v>
      </c>
      <c r="G124" s="43">
        <v>1485282318</v>
      </c>
      <c r="H124" s="44">
        <v>2.2069999999999999</v>
      </c>
      <c r="I124" s="43">
        <v>1507392986</v>
      </c>
      <c r="J124" s="43">
        <v>5137604.55</v>
      </c>
      <c r="K124" s="43">
        <v>5122888.12</v>
      </c>
      <c r="L124" s="43">
        <v>0</v>
      </c>
      <c r="M124" s="43">
        <v>5122888.12</v>
      </c>
      <c r="N124" s="43">
        <v>455161.05</v>
      </c>
      <c r="O124" s="43">
        <v>0</v>
      </c>
      <c r="P124" s="43">
        <v>300603.12</v>
      </c>
      <c r="Q124" s="43">
        <v>16596853</v>
      </c>
      <c r="R124" s="43">
        <v>0</v>
      </c>
      <c r="S124" s="43">
        <v>0</v>
      </c>
      <c r="T124" s="43">
        <v>15438137.380000001</v>
      </c>
      <c r="U124" s="43">
        <v>0</v>
      </c>
      <c r="V124" s="43">
        <v>0</v>
      </c>
      <c r="W124" s="43">
        <v>37913642.670000002</v>
      </c>
      <c r="X124" s="45">
        <v>3.7378610126999105E-2</v>
      </c>
      <c r="Y124" s="43">
        <v>29500</v>
      </c>
      <c r="Z124" s="43">
        <v>247250</v>
      </c>
      <c r="AA124" s="43">
        <v>5535</v>
      </c>
      <c r="AB124" s="43">
        <v>282285</v>
      </c>
      <c r="AC124" s="43">
        <v>0</v>
      </c>
      <c r="AD124" s="43">
        <v>282285</v>
      </c>
      <c r="AE124" s="43">
        <v>0</v>
      </c>
      <c r="AF124" s="45">
        <v>5878652.29</v>
      </c>
      <c r="AG124" s="45">
        <v>16596853</v>
      </c>
      <c r="AH124" s="45">
        <v>15438137.380000001</v>
      </c>
      <c r="AI124" s="43">
        <v>1528881092</v>
      </c>
      <c r="AJ124" s="43">
        <v>1505491740</v>
      </c>
      <c r="AK124" s="43">
        <v>1565275913</v>
      </c>
      <c r="AL124" s="47">
        <v>1533216248.3333333</v>
      </c>
      <c r="AM124" s="43">
        <v>522538.08779472299</v>
      </c>
      <c r="AN124" s="46"/>
    </row>
    <row r="125" spans="1:40" s="35" customFormat="1" ht="16.5" x14ac:dyDescent="0.3">
      <c r="A125" s="35" t="s">
        <v>307</v>
      </c>
      <c r="B125" s="35" t="s">
        <v>308</v>
      </c>
      <c r="C125" s="35" t="s">
        <v>250</v>
      </c>
      <c r="D125" s="41">
        <v>3</v>
      </c>
      <c r="E125" s="41" t="s">
        <v>1236</v>
      </c>
      <c r="F125" s="42" t="s">
        <v>1191</v>
      </c>
      <c r="G125" s="43">
        <v>435034500</v>
      </c>
      <c r="H125" s="44">
        <v>3.383</v>
      </c>
      <c r="I125" s="43">
        <v>428993869</v>
      </c>
      <c r="J125" s="43">
        <v>1462127.58</v>
      </c>
      <c r="K125" s="43">
        <v>1460618.3</v>
      </c>
      <c r="L125" s="43">
        <v>0</v>
      </c>
      <c r="M125" s="43">
        <v>1460618.3</v>
      </c>
      <c r="N125" s="43">
        <v>129780.98</v>
      </c>
      <c r="O125" s="43">
        <v>0</v>
      </c>
      <c r="P125" s="43">
        <v>85707.69</v>
      </c>
      <c r="Q125" s="43">
        <v>9244750</v>
      </c>
      <c r="R125" s="43">
        <v>0</v>
      </c>
      <c r="S125" s="43">
        <v>0</v>
      </c>
      <c r="T125" s="43">
        <v>5258245.6900000004</v>
      </c>
      <c r="U125" s="43">
        <v>0</v>
      </c>
      <c r="V125" s="43">
        <v>0</v>
      </c>
      <c r="W125" s="43">
        <v>16179102.66</v>
      </c>
      <c r="X125" s="45">
        <v>3.3841018930587392E-2</v>
      </c>
      <c r="Y125" s="43">
        <v>16043.14</v>
      </c>
      <c r="Z125" s="43">
        <v>35500</v>
      </c>
      <c r="AA125" s="43">
        <v>1030.8628000000001</v>
      </c>
      <c r="AB125" s="43">
        <v>52574.002800000002</v>
      </c>
      <c r="AC125" s="43">
        <v>750</v>
      </c>
      <c r="AD125" s="43">
        <v>53324.002800000002</v>
      </c>
      <c r="AE125" s="43">
        <v>0</v>
      </c>
      <c r="AF125" s="45">
        <v>1676106.97</v>
      </c>
      <c r="AG125" s="45">
        <v>9244750</v>
      </c>
      <c r="AH125" s="45">
        <v>5258245.6900000004</v>
      </c>
      <c r="AI125" s="43">
        <v>437407916</v>
      </c>
      <c r="AJ125" s="43">
        <v>424049727</v>
      </c>
      <c r="AK125" s="43">
        <v>464482597</v>
      </c>
      <c r="AL125" s="47">
        <v>441980080</v>
      </c>
      <c r="AM125" s="43">
        <v>154827.41083910101</v>
      </c>
      <c r="AN125" s="46"/>
    </row>
    <row r="126" spans="1:40" s="35" customFormat="1" ht="16.5" x14ac:dyDescent="0.3">
      <c r="A126" s="35" t="s">
        <v>309</v>
      </c>
      <c r="B126" s="35" t="s">
        <v>310</v>
      </c>
      <c r="C126" s="35" t="s">
        <v>250</v>
      </c>
      <c r="D126" s="41">
        <v>1</v>
      </c>
      <c r="E126" s="41" t="s">
        <v>1236</v>
      </c>
      <c r="F126" s="42" t="s">
        <v>1191</v>
      </c>
      <c r="G126" s="43">
        <v>242127000</v>
      </c>
      <c r="H126" s="44">
        <v>3.238</v>
      </c>
      <c r="I126" s="43">
        <v>293772250</v>
      </c>
      <c r="J126" s="43">
        <v>1001255.59</v>
      </c>
      <c r="K126" s="43">
        <v>1000811.4199999999</v>
      </c>
      <c r="L126" s="43">
        <v>0</v>
      </c>
      <c r="M126" s="43">
        <v>1000811.4199999999</v>
      </c>
      <c r="N126" s="43">
        <v>88924.91</v>
      </c>
      <c r="O126" s="43">
        <v>0</v>
      </c>
      <c r="P126" s="43">
        <v>58726.78</v>
      </c>
      <c r="Q126" s="43">
        <v>5621675</v>
      </c>
      <c r="R126" s="43">
        <v>0</v>
      </c>
      <c r="S126" s="43">
        <v>0</v>
      </c>
      <c r="T126" s="43">
        <v>2068970.41</v>
      </c>
      <c r="U126" s="43">
        <v>0</v>
      </c>
      <c r="V126" s="43">
        <v>0</v>
      </c>
      <c r="W126" s="43">
        <v>8839108.5199999996</v>
      </c>
      <c r="X126" s="45">
        <v>3.3377997873153202E-2</v>
      </c>
      <c r="Y126" s="43">
        <v>2250</v>
      </c>
      <c r="Z126" s="43">
        <v>17750</v>
      </c>
      <c r="AA126" s="43">
        <v>400</v>
      </c>
      <c r="AB126" s="43">
        <v>20400</v>
      </c>
      <c r="AC126" s="43">
        <v>0</v>
      </c>
      <c r="AD126" s="43">
        <v>20400</v>
      </c>
      <c r="AE126" s="43">
        <v>0</v>
      </c>
      <c r="AF126" s="45">
        <v>1148463.1099999999</v>
      </c>
      <c r="AG126" s="45">
        <v>5621675</v>
      </c>
      <c r="AH126" s="45">
        <v>2068970.41</v>
      </c>
      <c r="AI126" s="43">
        <v>287711463</v>
      </c>
      <c r="AJ126" s="43">
        <v>292392926</v>
      </c>
      <c r="AK126" s="43">
        <v>303037422</v>
      </c>
      <c r="AL126" s="47">
        <v>294380603.66666669</v>
      </c>
      <c r="AM126" s="43">
        <v>101012.406320826</v>
      </c>
      <c r="AN126" s="46"/>
    </row>
    <row r="127" spans="1:40" s="35" customFormat="1" ht="16.5" x14ac:dyDescent="0.3">
      <c r="A127" s="35" t="s">
        <v>311</v>
      </c>
      <c r="B127" s="35" t="s">
        <v>312</v>
      </c>
      <c r="C127" s="35" t="s">
        <v>250</v>
      </c>
      <c r="D127" s="41">
        <v>2</v>
      </c>
      <c r="E127" s="41" t="s">
        <v>1237</v>
      </c>
      <c r="F127" s="42" t="s">
        <v>1191</v>
      </c>
      <c r="G127" s="43">
        <v>661900799</v>
      </c>
      <c r="H127" s="44">
        <v>2.4659999999999997</v>
      </c>
      <c r="I127" s="43">
        <v>727042311</v>
      </c>
      <c r="J127" s="43">
        <v>2477957.59</v>
      </c>
      <c r="K127" s="43">
        <v>2475206.3499999996</v>
      </c>
      <c r="L127" s="43">
        <v>0</v>
      </c>
      <c r="M127" s="43">
        <v>2475206.3499999996</v>
      </c>
      <c r="N127" s="43">
        <v>219926.48</v>
      </c>
      <c r="O127" s="43">
        <v>0</v>
      </c>
      <c r="P127" s="43">
        <v>145271.85</v>
      </c>
      <c r="Q127" s="43">
        <v>10094656</v>
      </c>
      <c r="R127" s="43">
        <v>5097975</v>
      </c>
      <c r="S127" s="43">
        <v>0</v>
      </c>
      <c r="T127" s="43">
        <v>630999.97</v>
      </c>
      <c r="U127" s="43">
        <v>132806.1</v>
      </c>
      <c r="V127" s="43">
        <v>0</v>
      </c>
      <c r="W127" s="43">
        <v>18796841.75</v>
      </c>
      <c r="X127" s="45">
        <v>2.7370766138044685E-2</v>
      </c>
      <c r="Y127" s="43">
        <v>2250</v>
      </c>
      <c r="Z127" s="43">
        <v>40000</v>
      </c>
      <c r="AA127" s="43">
        <v>845</v>
      </c>
      <c r="AB127" s="43">
        <v>43095</v>
      </c>
      <c r="AC127" s="43">
        <v>-250</v>
      </c>
      <c r="AD127" s="43">
        <v>42845</v>
      </c>
      <c r="AE127" s="43">
        <v>0</v>
      </c>
      <c r="AF127" s="45">
        <v>2840404.6799999997</v>
      </c>
      <c r="AG127" s="45">
        <v>15192631</v>
      </c>
      <c r="AH127" s="45">
        <v>763806.07</v>
      </c>
      <c r="AI127" s="43">
        <v>716549416</v>
      </c>
      <c r="AJ127" s="43">
        <v>727588209</v>
      </c>
      <c r="AK127" s="43">
        <v>764724306</v>
      </c>
      <c r="AL127" s="47">
        <v>736287310.33333337</v>
      </c>
      <c r="AM127" s="43">
        <v>255300.846365565</v>
      </c>
      <c r="AN127" s="46"/>
    </row>
    <row r="128" spans="1:40" s="35" customFormat="1" ht="16.5" x14ac:dyDescent="0.3">
      <c r="A128" s="35" t="s">
        <v>313</v>
      </c>
      <c r="B128" s="35" t="s">
        <v>314</v>
      </c>
      <c r="C128" s="35" t="s">
        <v>250</v>
      </c>
      <c r="D128" s="41">
        <v>3</v>
      </c>
      <c r="E128" s="41" t="s">
        <v>1236</v>
      </c>
      <c r="F128" s="42" t="s">
        <v>1191</v>
      </c>
      <c r="G128" s="43">
        <v>996641564</v>
      </c>
      <c r="H128" s="44">
        <v>2.5669999999999997</v>
      </c>
      <c r="I128" s="43">
        <v>1260667517</v>
      </c>
      <c r="J128" s="43">
        <v>4296697.17</v>
      </c>
      <c r="K128" s="43">
        <v>4302413.74</v>
      </c>
      <c r="L128" s="43">
        <v>0</v>
      </c>
      <c r="M128" s="43">
        <v>4302413.74</v>
      </c>
      <c r="N128" s="43">
        <v>382297.09</v>
      </c>
      <c r="O128" s="43">
        <v>0</v>
      </c>
      <c r="P128" s="43">
        <v>252475.4</v>
      </c>
      <c r="Q128" s="43">
        <v>12758088</v>
      </c>
      <c r="R128" s="43">
        <v>7911821</v>
      </c>
      <c r="S128" s="43">
        <v>0</v>
      </c>
      <c r="T128" s="43">
        <v>4070811.1</v>
      </c>
      <c r="U128" s="43">
        <v>199782</v>
      </c>
      <c r="V128" s="43">
        <v>0</v>
      </c>
      <c r="W128" s="43">
        <v>29877688.329999998</v>
      </c>
      <c r="X128" s="45">
        <v>2.7513043102020573E-2</v>
      </c>
      <c r="Y128" s="43">
        <v>38365.1</v>
      </c>
      <c r="Z128" s="43">
        <v>173000</v>
      </c>
      <c r="AA128" s="43">
        <v>4227.3020000000006</v>
      </c>
      <c r="AB128" s="43">
        <v>215592.402</v>
      </c>
      <c r="AC128" s="43">
        <v>-3750</v>
      </c>
      <c r="AD128" s="43">
        <v>211842.402</v>
      </c>
      <c r="AE128" s="43">
        <v>0</v>
      </c>
      <c r="AF128" s="45">
        <v>4937186.2300000004</v>
      </c>
      <c r="AG128" s="45">
        <v>20669909</v>
      </c>
      <c r="AH128" s="45">
        <v>4270593.0999999996</v>
      </c>
      <c r="AI128" s="43">
        <v>1210334751</v>
      </c>
      <c r="AJ128" s="43">
        <v>1255967016</v>
      </c>
      <c r="AK128" s="43">
        <v>1331389305</v>
      </c>
      <c r="AL128" s="47">
        <v>1265897024</v>
      </c>
      <c r="AM128" s="43">
        <v>444449.528550027</v>
      </c>
      <c r="AN128" s="46"/>
    </row>
    <row r="129" spans="1:40" s="35" customFormat="1" ht="16.5" x14ac:dyDescent="0.3">
      <c r="A129" s="35" t="s">
        <v>315</v>
      </c>
      <c r="B129" s="35" t="s">
        <v>316</v>
      </c>
      <c r="C129" s="35" t="s">
        <v>250</v>
      </c>
      <c r="D129" s="41">
        <v>1</v>
      </c>
      <c r="E129" s="41" t="s">
        <v>1236</v>
      </c>
      <c r="F129" s="42" t="s">
        <v>1191</v>
      </c>
      <c r="G129" s="43">
        <v>387234038</v>
      </c>
      <c r="H129" s="44">
        <v>2.601</v>
      </c>
      <c r="I129" s="43">
        <v>443369202</v>
      </c>
      <c r="J129" s="43">
        <v>1511122.62</v>
      </c>
      <c r="K129" s="43">
        <v>1508473.79</v>
      </c>
      <c r="L129" s="43">
        <v>0</v>
      </c>
      <c r="M129" s="43">
        <v>1508473.79</v>
      </c>
      <c r="N129" s="43">
        <v>134025.57</v>
      </c>
      <c r="O129" s="43">
        <v>0</v>
      </c>
      <c r="P129" s="43">
        <v>88457.63</v>
      </c>
      <c r="Q129" s="43">
        <v>3618801</v>
      </c>
      <c r="R129" s="43">
        <v>3442100</v>
      </c>
      <c r="S129" s="43">
        <v>0</v>
      </c>
      <c r="T129" s="43">
        <v>2710085.48</v>
      </c>
      <c r="U129" s="43">
        <v>77520</v>
      </c>
      <c r="V129" s="43">
        <v>0</v>
      </c>
      <c r="W129" s="43">
        <v>11579463.470000001</v>
      </c>
      <c r="X129" s="45">
        <v>2.9537696846278008E-2</v>
      </c>
      <c r="Y129" s="43">
        <v>2250</v>
      </c>
      <c r="Z129" s="43">
        <v>30750</v>
      </c>
      <c r="AA129" s="43">
        <v>660</v>
      </c>
      <c r="AB129" s="43">
        <v>33660</v>
      </c>
      <c r="AC129" s="43">
        <v>0</v>
      </c>
      <c r="AD129" s="43">
        <v>33660</v>
      </c>
      <c r="AE129" s="43">
        <v>0</v>
      </c>
      <c r="AF129" s="45">
        <v>1730956.9900000002</v>
      </c>
      <c r="AG129" s="45">
        <v>7060901</v>
      </c>
      <c r="AH129" s="45">
        <v>2787605.48</v>
      </c>
      <c r="AI129" s="43">
        <v>442823165</v>
      </c>
      <c r="AJ129" s="43">
        <v>440724983</v>
      </c>
      <c r="AK129" s="43">
        <v>468016511</v>
      </c>
      <c r="AL129" s="47">
        <v>450521553</v>
      </c>
      <c r="AM129" s="43">
        <v>156300.816699027</v>
      </c>
      <c r="AN129" s="46"/>
    </row>
    <row r="130" spans="1:40" s="35" customFormat="1" ht="16.5" x14ac:dyDescent="0.3">
      <c r="A130" s="35" t="s">
        <v>317</v>
      </c>
      <c r="B130" s="35" t="s">
        <v>318</v>
      </c>
      <c r="C130" s="35" t="s">
        <v>250</v>
      </c>
      <c r="D130" s="41">
        <v>2</v>
      </c>
      <c r="E130" s="41" t="s">
        <v>1237</v>
      </c>
      <c r="F130" s="42" t="s">
        <v>1191</v>
      </c>
      <c r="G130" s="43">
        <v>677326189</v>
      </c>
      <c r="H130" s="44">
        <v>2.6109999999999998</v>
      </c>
      <c r="I130" s="43">
        <v>761843346</v>
      </c>
      <c r="J130" s="43">
        <v>2596568.96</v>
      </c>
      <c r="K130" s="43">
        <v>2590481.9</v>
      </c>
      <c r="L130" s="43">
        <v>0</v>
      </c>
      <c r="M130" s="43">
        <v>2590481.9</v>
      </c>
      <c r="N130" s="43">
        <v>230175.77</v>
      </c>
      <c r="O130" s="43">
        <v>0</v>
      </c>
      <c r="P130" s="43">
        <v>152019.93</v>
      </c>
      <c r="Q130" s="43">
        <v>8918674</v>
      </c>
      <c r="R130" s="43">
        <v>5256424</v>
      </c>
      <c r="S130" s="43">
        <v>0</v>
      </c>
      <c r="T130" s="43">
        <v>3129048.77</v>
      </c>
      <c r="U130" s="43">
        <v>0</v>
      </c>
      <c r="V130" s="43">
        <v>0</v>
      </c>
      <c r="W130" s="43">
        <v>20276824.370000001</v>
      </c>
      <c r="X130" s="45">
        <v>2.7807174617942864E-2</v>
      </c>
      <c r="Y130" s="43">
        <v>8715.84</v>
      </c>
      <c r="Z130" s="43">
        <v>63750</v>
      </c>
      <c r="AA130" s="43">
        <v>1449.3168000000001</v>
      </c>
      <c r="AB130" s="43">
        <v>73915.156799999997</v>
      </c>
      <c r="AC130" s="43">
        <v>0</v>
      </c>
      <c r="AD130" s="43">
        <v>73915.156799999997</v>
      </c>
      <c r="AE130" s="43">
        <v>0</v>
      </c>
      <c r="AF130" s="45">
        <v>2972677.6</v>
      </c>
      <c r="AG130" s="45">
        <v>14175098</v>
      </c>
      <c r="AH130" s="45">
        <v>3129048.77</v>
      </c>
      <c r="AI130" s="43">
        <v>741744536</v>
      </c>
      <c r="AJ130" s="43">
        <v>749583792</v>
      </c>
      <c r="AK130" s="43">
        <v>803471056</v>
      </c>
      <c r="AL130" s="47">
        <v>764933128</v>
      </c>
      <c r="AM130" s="43">
        <v>267823.44717628503</v>
      </c>
      <c r="AN130" s="46"/>
    </row>
    <row r="131" spans="1:40" s="35" customFormat="1" ht="16.5" x14ac:dyDescent="0.3">
      <c r="A131" s="35" t="s">
        <v>319</v>
      </c>
      <c r="B131" s="35" t="s">
        <v>239</v>
      </c>
      <c r="C131" s="35" t="s">
        <v>250</v>
      </c>
      <c r="D131" s="41">
        <v>3</v>
      </c>
      <c r="E131" s="41" t="s">
        <v>1236</v>
      </c>
      <c r="F131" s="42" t="s">
        <v>1191</v>
      </c>
      <c r="G131" s="43">
        <v>94967489</v>
      </c>
      <c r="H131" s="44">
        <v>0.90500000000000003</v>
      </c>
      <c r="I131" s="43">
        <v>108764454</v>
      </c>
      <c r="J131" s="43">
        <v>370698.79</v>
      </c>
      <c r="K131" s="43">
        <v>370698.79</v>
      </c>
      <c r="L131" s="43">
        <v>0</v>
      </c>
      <c r="M131" s="43">
        <v>370698.79</v>
      </c>
      <c r="N131" s="43">
        <v>32937.96</v>
      </c>
      <c r="O131" s="43">
        <v>0</v>
      </c>
      <c r="P131" s="43">
        <v>21752.89</v>
      </c>
      <c r="Q131" s="43">
        <v>804505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1229894.6399999999</v>
      </c>
      <c r="X131" s="45">
        <v>1.7385590890426236E-2</v>
      </c>
      <c r="Y131" s="43">
        <v>750</v>
      </c>
      <c r="Z131" s="43">
        <v>6000</v>
      </c>
      <c r="AA131" s="43">
        <v>135</v>
      </c>
      <c r="AB131" s="43">
        <v>6885</v>
      </c>
      <c r="AC131" s="43">
        <v>0</v>
      </c>
      <c r="AD131" s="43">
        <v>6885</v>
      </c>
      <c r="AE131" s="43">
        <v>0</v>
      </c>
      <c r="AF131" s="45">
        <v>425389.64</v>
      </c>
      <c r="AG131" s="45">
        <v>804505</v>
      </c>
      <c r="AH131" s="45">
        <v>0</v>
      </c>
      <c r="AI131" s="43">
        <v>100257969</v>
      </c>
      <c r="AJ131" s="43">
        <v>106901012</v>
      </c>
      <c r="AK131" s="43">
        <v>111124971</v>
      </c>
      <c r="AL131" s="47">
        <v>106094650.66666667</v>
      </c>
      <c r="AM131" s="43">
        <v>37041.649624979997</v>
      </c>
      <c r="AN131" s="46"/>
    </row>
    <row r="132" spans="1:40" s="35" customFormat="1" ht="16.5" x14ac:dyDescent="0.3">
      <c r="A132" s="35" t="s">
        <v>320</v>
      </c>
      <c r="B132" s="35" t="s">
        <v>321</v>
      </c>
      <c r="C132" s="35" t="s">
        <v>250</v>
      </c>
      <c r="D132" s="41">
        <v>1</v>
      </c>
      <c r="E132" s="41" t="s">
        <v>1236</v>
      </c>
      <c r="F132" s="42" t="s">
        <v>1191</v>
      </c>
      <c r="G132" s="43">
        <v>1179299600</v>
      </c>
      <c r="H132" s="44">
        <v>2.113</v>
      </c>
      <c r="I132" s="43">
        <v>1245814655</v>
      </c>
      <c r="J132" s="43">
        <v>4246074.58</v>
      </c>
      <c r="K132" s="43">
        <v>4247289.2300000004</v>
      </c>
      <c r="L132" s="43">
        <v>0</v>
      </c>
      <c r="M132" s="43">
        <v>4247289.2300000004</v>
      </c>
      <c r="N132" s="43">
        <v>377394.03</v>
      </c>
      <c r="O132" s="43">
        <v>0</v>
      </c>
      <c r="P132" s="43">
        <v>249323.55</v>
      </c>
      <c r="Q132" s="43">
        <v>11135293</v>
      </c>
      <c r="R132" s="43">
        <v>4856178</v>
      </c>
      <c r="S132" s="43">
        <v>0</v>
      </c>
      <c r="T132" s="43">
        <v>7820529.6900000004</v>
      </c>
      <c r="U132" s="43">
        <v>472153.21</v>
      </c>
      <c r="V132" s="43">
        <v>0</v>
      </c>
      <c r="W132" s="43">
        <v>29158160.710000001</v>
      </c>
      <c r="X132" s="45">
        <v>2.2755212909769666E-2</v>
      </c>
      <c r="Y132" s="43">
        <v>4541.6000000000004</v>
      </c>
      <c r="Z132" s="43">
        <v>60000</v>
      </c>
      <c r="AA132" s="43">
        <v>1290.8320000000001</v>
      </c>
      <c r="AB132" s="43">
        <v>65832.432000000001</v>
      </c>
      <c r="AC132" s="43">
        <v>0</v>
      </c>
      <c r="AD132" s="43">
        <v>65832.432000000001</v>
      </c>
      <c r="AE132" s="43">
        <v>0</v>
      </c>
      <c r="AF132" s="45">
        <v>4874006.8100000005</v>
      </c>
      <c r="AG132" s="45">
        <v>15991471</v>
      </c>
      <c r="AH132" s="45">
        <v>8292682.9000000004</v>
      </c>
      <c r="AI132" s="43">
        <v>1222488833</v>
      </c>
      <c r="AJ132" s="43">
        <v>1227777880</v>
      </c>
      <c r="AK132" s="43">
        <v>1252624043</v>
      </c>
      <c r="AL132" s="47">
        <v>1234296918.6666667</v>
      </c>
      <c r="AM132" s="43">
        <v>418151.929514319</v>
      </c>
      <c r="AN132" s="46"/>
    </row>
    <row r="133" spans="1:40" s="35" customFormat="1" ht="16.5" x14ac:dyDescent="0.3">
      <c r="A133" s="35" t="s">
        <v>322</v>
      </c>
      <c r="B133" s="35" t="s">
        <v>323</v>
      </c>
      <c r="C133" s="35" t="s">
        <v>250</v>
      </c>
      <c r="D133" s="41">
        <v>2</v>
      </c>
      <c r="E133" s="41" t="s">
        <v>1237</v>
      </c>
      <c r="F133" s="42" t="s">
        <v>1191</v>
      </c>
      <c r="G133" s="43">
        <v>1881026299</v>
      </c>
      <c r="H133" s="44">
        <v>3.6429999999999998</v>
      </c>
      <c r="I133" s="43">
        <v>1950325201</v>
      </c>
      <c r="J133" s="43">
        <v>6647237.7999999998</v>
      </c>
      <c r="K133" s="43">
        <v>6636571.2400000002</v>
      </c>
      <c r="L133" s="43">
        <v>0</v>
      </c>
      <c r="M133" s="43">
        <v>6636571.2400000002</v>
      </c>
      <c r="N133" s="43">
        <v>0</v>
      </c>
      <c r="O133" s="43">
        <v>0</v>
      </c>
      <c r="P133" s="43">
        <v>389426.87</v>
      </c>
      <c r="Q133" s="43">
        <v>33953204</v>
      </c>
      <c r="R133" s="43">
        <v>0</v>
      </c>
      <c r="S133" s="43">
        <v>0</v>
      </c>
      <c r="T133" s="43">
        <v>33537264.010000002</v>
      </c>
      <c r="U133" s="43">
        <v>0</v>
      </c>
      <c r="V133" s="43">
        <v>643118.93000000005</v>
      </c>
      <c r="W133" s="43">
        <v>75159585.049999997</v>
      </c>
      <c r="X133" s="45">
        <v>3.7534632084391333E-2</v>
      </c>
      <c r="Y133" s="43">
        <v>28750</v>
      </c>
      <c r="Z133" s="43">
        <v>232500</v>
      </c>
      <c r="AA133" s="43">
        <v>5225</v>
      </c>
      <c r="AB133" s="43">
        <v>266475</v>
      </c>
      <c r="AC133" s="43">
        <v>0</v>
      </c>
      <c r="AD133" s="43">
        <v>266475</v>
      </c>
      <c r="AE133" s="43">
        <v>0</v>
      </c>
      <c r="AF133" s="45">
        <v>7025998.1100000003</v>
      </c>
      <c r="AG133" s="45">
        <v>33953204</v>
      </c>
      <c r="AH133" s="45">
        <v>34180382.940000005</v>
      </c>
      <c r="AI133" s="43">
        <v>1896265823</v>
      </c>
      <c r="AJ133" s="43">
        <v>1929358613</v>
      </c>
      <c r="AK133" s="43">
        <v>2052177831</v>
      </c>
      <c r="AL133" s="47">
        <v>1959267422.3333333</v>
      </c>
      <c r="AM133" s="43">
        <v>684058.62594069005</v>
      </c>
      <c r="AN133" s="46"/>
    </row>
    <row r="134" spans="1:40" s="35" customFormat="1" ht="16.5" x14ac:dyDescent="0.3">
      <c r="A134" s="35" t="s">
        <v>324</v>
      </c>
      <c r="B134" s="35" t="s">
        <v>325</v>
      </c>
      <c r="C134" s="35" t="s">
        <v>250</v>
      </c>
      <c r="D134" s="41">
        <v>3</v>
      </c>
      <c r="E134" s="41" t="s">
        <v>1236</v>
      </c>
      <c r="F134" s="42" t="s">
        <v>1191</v>
      </c>
      <c r="G134" s="43">
        <v>154647100</v>
      </c>
      <c r="H134" s="44">
        <v>2.2919999999999998</v>
      </c>
      <c r="I134" s="43">
        <v>146331854</v>
      </c>
      <c r="J134" s="43">
        <v>498738.69</v>
      </c>
      <c r="K134" s="43">
        <v>494977.22000000003</v>
      </c>
      <c r="L134" s="43">
        <v>0</v>
      </c>
      <c r="M134" s="43">
        <v>494977.22000000003</v>
      </c>
      <c r="N134" s="43">
        <v>43976</v>
      </c>
      <c r="O134" s="43">
        <v>0</v>
      </c>
      <c r="P134" s="43">
        <v>29044.42</v>
      </c>
      <c r="Q134" s="43">
        <v>2116663</v>
      </c>
      <c r="R134" s="43">
        <v>898213</v>
      </c>
      <c r="S134" s="43">
        <v>0</v>
      </c>
      <c r="T134" s="43">
        <v>458940.74</v>
      </c>
      <c r="U134" s="43">
        <v>0</v>
      </c>
      <c r="V134" s="43">
        <v>0</v>
      </c>
      <c r="W134" s="43">
        <v>4041814.38</v>
      </c>
      <c r="X134" s="45">
        <v>2.0912515063999267E-2</v>
      </c>
      <c r="Y134" s="43">
        <v>2500</v>
      </c>
      <c r="Z134" s="43">
        <v>11250</v>
      </c>
      <c r="AA134" s="43">
        <v>275</v>
      </c>
      <c r="AB134" s="43">
        <v>14025</v>
      </c>
      <c r="AC134" s="43">
        <v>0</v>
      </c>
      <c r="AD134" s="43">
        <v>14025</v>
      </c>
      <c r="AE134" s="43">
        <v>0</v>
      </c>
      <c r="AF134" s="45">
        <v>567997.64</v>
      </c>
      <c r="AG134" s="45">
        <v>3014876</v>
      </c>
      <c r="AH134" s="45">
        <v>458940.74</v>
      </c>
      <c r="AI134" s="43">
        <v>146820904</v>
      </c>
      <c r="AJ134" s="43">
        <v>147359343</v>
      </c>
      <c r="AK134" s="43">
        <v>165044824</v>
      </c>
      <c r="AL134" s="47">
        <v>153075023.66666666</v>
      </c>
      <c r="AM134" s="43">
        <v>55014.919651691998</v>
      </c>
      <c r="AN134" s="46"/>
    </row>
    <row r="135" spans="1:40" s="35" customFormat="1" ht="16.5" x14ac:dyDescent="0.3">
      <c r="A135" s="35" t="s">
        <v>326</v>
      </c>
      <c r="B135" s="35" t="s">
        <v>327</v>
      </c>
      <c r="C135" s="35" t="s">
        <v>250</v>
      </c>
      <c r="D135" s="41">
        <v>1</v>
      </c>
      <c r="E135" s="41" t="s">
        <v>1236</v>
      </c>
      <c r="F135" s="42" t="s">
        <v>1191</v>
      </c>
      <c r="G135" s="43">
        <v>39026240</v>
      </c>
      <c r="H135" s="44">
        <v>2.5229999999999997</v>
      </c>
      <c r="I135" s="43">
        <v>43932827</v>
      </c>
      <c r="J135" s="43">
        <v>149736</v>
      </c>
      <c r="K135" s="43">
        <v>148613.9</v>
      </c>
      <c r="L135" s="43">
        <v>0</v>
      </c>
      <c r="M135" s="43">
        <v>148613.9</v>
      </c>
      <c r="N135" s="43">
        <v>13204.37</v>
      </c>
      <c r="O135" s="43">
        <v>0</v>
      </c>
      <c r="P135" s="43">
        <v>8720.4</v>
      </c>
      <c r="Q135" s="43">
        <v>553511</v>
      </c>
      <c r="R135" s="43">
        <v>0</v>
      </c>
      <c r="S135" s="43">
        <v>0</v>
      </c>
      <c r="T135" s="43">
        <v>410148.07</v>
      </c>
      <c r="U135" s="43">
        <v>0</v>
      </c>
      <c r="V135" s="43">
        <v>0</v>
      </c>
      <c r="W135" s="43">
        <v>1134197.74</v>
      </c>
      <c r="X135" s="45">
        <v>3.7470146729698374E-2</v>
      </c>
      <c r="Y135" s="43">
        <v>250</v>
      </c>
      <c r="Z135" s="43">
        <v>3500</v>
      </c>
      <c r="AA135" s="43">
        <v>75</v>
      </c>
      <c r="AB135" s="43">
        <v>3825</v>
      </c>
      <c r="AC135" s="43">
        <v>0</v>
      </c>
      <c r="AD135" s="43">
        <v>3825</v>
      </c>
      <c r="AE135" s="43">
        <v>0</v>
      </c>
      <c r="AF135" s="45">
        <v>170538.66999999998</v>
      </c>
      <c r="AG135" s="45">
        <v>553511</v>
      </c>
      <c r="AH135" s="45">
        <v>410148.07</v>
      </c>
      <c r="AI135" s="43">
        <v>43625586</v>
      </c>
      <c r="AJ135" s="43">
        <v>43165762</v>
      </c>
      <c r="AK135" s="43">
        <v>46459702</v>
      </c>
      <c r="AL135" s="47">
        <v>44417016.666666664</v>
      </c>
      <c r="AM135" s="43">
        <v>15486.581846736</v>
      </c>
      <c r="AN135" s="46"/>
    </row>
    <row r="136" spans="1:40" s="35" customFormat="1" ht="16.5" x14ac:dyDescent="0.3">
      <c r="A136" s="35" t="s">
        <v>328</v>
      </c>
      <c r="B136" s="35" t="s">
        <v>329</v>
      </c>
      <c r="C136" s="35" t="s">
        <v>330</v>
      </c>
      <c r="D136" s="41">
        <v>2</v>
      </c>
      <c r="E136" s="41" t="s">
        <v>1237</v>
      </c>
      <c r="F136" s="42" t="s">
        <v>1191</v>
      </c>
      <c r="G136" s="43">
        <v>711771640</v>
      </c>
      <c r="H136" s="44">
        <v>3.641</v>
      </c>
      <c r="I136" s="43">
        <v>738461296</v>
      </c>
      <c r="J136" s="43">
        <v>5718690.6500000004</v>
      </c>
      <c r="K136" s="43">
        <v>5715099.54</v>
      </c>
      <c r="L136" s="43">
        <v>0</v>
      </c>
      <c r="M136" s="43">
        <v>5715099.54</v>
      </c>
      <c r="N136" s="43">
        <v>0</v>
      </c>
      <c r="O136" s="43">
        <v>0</v>
      </c>
      <c r="P136" s="43">
        <v>147624.72</v>
      </c>
      <c r="Q136" s="43">
        <v>13415340</v>
      </c>
      <c r="R136" s="43">
        <v>0</v>
      </c>
      <c r="S136" s="43">
        <v>0</v>
      </c>
      <c r="T136" s="43">
        <v>6390801.3799999999</v>
      </c>
      <c r="U136" s="43">
        <v>0</v>
      </c>
      <c r="V136" s="43">
        <v>245198.62</v>
      </c>
      <c r="W136" s="43">
        <v>25914064.259999998</v>
      </c>
      <c r="X136" s="45">
        <v>3.3501435006160055E-2</v>
      </c>
      <c r="Y136" s="43">
        <v>10932.88</v>
      </c>
      <c r="Z136" s="43">
        <v>51500</v>
      </c>
      <c r="AA136" s="43">
        <v>1248.6576</v>
      </c>
      <c r="AB136" s="43">
        <v>63681.537599999996</v>
      </c>
      <c r="AC136" s="43">
        <v>0</v>
      </c>
      <c r="AD136" s="43">
        <v>63681.537599999996</v>
      </c>
      <c r="AE136" s="43">
        <v>0</v>
      </c>
      <c r="AF136" s="45">
        <v>5862724.2599999998</v>
      </c>
      <c r="AG136" s="45">
        <v>13415340</v>
      </c>
      <c r="AH136" s="45">
        <v>6636000</v>
      </c>
      <c r="AI136" s="43">
        <v>732388544</v>
      </c>
      <c r="AJ136" s="43">
        <v>734221584</v>
      </c>
      <c r="AK136" s="43">
        <v>795051599</v>
      </c>
      <c r="AL136" s="47">
        <v>753887242.33333337</v>
      </c>
      <c r="AM136" s="43">
        <v>265481.27951845498</v>
      </c>
      <c r="AN136" s="46"/>
    </row>
    <row r="137" spans="1:40" s="35" customFormat="1" ht="16.5" x14ac:dyDescent="0.3">
      <c r="A137" s="35" t="s">
        <v>331</v>
      </c>
      <c r="B137" s="35" t="s">
        <v>332</v>
      </c>
      <c r="C137" s="35" t="s">
        <v>330</v>
      </c>
      <c r="D137" s="41">
        <v>3</v>
      </c>
      <c r="E137" s="41" t="s">
        <v>1236</v>
      </c>
      <c r="F137" s="42" t="s">
        <v>1191</v>
      </c>
      <c r="G137" s="43">
        <v>20988426</v>
      </c>
      <c r="H137" s="44">
        <v>6.4980000000000002</v>
      </c>
      <c r="I137" s="43">
        <v>21152211</v>
      </c>
      <c r="J137" s="43">
        <v>163804.04999999999</v>
      </c>
      <c r="K137" s="43">
        <v>163804.04999999999</v>
      </c>
      <c r="L137" s="43">
        <v>0</v>
      </c>
      <c r="M137" s="43">
        <v>163804.04999999999</v>
      </c>
      <c r="N137" s="43">
        <v>10610.95</v>
      </c>
      <c r="O137" s="43">
        <v>0</v>
      </c>
      <c r="P137" s="43">
        <v>4231.1899999999996</v>
      </c>
      <c r="Q137" s="43">
        <v>372044</v>
      </c>
      <c r="R137" s="43">
        <v>0</v>
      </c>
      <c r="S137" s="43">
        <v>0</v>
      </c>
      <c r="T137" s="43">
        <v>813000</v>
      </c>
      <c r="U137" s="43">
        <v>0</v>
      </c>
      <c r="V137" s="43">
        <v>0</v>
      </c>
      <c r="W137" s="43">
        <v>1363690.19</v>
      </c>
      <c r="X137" s="45">
        <v>6.023410421272473E-2</v>
      </c>
      <c r="Y137" s="43">
        <v>17437.5</v>
      </c>
      <c r="Z137" s="43">
        <v>9500</v>
      </c>
      <c r="AA137" s="43">
        <v>538.75</v>
      </c>
      <c r="AB137" s="43">
        <v>27476.25</v>
      </c>
      <c r="AC137" s="43">
        <v>0</v>
      </c>
      <c r="AD137" s="43">
        <v>27476.25</v>
      </c>
      <c r="AE137" s="43">
        <v>0</v>
      </c>
      <c r="AF137" s="45">
        <v>178646.19</v>
      </c>
      <c r="AG137" s="45">
        <v>372044</v>
      </c>
      <c r="AH137" s="45">
        <v>813000</v>
      </c>
      <c r="AI137" s="43">
        <v>20722795</v>
      </c>
      <c r="AJ137" s="43">
        <v>20722795</v>
      </c>
      <c r="AK137" s="43">
        <v>20722795</v>
      </c>
      <c r="AL137" s="47">
        <v>20722795</v>
      </c>
      <c r="AM137" s="43">
        <v>7003.7333295930002</v>
      </c>
      <c r="AN137" s="46"/>
    </row>
    <row r="138" spans="1:40" s="35" customFormat="1" ht="16.5" x14ac:dyDescent="0.3">
      <c r="A138" s="35" t="s">
        <v>333</v>
      </c>
      <c r="B138" s="35" t="s">
        <v>334</v>
      </c>
      <c r="C138" s="35" t="s">
        <v>330</v>
      </c>
      <c r="D138" s="41">
        <v>1</v>
      </c>
      <c r="E138" s="41" t="s">
        <v>1236</v>
      </c>
      <c r="F138" s="42" t="s">
        <v>1191</v>
      </c>
      <c r="G138" s="43">
        <v>495424931</v>
      </c>
      <c r="H138" s="44">
        <v>4.4740000000000002</v>
      </c>
      <c r="I138" s="43">
        <v>541561980</v>
      </c>
      <c r="J138" s="43">
        <v>4193889.98</v>
      </c>
      <c r="K138" s="43">
        <v>4189007.34</v>
      </c>
      <c r="L138" s="43">
        <v>0</v>
      </c>
      <c r="M138" s="43">
        <v>4189007.34</v>
      </c>
      <c r="N138" s="43">
        <v>271350.78000000003</v>
      </c>
      <c r="O138" s="43">
        <v>0</v>
      </c>
      <c r="P138" s="43">
        <v>108206.22</v>
      </c>
      <c r="Q138" s="43">
        <v>11280746</v>
      </c>
      <c r="R138" s="43">
        <v>0</v>
      </c>
      <c r="S138" s="43">
        <v>0</v>
      </c>
      <c r="T138" s="43">
        <v>6311700</v>
      </c>
      <c r="U138" s="43">
        <v>0</v>
      </c>
      <c r="V138" s="43">
        <v>0</v>
      </c>
      <c r="W138" s="43">
        <v>22161010.34</v>
      </c>
      <c r="X138" s="45">
        <v>3.7503696001981772E-2</v>
      </c>
      <c r="Y138" s="43">
        <v>8250</v>
      </c>
      <c r="Z138" s="43">
        <v>47750</v>
      </c>
      <c r="AA138" s="43">
        <v>1120</v>
      </c>
      <c r="AB138" s="43">
        <v>57120</v>
      </c>
      <c r="AC138" s="43">
        <v>0</v>
      </c>
      <c r="AD138" s="43">
        <v>57120</v>
      </c>
      <c r="AE138" s="43">
        <v>0</v>
      </c>
      <c r="AF138" s="45">
        <v>4568564.34</v>
      </c>
      <c r="AG138" s="45">
        <v>11280746</v>
      </c>
      <c r="AH138" s="45">
        <v>6311700</v>
      </c>
      <c r="AI138" s="43">
        <v>514513164</v>
      </c>
      <c r="AJ138" s="43">
        <v>534781886</v>
      </c>
      <c r="AK138" s="43">
        <v>560229183</v>
      </c>
      <c r="AL138" s="47">
        <v>536508077.66666669</v>
      </c>
      <c r="AM138" s="43">
        <v>187046.41762006201</v>
      </c>
      <c r="AN138" s="46"/>
    </row>
    <row r="139" spans="1:40" s="35" customFormat="1" ht="16.5" x14ac:dyDescent="0.3">
      <c r="A139" s="35" t="s">
        <v>335</v>
      </c>
      <c r="B139" s="35" t="s">
        <v>336</v>
      </c>
      <c r="C139" s="35" t="s">
        <v>330</v>
      </c>
      <c r="D139" s="41">
        <v>2</v>
      </c>
      <c r="E139" s="41" t="s">
        <v>1237</v>
      </c>
      <c r="F139" s="42" t="s">
        <v>1191</v>
      </c>
      <c r="G139" s="43">
        <v>788494700</v>
      </c>
      <c r="H139" s="44">
        <v>3.899</v>
      </c>
      <c r="I139" s="43">
        <v>830842158</v>
      </c>
      <c r="J139" s="43">
        <v>6434093.8499999996</v>
      </c>
      <c r="K139" s="43">
        <v>6450952.6399999997</v>
      </c>
      <c r="L139" s="43">
        <v>0</v>
      </c>
      <c r="M139" s="43">
        <v>6450952.6399999997</v>
      </c>
      <c r="N139" s="43">
        <v>417885.88</v>
      </c>
      <c r="O139" s="43">
        <v>0</v>
      </c>
      <c r="P139" s="43">
        <v>166636.29999999999</v>
      </c>
      <c r="Q139" s="43">
        <v>10211541</v>
      </c>
      <c r="R139" s="43">
        <v>4145692</v>
      </c>
      <c r="S139" s="43">
        <v>0</v>
      </c>
      <c r="T139" s="43">
        <v>9343691.5700000003</v>
      </c>
      <c r="U139" s="43">
        <v>0</v>
      </c>
      <c r="V139" s="43">
        <v>0</v>
      </c>
      <c r="W139" s="43">
        <v>30736399.390000001</v>
      </c>
      <c r="X139" s="45">
        <v>3.6281650278937261E-2</v>
      </c>
      <c r="Y139" s="43">
        <v>33609.730000000003</v>
      </c>
      <c r="Z139" s="43">
        <v>84000</v>
      </c>
      <c r="AA139" s="43">
        <v>2352.1946000000003</v>
      </c>
      <c r="AB139" s="43">
        <v>119961.92460000001</v>
      </c>
      <c r="AC139" s="43">
        <v>0</v>
      </c>
      <c r="AD139" s="43">
        <v>119961.92460000001</v>
      </c>
      <c r="AE139" s="43">
        <v>0</v>
      </c>
      <c r="AF139" s="45">
        <v>7035474.8199999994</v>
      </c>
      <c r="AG139" s="45">
        <v>14357233</v>
      </c>
      <c r="AH139" s="45">
        <v>9343691.5700000003</v>
      </c>
      <c r="AI139" s="43">
        <v>772427149</v>
      </c>
      <c r="AJ139" s="43">
        <v>823045688</v>
      </c>
      <c r="AK139" s="43">
        <v>832623759</v>
      </c>
      <c r="AL139" s="47">
        <v>809365532</v>
      </c>
      <c r="AM139" s="43">
        <v>277540.97545874701</v>
      </c>
      <c r="AN139" s="46"/>
    </row>
    <row r="140" spans="1:40" s="35" customFormat="1" ht="16.5" x14ac:dyDescent="0.3">
      <c r="A140" s="35" t="s">
        <v>337</v>
      </c>
      <c r="B140" s="35" t="s">
        <v>338</v>
      </c>
      <c r="C140" s="35" t="s">
        <v>330</v>
      </c>
      <c r="D140" s="41">
        <v>3</v>
      </c>
      <c r="E140" s="41" t="s">
        <v>1236</v>
      </c>
      <c r="F140" s="42" t="s">
        <v>1191</v>
      </c>
      <c r="G140" s="43">
        <v>756952653</v>
      </c>
      <c r="H140" s="44">
        <v>3.31</v>
      </c>
      <c r="I140" s="43">
        <v>763401543</v>
      </c>
      <c r="J140" s="43">
        <v>5911829.4900000002</v>
      </c>
      <c r="K140" s="43">
        <v>5873405.6800000006</v>
      </c>
      <c r="L140" s="43">
        <v>0</v>
      </c>
      <c r="M140" s="43">
        <v>5873405.6800000006</v>
      </c>
      <c r="N140" s="43">
        <v>0</v>
      </c>
      <c r="O140" s="43">
        <v>0</v>
      </c>
      <c r="P140" s="43">
        <v>151728.10999999999</v>
      </c>
      <c r="Q140" s="43">
        <v>8279715</v>
      </c>
      <c r="R140" s="43">
        <v>4386919</v>
      </c>
      <c r="S140" s="43">
        <v>0</v>
      </c>
      <c r="T140" s="43">
        <v>6001875.7999999998</v>
      </c>
      <c r="U140" s="43">
        <v>113576</v>
      </c>
      <c r="V140" s="43">
        <v>247680.21</v>
      </c>
      <c r="W140" s="43">
        <v>25054899.800000001</v>
      </c>
      <c r="X140" s="45">
        <v>3.0734099209249615E-2</v>
      </c>
      <c r="Y140" s="43">
        <v>12000</v>
      </c>
      <c r="Z140" s="43">
        <v>43000</v>
      </c>
      <c r="AA140" s="43">
        <v>1100</v>
      </c>
      <c r="AB140" s="43">
        <v>56100</v>
      </c>
      <c r="AC140" s="43">
        <v>0</v>
      </c>
      <c r="AD140" s="43">
        <v>56100</v>
      </c>
      <c r="AE140" s="43">
        <v>0</v>
      </c>
      <c r="AF140" s="45">
        <v>6025133.790000001</v>
      </c>
      <c r="AG140" s="45">
        <v>12666634</v>
      </c>
      <c r="AH140" s="45">
        <v>6363132.0099999998</v>
      </c>
      <c r="AI140" s="43">
        <v>727976375</v>
      </c>
      <c r="AJ140" s="43">
        <v>738455981</v>
      </c>
      <c r="AK140" s="43">
        <v>803345041</v>
      </c>
      <c r="AL140" s="47">
        <v>756592465.66666663</v>
      </c>
      <c r="AM140" s="43">
        <v>269267.86206520197</v>
      </c>
      <c r="AN140" s="46"/>
    </row>
    <row r="141" spans="1:40" s="35" customFormat="1" ht="16.5" x14ac:dyDescent="0.3">
      <c r="A141" s="35" t="s">
        <v>339</v>
      </c>
      <c r="B141" s="35" t="s">
        <v>340</v>
      </c>
      <c r="C141" s="35" t="s">
        <v>330</v>
      </c>
      <c r="D141" s="41">
        <v>1</v>
      </c>
      <c r="E141" s="41" t="s">
        <v>1236</v>
      </c>
      <c r="F141" s="42" t="s">
        <v>1191</v>
      </c>
      <c r="G141" s="43">
        <v>636156573</v>
      </c>
      <c r="H141" s="44">
        <v>3.6599999999999997</v>
      </c>
      <c r="I141" s="43">
        <v>680827493</v>
      </c>
      <c r="J141" s="43">
        <v>5272370.8600000003</v>
      </c>
      <c r="K141" s="43">
        <v>5270986.8600000003</v>
      </c>
      <c r="L141" s="43">
        <v>0</v>
      </c>
      <c r="M141" s="43">
        <v>5270986.8600000003</v>
      </c>
      <c r="N141" s="43">
        <v>341445.4</v>
      </c>
      <c r="O141" s="43">
        <v>0</v>
      </c>
      <c r="P141" s="43">
        <v>136153.65</v>
      </c>
      <c r="Q141" s="43">
        <v>9405164</v>
      </c>
      <c r="R141" s="43">
        <v>0</v>
      </c>
      <c r="S141" s="43">
        <v>0</v>
      </c>
      <c r="T141" s="43">
        <v>7871671.9000000004</v>
      </c>
      <c r="U141" s="43">
        <v>254462</v>
      </c>
      <c r="V141" s="43">
        <v>0</v>
      </c>
      <c r="W141" s="43">
        <v>23279883.810000002</v>
      </c>
      <c r="X141" s="45">
        <v>3.4145097887029324E-2</v>
      </c>
      <c r="Y141" s="43">
        <v>15091.78</v>
      </c>
      <c r="Z141" s="43">
        <v>38000</v>
      </c>
      <c r="AA141" s="43">
        <v>1061.8355999999999</v>
      </c>
      <c r="AB141" s="43">
        <v>54153.615599999997</v>
      </c>
      <c r="AC141" s="43">
        <v>0</v>
      </c>
      <c r="AD141" s="43">
        <v>54153.615599999997</v>
      </c>
      <c r="AE141" s="43">
        <v>0</v>
      </c>
      <c r="AF141" s="45">
        <v>5748585.9100000011</v>
      </c>
      <c r="AG141" s="45">
        <v>9405164</v>
      </c>
      <c r="AH141" s="45">
        <v>8126133.9000000004</v>
      </c>
      <c r="AI141" s="43">
        <v>656661446</v>
      </c>
      <c r="AJ141" s="43">
        <v>667318571</v>
      </c>
      <c r="AK141" s="43">
        <v>715468764</v>
      </c>
      <c r="AL141" s="47">
        <v>679816260.33333337</v>
      </c>
      <c r="AM141" s="43">
        <v>239048.97328412099</v>
      </c>
      <c r="AN141" s="46"/>
    </row>
    <row r="142" spans="1:40" s="35" customFormat="1" ht="16.5" x14ac:dyDescent="0.3">
      <c r="A142" s="35" t="s">
        <v>341</v>
      </c>
      <c r="B142" s="35" t="s">
        <v>342</v>
      </c>
      <c r="C142" s="35" t="s">
        <v>330</v>
      </c>
      <c r="D142" s="41">
        <v>2</v>
      </c>
      <c r="E142" s="41" t="s">
        <v>1237</v>
      </c>
      <c r="F142" s="42" t="s">
        <v>1191</v>
      </c>
      <c r="G142" s="43">
        <v>116782100</v>
      </c>
      <c r="H142" s="44">
        <v>3.9279999999999999</v>
      </c>
      <c r="I142" s="43">
        <v>126969264</v>
      </c>
      <c r="J142" s="43">
        <v>983257.95</v>
      </c>
      <c r="K142" s="43">
        <v>983257.95</v>
      </c>
      <c r="L142" s="43">
        <v>0</v>
      </c>
      <c r="M142" s="43">
        <v>983257.95</v>
      </c>
      <c r="N142" s="43">
        <v>63693.79</v>
      </c>
      <c r="O142" s="43">
        <v>0</v>
      </c>
      <c r="P142" s="43">
        <v>25398.35</v>
      </c>
      <c r="Q142" s="43">
        <v>1372718</v>
      </c>
      <c r="R142" s="43">
        <v>0</v>
      </c>
      <c r="S142" s="43">
        <v>0</v>
      </c>
      <c r="T142" s="43">
        <v>2141350</v>
      </c>
      <c r="U142" s="43">
        <v>0</v>
      </c>
      <c r="V142" s="43">
        <v>0</v>
      </c>
      <c r="W142" s="43">
        <v>4586418.09</v>
      </c>
      <c r="X142" s="45">
        <v>2.7348366152482727E-2</v>
      </c>
      <c r="Y142" s="43">
        <v>4886.18</v>
      </c>
      <c r="Z142" s="43">
        <v>8250</v>
      </c>
      <c r="AA142" s="43">
        <v>262.72360000000003</v>
      </c>
      <c r="AB142" s="43">
        <v>13398.9036</v>
      </c>
      <c r="AC142" s="43">
        <v>0</v>
      </c>
      <c r="AD142" s="43">
        <v>13398.9036</v>
      </c>
      <c r="AE142" s="43">
        <v>0</v>
      </c>
      <c r="AF142" s="45">
        <v>1072350.0900000001</v>
      </c>
      <c r="AG142" s="45">
        <v>1372718</v>
      </c>
      <c r="AH142" s="45">
        <v>2141350</v>
      </c>
      <c r="AI142" s="43">
        <v>117235288</v>
      </c>
      <c r="AJ142" s="43">
        <v>122463301</v>
      </c>
      <c r="AK142" s="43">
        <v>143378760</v>
      </c>
      <c r="AL142" s="47">
        <v>127692449.66666667</v>
      </c>
      <c r="AM142" s="43">
        <v>47792.905540380001</v>
      </c>
      <c r="AN142" s="46"/>
    </row>
    <row r="143" spans="1:40" s="35" customFormat="1" ht="16.5" x14ac:dyDescent="0.3">
      <c r="A143" s="35" t="s">
        <v>343</v>
      </c>
      <c r="B143" s="35" t="s">
        <v>344</v>
      </c>
      <c r="C143" s="35" t="s">
        <v>330</v>
      </c>
      <c r="D143" s="41">
        <v>3</v>
      </c>
      <c r="E143" s="41" t="s">
        <v>1237</v>
      </c>
      <c r="F143" s="42"/>
      <c r="G143" s="43">
        <v>1714453640</v>
      </c>
      <c r="H143" s="44">
        <v>3.3489999999999998</v>
      </c>
      <c r="I143" s="43">
        <v>1934167759</v>
      </c>
      <c r="J143" s="43">
        <v>14978316.59</v>
      </c>
      <c r="K143" s="43">
        <v>14966297.029999999</v>
      </c>
      <c r="L143" s="43">
        <v>0</v>
      </c>
      <c r="M143" s="43">
        <v>14966297.029999999</v>
      </c>
      <c r="N143" s="43">
        <v>969474.31</v>
      </c>
      <c r="O143" s="43">
        <v>0</v>
      </c>
      <c r="P143" s="43">
        <v>386594.9</v>
      </c>
      <c r="Q143" s="43">
        <v>12708700</v>
      </c>
      <c r="R143" s="43">
        <v>0</v>
      </c>
      <c r="S143" s="43">
        <v>0</v>
      </c>
      <c r="T143" s="43">
        <v>28374191.620000001</v>
      </c>
      <c r="U143" s="43">
        <v>0</v>
      </c>
      <c r="V143" s="43">
        <v>0</v>
      </c>
      <c r="W143" s="43">
        <v>57405257.859999999</v>
      </c>
      <c r="X143" s="45">
        <v>2.9090794611095466E-2</v>
      </c>
      <c r="Y143" s="43">
        <v>123956.97</v>
      </c>
      <c r="Z143" s="43">
        <v>56000</v>
      </c>
      <c r="AA143" s="43">
        <v>3599.1394</v>
      </c>
      <c r="AB143" s="43">
        <v>183556.10940000002</v>
      </c>
      <c r="AC143" s="43">
        <v>0</v>
      </c>
      <c r="AD143" s="43">
        <v>183556.10940000002</v>
      </c>
      <c r="AE143" s="43">
        <v>0</v>
      </c>
      <c r="AF143" s="45">
        <v>16322366.24</v>
      </c>
      <c r="AG143" s="45">
        <v>12708700</v>
      </c>
      <c r="AH143" s="45">
        <v>28374191.620000001</v>
      </c>
      <c r="AI143" s="43">
        <v>1740248845</v>
      </c>
      <c r="AJ143" s="43">
        <v>1804345260</v>
      </c>
      <c r="AK143" s="43">
        <v>1894858669</v>
      </c>
      <c r="AL143" s="47">
        <v>1813150924.6666667</v>
      </c>
      <c r="AM143" s="43">
        <v>641341.02832499705</v>
      </c>
      <c r="AN143" s="46"/>
    </row>
    <row r="144" spans="1:40" s="35" customFormat="1" ht="16.5" x14ac:dyDescent="0.3">
      <c r="A144" s="35" t="s">
        <v>345</v>
      </c>
      <c r="B144" s="35" t="s">
        <v>346</v>
      </c>
      <c r="C144" s="35" t="s">
        <v>330</v>
      </c>
      <c r="D144" s="41">
        <v>1</v>
      </c>
      <c r="E144" s="41" t="s">
        <v>1236</v>
      </c>
      <c r="F144" s="42" t="s">
        <v>1192</v>
      </c>
      <c r="G144" s="43">
        <v>7961383837</v>
      </c>
      <c r="H144" s="44">
        <v>3.8009999999999997</v>
      </c>
      <c r="I144" s="43">
        <v>9194643392</v>
      </c>
      <c r="J144" s="43">
        <v>71203895.849999994</v>
      </c>
      <c r="K144" s="43">
        <v>71346778.329999998</v>
      </c>
      <c r="L144" s="43">
        <v>0</v>
      </c>
      <c r="M144" s="43">
        <v>71346778.329999998</v>
      </c>
      <c r="N144" s="43">
        <v>0</v>
      </c>
      <c r="O144" s="43">
        <v>0</v>
      </c>
      <c r="P144" s="43">
        <v>1842747.27</v>
      </c>
      <c r="Q144" s="43">
        <v>182854621</v>
      </c>
      <c r="R144" s="43">
        <v>0</v>
      </c>
      <c r="S144" s="43">
        <v>0</v>
      </c>
      <c r="T144" s="43">
        <v>42713493.100000001</v>
      </c>
      <c r="U144" s="43">
        <v>796138.38</v>
      </c>
      <c r="V144" s="43">
        <v>3030759.85</v>
      </c>
      <c r="W144" s="43">
        <v>302584537.93000001</v>
      </c>
      <c r="X144" s="45">
        <v>3.6395458172764066E-2</v>
      </c>
      <c r="Y144" s="43">
        <v>77219.100000000006</v>
      </c>
      <c r="Z144" s="43">
        <v>329250</v>
      </c>
      <c r="AA144" s="43">
        <v>8129.3819999999996</v>
      </c>
      <c r="AB144" s="43">
        <v>414598.48199999996</v>
      </c>
      <c r="AC144" s="43">
        <v>0</v>
      </c>
      <c r="AD144" s="43">
        <v>414598.48199999996</v>
      </c>
      <c r="AE144" s="43">
        <v>0</v>
      </c>
      <c r="AF144" s="45">
        <v>73189525.599999994</v>
      </c>
      <c r="AG144" s="45">
        <v>182854621</v>
      </c>
      <c r="AH144" s="45">
        <v>46540391.330000006</v>
      </c>
      <c r="AI144" s="43">
        <v>8683457210</v>
      </c>
      <c r="AJ144" s="43">
        <v>9074215650</v>
      </c>
      <c r="AK144" s="43">
        <v>9535659664</v>
      </c>
      <c r="AL144" s="47">
        <v>9097777508</v>
      </c>
      <c r="AM144" s="43">
        <v>3184609.8157203328</v>
      </c>
      <c r="AN144" s="46"/>
    </row>
    <row r="145" spans="1:40" s="35" customFormat="1" ht="16.5" x14ac:dyDescent="0.3">
      <c r="A145" s="35" t="s">
        <v>347</v>
      </c>
      <c r="B145" s="35" t="s">
        <v>348</v>
      </c>
      <c r="C145" s="35" t="s">
        <v>330</v>
      </c>
      <c r="D145" s="41">
        <v>2</v>
      </c>
      <c r="E145" s="41" t="s">
        <v>1237</v>
      </c>
      <c r="F145" s="42" t="s">
        <v>1191</v>
      </c>
      <c r="G145" s="43">
        <v>88810406</v>
      </c>
      <c r="H145" s="44">
        <v>3.581</v>
      </c>
      <c r="I145" s="43">
        <v>88117942</v>
      </c>
      <c r="J145" s="43">
        <v>682390.88</v>
      </c>
      <c r="K145" s="43">
        <v>681762.41</v>
      </c>
      <c r="L145" s="43">
        <v>0</v>
      </c>
      <c r="M145" s="43">
        <v>681762.41</v>
      </c>
      <c r="N145" s="43">
        <v>44162.63</v>
      </c>
      <c r="O145" s="43">
        <v>0</v>
      </c>
      <c r="P145" s="43">
        <v>17610.62</v>
      </c>
      <c r="Q145" s="43">
        <v>799076</v>
      </c>
      <c r="R145" s="43">
        <v>0</v>
      </c>
      <c r="S145" s="43">
        <v>0</v>
      </c>
      <c r="T145" s="43">
        <v>1637535.91</v>
      </c>
      <c r="U145" s="43">
        <v>0</v>
      </c>
      <c r="V145" s="43">
        <v>0</v>
      </c>
      <c r="W145" s="43">
        <v>3180147.5700000003</v>
      </c>
      <c r="X145" s="45">
        <v>3.2055570981699172E-2</v>
      </c>
      <c r="Y145" s="43">
        <v>1250</v>
      </c>
      <c r="Z145" s="43">
        <v>7500</v>
      </c>
      <c r="AA145" s="43">
        <v>175</v>
      </c>
      <c r="AB145" s="43">
        <v>8925</v>
      </c>
      <c r="AC145" s="43">
        <v>0</v>
      </c>
      <c r="AD145" s="43">
        <v>8925</v>
      </c>
      <c r="AE145" s="43">
        <v>0</v>
      </c>
      <c r="AF145" s="45">
        <v>743535.66</v>
      </c>
      <c r="AG145" s="45">
        <v>799076</v>
      </c>
      <c r="AH145" s="45">
        <v>1637535.91</v>
      </c>
      <c r="AI145" s="43">
        <v>84747713</v>
      </c>
      <c r="AJ145" s="43">
        <v>88431514</v>
      </c>
      <c r="AK145" s="43">
        <v>98399377</v>
      </c>
      <c r="AL145" s="47">
        <v>90526201.333333328</v>
      </c>
      <c r="AM145" s="43">
        <v>32919.494747138997</v>
      </c>
      <c r="AN145" s="46"/>
    </row>
    <row r="146" spans="1:40" s="35" customFormat="1" ht="16.5" x14ac:dyDescent="0.3">
      <c r="A146" s="35" t="s">
        <v>349</v>
      </c>
      <c r="B146" s="35" t="s">
        <v>350</v>
      </c>
      <c r="C146" s="35" t="s">
        <v>330</v>
      </c>
      <c r="D146" s="41">
        <v>3</v>
      </c>
      <c r="E146" s="41" t="s">
        <v>1236</v>
      </c>
      <c r="F146" s="42" t="s">
        <v>1191</v>
      </c>
      <c r="G146" s="43">
        <v>249918390</v>
      </c>
      <c r="H146" s="44">
        <v>4.3520000000000003</v>
      </c>
      <c r="I146" s="43">
        <v>257938255</v>
      </c>
      <c r="J146" s="43">
        <v>1997490.05</v>
      </c>
      <c r="K146" s="43">
        <v>1996237.47</v>
      </c>
      <c r="L146" s="43">
        <v>0</v>
      </c>
      <c r="M146" s="43">
        <v>1996237.47</v>
      </c>
      <c r="N146" s="43">
        <v>129311.56</v>
      </c>
      <c r="O146" s="43">
        <v>0</v>
      </c>
      <c r="P146" s="43">
        <v>51564.1</v>
      </c>
      <c r="Q146" s="43">
        <v>4457911</v>
      </c>
      <c r="R146" s="43">
        <v>0</v>
      </c>
      <c r="S146" s="43">
        <v>0</v>
      </c>
      <c r="T146" s="43">
        <v>4190433.8</v>
      </c>
      <c r="U146" s="43">
        <v>49983.68</v>
      </c>
      <c r="V146" s="43">
        <v>0</v>
      </c>
      <c r="W146" s="43">
        <v>10875441.609999999</v>
      </c>
      <c r="X146" s="45">
        <v>3.7369151286832686E-2</v>
      </c>
      <c r="Y146" s="43">
        <v>15250</v>
      </c>
      <c r="Z146" s="43">
        <v>21750</v>
      </c>
      <c r="AA146" s="43">
        <v>740</v>
      </c>
      <c r="AB146" s="43">
        <v>37740</v>
      </c>
      <c r="AC146" s="43">
        <v>0</v>
      </c>
      <c r="AD146" s="43">
        <v>37740</v>
      </c>
      <c r="AE146" s="43">
        <v>0</v>
      </c>
      <c r="AF146" s="45">
        <v>2177113.13</v>
      </c>
      <c r="AG146" s="45">
        <v>4457911</v>
      </c>
      <c r="AH146" s="45">
        <v>4240417.4799999995</v>
      </c>
      <c r="AI146" s="43">
        <v>256943149</v>
      </c>
      <c r="AJ146" s="43">
        <v>256446477</v>
      </c>
      <c r="AK146" s="43">
        <v>275635149</v>
      </c>
      <c r="AL146" s="47">
        <v>263008258.33333334</v>
      </c>
      <c r="AM146" s="43">
        <v>91878.291121617003</v>
      </c>
      <c r="AN146" s="46"/>
    </row>
    <row r="147" spans="1:40" s="35" customFormat="1" ht="16.5" x14ac:dyDescent="0.3">
      <c r="A147" s="35" t="s">
        <v>351</v>
      </c>
      <c r="B147" s="35" t="s">
        <v>352</v>
      </c>
      <c r="C147" s="35" t="s">
        <v>330</v>
      </c>
      <c r="D147" s="41">
        <v>1</v>
      </c>
      <c r="E147" s="41" t="s">
        <v>1236</v>
      </c>
      <c r="F147" s="42" t="s">
        <v>1191</v>
      </c>
      <c r="G147" s="43">
        <v>1071270700</v>
      </c>
      <c r="H147" s="44">
        <v>3.6709999999999998</v>
      </c>
      <c r="I147" s="43">
        <v>1138487134</v>
      </c>
      <c r="J147" s="43">
        <v>8816515.8599999994</v>
      </c>
      <c r="K147" s="43">
        <v>8812373.379999999</v>
      </c>
      <c r="L147" s="43">
        <v>0</v>
      </c>
      <c r="M147" s="43">
        <v>8812373.379999999</v>
      </c>
      <c r="N147" s="43">
        <v>0</v>
      </c>
      <c r="O147" s="43">
        <v>0</v>
      </c>
      <c r="P147" s="43">
        <v>227633.91</v>
      </c>
      <c r="Q147" s="43">
        <v>18567521</v>
      </c>
      <c r="R147" s="43">
        <v>0</v>
      </c>
      <c r="S147" s="43">
        <v>0</v>
      </c>
      <c r="T147" s="43">
        <v>11334244.109999999</v>
      </c>
      <c r="U147" s="43">
        <v>0</v>
      </c>
      <c r="V147" s="43">
        <v>377244</v>
      </c>
      <c r="W147" s="43">
        <v>39319016.399999999</v>
      </c>
      <c r="X147" s="45">
        <v>3.3384835636835766E-2</v>
      </c>
      <c r="Y147" s="43">
        <v>9500</v>
      </c>
      <c r="Z147" s="43">
        <v>50250</v>
      </c>
      <c r="AA147" s="43">
        <v>1195</v>
      </c>
      <c r="AB147" s="43">
        <v>60945</v>
      </c>
      <c r="AC147" s="43">
        <v>0</v>
      </c>
      <c r="AD147" s="43">
        <v>60945</v>
      </c>
      <c r="AE147" s="43">
        <v>0</v>
      </c>
      <c r="AF147" s="45">
        <v>9040007.2899999991</v>
      </c>
      <c r="AG147" s="45">
        <v>18567521</v>
      </c>
      <c r="AH147" s="45">
        <v>11711488.109999999</v>
      </c>
      <c r="AI147" s="43">
        <v>1091635322</v>
      </c>
      <c r="AJ147" s="43">
        <v>1131732436</v>
      </c>
      <c r="AK147" s="43">
        <v>1238749653</v>
      </c>
      <c r="AL147" s="47">
        <v>1154039137</v>
      </c>
      <c r="AM147" s="43">
        <v>412916.13808344898</v>
      </c>
      <c r="AN147" s="46"/>
    </row>
    <row r="148" spans="1:40" s="35" customFormat="1" ht="16.5" x14ac:dyDescent="0.3">
      <c r="A148" s="35" t="s">
        <v>353</v>
      </c>
      <c r="B148" s="35" t="s">
        <v>354</v>
      </c>
      <c r="C148" s="35" t="s">
        <v>330</v>
      </c>
      <c r="D148" s="41">
        <v>2</v>
      </c>
      <c r="E148" s="41" t="s">
        <v>1237</v>
      </c>
      <c r="F148" s="42" t="s">
        <v>1191</v>
      </c>
      <c r="G148" s="43">
        <v>226969400</v>
      </c>
      <c r="H148" s="44">
        <v>4.1280000000000001</v>
      </c>
      <c r="I148" s="43">
        <v>254917771</v>
      </c>
      <c r="J148" s="43">
        <v>1974099.23</v>
      </c>
      <c r="K148" s="43">
        <v>1970076.99</v>
      </c>
      <c r="L148" s="43">
        <v>0</v>
      </c>
      <c r="M148" s="43">
        <v>1970076.99</v>
      </c>
      <c r="N148" s="43">
        <v>127616.03</v>
      </c>
      <c r="O148" s="43">
        <v>0</v>
      </c>
      <c r="P148" s="43">
        <v>50888.71</v>
      </c>
      <c r="Q148" s="43">
        <v>3504126</v>
      </c>
      <c r="R148" s="43">
        <v>1446188</v>
      </c>
      <c r="S148" s="43">
        <v>0</v>
      </c>
      <c r="T148" s="43">
        <v>2217886.42</v>
      </c>
      <c r="U148" s="43">
        <v>50952.22</v>
      </c>
      <c r="V148" s="43">
        <v>0</v>
      </c>
      <c r="W148" s="43">
        <v>9367734.370000001</v>
      </c>
      <c r="X148" s="45">
        <v>5.0312564457170077E-2</v>
      </c>
      <c r="Y148" s="43">
        <v>3252.3</v>
      </c>
      <c r="Z148" s="43">
        <v>20750</v>
      </c>
      <c r="AA148" s="43">
        <v>480.04599999999999</v>
      </c>
      <c r="AB148" s="43">
        <v>24482.346000000001</v>
      </c>
      <c r="AC148" s="43">
        <v>0</v>
      </c>
      <c r="AD148" s="43">
        <v>24482.346000000001</v>
      </c>
      <c r="AE148" s="43">
        <v>0</v>
      </c>
      <c r="AF148" s="45">
        <v>2148581.73</v>
      </c>
      <c r="AG148" s="45">
        <v>4950314</v>
      </c>
      <c r="AH148" s="45">
        <v>2268838.64</v>
      </c>
      <c r="AI148" s="43">
        <v>261251250</v>
      </c>
      <c r="AJ148" s="43">
        <v>254761102</v>
      </c>
      <c r="AK148" s="43">
        <v>257159982</v>
      </c>
      <c r="AL148" s="47">
        <v>257724111.33333334</v>
      </c>
      <c r="AM148" s="43">
        <v>85719.908280005999</v>
      </c>
      <c r="AN148" s="46"/>
    </row>
    <row r="149" spans="1:40" s="35" customFormat="1" ht="16.5" x14ac:dyDescent="0.3">
      <c r="A149" s="35" t="s">
        <v>355</v>
      </c>
      <c r="B149" s="35" t="s">
        <v>356</v>
      </c>
      <c r="C149" s="35" t="s">
        <v>330</v>
      </c>
      <c r="D149" s="41">
        <v>3</v>
      </c>
      <c r="E149" s="41" t="s">
        <v>1237</v>
      </c>
      <c r="F149" s="42" t="s">
        <v>1191</v>
      </c>
      <c r="G149" s="43">
        <v>519128250</v>
      </c>
      <c r="H149" s="44">
        <v>4.6580000000000004</v>
      </c>
      <c r="I149" s="43">
        <v>546634537</v>
      </c>
      <c r="J149" s="43">
        <v>4233172.18</v>
      </c>
      <c r="K149" s="43">
        <v>4232091.1999999993</v>
      </c>
      <c r="L149" s="43">
        <v>0</v>
      </c>
      <c r="M149" s="43">
        <v>4232091.1999999993</v>
      </c>
      <c r="N149" s="43">
        <v>0</v>
      </c>
      <c r="O149" s="43">
        <v>0</v>
      </c>
      <c r="P149" s="43">
        <v>109318.61</v>
      </c>
      <c r="Q149" s="43">
        <v>6499884</v>
      </c>
      <c r="R149" s="43">
        <v>0</v>
      </c>
      <c r="S149" s="43">
        <v>0</v>
      </c>
      <c r="T149" s="43">
        <v>13158045.83</v>
      </c>
      <c r="U149" s="43">
        <v>0</v>
      </c>
      <c r="V149" s="43">
        <v>178847.17</v>
      </c>
      <c r="W149" s="43">
        <v>24178186.810000002</v>
      </c>
      <c r="X149" s="45">
        <v>4.0214510536178347E-2</v>
      </c>
      <c r="Y149" s="43">
        <v>25410.959999999999</v>
      </c>
      <c r="Z149" s="43">
        <v>53750</v>
      </c>
      <c r="AA149" s="43">
        <v>1583.2191999999998</v>
      </c>
      <c r="AB149" s="43">
        <v>80744.179199999999</v>
      </c>
      <c r="AC149" s="43">
        <v>-250</v>
      </c>
      <c r="AD149" s="43">
        <v>80494.179199999999</v>
      </c>
      <c r="AE149" s="43">
        <v>0</v>
      </c>
      <c r="AF149" s="45">
        <v>4341409.8099999996</v>
      </c>
      <c r="AG149" s="45">
        <v>6499884</v>
      </c>
      <c r="AH149" s="45">
        <v>13336893</v>
      </c>
      <c r="AI149" s="43">
        <v>537809333</v>
      </c>
      <c r="AJ149" s="43">
        <v>536542042</v>
      </c>
      <c r="AK149" s="43">
        <v>596561997</v>
      </c>
      <c r="AL149" s="47">
        <v>556971124</v>
      </c>
      <c r="AM149" s="43">
        <v>198853.80014600101</v>
      </c>
      <c r="AN149" s="46"/>
    </row>
    <row r="150" spans="1:40" s="35" customFormat="1" ht="16.5" x14ac:dyDescent="0.3">
      <c r="A150" s="35" t="s">
        <v>357</v>
      </c>
      <c r="B150" s="35" t="s">
        <v>358</v>
      </c>
      <c r="C150" s="35" t="s">
        <v>330</v>
      </c>
      <c r="D150" s="41">
        <v>1</v>
      </c>
      <c r="E150" s="41" t="s">
        <v>1237</v>
      </c>
      <c r="F150" s="42" t="s">
        <v>1191</v>
      </c>
      <c r="G150" s="43">
        <v>4514607300</v>
      </c>
      <c r="H150" s="44">
        <v>3.8859999999999997</v>
      </c>
      <c r="I150" s="43">
        <v>4817350955</v>
      </c>
      <c r="J150" s="43">
        <v>37305868.329999998</v>
      </c>
      <c r="K150" s="43">
        <v>37314233.140000001</v>
      </c>
      <c r="L150" s="43">
        <v>0</v>
      </c>
      <c r="M150" s="43">
        <v>37314233.140000001</v>
      </c>
      <c r="N150" s="43">
        <v>2417116.81</v>
      </c>
      <c r="O150" s="43">
        <v>0</v>
      </c>
      <c r="P150" s="43">
        <v>963841.1</v>
      </c>
      <c r="Q150" s="43">
        <v>52976394</v>
      </c>
      <c r="R150" s="43">
        <v>27513622</v>
      </c>
      <c r="S150" s="43">
        <v>0</v>
      </c>
      <c r="T150" s="43">
        <v>53333030.920000002</v>
      </c>
      <c r="U150" s="43">
        <v>902921.46</v>
      </c>
      <c r="V150" s="43">
        <v>0</v>
      </c>
      <c r="W150" s="43">
        <v>175421159.43000004</v>
      </c>
      <c r="X150" s="45">
        <v>3.5867681083695625E-2</v>
      </c>
      <c r="Y150" s="43">
        <v>73658.09</v>
      </c>
      <c r="Z150" s="43">
        <v>343500</v>
      </c>
      <c r="AA150" s="43">
        <v>8343.1617999999999</v>
      </c>
      <c r="AB150" s="43">
        <v>425501.25179999997</v>
      </c>
      <c r="AC150" s="43">
        <v>-2000</v>
      </c>
      <c r="AD150" s="43">
        <v>423501.25179999997</v>
      </c>
      <c r="AE150" s="43">
        <v>0</v>
      </c>
      <c r="AF150" s="45">
        <v>40695191.050000004</v>
      </c>
      <c r="AG150" s="45">
        <v>80490016</v>
      </c>
      <c r="AH150" s="45">
        <v>54235952.380000003</v>
      </c>
      <c r="AI150" s="43">
        <v>4518599816</v>
      </c>
      <c r="AJ150" s="43">
        <v>4714645268</v>
      </c>
      <c r="AK150" s="43">
        <v>4985882990</v>
      </c>
      <c r="AL150" s="47">
        <v>4739709358</v>
      </c>
      <c r="AM150" s="43">
        <v>1664083.2992483701</v>
      </c>
      <c r="AN150" s="46"/>
    </row>
    <row r="151" spans="1:40" s="35" customFormat="1" ht="16.5" x14ac:dyDescent="0.3">
      <c r="A151" s="35" t="s">
        <v>359</v>
      </c>
      <c r="B151" s="35" t="s">
        <v>360</v>
      </c>
      <c r="C151" s="35" t="s">
        <v>330</v>
      </c>
      <c r="D151" s="41">
        <v>2</v>
      </c>
      <c r="E151" s="41" t="s">
        <v>1237</v>
      </c>
      <c r="F151" s="42" t="s">
        <v>1191</v>
      </c>
      <c r="G151" s="43">
        <v>1286197141</v>
      </c>
      <c r="H151" s="44">
        <v>3.8140000000000001</v>
      </c>
      <c r="I151" s="43">
        <v>1478016213</v>
      </c>
      <c r="J151" s="43">
        <v>11445850.369999999</v>
      </c>
      <c r="K151" s="43">
        <v>11438751.52</v>
      </c>
      <c r="L151" s="43">
        <v>0</v>
      </c>
      <c r="M151" s="43">
        <v>11438751.52</v>
      </c>
      <c r="N151" s="43">
        <v>740978.13</v>
      </c>
      <c r="O151" s="43">
        <v>0</v>
      </c>
      <c r="P151" s="43">
        <v>295471.28000000003</v>
      </c>
      <c r="Q151" s="43">
        <v>26944479</v>
      </c>
      <c r="R151" s="43">
        <v>0</v>
      </c>
      <c r="S151" s="43">
        <v>0</v>
      </c>
      <c r="T151" s="43">
        <v>9625000</v>
      </c>
      <c r="U151" s="43">
        <v>0</v>
      </c>
      <c r="V151" s="43">
        <v>0</v>
      </c>
      <c r="W151" s="43">
        <v>49044679.93</v>
      </c>
      <c r="X151" s="45">
        <v>3.4988399821277077E-2</v>
      </c>
      <c r="Y151" s="43">
        <v>15437.5</v>
      </c>
      <c r="Z151" s="43">
        <v>77750</v>
      </c>
      <c r="AA151" s="43">
        <v>1863.75</v>
      </c>
      <c r="AB151" s="43">
        <v>95051.25</v>
      </c>
      <c r="AC151" s="43">
        <v>-1250</v>
      </c>
      <c r="AD151" s="43">
        <v>93801.25</v>
      </c>
      <c r="AE151" s="43">
        <v>0</v>
      </c>
      <c r="AF151" s="45">
        <v>12475200.93</v>
      </c>
      <c r="AG151" s="45">
        <v>26944479</v>
      </c>
      <c r="AH151" s="45">
        <v>9625000</v>
      </c>
      <c r="AI151" s="43">
        <v>1444316973</v>
      </c>
      <c r="AJ151" s="43">
        <v>1464023174</v>
      </c>
      <c r="AK151" s="43">
        <v>1517926893</v>
      </c>
      <c r="AL151" s="47">
        <v>1475422346.6666667</v>
      </c>
      <c r="AM151" s="43">
        <v>506297.93836822198</v>
      </c>
      <c r="AN151" s="46"/>
    </row>
    <row r="152" spans="1:40" s="35" customFormat="1" ht="16.5" x14ac:dyDescent="0.3">
      <c r="A152" s="35" t="s">
        <v>361</v>
      </c>
      <c r="B152" s="35" t="s">
        <v>362</v>
      </c>
      <c r="C152" s="35" t="s">
        <v>330</v>
      </c>
      <c r="D152" s="41">
        <v>3</v>
      </c>
      <c r="E152" s="41" t="s">
        <v>1236</v>
      </c>
      <c r="F152" s="42" t="s">
        <v>1191</v>
      </c>
      <c r="G152" s="43">
        <v>2339667075</v>
      </c>
      <c r="H152" s="44">
        <v>3.1469999999999998</v>
      </c>
      <c r="I152" s="43">
        <v>2482644607</v>
      </c>
      <c r="J152" s="43">
        <v>19225755.75</v>
      </c>
      <c r="K152" s="43">
        <v>19206130.710000001</v>
      </c>
      <c r="L152" s="43">
        <v>0</v>
      </c>
      <c r="M152" s="43">
        <v>19206130.710000001</v>
      </c>
      <c r="N152" s="43">
        <v>0</v>
      </c>
      <c r="O152" s="43">
        <v>0</v>
      </c>
      <c r="P152" s="43">
        <v>496115.44</v>
      </c>
      <c r="Q152" s="43">
        <v>41196314</v>
      </c>
      <c r="R152" s="43">
        <v>0</v>
      </c>
      <c r="S152" s="43">
        <v>0</v>
      </c>
      <c r="T152" s="43">
        <v>11777811.460000001</v>
      </c>
      <c r="U152" s="43">
        <v>117208.73</v>
      </c>
      <c r="V152" s="43">
        <v>819540.24</v>
      </c>
      <c r="W152" s="43">
        <v>73613120.580000013</v>
      </c>
      <c r="X152" s="45">
        <v>2.9285919345708494E-2</v>
      </c>
      <c r="Y152" s="43">
        <v>5500</v>
      </c>
      <c r="Z152" s="43">
        <v>47750</v>
      </c>
      <c r="AA152" s="43">
        <v>1065</v>
      </c>
      <c r="AB152" s="43">
        <v>54315</v>
      </c>
      <c r="AC152" s="43">
        <v>-1000</v>
      </c>
      <c r="AD152" s="43">
        <v>53315</v>
      </c>
      <c r="AE152" s="43">
        <v>0</v>
      </c>
      <c r="AF152" s="45">
        <v>19702246.150000002</v>
      </c>
      <c r="AG152" s="45">
        <v>41196314</v>
      </c>
      <c r="AH152" s="45">
        <v>12714560.430000002</v>
      </c>
      <c r="AI152" s="43">
        <v>2404662309</v>
      </c>
      <c r="AJ152" s="43">
        <v>2447153121</v>
      </c>
      <c r="AK152" s="43">
        <v>2559267924</v>
      </c>
      <c r="AL152" s="47">
        <v>2470361118</v>
      </c>
      <c r="AM152" s="43">
        <v>854789.41154306696</v>
      </c>
      <c r="AN152" s="46"/>
    </row>
    <row r="153" spans="1:40" s="35" customFormat="1" ht="16.5" x14ac:dyDescent="0.3">
      <c r="A153" s="35" t="s">
        <v>363</v>
      </c>
      <c r="B153" s="35" t="s">
        <v>364</v>
      </c>
      <c r="C153" s="35" t="s">
        <v>330</v>
      </c>
      <c r="D153" s="41">
        <v>1</v>
      </c>
      <c r="E153" s="41" t="s">
        <v>1236</v>
      </c>
      <c r="F153" s="42" t="s">
        <v>1191</v>
      </c>
      <c r="G153" s="43">
        <v>839075306</v>
      </c>
      <c r="H153" s="44">
        <v>3.3849999999999998</v>
      </c>
      <c r="I153" s="43">
        <v>857904878</v>
      </c>
      <c r="J153" s="43">
        <v>6643669.25</v>
      </c>
      <c r="K153" s="43">
        <v>6634251.5099999998</v>
      </c>
      <c r="L153" s="43">
        <v>0</v>
      </c>
      <c r="M153" s="43">
        <v>6634251.5099999998</v>
      </c>
      <c r="N153" s="43">
        <v>0</v>
      </c>
      <c r="O153" s="43">
        <v>0</v>
      </c>
      <c r="P153" s="43">
        <v>171371.72</v>
      </c>
      <c r="Q153" s="43">
        <v>14993871</v>
      </c>
      <c r="R153" s="43">
        <v>0</v>
      </c>
      <c r="S153" s="43">
        <v>0</v>
      </c>
      <c r="T153" s="43">
        <v>6310471.2800000003</v>
      </c>
      <c r="U153" s="43">
        <v>0</v>
      </c>
      <c r="V153" s="43">
        <v>284499.61</v>
      </c>
      <c r="W153" s="43">
        <v>28394465.120000001</v>
      </c>
      <c r="X153" s="45">
        <v>3.0877862090234239E-2</v>
      </c>
      <c r="Y153" s="43">
        <v>3423.29</v>
      </c>
      <c r="Z153" s="43">
        <v>44750</v>
      </c>
      <c r="AA153" s="43">
        <v>963.46580000000006</v>
      </c>
      <c r="AB153" s="43">
        <v>49136.755799999999</v>
      </c>
      <c r="AC153" s="43">
        <v>0</v>
      </c>
      <c r="AD153" s="43">
        <v>49136.755799999999</v>
      </c>
      <c r="AE153" s="43">
        <v>0</v>
      </c>
      <c r="AF153" s="45">
        <v>6805623.2299999995</v>
      </c>
      <c r="AG153" s="45">
        <v>14993871</v>
      </c>
      <c r="AH153" s="45">
        <v>6594970.8900000006</v>
      </c>
      <c r="AI153" s="43">
        <v>838554817</v>
      </c>
      <c r="AJ153" s="43">
        <v>852628216</v>
      </c>
      <c r="AK153" s="43">
        <v>882301263</v>
      </c>
      <c r="AL153" s="47">
        <v>857828098.66666663</v>
      </c>
      <c r="AM153" s="43">
        <v>294396.49526987702</v>
      </c>
      <c r="AN153" s="46"/>
    </row>
    <row r="154" spans="1:40" s="35" customFormat="1" ht="16.5" x14ac:dyDescent="0.3">
      <c r="A154" s="35" t="s">
        <v>365</v>
      </c>
      <c r="B154" s="35" t="s">
        <v>366</v>
      </c>
      <c r="C154" s="35" t="s">
        <v>330</v>
      </c>
      <c r="D154" s="41">
        <v>2</v>
      </c>
      <c r="E154" s="41" t="s">
        <v>1237</v>
      </c>
      <c r="F154" s="42" t="s">
        <v>1191</v>
      </c>
      <c r="G154" s="43">
        <v>38055800</v>
      </c>
      <c r="H154" s="44">
        <v>5.3050000000000006</v>
      </c>
      <c r="I154" s="43">
        <v>37574033</v>
      </c>
      <c r="J154" s="43">
        <v>290975.67</v>
      </c>
      <c r="K154" s="43">
        <v>290975.67</v>
      </c>
      <c r="L154" s="43">
        <v>0</v>
      </c>
      <c r="M154" s="43">
        <v>290975.67</v>
      </c>
      <c r="N154" s="43">
        <v>18848.91</v>
      </c>
      <c r="O154" s="43">
        <v>0</v>
      </c>
      <c r="P154" s="43">
        <v>7516.14</v>
      </c>
      <c r="Q154" s="43">
        <v>1137844</v>
      </c>
      <c r="R154" s="43">
        <v>0</v>
      </c>
      <c r="S154" s="43">
        <v>0</v>
      </c>
      <c r="T154" s="43">
        <v>563442.27</v>
      </c>
      <c r="U154" s="43">
        <v>0</v>
      </c>
      <c r="V154" s="43">
        <v>0</v>
      </c>
      <c r="W154" s="43">
        <v>2018626.99</v>
      </c>
      <c r="X154" s="45">
        <v>4.3661408534253314E-2</v>
      </c>
      <c r="Y154" s="43">
        <v>750</v>
      </c>
      <c r="Z154" s="43">
        <v>2250</v>
      </c>
      <c r="AA154" s="43">
        <v>60</v>
      </c>
      <c r="AB154" s="43">
        <v>3060</v>
      </c>
      <c r="AC154" s="43">
        <v>0</v>
      </c>
      <c r="AD154" s="43">
        <v>3060</v>
      </c>
      <c r="AE154" s="43">
        <v>0</v>
      </c>
      <c r="AF154" s="45">
        <v>317340.71999999997</v>
      </c>
      <c r="AG154" s="45">
        <v>1137844</v>
      </c>
      <c r="AH154" s="45">
        <v>563442.27</v>
      </c>
      <c r="AI154" s="43">
        <v>37671975</v>
      </c>
      <c r="AJ154" s="43">
        <v>37490888</v>
      </c>
      <c r="AK154" s="43">
        <v>42083158</v>
      </c>
      <c r="AL154" s="47">
        <v>39082007</v>
      </c>
      <c r="AM154" s="43">
        <v>14027.705305613999</v>
      </c>
      <c r="AN154" s="46"/>
    </row>
    <row r="155" spans="1:40" s="35" customFormat="1" ht="16.5" x14ac:dyDescent="0.3">
      <c r="A155" s="35" t="s">
        <v>367</v>
      </c>
      <c r="B155" s="35" t="s">
        <v>368</v>
      </c>
      <c r="C155" s="35" t="s">
        <v>330</v>
      </c>
      <c r="D155" s="41">
        <v>3</v>
      </c>
      <c r="E155" s="41" t="s">
        <v>1236</v>
      </c>
      <c r="F155" s="42" t="s">
        <v>1191</v>
      </c>
      <c r="G155" s="43">
        <v>115940692</v>
      </c>
      <c r="H155" s="44">
        <v>5.2570000000000006</v>
      </c>
      <c r="I155" s="43">
        <v>125579280</v>
      </c>
      <c r="J155" s="43">
        <v>972493.83</v>
      </c>
      <c r="K155" s="43">
        <v>971692.94</v>
      </c>
      <c r="L155" s="43">
        <v>0</v>
      </c>
      <c r="M155" s="43">
        <v>971692.94</v>
      </c>
      <c r="N155" s="43">
        <v>62943.82</v>
      </c>
      <c r="O155" s="43">
        <v>0</v>
      </c>
      <c r="P155" s="43">
        <v>25099.22</v>
      </c>
      <c r="Q155" s="43">
        <v>2942270</v>
      </c>
      <c r="R155" s="43">
        <v>0</v>
      </c>
      <c r="S155" s="43">
        <v>0</v>
      </c>
      <c r="T155" s="43">
        <v>2092000</v>
      </c>
      <c r="U155" s="43">
        <v>0</v>
      </c>
      <c r="V155" s="43">
        <v>0</v>
      </c>
      <c r="W155" s="43">
        <v>6094005.9800000004</v>
      </c>
      <c r="X155" s="45">
        <v>7.4733976234717739E-2</v>
      </c>
      <c r="Y155" s="43">
        <v>3466.68</v>
      </c>
      <c r="Z155" s="43">
        <v>13750</v>
      </c>
      <c r="AA155" s="43">
        <v>344.33359999999999</v>
      </c>
      <c r="AB155" s="43">
        <v>17561.013600000002</v>
      </c>
      <c r="AC155" s="43">
        <v>0</v>
      </c>
      <c r="AD155" s="43">
        <v>17561.013600000002</v>
      </c>
      <c r="AE155" s="43">
        <v>0</v>
      </c>
      <c r="AF155" s="45">
        <v>1059735.98</v>
      </c>
      <c r="AG155" s="45">
        <v>2942270</v>
      </c>
      <c r="AH155" s="45">
        <v>2092000</v>
      </c>
      <c r="AI155" s="43">
        <v>123910456</v>
      </c>
      <c r="AJ155" s="43">
        <v>125450860</v>
      </c>
      <c r="AK155" s="43">
        <v>130051150</v>
      </c>
      <c r="AL155" s="47">
        <v>126470822</v>
      </c>
      <c r="AM155" s="43">
        <v>43350.370649586002</v>
      </c>
      <c r="AN155" s="46"/>
    </row>
    <row r="156" spans="1:40" s="35" customFormat="1" ht="16.5" x14ac:dyDescent="0.3">
      <c r="A156" s="35" t="s">
        <v>369</v>
      </c>
      <c r="B156" s="35" t="s">
        <v>370</v>
      </c>
      <c r="C156" s="35" t="s">
        <v>330</v>
      </c>
      <c r="D156" s="41">
        <v>1</v>
      </c>
      <c r="E156" s="41" t="s">
        <v>1236</v>
      </c>
      <c r="F156" s="42" t="s">
        <v>1191</v>
      </c>
      <c r="G156" s="43">
        <v>208740903</v>
      </c>
      <c r="H156" s="44">
        <v>4.4220000000000006</v>
      </c>
      <c r="I156" s="43">
        <v>210878643</v>
      </c>
      <c r="J156" s="43">
        <v>1633057.45</v>
      </c>
      <c r="K156" s="43">
        <v>1632816.88</v>
      </c>
      <c r="L156" s="43">
        <v>0</v>
      </c>
      <c r="M156" s="43">
        <v>1632816.88</v>
      </c>
      <c r="N156" s="43">
        <v>105770.96</v>
      </c>
      <c r="O156" s="43">
        <v>0</v>
      </c>
      <c r="P156" s="43">
        <v>42176.95</v>
      </c>
      <c r="Q156" s="43">
        <v>5105407</v>
      </c>
      <c r="R156" s="43">
        <v>0</v>
      </c>
      <c r="S156" s="43">
        <v>0</v>
      </c>
      <c r="T156" s="43">
        <v>2343000</v>
      </c>
      <c r="U156" s="43">
        <v>0</v>
      </c>
      <c r="V156" s="43">
        <v>0</v>
      </c>
      <c r="W156" s="43">
        <v>9229171.7899999991</v>
      </c>
      <c r="X156" s="45">
        <v>3.9248177359276853E-2</v>
      </c>
      <c r="Y156" s="43">
        <v>6500</v>
      </c>
      <c r="Z156" s="43">
        <v>13000</v>
      </c>
      <c r="AA156" s="43">
        <v>390</v>
      </c>
      <c r="AB156" s="43">
        <v>19890</v>
      </c>
      <c r="AC156" s="43">
        <v>0</v>
      </c>
      <c r="AD156" s="43">
        <v>19890</v>
      </c>
      <c r="AE156" s="43">
        <v>0</v>
      </c>
      <c r="AF156" s="45">
        <v>1780764.7899999998</v>
      </c>
      <c r="AG156" s="45">
        <v>5105407</v>
      </c>
      <c r="AH156" s="45">
        <v>2343000</v>
      </c>
      <c r="AI156" s="43">
        <v>218933555</v>
      </c>
      <c r="AJ156" s="43">
        <v>211033571</v>
      </c>
      <c r="AK156" s="43">
        <v>208981444</v>
      </c>
      <c r="AL156" s="47">
        <v>212982856.66666666</v>
      </c>
      <c r="AM156" s="43">
        <v>69789.212544050999</v>
      </c>
      <c r="AN156" s="46"/>
    </row>
    <row r="157" spans="1:40" s="35" customFormat="1" ht="16.5" x14ac:dyDescent="0.3">
      <c r="A157" s="35" t="s">
        <v>371</v>
      </c>
      <c r="B157" s="35" t="s">
        <v>372</v>
      </c>
      <c r="C157" s="35" t="s">
        <v>330</v>
      </c>
      <c r="D157" s="41">
        <v>2</v>
      </c>
      <c r="E157" s="41" t="s">
        <v>1237</v>
      </c>
      <c r="F157" s="42" t="s">
        <v>1191</v>
      </c>
      <c r="G157" s="43">
        <v>587446700</v>
      </c>
      <c r="H157" s="44">
        <v>4.9039999999999999</v>
      </c>
      <c r="I157" s="43">
        <v>596377457</v>
      </c>
      <c r="J157" s="43">
        <v>4618384.4800000004</v>
      </c>
      <c r="K157" s="43">
        <v>4642557.1500000004</v>
      </c>
      <c r="L157" s="43">
        <v>0</v>
      </c>
      <c r="M157" s="43">
        <v>4642557.1500000004</v>
      </c>
      <c r="N157" s="43">
        <v>300739.08</v>
      </c>
      <c r="O157" s="43">
        <v>0</v>
      </c>
      <c r="P157" s="43">
        <v>119904.18</v>
      </c>
      <c r="Q157" s="43">
        <v>13678347</v>
      </c>
      <c r="R157" s="43">
        <v>0</v>
      </c>
      <c r="S157" s="43">
        <v>0</v>
      </c>
      <c r="T157" s="43">
        <v>10066389.32</v>
      </c>
      <c r="U157" s="43">
        <v>0</v>
      </c>
      <c r="V157" s="43">
        <v>0</v>
      </c>
      <c r="W157" s="43">
        <v>28807936.73</v>
      </c>
      <c r="X157" s="45">
        <v>4.6954673919929482E-2</v>
      </c>
      <c r="Y157" s="43">
        <v>25250</v>
      </c>
      <c r="Z157" s="43">
        <v>54250</v>
      </c>
      <c r="AA157" s="43">
        <v>1590</v>
      </c>
      <c r="AB157" s="43">
        <v>81090</v>
      </c>
      <c r="AC157" s="43">
        <v>0</v>
      </c>
      <c r="AD157" s="43">
        <v>81090</v>
      </c>
      <c r="AE157" s="43">
        <v>0</v>
      </c>
      <c r="AF157" s="45">
        <v>5063200.41</v>
      </c>
      <c r="AG157" s="45">
        <v>13678347</v>
      </c>
      <c r="AH157" s="45">
        <v>10066389.32</v>
      </c>
      <c r="AI157" s="43">
        <v>593767635</v>
      </c>
      <c r="AJ157" s="43">
        <v>605579572</v>
      </c>
      <c r="AK157" s="43">
        <v>631255642</v>
      </c>
      <c r="AL157" s="47">
        <v>610200949.66666663</v>
      </c>
      <c r="AM157" s="43">
        <v>210418.403581386</v>
      </c>
      <c r="AN157" s="46"/>
    </row>
    <row r="158" spans="1:40" s="35" customFormat="1" ht="16.5" x14ac:dyDescent="0.3">
      <c r="A158" s="35" t="s">
        <v>373</v>
      </c>
      <c r="B158" s="35" t="s">
        <v>374</v>
      </c>
      <c r="C158" s="35" t="s">
        <v>330</v>
      </c>
      <c r="D158" s="41">
        <v>3</v>
      </c>
      <c r="E158" s="41" t="s">
        <v>1236</v>
      </c>
      <c r="F158" s="42" t="s">
        <v>1191</v>
      </c>
      <c r="G158" s="43">
        <v>264984900</v>
      </c>
      <c r="H158" s="44">
        <v>4.5180000000000007</v>
      </c>
      <c r="I158" s="43">
        <v>290019023</v>
      </c>
      <c r="J158" s="43">
        <v>2245925.5299999998</v>
      </c>
      <c r="K158" s="43">
        <v>2245760.5299999998</v>
      </c>
      <c r="L158" s="43">
        <v>0</v>
      </c>
      <c r="M158" s="43">
        <v>2245760.5299999998</v>
      </c>
      <c r="N158" s="43">
        <v>145476.46</v>
      </c>
      <c r="O158" s="43">
        <v>0</v>
      </c>
      <c r="P158" s="43">
        <v>58009.87</v>
      </c>
      <c r="Q158" s="43">
        <v>4639980</v>
      </c>
      <c r="R158" s="43">
        <v>1855389</v>
      </c>
      <c r="S158" s="43">
        <v>0</v>
      </c>
      <c r="T158" s="43">
        <v>3026621.66</v>
      </c>
      <c r="U158" s="43">
        <v>0</v>
      </c>
      <c r="V158" s="43">
        <v>0</v>
      </c>
      <c r="W158" s="43">
        <v>11971237.52</v>
      </c>
      <c r="X158" s="45">
        <v>3.9527747499533687E-2</v>
      </c>
      <c r="Y158" s="43">
        <v>11374.4</v>
      </c>
      <c r="Z158" s="43">
        <v>26250</v>
      </c>
      <c r="AA158" s="43">
        <v>752.48800000000006</v>
      </c>
      <c r="AB158" s="43">
        <v>38376.887999999999</v>
      </c>
      <c r="AC158" s="43">
        <v>0</v>
      </c>
      <c r="AD158" s="43">
        <v>38376.887999999999</v>
      </c>
      <c r="AE158" s="43">
        <v>0</v>
      </c>
      <c r="AF158" s="45">
        <v>2449246.86</v>
      </c>
      <c r="AG158" s="45">
        <v>6495369</v>
      </c>
      <c r="AH158" s="45">
        <v>3026621.66</v>
      </c>
      <c r="AI158" s="43">
        <v>278342700</v>
      </c>
      <c r="AJ158" s="43">
        <v>287676089</v>
      </c>
      <c r="AK158" s="43">
        <v>309272759</v>
      </c>
      <c r="AL158" s="47">
        <v>291763849.33333331</v>
      </c>
      <c r="AM158" s="43">
        <v>103090.816575747</v>
      </c>
      <c r="AN158" s="46"/>
    </row>
    <row r="159" spans="1:40" s="35" customFormat="1" ht="16.5" x14ac:dyDescent="0.3">
      <c r="A159" s="35" t="s">
        <v>375</v>
      </c>
      <c r="B159" s="35" t="s">
        <v>376</v>
      </c>
      <c r="C159" s="35" t="s">
        <v>330</v>
      </c>
      <c r="D159" s="41">
        <v>1</v>
      </c>
      <c r="E159" s="41" t="s">
        <v>1236</v>
      </c>
      <c r="F159" s="42" t="s">
        <v>1191</v>
      </c>
      <c r="G159" s="43">
        <v>240005900</v>
      </c>
      <c r="H159" s="44">
        <v>4.8250000000000002</v>
      </c>
      <c r="I159" s="43">
        <v>260653860</v>
      </c>
      <c r="J159" s="43">
        <v>2018519.86</v>
      </c>
      <c r="K159" s="43">
        <v>2011640.75</v>
      </c>
      <c r="L159" s="43">
        <v>0</v>
      </c>
      <c r="M159" s="43">
        <v>2011640.75</v>
      </c>
      <c r="N159" s="43">
        <v>130302.19</v>
      </c>
      <c r="O159" s="43">
        <v>0</v>
      </c>
      <c r="P159" s="43">
        <v>51963.4</v>
      </c>
      <c r="Q159" s="43">
        <v>5995309</v>
      </c>
      <c r="R159" s="43">
        <v>0</v>
      </c>
      <c r="S159" s="43">
        <v>0</v>
      </c>
      <c r="T159" s="43">
        <v>3390193.08</v>
      </c>
      <c r="U159" s="43">
        <v>0</v>
      </c>
      <c r="V159" s="43">
        <v>0</v>
      </c>
      <c r="W159" s="43">
        <v>11579408.42</v>
      </c>
      <c r="X159" s="45">
        <v>4.1075677908105859E-2</v>
      </c>
      <c r="Y159" s="43">
        <v>2750</v>
      </c>
      <c r="Z159" s="43">
        <v>12000</v>
      </c>
      <c r="AA159" s="43">
        <v>295</v>
      </c>
      <c r="AB159" s="43">
        <v>15045</v>
      </c>
      <c r="AC159" s="43">
        <v>0</v>
      </c>
      <c r="AD159" s="43">
        <v>15045</v>
      </c>
      <c r="AE159" s="43">
        <v>0</v>
      </c>
      <c r="AF159" s="45">
        <v>2193906.34</v>
      </c>
      <c r="AG159" s="45">
        <v>5995309</v>
      </c>
      <c r="AH159" s="45">
        <v>3390193.08</v>
      </c>
      <c r="AI159" s="43">
        <v>250731789</v>
      </c>
      <c r="AJ159" s="43">
        <v>260546311</v>
      </c>
      <c r="AK159" s="43">
        <v>272331669</v>
      </c>
      <c r="AL159" s="47">
        <v>261203256.33333334</v>
      </c>
      <c r="AM159" s="43">
        <v>90777.132222777</v>
      </c>
      <c r="AN159" s="46"/>
    </row>
    <row r="160" spans="1:40" s="35" customFormat="1" ht="16.5" x14ac:dyDescent="0.3">
      <c r="A160" s="35" t="s">
        <v>377</v>
      </c>
      <c r="B160" s="35" t="s">
        <v>378</v>
      </c>
      <c r="C160" s="35" t="s">
        <v>330</v>
      </c>
      <c r="D160" s="41">
        <v>2</v>
      </c>
      <c r="E160" s="41" t="s">
        <v>1237</v>
      </c>
      <c r="F160" s="42" t="s">
        <v>1191</v>
      </c>
      <c r="G160" s="43">
        <v>277762794</v>
      </c>
      <c r="H160" s="44">
        <v>4.8770000000000007</v>
      </c>
      <c r="I160" s="43">
        <v>297423583</v>
      </c>
      <c r="J160" s="43">
        <v>2303266.9</v>
      </c>
      <c r="K160" s="43">
        <v>2302222</v>
      </c>
      <c r="L160" s="43">
        <v>0</v>
      </c>
      <c r="M160" s="43">
        <v>2302222</v>
      </c>
      <c r="N160" s="43">
        <v>149133.31</v>
      </c>
      <c r="O160" s="43">
        <v>0</v>
      </c>
      <c r="P160" s="43">
        <v>59467.61</v>
      </c>
      <c r="Q160" s="43">
        <v>6909268</v>
      </c>
      <c r="R160" s="43">
        <v>0</v>
      </c>
      <c r="S160" s="43">
        <v>0</v>
      </c>
      <c r="T160" s="43">
        <v>4125772.42</v>
      </c>
      <c r="U160" s="43">
        <v>0</v>
      </c>
      <c r="V160" s="43">
        <v>0</v>
      </c>
      <c r="W160" s="43">
        <v>13545863.34</v>
      </c>
      <c r="X160" s="45">
        <v>4.4060825802883702E-2</v>
      </c>
      <c r="Y160" s="43">
        <v>11250</v>
      </c>
      <c r="Z160" s="43">
        <v>35750</v>
      </c>
      <c r="AA160" s="43">
        <v>940</v>
      </c>
      <c r="AB160" s="43">
        <v>47940</v>
      </c>
      <c r="AC160" s="43">
        <v>0</v>
      </c>
      <c r="AD160" s="43">
        <v>47940</v>
      </c>
      <c r="AE160" s="43">
        <v>0</v>
      </c>
      <c r="AF160" s="45">
        <v>2510822.92</v>
      </c>
      <c r="AG160" s="45">
        <v>6909268</v>
      </c>
      <c r="AH160" s="45">
        <v>4125772.42</v>
      </c>
      <c r="AI160" s="43">
        <v>284720426</v>
      </c>
      <c r="AJ160" s="43">
        <v>295742015</v>
      </c>
      <c r="AK160" s="43">
        <v>326664354</v>
      </c>
      <c r="AL160" s="47">
        <v>302375598.33333331</v>
      </c>
      <c r="AM160" s="43">
        <v>108888.040445184</v>
      </c>
      <c r="AN160" s="46"/>
    </row>
    <row r="161" spans="1:40" s="35" customFormat="1" ht="16.5" x14ac:dyDescent="0.3">
      <c r="A161" s="35" t="s">
        <v>379</v>
      </c>
      <c r="B161" s="35" t="s">
        <v>380</v>
      </c>
      <c r="C161" s="35" t="s">
        <v>330</v>
      </c>
      <c r="D161" s="41">
        <v>3</v>
      </c>
      <c r="E161" s="41" t="s">
        <v>1236</v>
      </c>
      <c r="F161" s="42" t="s">
        <v>1191</v>
      </c>
      <c r="G161" s="43">
        <v>252799500</v>
      </c>
      <c r="H161" s="44">
        <v>4.74</v>
      </c>
      <c r="I161" s="43">
        <v>286260608</v>
      </c>
      <c r="J161" s="43">
        <v>2216820.13</v>
      </c>
      <c r="K161" s="43">
        <v>2215862.23</v>
      </c>
      <c r="L161" s="43">
        <v>0</v>
      </c>
      <c r="M161" s="43">
        <v>2215862.23</v>
      </c>
      <c r="N161" s="43">
        <v>143538.57999999999</v>
      </c>
      <c r="O161" s="43">
        <v>0</v>
      </c>
      <c r="P161" s="43">
        <v>57237.17</v>
      </c>
      <c r="Q161" s="43">
        <v>5603738</v>
      </c>
      <c r="R161" s="43">
        <v>0</v>
      </c>
      <c r="S161" s="43">
        <v>0</v>
      </c>
      <c r="T161" s="43">
        <v>3962280</v>
      </c>
      <c r="U161" s="43">
        <v>0</v>
      </c>
      <c r="V161" s="43">
        <v>0</v>
      </c>
      <c r="W161" s="43">
        <v>11982655.98</v>
      </c>
      <c r="X161" s="45">
        <v>4.241820181795445E-2</v>
      </c>
      <c r="Y161" s="43">
        <v>4689.6499999999996</v>
      </c>
      <c r="Z161" s="43">
        <v>24250</v>
      </c>
      <c r="AA161" s="43">
        <v>578.79300000000001</v>
      </c>
      <c r="AB161" s="43">
        <v>29518.443000000003</v>
      </c>
      <c r="AC161" s="43">
        <v>0</v>
      </c>
      <c r="AD161" s="43">
        <v>29518.443000000003</v>
      </c>
      <c r="AE161" s="43">
        <v>0</v>
      </c>
      <c r="AF161" s="45">
        <v>2416637.98</v>
      </c>
      <c r="AG161" s="45">
        <v>5603738</v>
      </c>
      <c r="AH161" s="45">
        <v>3962280</v>
      </c>
      <c r="AI161" s="43">
        <v>283545147</v>
      </c>
      <c r="AJ161" s="43">
        <v>285263812</v>
      </c>
      <c r="AK161" s="43">
        <v>302935291</v>
      </c>
      <c r="AL161" s="47">
        <v>290581416.66666669</v>
      </c>
      <c r="AM161" s="43">
        <v>100978.32935490301</v>
      </c>
      <c r="AN161" s="46"/>
    </row>
    <row r="162" spans="1:40" s="35" customFormat="1" ht="16.5" x14ac:dyDescent="0.3">
      <c r="A162" s="35" t="s">
        <v>381</v>
      </c>
      <c r="B162" s="35" t="s">
        <v>382</v>
      </c>
      <c r="C162" s="35" t="s">
        <v>330</v>
      </c>
      <c r="D162" s="41">
        <v>1</v>
      </c>
      <c r="E162" s="41" t="s">
        <v>1237</v>
      </c>
      <c r="F162" s="42" t="s">
        <v>1191</v>
      </c>
      <c r="G162" s="43">
        <v>2357328991</v>
      </c>
      <c r="H162" s="44">
        <v>3.7709999999999999</v>
      </c>
      <c r="I162" s="43">
        <v>2607519747</v>
      </c>
      <c r="J162" s="43">
        <v>20192796.670000002</v>
      </c>
      <c r="K162" s="43">
        <v>20172886.640000001</v>
      </c>
      <c r="L162" s="43">
        <v>0</v>
      </c>
      <c r="M162" s="43">
        <v>20172886.640000001</v>
      </c>
      <c r="N162" s="43">
        <v>0</v>
      </c>
      <c r="O162" s="43">
        <v>0</v>
      </c>
      <c r="P162" s="43">
        <v>521085.06</v>
      </c>
      <c r="Q162" s="43">
        <v>43845082</v>
      </c>
      <c r="R162" s="43">
        <v>0</v>
      </c>
      <c r="S162" s="43">
        <v>0</v>
      </c>
      <c r="T162" s="43">
        <v>23478955.52</v>
      </c>
      <c r="U162" s="43">
        <v>0</v>
      </c>
      <c r="V162" s="43">
        <v>856344.48</v>
      </c>
      <c r="W162" s="43">
        <v>88874353.700000003</v>
      </c>
      <c r="X162" s="45">
        <v>3.5568192501668698E-2</v>
      </c>
      <c r="Y162" s="43">
        <v>63297.68</v>
      </c>
      <c r="Z162" s="43">
        <v>140750</v>
      </c>
      <c r="AA162" s="43">
        <v>4080.9535999999998</v>
      </c>
      <c r="AB162" s="43">
        <v>208128.6336</v>
      </c>
      <c r="AC162" s="43">
        <v>4750</v>
      </c>
      <c r="AD162" s="43">
        <v>212878.6336</v>
      </c>
      <c r="AE162" s="43">
        <v>0</v>
      </c>
      <c r="AF162" s="45">
        <v>20693971.699999999</v>
      </c>
      <c r="AG162" s="45">
        <v>43845082</v>
      </c>
      <c r="AH162" s="45">
        <v>24335300</v>
      </c>
      <c r="AI162" s="43">
        <v>2415095782</v>
      </c>
      <c r="AJ162" s="43">
        <v>2564096887</v>
      </c>
      <c r="AK162" s="43">
        <v>2822942271</v>
      </c>
      <c r="AL162" s="47">
        <v>2600711646.6666665</v>
      </c>
      <c r="AM162" s="43">
        <v>942730.97793474596</v>
      </c>
      <c r="AN162" s="46"/>
    </row>
    <row r="163" spans="1:40" s="35" customFormat="1" ht="16.5" x14ac:dyDescent="0.3">
      <c r="A163" s="35" t="s">
        <v>383</v>
      </c>
      <c r="B163" s="35" t="s">
        <v>384</v>
      </c>
      <c r="C163" s="35" t="s">
        <v>330</v>
      </c>
      <c r="D163" s="41">
        <v>2</v>
      </c>
      <c r="E163" s="41" t="s">
        <v>1237</v>
      </c>
      <c r="F163" s="42" t="s">
        <v>1191</v>
      </c>
      <c r="G163" s="43">
        <v>423203169</v>
      </c>
      <c r="H163" s="44">
        <v>5.1020000000000003</v>
      </c>
      <c r="I163" s="43">
        <v>469028411</v>
      </c>
      <c r="J163" s="43">
        <v>3632185.47</v>
      </c>
      <c r="K163" s="43">
        <v>3626973.1700000004</v>
      </c>
      <c r="L163" s="43">
        <v>0</v>
      </c>
      <c r="M163" s="43">
        <v>3626973.1700000004</v>
      </c>
      <c r="N163" s="43">
        <v>234942.75</v>
      </c>
      <c r="O163" s="43">
        <v>0</v>
      </c>
      <c r="P163" s="43">
        <v>93688.48</v>
      </c>
      <c r="Q163" s="43">
        <v>12173424</v>
      </c>
      <c r="R163" s="43">
        <v>0</v>
      </c>
      <c r="S163" s="43">
        <v>0</v>
      </c>
      <c r="T163" s="43">
        <v>5459026.1299999999</v>
      </c>
      <c r="U163" s="43">
        <v>0</v>
      </c>
      <c r="V163" s="43">
        <v>0</v>
      </c>
      <c r="W163" s="43">
        <v>21588054.530000001</v>
      </c>
      <c r="X163" s="45">
        <v>4.0347816517199098E-2</v>
      </c>
      <c r="Y163" s="43">
        <v>12455.6</v>
      </c>
      <c r="Z163" s="43">
        <v>45000</v>
      </c>
      <c r="AA163" s="43">
        <v>1149.1120000000001</v>
      </c>
      <c r="AB163" s="43">
        <v>58604.712</v>
      </c>
      <c r="AC163" s="43">
        <v>0</v>
      </c>
      <c r="AD163" s="43">
        <v>58604.712</v>
      </c>
      <c r="AE163" s="43">
        <v>0</v>
      </c>
      <c r="AF163" s="45">
        <v>3955604.4000000004</v>
      </c>
      <c r="AG163" s="45">
        <v>12173424</v>
      </c>
      <c r="AH163" s="45">
        <v>5459026.1299999999</v>
      </c>
      <c r="AI163" s="43">
        <v>442608650</v>
      </c>
      <c r="AJ163" s="43">
        <v>465074267</v>
      </c>
      <c r="AK163" s="43">
        <v>530595651</v>
      </c>
      <c r="AL163" s="47">
        <v>479426189.33333331</v>
      </c>
      <c r="AM163" s="43">
        <v>177021.16297866</v>
      </c>
      <c r="AN163" s="46"/>
    </row>
    <row r="164" spans="1:40" s="35" customFormat="1" ht="16.5" x14ac:dyDescent="0.3">
      <c r="A164" s="35" t="s">
        <v>385</v>
      </c>
      <c r="B164" s="35" t="s">
        <v>386</v>
      </c>
      <c r="C164" s="35" t="s">
        <v>330</v>
      </c>
      <c r="D164" s="41">
        <v>1</v>
      </c>
      <c r="E164" s="41" t="s">
        <v>1236</v>
      </c>
      <c r="F164" s="42" t="s">
        <v>1191</v>
      </c>
      <c r="G164" s="43">
        <v>503453134</v>
      </c>
      <c r="H164" s="44">
        <v>4.13</v>
      </c>
      <c r="I164" s="43">
        <v>554214288</v>
      </c>
      <c r="J164" s="43">
        <v>4291870.25</v>
      </c>
      <c r="K164" s="43">
        <v>4290237.25</v>
      </c>
      <c r="L164" s="43">
        <v>0</v>
      </c>
      <c r="M164" s="43">
        <v>4290237.25</v>
      </c>
      <c r="N164" s="43">
        <v>0</v>
      </c>
      <c r="O164" s="43">
        <v>0</v>
      </c>
      <c r="P164" s="43">
        <v>110820.96</v>
      </c>
      <c r="Q164" s="43">
        <v>7541121</v>
      </c>
      <c r="R164" s="43">
        <v>3065160</v>
      </c>
      <c r="S164" s="43">
        <v>0</v>
      </c>
      <c r="T164" s="43">
        <v>5599531.7400000002</v>
      </c>
      <c r="U164" s="43">
        <v>0</v>
      </c>
      <c r="V164" s="43">
        <v>183703.02</v>
      </c>
      <c r="W164" s="43">
        <v>20790573.970000003</v>
      </c>
      <c r="X164" s="45">
        <v>3.7959045397568093E-2</v>
      </c>
      <c r="Y164" s="43">
        <v>17786.099999999999</v>
      </c>
      <c r="Z164" s="43">
        <v>58500</v>
      </c>
      <c r="AA164" s="43">
        <v>1525.7220000000002</v>
      </c>
      <c r="AB164" s="43">
        <v>77811.822</v>
      </c>
      <c r="AC164" s="43">
        <v>0</v>
      </c>
      <c r="AD164" s="43">
        <v>77811.822</v>
      </c>
      <c r="AE164" s="43">
        <v>0</v>
      </c>
      <c r="AF164" s="45">
        <v>4401058.21</v>
      </c>
      <c r="AG164" s="45">
        <v>10606281</v>
      </c>
      <c r="AH164" s="45">
        <v>5783234.7599999998</v>
      </c>
      <c r="AI164" s="43">
        <v>529588248</v>
      </c>
      <c r="AJ164" s="43">
        <v>550014157</v>
      </c>
      <c r="AK164" s="43">
        <v>592213747</v>
      </c>
      <c r="AL164" s="47">
        <v>557272050.66666663</v>
      </c>
      <c r="AM164" s="43">
        <v>197783.52921627299</v>
      </c>
      <c r="AN164" s="46"/>
    </row>
    <row r="165" spans="1:40" s="35" customFormat="1" ht="16.5" x14ac:dyDescent="0.3">
      <c r="A165" s="35" t="s">
        <v>387</v>
      </c>
      <c r="B165" s="35" t="s">
        <v>388</v>
      </c>
      <c r="C165" s="35" t="s">
        <v>330</v>
      </c>
      <c r="D165" s="41">
        <v>2</v>
      </c>
      <c r="E165" s="41" t="s">
        <v>1237</v>
      </c>
      <c r="F165" s="42" t="s">
        <v>1191</v>
      </c>
      <c r="G165" s="43">
        <v>337834000</v>
      </c>
      <c r="H165" s="44">
        <v>4.3890000000000002</v>
      </c>
      <c r="I165" s="43">
        <v>393968628</v>
      </c>
      <c r="J165" s="43">
        <v>3050917.8</v>
      </c>
      <c r="K165" s="43">
        <v>3050720.17</v>
      </c>
      <c r="L165" s="43">
        <v>0</v>
      </c>
      <c r="M165" s="43">
        <v>3050720.17</v>
      </c>
      <c r="N165" s="43">
        <v>197620.25</v>
      </c>
      <c r="O165" s="43">
        <v>0</v>
      </c>
      <c r="P165" s="43">
        <v>78802.63</v>
      </c>
      <c r="Q165" s="43">
        <v>5017531</v>
      </c>
      <c r="R165" s="43">
        <v>2665781</v>
      </c>
      <c r="S165" s="43">
        <v>0</v>
      </c>
      <c r="T165" s="43">
        <v>3814994.62</v>
      </c>
      <c r="U165" s="43">
        <v>0</v>
      </c>
      <c r="V165" s="43">
        <v>0</v>
      </c>
      <c r="W165" s="43">
        <v>14825449.670000002</v>
      </c>
      <c r="X165" s="45">
        <v>4.1408085838334836E-2</v>
      </c>
      <c r="Y165" s="43">
        <v>9500</v>
      </c>
      <c r="Z165" s="43">
        <v>27000</v>
      </c>
      <c r="AA165" s="43">
        <v>730</v>
      </c>
      <c r="AB165" s="43">
        <v>37230</v>
      </c>
      <c r="AC165" s="43">
        <v>0</v>
      </c>
      <c r="AD165" s="43">
        <v>37230</v>
      </c>
      <c r="AE165" s="43">
        <v>0</v>
      </c>
      <c r="AF165" s="45">
        <v>3327143.05</v>
      </c>
      <c r="AG165" s="45">
        <v>7683312</v>
      </c>
      <c r="AH165" s="45">
        <v>3814994.62</v>
      </c>
      <c r="AI165" s="43">
        <v>371601135</v>
      </c>
      <c r="AJ165" s="43">
        <v>391650012</v>
      </c>
      <c r="AK165" s="43">
        <v>404591617</v>
      </c>
      <c r="AL165" s="47">
        <v>389280921.33333331</v>
      </c>
      <c r="AM165" s="43">
        <v>134863.73746946099</v>
      </c>
      <c r="AN165" s="46"/>
    </row>
    <row r="166" spans="1:40" s="35" customFormat="1" ht="16.5" x14ac:dyDescent="0.3">
      <c r="A166" s="35" t="s">
        <v>389</v>
      </c>
      <c r="B166" s="35" t="s">
        <v>390</v>
      </c>
      <c r="C166" s="35" t="s">
        <v>330</v>
      </c>
      <c r="D166" s="41">
        <v>3</v>
      </c>
      <c r="E166" s="41" t="s">
        <v>1236</v>
      </c>
      <c r="F166" s="42" t="s">
        <v>1191</v>
      </c>
      <c r="G166" s="43">
        <v>409457891</v>
      </c>
      <c r="H166" s="44">
        <v>4.5060000000000002</v>
      </c>
      <c r="I166" s="43">
        <v>450329297</v>
      </c>
      <c r="J166" s="43">
        <v>3487378.36</v>
      </c>
      <c r="K166" s="43">
        <v>3483160.3</v>
      </c>
      <c r="L166" s="43">
        <v>0</v>
      </c>
      <c r="M166" s="43">
        <v>3483160.3</v>
      </c>
      <c r="N166" s="43">
        <v>0</v>
      </c>
      <c r="O166" s="43">
        <v>0</v>
      </c>
      <c r="P166" s="43">
        <v>89972.24</v>
      </c>
      <c r="Q166" s="43">
        <v>7899544</v>
      </c>
      <c r="R166" s="43">
        <v>2714629</v>
      </c>
      <c r="S166" s="43">
        <v>0</v>
      </c>
      <c r="T166" s="43">
        <v>4053853.96</v>
      </c>
      <c r="U166" s="43">
        <v>57247.360000000001</v>
      </c>
      <c r="V166" s="43">
        <v>149709.51999999999</v>
      </c>
      <c r="W166" s="43">
        <v>18448116.379999999</v>
      </c>
      <c r="X166" s="45">
        <v>4.1079753105303041E-2</v>
      </c>
      <c r="Y166" s="43">
        <v>8590.32</v>
      </c>
      <c r="Z166" s="43">
        <v>49500</v>
      </c>
      <c r="AA166" s="43">
        <v>1161.8063999999999</v>
      </c>
      <c r="AB166" s="43">
        <v>59252.126400000001</v>
      </c>
      <c r="AC166" s="43">
        <v>0</v>
      </c>
      <c r="AD166" s="43">
        <v>59252.126400000001</v>
      </c>
      <c r="AE166" s="43">
        <v>0</v>
      </c>
      <c r="AF166" s="45">
        <v>3573132.54</v>
      </c>
      <c r="AG166" s="45">
        <v>10614173</v>
      </c>
      <c r="AH166" s="45">
        <v>4260810.84</v>
      </c>
      <c r="AI166" s="43">
        <v>442931424</v>
      </c>
      <c r="AJ166" s="43">
        <v>449128919</v>
      </c>
      <c r="AK166" s="43">
        <v>485369606</v>
      </c>
      <c r="AL166" s="47">
        <v>459143316.33333331</v>
      </c>
      <c r="AM166" s="43">
        <v>161789.73721010101</v>
      </c>
      <c r="AN166" s="46"/>
    </row>
    <row r="167" spans="1:40" s="35" customFormat="1" ht="16.5" x14ac:dyDescent="0.3">
      <c r="A167" s="35" t="s">
        <v>391</v>
      </c>
      <c r="B167" s="35" t="s">
        <v>392</v>
      </c>
      <c r="C167" s="35" t="s">
        <v>330</v>
      </c>
      <c r="D167" s="41">
        <v>1</v>
      </c>
      <c r="E167" s="41" t="s">
        <v>1236</v>
      </c>
      <c r="F167" s="42" t="s">
        <v>1191</v>
      </c>
      <c r="G167" s="43">
        <v>17166296</v>
      </c>
      <c r="H167" s="44">
        <v>1.7859999999999998</v>
      </c>
      <c r="I167" s="43">
        <v>17261366</v>
      </c>
      <c r="J167" s="43">
        <v>133673.1</v>
      </c>
      <c r="K167" s="43">
        <v>133673.1</v>
      </c>
      <c r="L167" s="43">
        <v>0</v>
      </c>
      <c r="M167" s="43">
        <v>133673.1</v>
      </c>
      <c r="N167" s="43">
        <v>8659.1200000000008</v>
      </c>
      <c r="O167" s="43">
        <v>0</v>
      </c>
      <c r="P167" s="43">
        <v>3452.88</v>
      </c>
      <c r="Q167" s="43">
        <v>0</v>
      </c>
      <c r="R167" s="43">
        <v>29199</v>
      </c>
      <c r="S167" s="43">
        <v>0</v>
      </c>
      <c r="T167" s="43">
        <v>131563</v>
      </c>
      <c r="U167" s="43">
        <v>0</v>
      </c>
      <c r="V167" s="43">
        <v>0</v>
      </c>
      <c r="W167" s="43">
        <v>306547.09999999998</v>
      </c>
      <c r="X167" s="45">
        <v>1.2609723560984314E-2</v>
      </c>
      <c r="Y167" s="43">
        <v>0</v>
      </c>
      <c r="Z167" s="43">
        <v>0</v>
      </c>
      <c r="AA167" s="43">
        <v>0</v>
      </c>
      <c r="AB167" s="43">
        <v>0</v>
      </c>
      <c r="AC167" s="43">
        <v>0</v>
      </c>
      <c r="AD167" s="43">
        <v>0</v>
      </c>
      <c r="AE167" s="43">
        <v>0</v>
      </c>
      <c r="AF167" s="45">
        <v>145785.1</v>
      </c>
      <c r="AG167" s="45">
        <v>29199</v>
      </c>
      <c r="AH167" s="45">
        <v>131563</v>
      </c>
      <c r="AI167" s="43">
        <v>17129229</v>
      </c>
      <c r="AJ167" s="43">
        <v>17129229</v>
      </c>
      <c r="AK167" s="43">
        <v>17129229</v>
      </c>
      <c r="AL167" s="47">
        <v>17129229</v>
      </c>
      <c r="AM167" s="43">
        <v>5710.1026232249997</v>
      </c>
      <c r="AN167" s="46"/>
    </row>
    <row r="168" spans="1:40" s="35" customFormat="1" ht="16.5" x14ac:dyDescent="0.3">
      <c r="A168" s="35" t="s">
        <v>393</v>
      </c>
      <c r="B168" s="35" t="s">
        <v>394</v>
      </c>
      <c r="C168" s="35" t="s">
        <v>330</v>
      </c>
      <c r="D168" s="41">
        <v>2</v>
      </c>
      <c r="E168" s="41" t="s">
        <v>1237</v>
      </c>
      <c r="F168" s="42" t="s">
        <v>1191</v>
      </c>
      <c r="G168" s="43">
        <v>3186910219</v>
      </c>
      <c r="H168" s="44">
        <v>4.1120000000000001</v>
      </c>
      <c r="I168" s="43">
        <v>3623178554</v>
      </c>
      <c r="J168" s="43">
        <v>28058122.260000002</v>
      </c>
      <c r="K168" s="43">
        <v>28022149.560000002</v>
      </c>
      <c r="L168" s="43">
        <v>0</v>
      </c>
      <c r="M168" s="43">
        <v>28022149.560000002</v>
      </c>
      <c r="N168" s="43">
        <v>1815183.17</v>
      </c>
      <c r="O168" s="43">
        <v>0</v>
      </c>
      <c r="P168" s="43">
        <v>723829.08</v>
      </c>
      <c r="Q168" s="43">
        <v>48952550</v>
      </c>
      <c r="R168" s="43">
        <v>21553507</v>
      </c>
      <c r="S168" s="43">
        <v>0</v>
      </c>
      <c r="T168" s="43">
        <v>29327000</v>
      </c>
      <c r="U168" s="43">
        <v>637300</v>
      </c>
      <c r="V168" s="43">
        <v>0</v>
      </c>
      <c r="W168" s="43">
        <v>131031518.81</v>
      </c>
      <c r="X168" s="45">
        <v>3.6845997845392921E-2</v>
      </c>
      <c r="Y168" s="43">
        <v>12158.34</v>
      </c>
      <c r="Z168" s="43">
        <v>92500</v>
      </c>
      <c r="AA168" s="43">
        <v>2093.1668</v>
      </c>
      <c r="AB168" s="43">
        <v>106751.5068</v>
      </c>
      <c r="AC168" s="43">
        <v>0</v>
      </c>
      <c r="AD168" s="43">
        <v>106751.5068</v>
      </c>
      <c r="AE168" s="43">
        <v>0</v>
      </c>
      <c r="AF168" s="45">
        <v>30561161.810000002</v>
      </c>
      <c r="AG168" s="45">
        <v>70506057</v>
      </c>
      <c r="AH168" s="45">
        <v>29964300</v>
      </c>
      <c r="AI168" s="43">
        <v>3785981238</v>
      </c>
      <c r="AJ168" s="43">
        <v>3625914131</v>
      </c>
      <c r="AK168" s="43">
        <v>3793903474</v>
      </c>
      <c r="AL168" s="47">
        <v>3735266281</v>
      </c>
      <c r="AM168" s="43">
        <v>1267172.926825806</v>
      </c>
      <c r="AN168" s="46"/>
    </row>
    <row r="169" spans="1:40" s="35" customFormat="1" ht="16.5" x14ac:dyDescent="0.3">
      <c r="A169" s="35" t="s">
        <v>395</v>
      </c>
      <c r="B169" s="35" t="s">
        <v>396</v>
      </c>
      <c r="C169" s="35" t="s">
        <v>330</v>
      </c>
      <c r="D169" s="41">
        <v>3</v>
      </c>
      <c r="E169" s="41" t="s">
        <v>1236</v>
      </c>
      <c r="F169" s="42" t="s">
        <v>1191</v>
      </c>
      <c r="G169" s="43">
        <v>707639000</v>
      </c>
      <c r="H169" s="44">
        <v>4.0860000000000003</v>
      </c>
      <c r="I169" s="43">
        <v>807694412</v>
      </c>
      <c r="J169" s="43">
        <v>6254836.25</v>
      </c>
      <c r="K169" s="43">
        <v>6247425.6399999997</v>
      </c>
      <c r="L169" s="43">
        <v>0</v>
      </c>
      <c r="M169" s="43">
        <v>6247425.6399999997</v>
      </c>
      <c r="N169" s="43">
        <v>0</v>
      </c>
      <c r="O169" s="43">
        <v>0</v>
      </c>
      <c r="P169" s="43">
        <v>161378.34</v>
      </c>
      <c r="Q169" s="43">
        <v>14447965</v>
      </c>
      <c r="R169" s="43">
        <v>0</v>
      </c>
      <c r="S169" s="43">
        <v>0</v>
      </c>
      <c r="T169" s="43">
        <v>7784296</v>
      </c>
      <c r="U169" s="43">
        <v>0</v>
      </c>
      <c r="V169" s="43">
        <v>268485.86</v>
      </c>
      <c r="W169" s="43">
        <v>28909550.84</v>
      </c>
      <c r="X169" s="45">
        <v>3.8807618008673245E-2</v>
      </c>
      <c r="Y169" s="43">
        <v>19204.86</v>
      </c>
      <c r="Z169" s="43">
        <v>70250</v>
      </c>
      <c r="AA169" s="43">
        <v>1789.0972000000002</v>
      </c>
      <c r="AB169" s="43">
        <v>91243.957200000004</v>
      </c>
      <c r="AC169" s="43">
        <v>0</v>
      </c>
      <c r="AD169" s="43">
        <v>91243.957200000004</v>
      </c>
      <c r="AE169" s="43">
        <v>0</v>
      </c>
      <c r="AF169" s="45">
        <v>6408803.9799999995</v>
      </c>
      <c r="AG169" s="45">
        <v>14447965</v>
      </c>
      <c r="AH169" s="45">
        <v>8052781.8600000003</v>
      </c>
      <c r="AI169" s="43">
        <v>782259067</v>
      </c>
      <c r="AJ169" s="43">
        <v>805458181</v>
      </c>
      <c r="AK169" s="43">
        <v>862658540</v>
      </c>
      <c r="AL169" s="47">
        <v>816791929.33333337</v>
      </c>
      <c r="AM169" s="43">
        <v>287552.62578042003</v>
      </c>
      <c r="AN169" s="46"/>
    </row>
    <row r="170" spans="1:40" s="35" customFormat="1" ht="16.5" x14ac:dyDescent="0.3">
      <c r="A170" s="35" t="s">
        <v>397</v>
      </c>
      <c r="B170" s="35" t="s">
        <v>398</v>
      </c>
      <c r="C170" s="35" t="s">
        <v>330</v>
      </c>
      <c r="D170" s="41">
        <v>1</v>
      </c>
      <c r="E170" s="41" t="s">
        <v>1237</v>
      </c>
      <c r="F170" s="42" t="s">
        <v>1191</v>
      </c>
      <c r="G170" s="43">
        <v>2675481007</v>
      </c>
      <c r="H170" s="44">
        <v>3.4529999999999998</v>
      </c>
      <c r="I170" s="43">
        <v>2862411222</v>
      </c>
      <c r="J170" s="43">
        <v>22166692.260000002</v>
      </c>
      <c r="K170" s="43">
        <v>22119029.170000002</v>
      </c>
      <c r="L170" s="43">
        <v>0</v>
      </c>
      <c r="M170" s="43">
        <v>22119029.170000002</v>
      </c>
      <c r="N170" s="43">
        <v>1432809.27</v>
      </c>
      <c r="O170" s="43">
        <v>0</v>
      </c>
      <c r="P170" s="43">
        <v>571350.67000000004</v>
      </c>
      <c r="Q170" s="43">
        <v>51113374</v>
      </c>
      <c r="R170" s="43">
        <v>0</v>
      </c>
      <c r="S170" s="43">
        <v>0</v>
      </c>
      <c r="T170" s="43">
        <v>17125000</v>
      </c>
      <c r="U170" s="43">
        <v>0</v>
      </c>
      <c r="V170" s="43">
        <v>0</v>
      </c>
      <c r="W170" s="43">
        <v>92361563.109999999</v>
      </c>
      <c r="X170" s="45">
        <v>3.2910993343955239E-2</v>
      </c>
      <c r="Y170" s="43">
        <v>67882.23</v>
      </c>
      <c r="Z170" s="43">
        <v>203250</v>
      </c>
      <c r="AA170" s="43">
        <v>5422.6445999999996</v>
      </c>
      <c r="AB170" s="43">
        <v>276554.87459999998</v>
      </c>
      <c r="AC170" s="43">
        <v>0</v>
      </c>
      <c r="AD170" s="43">
        <v>276554.87459999998</v>
      </c>
      <c r="AE170" s="43">
        <v>0</v>
      </c>
      <c r="AF170" s="45">
        <v>24123189.110000003</v>
      </c>
      <c r="AG170" s="45">
        <v>51113374</v>
      </c>
      <c r="AH170" s="45">
        <v>17125000</v>
      </c>
      <c r="AI170" s="43">
        <v>2711777898</v>
      </c>
      <c r="AJ170" s="43">
        <v>2790802082</v>
      </c>
      <c r="AK170" s="43">
        <v>3039790301</v>
      </c>
      <c r="AL170" s="47">
        <v>2847456760.3333335</v>
      </c>
      <c r="AM170" s="43">
        <v>1015038.820960164</v>
      </c>
      <c r="AN170" s="46"/>
    </row>
    <row r="171" spans="1:40" s="35" customFormat="1" ht="16.5" x14ac:dyDescent="0.3">
      <c r="A171" s="35" t="s">
        <v>399</v>
      </c>
      <c r="B171" s="35" t="s">
        <v>400</v>
      </c>
      <c r="C171" s="35" t="s">
        <v>330</v>
      </c>
      <c r="D171" s="41">
        <v>2</v>
      </c>
      <c r="E171" s="41" t="s">
        <v>1237</v>
      </c>
      <c r="F171" s="42" t="s">
        <v>1191</v>
      </c>
      <c r="G171" s="43">
        <v>65719423</v>
      </c>
      <c r="H171" s="44">
        <v>7.8140000000000001</v>
      </c>
      <c r="I171" s="43">
        <v>69763154</v>
      </c>
      <c r="J171" s="43">
        <v>540249.49</v>
      </c>
      <c r="K171" s="43">
        <v>539769.99</v>
      </c>
      <c r="L171" s="43">
        <v>0</v>
      </c>
      <c r="M171" s="43">
        <v>539769.99</v>
      </c>
      <c r="N171" s="43">
        <v>34965.870000000003</v>
      </c>
      <c r="O171" s="43">
        <v>0</v>
      </c>
      <c r="P171" s="43">
        <v>13941.59</v>
      </c>
      <c r="Q171" s="43">
        <v>2387116</v>
      </c>
      <c r="R171" s="43">
        <v>0</v>
      </c>
      <c r="S171" s="43">
        <v>0</v>
      </c>
      <c r="T171" s="43">
        <v>2159154.84</v>
      </c>
      <c r="U171" s="43">
        <v>0</v>
      </c>
      <c r="V171" s="43">
        <v>0</v>
      </c>
      <c r="W171" s="43">
        <v>5134948.29</v>
      </c>
      <c r="X171" s="45">
        <v>7.3585494986489627E-2</v>
      </c>
      <c r="Y171" s="43">
        <v>4500</v>
      </c>
      <c r="Z171" s="43">
        <v>6750</v>
      </c>
      <c r="AA171" s="43">
        <v>225</v>
      </c>
      <c r="AB171" s="43">
        <v>11475</v>
      </c>
      <c r="AC171" s="43">
        <v>0</v>
      </c>
      <c r="AD171" s="43">
        <v>11475</v>
      </c>
      <c r="AE171" s="43">
        <v>0</v>
      </c>
      <c r="AF171" s="45">
        <v>588677.44999999995</v>
      </c>
      <c r="AG171" s="45">
        <v>2387116</v>
      </c>
      <c r="AH171" s="45">
        <v>2159154.84</v>
      </c>
      <c r="AI171" s="43">
        <v>73733168</v>
      </c>
      <c r="AJ171" s="43">
        <v>69277601</v>
      </c>
      <c r="AK171" s="43">
        <v>72721804</v>
      </c>
      <c r="AL171" s="47">
        <v>71910857.666666672</v>
      </c>
      <c r="AM171" s="43">
        <v>24267.484732491001</v>
      </c>
      <c r="AN171" s="46"/>
    </row>
    <row r="172" spans="1:40" s="35" customFormat="1" ht="16.5" x14ac:dyDescent="0.3">
      <c r="A172" s="35" t="s">
        <v>401</v>
      </c>
      <c r="B172" s="35" t="s">
        <v>402</v>
      </c>
      <c r="C172" s="35" t="s">
        <v>403</v>
      </c>
      <c r="D172" s="41">
        <v>3</v>
      </c>
      <c r="E172" s="41" t="s">
        <v>1236</v>
      </c>
      <c r="F172" s="42" t="s">
        <v>1191</v>
      </c>
      <c r="G172" s="43">
        <v>9345244374</v>
      </c>
      <c r="H172" s="44">
        <v>0.54700000000000004</v>
      </c>
      <c r="I172" s="43">
        <v>10533671202</v>
      </c>
      <c r="J172" s="43">
        <v>24733470.800000001</v>
      </c>
      <c r="K172" s="43">
        <v>24716691.740000002</v>
      </c>
      <c r="L172" s="43">
        <v>0</v>
      </c>
      <c r="M172" s="43">
        <v>24716691.740000002</v>
      </c>
      <c r="N172" s="43">
        <v>0</v>
      </c>
      <c r="O172" s="43">
        <v>0</v>
      </c>
      <c r="P172" s="43">
        <v>1053396.45</v>
      </c>
      <c r="Q172" s="43">
        <v>3140268</v>
      </c>
      <c r="R172" s="43">
        <v>0</v>
      </c>
      <c r="S172" s="43">
        <v>0</v>
      </c>
      <c r="T172" s="43">
        <v>18555000</v>
      </c>
      <c r="U172" s="43">
        <v>0</v>
      </c>
      <c r="V172" s="43">
        <v>3454422</v>
      </c>
      <c r="W172" s="43">
        <v>50919778.189999998</v>
      </c>
      <c r="X172" s="45">
        <v>5.4710666401289213E-3</v>
      </c>
      <c r="Y172" s="43">
        <v>1750</v>
      </c>
      <c r="Z172" s="43">
        <v>20500</v>
      </c>
      <c r="AA172" s="43">
        <v>445</v>
      </c>
      <c r="AB172" s="43">
        <v>22695</v>
      </c>
      <c r="AC172" s="43">
        <v>0</v>
      </c>
      <c r="AD172" s="43">
        <v>22695</v>
      </c>
      <c r="AE172" s="43">
        <v>0</v>
      </c>
      <c r="AF172" s="45">
        <v>25770088.190000001</v>
      </c>
      <c r="AG172" s="45">
        <v>3140268</v>
      </c>
      <c r="AH172" s="45">
        <v>22009422</v>
      </c>
      <c r="AI172" s="43">
        <v>9688233544</v>
      </c>
      <c r="AJ172" s="43">
        <v>10362352371</v>
      </c>
      <c r="AK172" s="43">
        <v>11209531550</v>
      </c>
      <c r="AL172" s="47">
        <v>10420039155</v>
      </c>
      <c r="AM172" s="43">
        <v>3736833.0711631919</v>
      </c>
      <c r="AN172" s="46"/>
    </row>
    <row r="173" spans="1:40" s="35" customFormat="1" ht="16.5" x14ac:dyDescent="0.3">
      <c r="A173" s="35" t="s">
        <v>404</v>
      </c>
      <c r="B173" s="35" t="s">
        <v>405</v>
      </c>
      <c r="C173" s="35" t="s">
        <v>403</v>
      </c>
      <c r="D173" s="41">
        <v>1</v>
      </c>
      <c r="E173" s="41" t="s">
        <v>1236</v>
      </c>
      <c r="F173" s="42" t="s">
        <v>1191</v>
      </c>
      <c r="G173" s="43">
        <v>2912777800</v>
      </c>
      <c r="H173" s="44">
        <v>1.0179999999999998</v>
      </c>
      <c r="I173" s="43">
        <v>3284890675</v>
      </c>
      <c r="J173" s="43">
        <v>7713051.4199999999</v>
      </c>
      <c r="K173" s="43">
        <v>7705073.3200000003</v>
      </c>
      <c r="L173" s="43">
        <v>0</v>
      </c>
      <c r="M173" s="43">
        <v>7705073.3200000003</v>
      </c>
      <c r="N173" s="43">
        <v>1116696.8899999999</v>
      </c>
      <c r="O173" s="43">
        <v>0</v>
      </c>
      <c r="P173" s="43">
        <v>328378.15999999997</v>
      </c>
      <c r="Q173" s="43">
        <v>1886377</v>
      </c>
      <c r="R173" s="43">
        <v>7962907</v>
      </c>
      <c r="S173" s="43">
        <v>0</v>
      </c>
      <c r="T173" s="43">
        <v>10560829.82</v>
      </c>
      <c r="U173" s="43">
        <v>0</v>
      </c>
      <c r="V173" s="43">
        <v>0</v>
      </c>
      <c r="W173" s="43">
        <v>29560262.190000001</v>
      </c>
      <c r="X173" s="45">
        <v>8.2836004867178088E-3</v>
      </c>
      <c r="Y173" s="43">
        <v>3000</v>
      </c>
      <c r="Z173" s="43">
        <v>30000</v>
      </c>
      <c r="AA173" s="43">
        <v>660</v>
      </c>
      <c r="AB173" s="43">
        <v>33660</v>
      </c>
      <c r="AC173" s="43">
        <v>0</v>
      </c>
      <c r="AD173" s="43">
        <v>33660</v>
      </c>
      <c r="AE173" s="43">
        <v>0</v>
      </c>
      <c r="AF173" s="45">
        <v>9150148.370000001</v>
      </c>
      <c r="AG173" s="45">
        <v>9849284</v>
      </c>
      <c r="AH173" s="45">
        <v>10560829.82</v>
      </c>
      <c r="AI173" s="43">
        <v>3086180533</v>
      </c>
      <c r="AJ173" s="43">
        <v>3243694045</v>
      </c>
      <c r="AK173" s="43">
        <v>3610732366</v>
      </c>
      <c r="AL173" s="47">
        <v>3313535648</v>
      </c>
      <c r="AM173" s="43">
        <v>1203576.2517558781</v>
      </c>
      <c r="AN173" s="46"/>
    </row>
    <row r="174" spans="1:40" s="35" customFormat="1" ht="16.5" x14ac:dyDescent="0.3">
      <c r="A174" s="35" t="s">
        <v>406</v>
      </c>
      <c r="B174" s="35" t="s">
        <v>407</v>
      </c>
      <c r="C174" s="35" t="s">
        <v>403</v>
      </c>
      <c r="D174" s="41">
        <v>2</v>
      </c>
      <c r="E174" s="41" t="s">
        <v>1237</v>
      </c>
      <c r="F174" s="42" t="s">
        <v>1191</v>
      </c>
      <c r="G174" s="43">
        <v>469079000</v>
      </c>
      <c r="H174" s="44">
        <v>0.64700000000000002</v>
      </c>
      <c r="I174" s="43">
        <v>522052944</v>
      </c>
      <c r="J174" s="43">
        <v>1225800.67</v>
      </c>
      <c r="K174" s="43">
        <v>1225646.49</v>
      </c>
      <c r="L174" s="43">
        <v>0</v>
      </c>
      <c r="M174" s="43">
        <v>1225646.49</v>
      </c>
      <c r="N174" s="43">
        <v>177638.49</v>
      </c>
      <c r="O174" s="43">
        <v>0</v>
      </c>
      <c r="P174" s="43">
        <v>52236.86</v>
      </c>
      <c r="Q174" s="43">
        <v>103118</v>
      </c>
      <c r="R174" s="43">
        <v>0</v>
      </c>
      <c r="S174" s="43">
        <v>0</v>
      </c>
      <c r="T174" s="43">
        <v>1467500</v>
      </c>
      <c r="U174" s="43">
        <v>0</v>
      </c>
      <c r="V174" s="43">
        <v>0</v>
      </c>
      <c r="W174" s="43">
        <v>3026139.84</v>
      </c>
      <c r="X174" s="45">
        <v>5.7327498000770329E-3</v>
      </c>
      <c r="Y174" s="43">
        <v>250</v>
      </c>
      <c r="Z174" s="43">
        <v>4000</v>
      </c>
      <c r="AA174" s="43">
        <v>85</v>
      </c>
      <c r="AB174" s="43">
        <v>4335</v>
      </c>
      <c r="AC174" s="43">
        <v>0</v>
      </c>
      <c r="AD174" s="43">
        <v>4335</v>
      </c>
      <c r="AE174" s="43">
        <v>0</v>
      </c>
      <c r="AF174" s="45">
        <v>1455521.84</v>
      </c>
      <c r="AG174" s="45">
        <v>103118</v>
      </c>
      <c r="AH174" s="45">
        <v>1467500</v>
      </c>
      <c r="AI174" s="43">
        <v>507894270</v>
      </c>
      <c r="AJ174" s="43">
        <v>517561318</v>
      </c>
      <c r="AK174" s="43">
        <v>593695735</v>
      </c>
      <c r="AL174" s="47">
        <v>539717107.66666663</v>
      </c>
      <c r="AM174" s="43">
        <v>197898.380434755</v>
      </c>
      <c r="AN174" s="46"/>
    </row>
    <row r="175" spans="1:40" s="35" customFormat="1" ht="16.5" x14ac:dyDescent="0.3">
      <c r="A175" s="35" t="s">
        <v>408</v>
      </c>
      <c r="B175" s="35" t="s">
        <v>409</v>
      </c>
      <c r="C175" s="35" t="s">
        <v>403</v>
      </c>
      <c r="D175" s="41">
        <v>3</v>
      </c>
      <c r="E175" s="41" t="s">
        <v>1236</v>
      </c>
      <c r="F175" s="42" t="s">
        <v>1191</v>
      </c>
      <c r="G175" s="43">
        <v>891853385</v>
      </c>
      <c r="H175" s="44">
        <v>1.746</v>
      </c>
      <c r="I175" s="43">
        <v>947462809</v>
      </c>
      <c r="J175" s="43">
        <v>2224679.63</v>
      </c>
      <c r="K175" s="43">
        <v>2223597.21</v>
      </c>
      <c r="L175" s="43">
        <v>0</v>
      </c>
      <c r="M175" s="43">
        <v>2223597.21</v>
      </c>
      <c r="N175" s="43">
        <v>322270.46999999997</v>
      </c>
      <c r="O175" s="43">
        <v>0</v>
      </c>
      <c r="P175" s="43">
        <v>94766.74</v>
      </c>
      <c r="Q175" s="43">
        <v>10857728</v>
      </c>
      <c r="R175" s="43">
        <v>0</v>
      </c>
      <c r="S175" s="43">
        <v>0</v>
      </c>
      <c r="T175" s="43">
        <v>2047177.74</v>
      </c>
      <c r="U175" s="43">
        <v>0</v>
      </c>
      <c r="V175" s="43">
        <v>0</v>
      </c>
      <c r="W175" s="43">
        <v>15545540.16</v>
      </c>
      <c r="X175" s="45">
        <v>1.5393440524574283E-2</v>
      </c>
      <c r="Y175" s="43">
        <v>8873.6299999999992</v>
      </c>
      <c r="Z175" s="43">
        <v>60250</v>
      </c>
      <c r="AA175" s="43">
        <v>1382.4726000000001</v>
      </c>
      <c r="AB175" s="43">
        <v>70506.102600000013</v>
      </c>
      <c r="AC175" s="43">
        <v>0</v>
      </c>
      <c r="AD175" s="43">
        <v>70506.102600000013</v>
      </c>
      <c r="AE175" s="43">
        <v>0</v>
      </c>
      <c r="AF175" s="45">
        <v>2640634.42</v>
      </c>
      <c r="AG175" s="45">
        <v>10857728</v>
      </c>
      <c r="AH175" s="45">
        <v>2047177.74</v>
      </c>
      <c r="AI175" s="43">
        <v>918574101</v>
      </c>
      <c r="AJ175" s="43">
        <v>938923902</v>
      </c>
      <c r="AK175" s="43">
        <v>1027306210</v>
      </c>
      <c r="AL175" s="47">
        <v>961601404.33333337</v>
      </c>
      <c r="AM175" s="43">
        <v>343033.48863283498</v>
      </c>
      <c r="AN175" s="46"/>
    </row>
    <row r="176" spans="1:40" s="35" customFormat="1" ht="16.5" x14ac:dyDescent="0.3">
      <c r="A176" s="35" t="s">
        <v>410</v>
      </c>
      <c r="B176" s="35" t="s">
        <v>411</v>
      </c>
      <c r="C176" s="35" t="s">
        <v>403</v>
      </c>
      <c r="D176" s="41">
        <v>1</v>
      </c>
      <c r="E176" s="41" t="s">
        <v>1236</v>
      </c>
      <c r="F176" s="42" t="s">
        <v>1191</v>
      </c>
      <c r="G176" s="43">
        <v>3674308701</v>
      </c>
      <c r="H176" s="44">
        <v>1.8119999999999998</v>
      </c>
      <c r="I176" s="43">
        <v>4350457177</v>
      </c>
      <c r="J176" s="43">
        <v>10215043.119999999</v>
      </c>
      <c r="K176" s="43">
        <v>10211396.619999999</v>
      </c>
      <c r="L176" s="43">
        <v>0</v>
      </c>
      <c r="M176" s="43">
        <v>10211396.619999999</v>
      </c>
      <c r="N176" s="43">
        <v>1479963.84</v>
      </c>
      <c r="O176" s="43">
        <v>0</v>
      </c>
      <c r="P176" s="43">
        <v>435203.01</v>
      </c>
      <c r="Q176" s="43">
        <v>18403258</v>
      </c>
      <c r="R176" s="43">
        <v>14122289</v>
      </c>
      <c r="S176" s="43">
        <v>0</v>
      </c>
      <c r="T176" s="43">
        <v>21825787.530000001</v>
      </c>
      <c r="U176" s="43">
        <v>0</v>
      </c>
      <c r="V176" s="43">
        <v>0</v>
      </c>
      <c r="W176" s="43">
        <v>66477898</v>
      </c>
      <c r="X176" s="45">
        <v>1.6705965977045441E-2</v>
      </c>
      <c r="Y176" s="43">
        <v>57432.85</v>
      </c>
      <c r="Z176" s="43">
        <v>229750</v>
      </c>
      <c r="AA176" s="43">
        <v>5743.6569999999992</v>
      </c>
      <c r="AB176" s="43">
        <v>292926.50699999998</v>
      </c>
      <c r="AC176" s="43">
        <v>-1.73</v>
      </c>
      <c r="AD176" s="43">
        <v>292924.777</v>
      </c>
      <c r="AE176" s="43">
        <v>0</v>
      </c>
      <c r="AF176" s="45">
        <v>12126563.469999999</v>
      </c>
      <c r="AG176" s="45">
        <v>32525547</v>
      </c>
      <c r="AH176" s="45">
        <v>21825787.530000001</v>
      </c>
      <c r="AI176" s="43">
        <v>4182343452</v>
      </c>
      <c r="AJ176" s="43">
        <v>4314825830</v>
      </c>
      <c r="AK176" s="43">
        <v>4746603854</v>
      </c>
      <c r="AL176" s="47">
        <v>4414591045.333333</v>
      </c>
      <c r="AM176" s="43">
        <v>1583611.2347205151</v>
      </c>
      <c r="AN176" s="46"/>
    </row>
    <row r="177" spans="1:40" s="35" customFormat="1" ht="16.5" x14ac:dyDescent="0.3">
      <c r="A177" s="35" t="s">
        <v>412</v>
      </c>
      <c r="B177" s="35" t="s">
        <v>413</v>
      </c>
      <c r="C177" s="35" t="s">
        <v>403</v>
      </c>
      <c r="D177" s="41">
        <v>2</v>
      </c>
      <c r="E177" s="41" t="s">
        <v>1237</v>
      </c>
      <c r="F177" s="42" t="s">
        <v>1191</v>
      </c>
      <c r="G177" s="43">
        <v>2781280220</v>
      </c>
      <c r="H177" s="44">
        <v>1.8639999999999999</v>
      </c>
      <c r="I177" s="43">
        <v>2865927382</v>
      </c>
      <c r="J177" s="43">
        <v>6729309.2599999998</v>
      </c>
      <c r="K177" s="43">
        <v>6716161.4399999995</v>
      </c>
      <c r="L177" s="43">
        <v>0</v>
      </c>
      <c r="M177" s="43">
        <v>6716161.4399999995</v>
      </c>
      <c r="N177" s="43">
        <v>973325.75</v>
      </c>
      <c r="O177" s="43">
        <v>0</v>
      </c>
      <c r="P177" s="43">
        <v>286182.03999999998</v>
      </c>
      <c r="Q177" s="43">
        <v>30135919</v>
      </c>
      <c r="R177" s="43">
        <v>0</v>
      </c>
      <c r="S177" s="43">
        <v>0</v>
      </c>
      <c r="T177" s="43">
        <v>13681120.880000001</v>
      </c>
      <c r="U177" s="43">
        <v>0</v>
      </c>
      <c r="V177" s="43">
        <v>0</v>
      </c>
      <c r="W177" s="43">
        <v>51792709.109999999</v>
      </c>
      <c r="X177" s="45">
        <v>1.6737752428769438E-2</v>
      </c>
      <c r="Y177" s="43">
        <v>19165.53</v>
      </c>
      <c r="Z177" s="43">
        <v>136750</v>
      </c>
      <c r="AA177" s="43">
        <v>3118.3106000000002</v>
      </c>
      <c r="AB177" s="43">
        <v>159033.8406</v>
      </c>
      <c r="AC177" s="43">
        <v>-3250</v>
      </c>
      <c r="AD177" s="43">
        <v>155783.8406</v>
      </c>
      <c r="AE177" s="43">
        <v>0</v>
      </c>
      <c r="AF177" s="45">
        <v>7975669.2299999995</v>
      </c>
      <c r="AG177" s="45">
        <v>30135919</v>
      </c>
      <c r="AH177" s="45">
        <v>13681120.880000001</v>
      </c>
      <c r="AI177" s="43">
        <v>2791302809</v>
      </c>
      <c r="AJ177" s="43">
        <v>2836412158</v>
      </c>
      <c r="AK177" s="43">
        <v>2990915327</v>
      </c>
      <c r="AL177" s="47">
        <v>2872876764.6666665</v>
      </c>
      <c r="AM177" s="43">
        <v>999771.64922735095</v>
      </c>
      <c r="AN177" s="46"/>
    </row>
    <row r="178" spans="1:40" s="35" customFormat="1" ht="16.5" x14ac:dyDescent="0.3">
      <c r="A178" s="35" t="s">
        <v>414</v>
      </c>
      <c r="B178" s="35" t="s">
        <v>415</v>
      </c>
      <c r="C178" s="35" t="s">
        <v>403</v>
      </c>
      <c r="D178" s="41">
        <v>3</v>
      </c>
      <c r="E178" s="41" t="s">
        <v>1236</v>
      </c>
      <c r="F178" s="42" t="s">
        <v>1191</v>
      </c>
      <c r="G178" s="43">
        <v>2646726500</v>
      </c>
      <c r="H178" s="44">
        <v>1.4009999999999998</v>
      </c>
      <c r="I178" s="43">
        <v>2940755769</v>
      </c>
      <c r="J178" s="43">
        <v>6905009.2400000002</v>
      </c>
      <c r="K178" s="43">
        <v>6903222.9300000006</v>
      </c>
      <c r="L178" s="43">
        <v>0</v>
      </c>
      <c r="M178" s="43">
        <v>6903222.9300000006</v>
      </c>
      <c r="N178" s="43">
        <v>1000508.53</v>
      </c>
      <c r="O178" s="43">
        <v>0</v>
      </c>
      <c r="P178" s="43">
        <v>294214.17</v>
      </c>
      <c r="Q178" s="43">
        <v>7561006</v>
      </c>
      <c r="R178" s="43">
        <v>0</v>
      </c>
      <c r="S178" s="43">
        <v>0</v>
      </c>
      <c r="T178" s="43">
        <v>21263058.59</v>
      </c>
      <c r="U178" s="43">
        <v>0</v>
      </c>
      <c r="V178" s="43">
        <v>0</v>
      </c>
      <c r="W178" s="43">
        <v>37022010.219999999</v>
      </c>
      <c r="X178" s="45">
        <v>1.2145125141867046E-2</v>
      </c>
      <c r="Y178" s="43">
        <v>8871.2900000000009</v>
      </c>
      <c r="Z178" s="43">
        <v>48500</v>
      </c>
      <c r="AA178" s="43">
        <v>1147.4258</v>
      </c>
      <c r="AB178" s="43">
        <v>58518.715800000005</v>
      </c>
      <c r="AC178" s="43">
        <v>-500</v>
      </c>
      <c r="AD178" s="43">
        <v>58018.715800000005</v>
      </c>
      <c r="AE178" s="43">
        <v>0</v>
      </c>
      <c r="AF178" s="45">
        <v>8197945.6300000008</v>
      </c>
      <c r="AG178" s="45">
        <v>7561006</v>
      </c>
      <c r="AH178" s="45">
        <v>21263058.59</v>
      </c>
      <c r="AI178" s="43">
        <v>2786600021</v>
      </c>
      <c r="AJ178" s="43">
        <v>2903493573</v>
      </c>
      <c r="AK178" s="43">
        <v>3198074553</v>
      </c>
      <c r="AL178" s="47">
        <v>2962722715.6666665</v>
      </c>
      <c r="AM178" s="43">
        <v>1066023.784975149</v>
      </c>
      <c r="AN178" s="46"/>
    </row>
    <row r="179" spans="1:40" s="35" customFormat="1" ht="16.5" x14ac:dyDescent="0.3">
      <c r="A179" s="35" t="s">
        <v>416</v>
      </c>
      <c r="B179" s="35" t="s">
        <v>417</v>
      </c>
      <c r="C179" s="35" t="s">
        <v>403</v>
      </c>
      <c r="D179" s="41">
        <v>1</v>
      </c>
      <c r="E179" s="41" t="s">
        <v>1237</v>
      </c>
      <c r="F179" s="42" t="s">
        <v>1191</v>
      </c>
      <c r="G179" s="43">
        <v>12122593100</v>
      </c>
      <c r="H179" s="44">
        <v>1.0049999999999997</v>
      </c>
      <c r="I179" s="43">
        <v>13826049440</v>
      </c>
      <c r="J179" s="43">
        <v>32464103.300000001</v>
      </c>
      <c r="K179" s="43">
        <v>32456126.129999999</v>
      </c>
      <c r="L179" s="43">
        <v>0</v>
      </c>
      <c r="M179" s="43">
        <v>32456126.129999999</v>
      </c>
      <c r="N179" s="43">
        <v>0</v>
      </c>
      <c r="O179" s="43">
        <v>0</v>
      </c>
      <c r="P179" s="43">
        <v>1383255.24</v>
      </c>
      <c r="Q179" s="43">
        <v>25964323</v>
      </c>
      <c r="R179" s="43">
        <v>0</v>
      </c>
      <c r="S179" s="43">
        <v>0</v>
      </c>
      <c r="T179" s="43">
        <v>57099347.25</v>
      </c>
      <c r="U179" s="43">
        <v>0</v>
      </c>
      <c r="V179" s="43">
        <v>4528366</v>
      </c>
      <c r="W179" s="43">
        <v>121431417.62</v>
      </c>
      <c r="X179" s="45">
        <v>9.0568429456515873E-3</v>
      </c>
      <c r="Y179" s="43">
        <v>2874.32</v>
      </c>
      <c r="Z179" s="43">
        <v>79250</v>
      </c>
      <c r="AA179" s="43">
        <v>1642.4864000000002</v>
      </c>
      <c r="AB179" s="43">
        <v>83766.806400000016</v>
      </c>
      <c r="AC179" s="43">
        <v>-750</v>
      </c>
      <c r="AD179" s="43">
        <v>83016.806400000016</v>
      </c>
      <c r="AE179" s="43">
        <v>0</v>
      </c>
      <c r="AF179" s="45">
        <v>33839381.369999997</v>
      </c>
      <c r="AG179" s="45">
        <v>25964323</v>
      </c>
      <c r="AH179" s="45">
        <v>61627713.25</v>
      </c>
      <c r="AI179" s="43">
        <v>13064258506</v>
      </c>
      <c r="AJ179" s="43">
        <v>13585112022</v>
      </c>
      <c r="AK179" s="43">
        <v>15237045123</v>
      </c>
      <c r="AL179" s="47">
        <v>13962138550.333334</v>
      </c>
      <c r="AM179" s="43">
        <v>5079009.9619849594</v>
      </c>
      <c r="AN179" s="46"/>
    </row>
    <row r="180" spans="1:40" s="35" customFormat="1" ht="16.5" x14ac:dyDescent="0.3">
      <c r="A180" s="35" t="s">
        <v>418</v>
      </c>
      <c r="B180" s="35" t="s">
        <v>419</v>
      </c>
      <c r="C180" s="35" t="s">
        <v>403</v>
      </c>
      <c r="D180" s="41">
        <v>2</v>
      </c>
      <c r="E180" s="41" t="s">
        <v>1237</v>
      </c>
      <c r="F180" s="42" t="s">
        <v>1191</v>
      </c>
      <c r="G180" s="43">
        <v>4778871800</v>
      </c>
      <c r="H180" s="44">
        <v>0.76400000000000001</v>
      </c>
      <c r="I180" s="43">
        <v>5827289666</v>
      </c>
      <c r="J180" s="43">
        <v>13682703.4</v>
      </c>
      <c r="K180" s="43">
        <v>13677537.74</v>
      </c>
      <c r="L180" s="43">
        <v>0</v>
      </c>
      <c r="M180" s="43">
        <v>13677537.74</v>
      </c>
      <c r="N180" s="43">
        <v>1982323.44</v>
      </c>
      <c r="O180" s="43">
        <v>0</v>
      </c>
      <c r="P180" s="43">
        <v>582926.55000000005</v>
      </c>
      <c r="Q180" s="43">
        <v>1827302</v>
      </c>
      <c r="R180" s="43">
        <v>0</v>
      </c>
      <c r="S180" s="43">
        <v>0</v>
      </c>
      <c r="T180" s="43">
        <v>18276240</v>
      </c>
      <c r="U180" s="43">
        <v>0</v>
      </c>
      <c r="V180" s="43">
        <v>0</v>
      </c>
      <c r="W180" s="43">
        <v>36346329.730000004</v>
      </c>
      <c r="X180" s="45">
        <v>6.6915017898749023E-3</v>
      </c>
      <c r="Y180" s="43">
        <v>250</v>
      </c>
      <c r="Z180" s="43">
        <v>23000</v>
      </c>
      <c r="AA180" s="43">
        <v>465</v>
      </c>
      <c r="AB180" s="43">
        <v>23715</v>
      </c>
      <c r="AC180" s="43">
        <v>0</v>
      </c>
      <c r="AD180" s="43">
        <v>23715</v>
      </c>
      <c r="AE180" s="43">
        <v>0</v>
      </c>
      <c r="AF180" s="45">
        <v>16242787.73</v>
      </c>
      <c r="AG180" s="45">
        <v>1827302</v>
      </c>
      <c r="AH180" s="45">
        <v>18276240</v>
      </c>
      <c r="AI180" s="43">
        <v>5352420060</v>
      </c>
      <c r="AJ180" s="43">
        <v>5724840585</v>
      </c>
      <c r="AK180" s="43">
        <v>6485982356</v>
      </c>
      <c r="AL180" s="47">
        <v>5854414333.666667</v>
      </c>
      <c r="AM180" s="43">
        <v>2161991.9566725479</v>
      </c>
      <c r="AN180" s="46"/>
    </row>
    <row r="181" spans="1:40" s="35" customFormat="1" ht="16.5" x14ac:dyDescent="0.3">
      <c r="A181" s="35" t="s">
        <v>420</v>
      </c>
      <c r="B181" s="35" t="s">
        <v>421</v>
      </c>
      <c r="C181" s="35" t="s">
        <v>403</v>
      </c>
      <c r="D181" s="41">
        <v>3</v>
      </c>
      <c r="E181" s="41" t="s">
        <v>1236</v>
      </c>
      <c r="F181" s="42" t="s">
        <v>1191</v>
      </c>
      <c r="G181" s="43">
        <v>4922999400</v>
      </c>
      <c r="H181" s="44">
        <v>0.65600000000000003</v>
      </c>
      <c r="I181" s="43">
        <v>5469911314</v>
      </c>
      <c r="J181" s="43">
        <v>12843565.09</v>
      </c>
      <c r="K181" s="43">
        <v>12838127.1</v>
      </c>
      <c r="L181" s="43">
        <v>0</v>
      </c>
      <c r="M181" s="43">
        <v>12838127.1</v>
      </c>
      <c r="N181" s="43">
        <v>1860674.63</v>
      </c>
      <c r="O181" s="43">
        <v>0</v>
      </c>
      <c r="P181" s="43">
        <v>547151.38</v>
      </c>
      <c r="Q181" s="43">
        <v>2594142</v>
      </c>
      <c r="R181" s="43">
        <v>0</v>
      </c>
      <c r="S181" s="43">
        <v>0</v>
      </c>
      <c r="T181" s="43">
        <v>14362000</v>
      </c>
      <c r="U181" s="43">
        <v>0</v>
      </c>
      <c r="V181" s="43">
        <v>0</v>
      </c>
      <c r="W181" s="43">
        <v>32202095.109999999</v>
      </c>
      <c r="X181" s="45">
        <v>5.2754261425350842E-3</v>
      </c>
      <c r="Y181" s="43">
        <v>1000</v>
      </c>
      <c r="Z181" s="43">
        <v>11000</v>
      </c>
      <c r="AA181" s="43">
        <v>240</v>
      </c>
      <c r="AB181" s="43">
        <v>12240</v>
      </c>
      <c r="AC181" s="43">
        <v>0</v>
      </c>
      <c r="AD181" s="43">
        <v>12240</v>
      </c>
      <c r="AE181" s="43">
        <v>0</v>
      </c>
      <c r="AF181" s="45">
        <v>15245953.110000001</v>
      </c>
      <c r="AG181" s="45">
        <v>2594142</v>
      </c>
      <c r="AH181" s="45">
        <v>14362000</v>
      </c>
      <c r="AI181" s="43">
        <v>5101961676</v>
      </c>
      <c r="AJ181" s="43">
        <v>5425972574</v>
      </c>
      <c r="AK181" s="43">
        <v>6086794510</v>
      </c>
      <c r="AL181" s="47">
        <v>5538242920</v>
      </c>
      <c r="AM181" s="43">
        <v>2028929.47440183</v>
      </c>
      <c r="AN181" s="46"/>
    </row>
    <row r="182" spans="1:40" s="35" customFormat="1" ht="16.5" x14ac:dyDescent="0.3">
      <c r="A182" s="35" t="s">
        <v>422</v>
      </c>
      <c r="B182" s="35" t="s">
        <v>423</v>
      </c>
      <c r="C182" s="35" t="s">
        <v>403</v>
      </c>
      <c r="D182" s="41">
        <v>1</v>
      </c>
      <c r="E182" s="41" t="s">
        <v>1236</v>
      </c>
      <c r="F182" s="42" t="s">
        <v>1191</v>
      </c>
      <c r="G182" s="43">
        <v>1878392400</v>
      </c>
      <c r="H182" s="44">
        <v>1.9309999999999998</v>
      </c>
      <c r="I182" s="43">
        <v>2026413071</v>
      </c>
      <c r="J182" s="43">
        <v>4758096.92</v>
      </c>
      <c r="K182" s="43">
        <v>4753899.0999999996</v>
      </c>
      <c r="L182" s="43">
        <v>0</v>
      </c>
      <c r="M182" s="43">
        <v>4753899.0999999996</v>
      </c>
      <c r="N182" s="43">
        <v>688989.04</v>
      </c>
      <c r="O182" s="43">
        <v>0</v>
      </c>
      <c r="P182" s="43">
        <v>202600.11</v>
      </c>
      <c r="Q182" s="43">
        <v>26480372</v>
      </c>
      <c r="R182" s="43">
        <v>0</v>
      </c>
      <c r="S182" s="43">
        <v>0</v>
      </c>
      <c r="T182" s="43">
        <v>4108933.02</v>
      </c>
      <c r="U182" s="43">
        <v>0</v>
      </c>
      <c r="V182" s="43">
        <v>0</v>
      </c>
      <c r="W182" s="43">
        <v>36234793.270000003</v>
      </c>
      <c r="X182" s="45">
        <v>1.7705827274231006E-2</v>
      </c>
      <c r="Y182" s="43">
        <v>9237.64</v>
      </c>
      <c r="Z182" s="43">
        <v>94750</v>
      </c>
      <c r="AA182" s="43">
        <v>2079.7528000000002</v>
      </c>
      <c r="AB182" s="43">
        <v>106067.3928</v>
      </c>
      <c r="AC182" s="43">
        <v>0</v>
      </c>
      <c r="AD182" s="43">
        <v>106067.3928</v>
      </c>
      <c r="AE182" s="43">
        <v>0</v>
      </c>
      <c r="AF182" s="45">
        <v>5645488.25</v>
      </c>
      <c r="AG182" s="45">
        <v>26480372</v>
      </c>
      <c r="AH182" s="45">
        <v>4108933.02</v>
      </c>
      <c r="AI182" s="43">
        <v>1976278669</v>
      </c>
      <c r="AJ182" s="43">
        <v>2017392796</v>
      </c>
      <c r="AK182" s="43">
        <v>2181640418</v>
      </c>
      <c r="AL182" s="47">
        <v>2058437294.3333333</v>
      </c>
      <c r="AM182" s="43">
        <v>727212.74545319402</v>
      </c>
      <c r="AN182" s="46"/>
    </row>
    <row r="183" spans="1:40" s="35" customFormat="1" ht="16.5" x14ac:dyDescent="0.3">
      <c r="A183" s="35" t="s">
        <v>424</v>
      </c>
      <c r="B183" s="35" t="s">
        <v>425</v>
      </c>
      <c r="C183" s="35" t="s">
        <v>403</v>
      </c>
      <c r="D183" s="41">
        <v>2</v>
      </c>
      <c r="E183" s="41" t="s">
        <v>1237</v>
      </c>
      <c r="F183" s="42" t="s">
        <v>1191</v>
      </c>
      <c r="G183" s="43">
        <v>512943400</v>
      </c>
      <c r="H183" s="44">
        <v>1.2799999999999998</v>
      </c>
      <c r="I183" s="43">
        <v>623832196</v>
      </c>
      <c r="J183" s="43">
        <v>1464782.33</v>
      </c>
      <c r="K183" s="43">
        <v>1464400.59</v>
      </c>
      <c r="L183" s="43">
        <v>0</v>
      </c>
      <c r="M183" s="43">
        <v>1464400.59</v>
      </c>
      <c r="N183" s="43">
        <v>212240.55</v>
      </c>
      <c r="O183" s="43">
        <v>0</v>
      </c>
      <c r="P183" s="43">
        <v>62412.28</v>
      </c>
      <c r="Q183" s="43">
        <v>1255243</v>
      </c>
      <c r="R183" s="43">
        <v>1558116</v>
      </c>
      <c r="S183" s="43">
        <v>0</v>
      </c>
      <c r="T183" s="43">
        <v>1998764.29</v>
      </c>
      <c r="U183" s="43">
        <v>0</v>
      </c>
      <c r="V183" s="43">
        <v>0</v>
      </c>
      <c r="W183" s="43">
        <v>6551176.71</v>
      </c>
      <c r="X183" s="45">
        <v>1.2204929848688982E-2</v>
      </c>
      <c r="Y183" s="43">
        <v>1000</v>
      </c>
      <c r="Z183" s="43">
        <v>8750</v>
      </c>
      <c r="AA183" s="43">
        <v>195</v>
      </c>
      <c r="AB183" s="43">
        <v>9945</v>
      </c>
      <c r="AC183" s="43">
        <v>0</v>
      </c>
      <c r="AD183" s="43">
        <v>9945</v>
      </c>
      <c r="AE183" s="43">
        <v>0</v>
      </c>
      <c r="AF183" s="45">
        <v>1739053.4200000002</v>
      </c>
      <c r="AG183" s="45">
        <v>2813359</v>
      </c>
      <c r="AH183" s="45">
        <v>1998764.29</v>
      </c>
      <c r="AI183" s="43">
        <v>566604592</v>
      </c>
      <c r="AJ183" s="43">
        <v>612271147</v>
      </c>
      <c r="AK183" s="43">
        <v>704786205</v>
      </c>
      <c r="AL183" s="47">
        <v>627887314.66666663</v>
      </c>
      <c r="AM183" s="43">
        <v>234928.50007126501</v>
      </c>
      <c r="AN183" s="46"/>
    </row>
    <row r="184" spans="1:40" s="35" customFormat="1" ht="16.5" x14ac:dyDescent="0.3">
      <c r="A184" s="35" t="s">
        <v>426</v>
      </c>
      <c r="B184" s="35" t="s">
        <v>427</v>
      </c>
      <c r="C184" s="35" t="s">
        <v>403</v>
      </c>
      <c r="D184" s="41">
        <v>3</v>
      </c>
      <c r="E184" s="41" t="s">
        <v>1236</v>
      </c>
      <c r="F184" s="42" t="s">
        <v>1191</v>
      </c>
      <c r="G184" s="43">
        <v>213998600</v>
      </c>
      <c r="H184" s="44">
        <v>1.8219999999999998</v>
      </c>
      <c r="I184" s="43">
        <v>249548353</v>
      </c>
      <c r="J184" s="43">
        <v>585949.27</v>
      </c>
      <c r="K184" s="43">
        <v>585434.82000000007</v>
      </c>
      <c r="L184" s="43">
        <v>0</v>
      </c>
      <c r="M184" s="43">
        <v>585434.82000000007</v>
      </c>
      <c r="N184" s="43">
        <v>84846.85</v>
      </c>
      <c r="O184" s="43">
        <v>0</v>
      </c>
      <c r="P184" s="43">
        <v>24949.47</v>
      </c>
      <c r="Q184" s="43">
        <v>750927</v>
      </c>
      <c r="R184" s="43">
        <v>0</v>
      </c>
      <c r="S184" s="43">
        <v>0</v>
      </c>
      <c r="T184" s="43">
        <v>2448740.77</v>
      </c>
      <c r="U184" s="43">
        <v>0</v>
      </c>
      <c r="V184" s="43">
        <v>0</v>
      </c>
      <c r="W184" s="43">
        <v>3894898.91</v>
      </c>
      <c r="X184" s="45">
        <v>1.4254386505109129E-2</v>
      </c>
      <c r="Y184" s="43">
        <v>750</v>
      </c>
      <c r="Z184" s="43">
        <v>6250</v>
      </c>
      <c r="AA184" s="43">
        <v>140</v>
      </c>
      <c r="AB184" s="43">
        <v>7140</v>
      </c>
      <c r="AC184" s="43">
        <v>0</v>
      </c>
      <c r="AD184" s="43">
        <v>7140</v>
      </c>
      <c r="AE184" s="43">
        <v>0</v>
      </c>
      <c r="AF184" s="45">
        <v>695231.14</v>
      </c>
      <c r="AG184" s="45">
        <v>750927</v>
      </c>
      <c r="AH184" s="45">
        <v>2448740.77</v>
      </c>
      <c r="AI184" s="43">
        <v>237613960</v>
      </c>
      <c r="AJ184" s="43">
        <v>247194383</v>
      </c>
      <c r="AK184" s="43">
        <v>262929844</v>
      </c>
      <c r="AL184" s="47">
        <v>249246062.33333334</v>
      </c>
      <c r="AM184" s="43">
        <v>87643.193690051994</v>
      </c>
      <c r="AN184" s="46"/>
    </row>
    <row r="185" spans="1:40" s="35" customFormat="1" ht="16.5" x14ac:dyDescent="0.3">
      <c r="A185" s="35" t="s">
        <v>428</v>
      </c>
      <c r="B185" s="35" t="s">
        <v>429</v>
      </c>
      <c r="C185" s="35" t="s">
        <v>403</v>
      </c>
      <c r="D185" s="41">
        <v>1</v>
      </c>
      <c r="E185" s="41" t="s">
        <v>1237</v>
      </c>
      <c r="F185" s="42" t="s">
        <v>1191</v>
      </c>
      <c r="G185" s="43">
        <v>1400390700</v>
      </c>
      <c r="H185" s="44">
        <v>2.7549999999999999</v>
      </c>
      <c r="I185" s="43">
        <v>1570850516</v>
      </c>
      <c r="J185" s="43">
        <v>3688418.27</v>
      </c>
      <c r="K185" s="43">
        <v>3680881.08</v>
      </c>
      <c r="L185" s="43">
        <v>0</v>
      </c>
      <c r="M185" s="43">
        <v>3680881.08</v>
      </c>
      <c r="N185" s="43">
        <v>533433.68000000005</v>
      </c>
      <c r="O185" s="43">
        <v>0</v>
      </c>
      <c r="P185" s="43">
        <v>156860.73000000001</v>
      </c>
      <c r="Q185" s="43">
        <v>12341701</v>
      </c>
      <c r="R185" s="43">
        <v>0</v>
      </c>
      <c r="S185" s="43">
        <v>0</v>
      </c>
      <c r="T185" s="43">
        <v>21825423.629999999</v>
      </c>
      <c r="U185" s="43">
        <v>0</v>
      </c>
      <c r="V185" s="43">
        <v>0</v>
      </c>
      <c r="W185" s="43">
        <v>38538300.119999997</v>
      </c>
      <c r="X185" s="45">
        <v>2.3213417527845594E-2</v>
      </c>
      <c r="Y185" s="43">
        <v>5604.51</v>
      </c>
      <c r="Z185" s="43">
        <v>20250</v>
      </c>
      <c r="AA185" s="43">
        <v>517.0902000000001</v>
      </c>
      <c r="AB185" s="43">
        <v>26371.600200000001</v>
      </c>
      <c r="AC185" s="43">
        <v>0</v>
      </c>
      <c r="AD185" s="43">
        <v>26371.600200000001</v>
      </c>
      <c r="AE185" s="43">
        <v>0</v>
      </c>
      <c r="AF185" s="45">
        <v>4371175.49</v>
      </c>
      <c r="AG185" s="45">
        <v>12341701</v>
      </c>
      <c r="AH185" s="45">
        <v>21825423.629999999</v>
      </c>
      <c r="AI185" s="43">
        <v>1483035517</v>
      </c>
      <c r="AJ185" s="43">
        <v>1556223955</v>
      </c>
      <c r="AK185" s="43">
        <v>1724831506</v>
      </c>
      <c r="AL185" s="47">
        <v>1588030326</v>
      </c>
      <c r="AM185" s="43">
        <v>574943.26038949797</v>
      </c>
      <c r="AN185" s="46"/>
    </row>
    <row r="186" spans="1:40" s="35" customFormat="1" ht="16.5" x14ac:dyDescent="0.3">
      <c r="A186" s="35" t="s">
        <v>430</v>
      </c>
      <c r="B186" s="35" t="s">
        <v>431</v>
      </c>
      <c r="C186" s="35" t="s">
        <v>403</v>
      </c>
      <c r="D186" s="41">
        <v>2</v>
      </c>
      <c r="E186" s="41" t="s">
        <v>1237</v>
      </c>
      <c r="F186" s="42" t="s">
        <v>1191</v>
      </c>
      <c r="G186" s="43">
        <v>2330607500</v>
      </c>
      <c r="H186" s="44">
        <v>1.3259999999999998</v>
      </c>
      <c r="I186" s="43">
        <v>2364675327</v>
      </c>
      <c r="J186" s="43">
        <v>5552349.8899999997</v>
      </c>
      <c r="K186" s="43">
        <v>5534222.3899999997</v>
      </c>
      <c r="L186" s="43">
        <v>0</v>
      </c>
      <c r="M186" s="43">
        <v>5534222.3899999997</v>
      </c>
      <c r="N186" s="43">
        <v>802019.81</v>
      </c>
      <c r="O186" s="43">
        <v>0</v>
      </c>
      <c r="P186" s="43">
        <v>235836.45</v>
      </c>
      <c r="Q186" s="43">
        <v>8364510</v>
      </c>
      <c r="R186" s="43">
        <v>0</v>
      </c>
      <c r="S186" s="43">
        <v>0</v>
      </c>
      <c r="T186" s="43">
        <v>15895188.35</v>
      </c>
      <c r="U186" s="43">
        <v>0</v>
      </c>
      <c r="V186" s="43">
        <v>0</v>
      </c>
      <c r="W186" s="43">
        <v>30831777</v>
      </c>
      <c r="X186" s="45">
        <v>1.1913916438890478E-2</v>
      </c>
      <c r="Y186" s="43">
        <v>5293.72</v>
      </c>
      <c r="Z186" s="43">
        <v>37750</v>
      </c>
      <c r="AA186" s="43">
        <v>860.87440000000004</v>
      </c>
      <c r="AB186" s="43">
        <v>43904.594400000002</v>
      </c>
      <c r="AC186" s="43">
        <v>0</v>
      </c>
      <c r="AD186" s="43">
        <v>43904.594400000002</v>
      </c>
      <c r="AE186" s="43">
        <v>0</v>
      </c>
      <c r="AF186" s="45">
        <v>6572078.6499999994</v>
      </c>
      <c r="AG186" s="45">
        <v>8364510</v>
      </c>
      <c r="AH186" s="45">
        <v>15895188.35</v>
      </c>
      <c r="AI186" s="43">
        <v>2286037629</v>
      </c>
      <c r="AJ186" s="43">
        <v>2346972716</v>
      </c>
      <c r="AK186" s="43">
        <v>2595042312</v>
      </c>
      <c r="AL186" s="47">
        <v>2409350885.6666665</v>
      </c>
      <c r="AM186" s="43">
        <v>865013.23898589599</v>
      </c>
      <c r="AN186" s="46"/>
    </row>
    <row r="187" spans="1:40" s="35" customFormat="1" ht="16.5" x14ac:dyDescent="0.3">
      <c r="A187" s="35" t="s">
        <v>432</v>
      </c>
      <c r="B187" s="35" t="s">
        <v>433</v>
      </c>
      <c r="C187" s="35" t="s">
        <v>403</v>
      </c>
      <c r="D187" s="41">
        <v>3</v>
      </c>
      <c r="E187" s="41" t="s">
        <v>1236</v>
      </c>
      <c r="F187" s="42" t="s">
        <v>1191</v>
      </c>
      <c r="G187" s="43">
        <v>177334602</v>
      </c>
      <c r="H187" s="44">
        <v>1.6859999999999997</v>
      </c>
      <c r="I187" s="43">
        <v>158354827</v>
      </c>
      <c r="J187" s="43">
        <v>371825.24</v>
      </c>
      <c r="K187" s="43">
        <v>371825.24</v>
      </c>
      <c r="L187" s="43">
        <v>0</v>
      </c>
      <c r="M187" s="43">
        <v>371825.24</v>
      </c>
      <c r="N187" s="43">
        <v>53891.51</v>
      </c>
      <c r="O187" s="43">
        <v>0</v>
      </c>
      <c r="P187" s="43">
        <v>15844.63</v>
      </c>
      <c r="Q187" s="43">
        <v>2133296</v>
      </c>
      <c r="R187" s="43">
        <v>0</v>
      </c>
      <c r="S187" s="43">
        <v>0</v>
      </c>
      <c r="T187" s="43">
        <v>412467.01</v>
      </c>
      <c r="U187" s="43">
        <v>0</v>
      </c>
      <c r="V187" s="43">
        <v>0</v>
      </c>
      <c r="W187" s="43">
        <v>2987324.3899999997</v>
      </c>
      <c r="X187" s="45">
        <v>1.4423631301739853E-2</v>
      </c>
      <c r="Y187" s="43">
        <v>1750</v>
      </c>
      <c r="Z187" s="43">
        <v>10500</v>
      </c>
      <c r="AA187" s="43">
        <v>245</v>
      </c>
      <c r="AB187" s="43">
        <v>12495</v>
      </c>
      <c r="AC187" s="43">
        <v>0</v>
      </c>
      <c r="AD187" s="43">
        <v>12495</v>
      </c>
      <c r="AE187" s="43">
        <v>0</v>
      </c>
      <c r="AF187" s="45">
        <v>441561.38</v>
      </c>
      <c r="AG187" s="45">
        <v>2133296</v>
      </c>
      <c r="AH187" s="45">
        <v>412467.01</v>
      </c>
      <c r="AI187" s="43">
        <v>153384421</v>
      </c>
      <c r="AJ187" s="43">
        <v>155710985</v>
      </c>
      <c r="AK187" s="43">
        <v>160700082</v>
      </c>
      <c r="AL187" s="47">
        <v>156598496</v>
      </c>
      <c r="AM187" s="43">
        <v>53845.874154072</v>
      </c>
      <c r="AN187" s="46"/>
    </row>
    <row r="188" spans="1:40" s="35" customFormat="1" ht="16.5" x14ac:dyDescent="0.3">
      <c r="A188" s="35" t="s">
        <v>434</v>
      </c>
      <c r="B188" s="35" t="s">
        <v>435</v>
      </c>
      <c r="C188" s="35" t="s">
        <v>436</v>
      </c>
      <c r="D188" s="41">
        <v>1</v>
      </c>
      <c r="E188" s="41" t="s">
        <v>1237</v>
      </c>
      <c r="F188" s="42"/>
      <c r="G188" s="43">
        <v>483452575</v>
      </c>
      <c r="H188" s="44">
        <v>5.0170000000000003</v>
      </c>
      <c r="I188" s="43">
        <v>536907385</v>
      </c>
      <c r="J188" s="43">
        <v>6260265.9400000004</v>
      </c>
      <c r="K188" s="43">
        <v>6250560.5900000008</v>
      </c>
      <c r="L188" s="43">
        <v>0</v>
      </c>
      <c r="M188" s="43">
        <v>6250560.5900000008</v>
      </c>
      <c r="N188" s="43">
        <v>0</v>
      </c>
      <c r="O188" s="43">
        <v>324964.75999999995</v>
      </c>
      <c r="P188" s="43">
        <v>53829.16</v>
      </c>
      <c r="Q188" s="43">
        <v>3679398</v>
      </c>
      <c r="R188" s="43">
        <v>0</v>
      </c>
      <c r="S188" s="43">
        <v>0</v>
      </c>
      <c r="T188" s="43">
        <v>13756282.109999999</v>
      </c>
      <c r="U188" s="43">
        <v>0</v>
      </c>
      <c r="V188" s="43">
        <v>173490.57</v>
      </c>
      <c r="W188" s="43">
        <v>24238525.190000001</v>
      </c>
      <c r="X188" s="45">
        <v>4.3844186935711418E-2</v>
      </c>
      <c r="Y188" s="43">
        <v>33750</v>
      </c>
      <c r="Z188" s="43">
        <v>37500</v>
      </c>
      <c r="AA188" s="43">
        <v>1425</v>
      </c>
      <c r="AB188" s="43">
        <v>72675</v>
      </c>
      <c r="AC188" s="43">
        <v>0</v>
      </c>
      <c r="AD188" s="43">
        <v>72675</v>
      </c>
      <c r="AE188" s="43">
        <v>0</v>
      </c>
      <c r="AF188" s="45">
        <v>6629354.5100000007</v>
      </c>
      <c r="AG188" s="45">
        <v>3679398</v>
      </c>
      <c r="AH188" s="45">
        <v>13929772.68</v>
      </c>
      <c r="AI188" s="43">
        <v>526036567</v>
      </c>
      <c r="AJ188" s="43">
        <v>516717243</v>
      </c>
      <c r="AK188" s="43">
        <v>558251048</v>
      </c>
      <c r="AL188" s="47">
        <v>533668286</v>
      </c>
      <c r="AM188" s="43">
        <v>187425.68690745899</v>
      </c>
      <c r="AN188" s="46"/>
    </row>
    <row r="189" spans="1:40" s="35" customFormat="1" ht="16.5" x14ac:dyDescent="0.3">
      <c r="A189" s="35" t="s">
        <v>437</v>
      </c>
      <c r="B189" s="35" t="s">
        <v>438</v>
      </c>
      <c r="C189" s="35" t="s">
        <v>436</v>
      </c>
      <c r="D189" s="41">
        <v>2</v>
      </c>
      <c r="E189" s="41" t="s">
        <v>1237</v>
      </c>
      <c r="F189" s="42" t="s">
        <v>1191</v>
      </c>
      <c r="G189" s="43">
        <v>272959900</v>
      </c>
      <c r="H189" s="44">
        <v>2.5189999999999997</v>
      </c>
      <c r="I189" s="43">
        <v>245621948</v>
      </c>
      <c r="J189" s="43">
        <v>2863917.9800000004</v>
      </c>
      <c r="K189" s="43">
        <v>2831890.8300000005</v>
      </c>
      <c r="L189" s="43">
        <v>0</v>
      </c>
      <c r="M189" s="43">
        <v>2831890.8300000005</v>
      </c>
      <c r="N189" s="43">
        <v>0</v>
      </c>
      <c r="O189" s="43">
        <v>147290.68000000002</v>
      </c>
      <c r="P189" s="43">
        <v>24384.46</v>
      </c>
      <c r="Q189" s="43">
        <v>2266386</v>
      </c>
      <c r="R189" s="43">
        <v>0</v>
      </c>
      <c r="S189" s="43">
        <v>0</v>
      </c>
      <c r="T189" s="43">
        <v>1601573.94</v>
      </c>
      <c r="U189" s="43">
        <v>0</v>
      </c>
      <c r="V189" s="43">
        <v>0</v>
      </c>
      <c r="W189" s="43">
        <v>6871525.9100000001</v>
      </c>
      <c r="X189" s="45">
        <v>2.1308067948620505E-2</v>
      </c>
      <c r="Y189" s="43">
        <v>29750</v>
      </c>
      <c r="Z189" s="43">
        <v>26000</v>
      </c>
      <c r="AA189" s="43">
        <v>1115</v>
      </c>
      <c r="AB189" s="43">
        <v>56865</v>
      </c>
      <c r="AC189" s="43">
        <v>0</v>
      </c>
      <c r="AD189" s="43">
        <v>56865</v>
      </c>
      <c r="AE189" s="43">
        <v>0</v>
      </c>
      <c r="AF189" s="45">
        <v>3003565.9700000007</v>
      </c>
      <c r="AG189" s="45">
        <v>2266386</v>
      </c>
      <c r="AH189" s="45">
        <v>1601573.94</v>
      </c>
      <c r="AI189" s="43">
        <v>244980717</v>
      </c>
      <c r="AJ189" s="43">
        <v>247085712</v>
      </c>
      <c r="AK189" s="43">
        <v>253868955</v>
      </c>
      <c r="AL189" s="47">
        <v>248645128</v>
      </c>
      <c r="AM189" s="43">
        <v>84622.900377015001</v>
      </c>
      <c r="AN189" s="46"/>
    </row>
    <row r="190" spans="1:40" s="35" customFormat="1" ht="16.5" x14ac:dyDescent="0.3">
      <c r="A190" s="35" t="s">
        <v>439</v>
      </c>
      <c r="B190" s="35" t="s">
        <v>440</v>
      </c>
      <c r="C190" s="35" t="s">
        <v>436</v>
      </c>
      <c r="D190" s="41">
        <v>3</v>
      </c>
      <c r="E190" s="41" t="s">
        <v>1236</v>
      </c>
      <c r="F190" s="42" t="s">
        <v>1191</v>
      </c>
      <c r="G190" s="43">
        <v>191535692</v>
      </c>
      <c r="H190" s="44">
        <v>3.76</v>
      </c>
      <c r="I190" s="43">
        <v>203922655</v>
      </c>
      <c r="J190" s="43">
        <v>2377709.9900000002</v>
      </c>
      <c r="K190" s="43">
        <v>2376924.39</v>
      </c>
      <c r="L190" s="43">
        <v>0</v>
      </c>
      <c r="M190" s="43">
        <v>2376924.39</v>
      </c>
      <c r="N190" s="43">
        <v>0</v>
      </c>
      <c r="O190" s="43">
        <v>123569</v>
      </c>
      <c r="P190" s="43">
        <v>20471.240000000002</v>
      </c>
      <c r="Q190" s="43">
        <v>3067888</v>
      </c>
      <c r="R190" s="43">
        <v>1437930</v>
      </c>
      <c r="S190" s="43">
        <v>0</v>
      </c>
      <c r="T190" s="43">
        <v>172060.58</v>
      </c>
      <c r="U190" s="43">
        <v>0</v>
      </c>
      <c r="V190" s="43">
        <v>0</v>
      </c>
      <c r="W190" s="43">
        <v>7198843.2100000009</v>
      </c>
      <c r="X190" s="45">
        <v>3.3042354019838495E-2</v>
      </c>
      <c r="Y190" s="43">
        <v>7000</v>
      </c>
      <c r="Z190" s="43">
        <v>18750</v>
      </c>
      <c r="AA190" s="43">
        <v>515</v>
      </c>
      <c r="AB190" s="43">
        <v>26265</v>
      </c>
      <c r="AC190" s="43">
        <v>0</v>
      </c>
      <c r="AD190" s="43">
        <v>26265</v>
      </c>
      <c r="AE190" s="43">
        <v>0</v>
      </c>
      <c r="AF190" s="45">
        <v>2520964.6300000004</v>
      </c>
      <c r="AG190" s="45">
        <v>4505818</v>
      </c>
      <c r="AH190" s="45">
        <v>172060.58</v>
      </c>
      <c r="AI190" s="43">
        <v>202782930</v>
      </c>
      <c r="AJ190" s="43">
        <v>202083625</v>
      </c>
      <c r="AK190" s="43">
        <v>226331555</v>
      </c>
      <c r="AL190" s="47">
        <v>210399370</v>
      </c>
      <c r="AM190" s="43">
        <v>75667.206666051003</v>
      </c>
      <c r="AN190" s="46"/>
    </row>
    <row r="191" spans="1:40" s="35" customFormat="1" ht="16.5" x14ac:dyDescent="0.3">
      <c r="A191" s="35" t="s">
        <v>441</v>
      </c>
      <c r="B191" s="35" t="s">
        <v>442</v>
      </c>
      <c r="C191" s="35" t="s">
        <v>436</v>
      </c>
      <c r="D191" s="41">
        <v>1</v>
      </c>
      <c r="E191" s="41" t="s">
        <v>1236</v>
      </c>
      <c r="F191" s="42" t="s">
        <v>1191</v>
      </c>
      <c r="G191" s="43">
        <v>161779900</v>
      </c>
      <c r="H191" s="44">
        <v>2.2530000000000001</v>
      </c>
      <c r="I191" s="43">
        <v>130345453</v>
      </c>
      <c r="J191" s="43">
        <v>1519809.98</v>
      </c>
      <c r="K191" s="43">
        <v>1506111.84</v>
      </c>
      <c r="L191" s="43">
        <v>0</v>
      </c>
      <c r="M191" s="43">
        <v>1506111.84</v>
      </c>
      <c r="N191" s="43">
        <v>0</v>
      </c>
      <c r="O191" s="43">
        <v>78324.97</v>
      </c>
      <c r="P191" s="43">
        <v>12958.449999999999</v>
      </c>
      <c r="Q191" s="43">
        <v>1520928</v>
      </c>
      <c r="R191" s="43">
        <v>0</v>
      </c>
      <c r="S191" s="43">
        <v>0</v>
      </c>
      <c r="T191" s="43">
        <v>520943.31</v>
      </c>
      <c r="U191" s="43">
        <v>0</v>
      </c>
      <c r="V191" s="43">
        <v>0</v>
      </c>
      <c r="W191" s="43">
        <v>3639266.57</v>
      </c>
      <c r="X191" s="45">
        <v>2.1361549612919438E-2</v>
      </c>
      <c r="Y191" s="43">
        <v>10512.45</v>
      </c>
      <c r="Z191" s="43">
        <v>18000</v>
      </c>
      <c r="AA191" s="43">
        <v>570.24900000000002</v>
      </c>
      <c r="AB191" s="43">
        <v>29082.699000000001</v>
      </c>
      <c r="AC191" s="43">
        <v>0</v>
      </c>
      <c r="AD191" s="43">
        <v>29082.699000000001</v>
      </c>
      <c r="AE191" s="43">
        <v>0</v>
      </c>
      <c r="AF191" s="45">
        <v>1597395.26</v>
      </c>
      <c r="AG191" s="45">
        <v>1520928</v>
      </c>
      <c r="AH191" s="45">
        <v>520943.31</v>
      </c>
      <c r="AI191" s="43">
        <v>134028999</v>
      </c>
      <c r="AJ191" s="43">
        <v>131929364</v>
      </c>
      <c r="AK191" s="43">
        <v>141775392</v>
      </c>
      <c r="AL191" s="47">
        <v>135911251.66666666</v>
      </c>
      <c r="AM191" s="43">
        <v>47258.416741535999</v>
      </c>
      <c r="AN191" s="46"/>
    </row>
    <row r="192" spans="1:40" s="35" customFormat="1" ht="16.5" x14ac:dyDescent="0.3">
      <c r="A192" s="35" t="s">
        <v>443</v>
      </c>
      <c r="B192" s="35" t="s">
        <v>444</v>
      </c>
      <c r="C192" s="35" t="s">
        <v>436</v>
      </c>
      <c r="D192" s="41">
        <v>2</v>
      </c>
      <c r="E192" s="41" t="s">
        <v>1237</v>
      </c>
      <c r="F192" s="42" t="s">
        <v>1191</v>
      </c>
      <c r="G192" s="43">
        <v>312581721</v>
      </c>
      <c r="H192" s="44">
        <v>2.6739999999999999</v>
      </c>
      <c r="I192" s="43">
        <v>281239144</v>
      </c>
      <c r="J192" s="43">
        <v>3279209.5700000003</v>
      </c>
      <c r="K192" s="43">
        <v>3268700.0100000002</v>
      </c>
      <c r="L192" s="43">
        <v>0</v>
      </c>
      <c r="M192" s="43">
        <v>3268700.0100000002</v>
      </c>
      <c r="N192" s="43">
        <v>0</v>
      </c>
      <c r="O192" s="43">
        <v>169955.21</v>
      </c>
      <c r="P192" s="43">
        <v>28144.510000000002</v>
      </c>
      <c r="Q192" s="43">
        <v>1685702</v>
      </c>
      <c r="R192" s="43">
        <v>1822477</v>
      </c>
      <c r="S192" s="43">
        <v>0</v>
      </c>
      <c r="T192" s="43">
        <v>1370935.31</v>
      </c>
      <c r="U192" s="43">
        <v>0</v>
      </c>
      <c r="V192" s="43">
        <v>0</v>
      </c>
      <c r="W192" s="43">
        <v>8345914.040000001</v>
      </c>
      <c r="X192" s="45">
        <v>2.3714925855189504E-2</v>
      </c>
      <c r="Y192" s="43">
        <v>24055.48</v>
      </c>
      <c r="Z192" s="43">
        <v>26500</v>
      </c>
      <c r="AA192" s="43">
        <v>1011.1095999999999</v>
      </c>
      <c r="AB192" s="43">
        <v>51566.589599999999</v>
      </c>
      <c r="AC192" s="43">
        <v>0</v>
      </c>
      <c r="AD192" s="43">
        <v>51566.589599999999</v>
      </c>
      <c r="AE192" s="43">
        <v>0</v>
      </c>
      <c r="AF192" s="45">
        <v>3466799.73</v>
      </c>
      <c r="AG192" s="45">
        <v>3508179</v>
      </c>
      <c r="AH192" s="45">
        <v>1370935.31</v>
      </c>
      <c r="AI192" s="43">
        <v>281891481</v>
      </c>
      <c r="AJ192" s="43">
        <v>279497757</v>
      </c>
      <c r="AK192" s="43">
        <v>301490043</v>
      </c>
      <c r="AL192" s="47">
        <v>287626427</v>
      </c>
      <c r="AM192" s="43">
        <v>100736.72059651199</v>
      </c>
      <c r="AN192" s="46"/>
    </row>
    <row r="193" spans="1:40" s="35" customFormat="1" ht="16.5" x14ac:dyDescent="0.3">
      <c r="A193" s="35" t="s">
        <v>445</v>
      </c>
      <c r="B193" s="35" t="s">
        <v>446</v>
      </c>
      <c r="C193" s="35" t="s">
        <v>436</v>
      </c>
      <c r="D193" s="41">
        <v>3</v>
      </c>
      <c r="E193" s="41" t="s">
        <v>1236</v>
      </c>
      <c r="F193" s="42" t="s">
        <v>1191</v>
      </c>
      <c r="G193" s="43">
        <v>75794063</v>
      </c>
      <c r="H193" s="44">
        <v>3.5350000000000001</v>
      </c>
      <c r="I193" s="43">
        <v>71164755</v>
      </c>
      <c r="J193" s="43">
        <v>829771.21</v>
      </c>
      <c r="K193" s="43">
        <v>827732.74</v>
      </c>
      <c r="L193" s="43">
        <v>0</v>
      </c>
      <c r="M193" s="43">
        <v>827732.74</v>
      </c>
      <c r="N193" s="43">
        <v>0</v>
      </c>
      <c r="O193" s="43">
        <v>43034.91</v>
      </c>
      <c r="P193" s="43">
        <v>7128.61</v>
      </c>
      <c r="Q193" s="43">
        <v>1032521</v>
      </c>
      <c r="R193" s="43">
        <v>432003</v>
      </c>
      <c r="S193" s="43">
        <v>0</v>
      </c>
      <c r="T193" s="43">
        <v>334252.65000000002</v>
      </c>
      <c r="U193" s="43">
        <v>0</v>
      </c>
      <c r="V193" s="43">
        <v>0</v>
      </c>
      <c r="W193" s="43">
        <v>2676672.9099999997</v>
      </c>
      <c r="X193" s="45">
        <v>4.0646686589747259E-2</v>
      </c>
      <c r="Y193" s="43">
        <v>750</v>
      </c>
      <c r="Z193" s="43">
        <v>6750</v>
      </c>
      <c r="AA193" s="43">
        <v>150</v>
      </c>
      <c r="AB193" s="43">
        <v>7650</v>
      </c>
      <c r="AC193" s="43">
        <v>0</v>
      </c>
      <c r="AD193" s="43">
        <v>7650</v>
      </c>
      <c r="AE193" s="43">
        <v>0</v>
      </c>
      <c r="AF193" s="45">
        <v>877896.26</v>
      </c>
      <c r="AG193" s="45">
        <v>1464524</v>
      </c>
      <c r="AH193" s="45">
        <v>334252.65000000002</v>
      </c>
      <c r="AI193" s="43">
        <v>72900918</v>
      </c>
      <c r="AJ193" s="43">
        <v>70060911</v>
      </c>
      <c r="AK193" s="43">
        <v>75309417</v>
      </c>
      <c r="AL193" s="47">
        <v>72757082</v>
      </c>
      <c r="AM193" s="43">
        <v>25282.234717740001</v>
      </c>
      <c r="AN193" s="46"/>
    </row>
    <row r="194" spans="1:40" s="35" customFormat="1" ht="16.5" x14ac:dyDescent="0.3">
      <c r="A194" s="35" t="s">
        <v>447</v>
      </c>
      <c r="B194" s="35" t="s">
        <v>448</v>
      </c>
      <c r="C194" s="35" t="s">
        <v>436</v>
      </c>
      <c r="D194" s="41">
        <v>1</v>
      </c>
      <c r="E194" s="41" t="s">
        <v>1236</v>
      </c>
      <c r="F194" s="42" t="s">
        <v>1191</v>
      </c>
      <c r="G194" s="43">
        <v>307049361</v>
      </c>
      <c r="H194" s="44">
        <v>3.3659999999999997</v>
      </c>
      <c r="I194" s="43">
        <v>331486145</v>
      </c>
      <c r="J194" s="43">
        <v>3865082.66</v>
      </c>
      <c r="K194" s="43">
        <v>3863748.56</v>
      </c>
      <c r="L194" s="43">
        <v>0</v>
      </c>
      <c r="M194" s="43">
        <v>3863748.56</v>
      </c>
      <c r="N194" s="43">
        <v>0</v>
      </c>
      <c r="O194" s="43">
        <v>200866</v>
      </c>
      <c r="P194" s="43">
        <v>33276.219999999994</v>
      </c>
      <c r="Q194" s="43">
        <v>3507730</v>
      </c>
      <c r="R194" s="43">
        <v>1778728</v>
      </c>
      <c r="S194" s="43">
        <v>0</v>
      </c>
      <c r="T194" s="43">
        <v>942061.63</v>
      </c>
      <c r="U194" s="43">
        <v>0</v>
      </c>
      <c r="V194" s="43">
        <v>0</v>
      </c>
      <c r="W194" s="43">
        <v>10326410.410000002</v>
      </c>
      <c r="X194" s="45">
        <v>3.7319249473390208E-2</v>
      </c>
      <c r="Y194" s="43">
        <v>9380.1299999999992</v>
      </c>
      <c r="Z194" s="43">
        <v>36250</v>
      </c>
      <c r="AA194" s="43">
        <v>912.60259999999994</v>
      </c>
      <c r="AB194" s="43">
        <v>46542.732599999996</v>
      </c>
      <c r="AC194" s="43">
        <v>0</v>
      </c>
      <c r="AD194" s="43">
        <v>46542.732599999996</v>
      </c>
      <c r="AE194" s="43">
        <v>0</v>
      </c>
      <c r="AF194" s="45">
        <v>4097890.7800000003</v>
      </c>
      <c r="AG194" s="45">
        <v>5286458</v>
      </c>
      <c r="AH194" s="45">
        <v>942061.63</v>
      </c>
      <c r="AI194" s="43">
        <v>329174956</v>
      </c>
      <c r="AJ194" s="43">
        <v>326080590</v>
      </c>
      <c r="AK194" s="43">
        <v>325018462</v>
      </c>
      <c r="AL194" s="47">
        <v>326758002.66666669</v>
      </c>
      <c r="AM194" s="43">
        <v>108579.199087359</v>
      </c>
      <c r="AN194" s="46"/>
    </row>
    <row r="195" spans="1:40" s="35" customFormat="1" ht="16.5" x14ac:dyDescent="0.3">
      <c r="A195" s="35" t="s">
        <v>449</v>
      </c>
      <c r="B195" s="35" t="s">
        <v>450</v>
      </c>
      <c r="C195" s="35" t="s">
        <v>436</v>
      </c>
      <c r="D195" s="41">
        <v>2</v>
      </c>
      <c r="E195" s="41" t="s">
        <v>1237</v>
      </c>
      <c r="F195" s="42" t="s">
        <v>1191</v>
      </c>
      <c r="G195" s="43">
        <v>229892776</v>
      </c>
      <c r="H195" s="44">
        <v>2.9259999999999997</v>
      </c>
      <c r="I195" s="43">
        <v>224714880</v>
      </c>
      <c r="J195" s="43">
        <v>2620144.4600000004</v>
      </c>
      <c r="K195" s="43">
        <v>2618134.3100000005</v>
      </c>
      <c r="L195" s="43">
        <v>0</v>
      </c>
      <c r="M195" s="43">
        <v>2618134.3100000005</v>
      </c>
      <c r="N195" s="43">
        <v>0</v>
      </c>
      <c r="O195" s="43">
        <v>136111.56</v>
      </c>
      <c r="P195" s="43">
        <v>22548.640000000003</v>
      </c>
      <c r="Q195" s="43">
        <v>2679779</v>
      </c>
      <c r="R195" s="43">
        <v>0</v>
      </c>
      <c r="S195" s="43">
        <v>0</v>
      </c>
      <c r="T195" s="43">
        <v>1265391.8400000001</v>
      </c>
      <c r="U195" s="43">
        <v>0</v>
      </c>
      <c r="V195" s="43">
        <v>0</v>
      </c>
      <c r="W195" s="43">
        <v>6721965.3500000006</v>
      </c>
      <c r="X195" s="45">
        <v>2.4445917005278012E-2</v>
      </c>
      <c r="Y195" s="43">
        <v>12123.29</v>
      </c>
      <c r="Z195" s="43">
        <v>22500</v>
      </c>
      <c r="AA195" s="43">
        <v>692.46580000000006</v>
      </c>
      <c r="AB195" s="43">
        <v>35315.755799999999</v>
      </c>
      <c r="AC195" s="43">
        <v>-507.66</v>
      </c>
      <c r="AD195" s="43">
        <v>34808.095799999996</v>
      </c>
      <c r="AE195" s="43">
        <v>0</v>
      </c>
      <c r="AF195" s="45">
        <v>2776794.5100000007</v>
      </c>
      <c r="AG195" s="45">
        <v>2679779</v>
      </c>
      <c r="AH195" s="45">
        <v>1265391.8400000001</v>
      </c>
      <c r="AI195" s="43">
        <v>225670145</v>
      </c>
      <c r="AJ195" s="43">
        <v>224034640</v>
      </c>
      <c r="AK195" s="43">
        <v>232781419</v>
      </c>
      <c r="AL195" s="47">
        <v>227495401.33333334</v>
      </c>
      <c r="AM195" s="43">
        <v>77973.220360035004</v>
      </c>
      <c r="AN195" s="46"/>
    </row>
    <row r="196" spans="1:40" s="35" customFormat="1" ht="16.5" x14ac:dyDescent="0.3">
      <c r="A196" s="35" t="s">
        <v>451</v>
      </c>
      <c r="B196" s="35" t="s">
        <v>452</v>
      </c>
      <c r="C196" s="35" t="s">
        <v>436</v>
      </c>
      <c r="D196" s="41">
        <v>3</v>
      </c>
      <c r="E196" s="41" t="s">
        <v>1236</v>
      </c>
      <c r="F196" s="42" t="s">
        <v>1191</v>
      </c>
      <c r="G196" s="43">
        <v>291310967</v>
      </c>
      <c r="H196" s="44">
        <v>2.6949999999999998</v>
      </c>
      <c r="I196" s="43">
        <v>274860634</v>
      </c>
      <c r="J196" s="43">
        <v>3204837.02</v>
      </c>
      <c r="K196" s="43">
        <v>3144264.14</v>
      </c>
      <c r="L196" s="43">
        <v>0</v>
      </c>
      <c r="M196" s="43">
        <v>3144264.14</v>
      </c>
      <c r="N196" s="43">
        <v>0</v>
      </c>
      <c r="O196" s="43">
        <v>163615.82</v>
      </c>
      <c r="P196" s="43">
        <v>27051.21</v>
      </c>
      <c r="Q196" s="43">
        <v>3221798</v>
      </c>
      <c r="R196" s="43">
        <v>0</v>
      </c>
      <c r="S196" s="43">
        <v>0</v>
      </c>
      <c r="T196" s="43">
        <v>1286320.73</v>
      </c>
      <c r="U196" s="43">
        <v>0</v>
      </c>
      <c r="V196" s="43">
        <v>0</v>
      </c>
      <c r="W196" s="43">
        <v>7843049.9000000004</v>
      </c>
      <c r="X196" s="45">
        <v>2.5015767450890361E-2</v>
      </c>
      <c r="Y196" s="43">
        <v>10246.58</v>
      </c>
      <c r="Z196" s="43">
        <v>26000</v>
      </c>
      <c r="AA196" s="43">
        <v>724.9316</v>
      </c>
      <c r="AB196" s="43">
        <v>36971.511600000005</v>
      </c>
      <c r="AC196" s="43">
        <v>-750</v>
      </c>
      <c r="AD196" s="43">
        <v>36221.511600000005</v>
      </c>
      <c r="AE196" s="43">
        <v>0</v>
      </c>
      <c r="AF196" s="45">
        <v>3334931.17</v>
      </c>
      <c r="AG196" s="45">
        <v>3221798</v>
      </c>
      <c r="AH196" s="45">
        <v>1286320.73</v>
      </c>
      <c r="AI196" s="43">
        <v>277778105</v>
      </c>
      <c r="AJ196" s="43">
        <v>275207284</v>
      </c>
      <c r="AK196" s="43">
        <v>297551131</v>
      </c>
      <c r="AL196" s="47">
        <v>283512173.33333331</v>
      </c>
      <c r="AM196" s="43">
        <v>99394.699938534002</v>
      </c>
      <c r="AN196" s="46"/>
    </row>
    <row r="197" spans="1:40" s="35" customFormat="1" ht="16.5" x14ac:dyDescent="0.3">
      <c r="A197" s="35" t="s">
        <v>453</v>
      </c>
      <c r="B197" s="35" t="s">
        <v>454</v>
      </c>
      <c r="C197" s="35" t="s">
        <v>436</v>
      </c>
      <c r="D197" s="41">
        <v>1</v>
      </c>
      <c r="E197" s="41" t="s">
        <v>1237</v>
      </c>
      <c r="F197" s="42" t="s">
        <v>1191</v>
      </c>
      <c r="G197" s="43">
        <v>1449695822</v>
      </c>
      <c r="H197" s="44">
        <v>3.6679999999999997</v>
      </c>
      <c r="I197" s="43">
        <v>1576924958</v>
      </c>
      <c r="J197" s="43">
        <v>18386727.16</v>
      </c>
      <c r="K197" s="43">
        <v>18253121.77</v>
      </c>
      <c r="L197" s="43">
        <v>0</v>
      </c>
      <c r="M197" s="43">
        <v>18253121.77</v>
      </c>
      <c r="N197" s="43">
        <v>0</v>
      </c>
      <c r="O197" s="43">
        <v>949213.64</v>
      </c>
      <c r="P197" s="43">
        <v>157190.15</v>
      </c>
      <c r="Q197" s="43">
        <v>13694492</v>
      </c>
      <c r="R197" s="43">
        <v>0</v>
      </c>
      <c r="S197" s="43">
        <v>0</v>
      </c>
      <c r="T197" s="43">
        <v>20090000</v>
      </c>
      <c r="U197" s="43">
        <v>0</v>
      </c>
      <c r="V197" s="43">
        <v>0</v>
      </c>
      <c r="W197" s="43">
        <v>53144017.560000002</v>
      </c>
      <c r="X197" s="45">
        <v>3.2924704301142999E-2</v>
      </c>
      <c r="Y197" s="43">
        <v>45671.92</v>
      </c>
      <c r="Z197" s="43">
        <v>149250</v>
      </c>
      <c r="AA197" s="43">
        <v>3898.4383999999995</v>
      </c>
      <c r="AB197" s="43">
        <v>198820.3584</v>
      </c>
      <c r="AC197" s="43">
        <v>-2750</v>
      </c>
      <c r="AD197" s="43">
        <v>196070.3584</v>
      </c>
      <c r="AE197" s="43">
        <v>0</v>
      </c>
      <c r="AF197" s="45">
        <v>19359525.559999999</v>
      </c>
      <c r="AG197" s="45">
        <v>13694492</v>
      </c>
      <c r="AH197" s="45">
        <v>20090000</v>
      </c>
      <c r="AI197" s="43">
        <v>1565067691</v>
      </c>
      <c r="AJ197" s="43">
        <v>1563675844</v>
      </c>
      <c r="AK197" s="43">
        <v>1733384837</v>
      </c>
      <c r="AL197" s="47">
        <v>1620709457.3333333</v>
      </c>
      <c r="AM197" s="43">
        <v>579376.44028964697</v>
      </c>
      <c r="AN197" s="46"/>
    </row>
    <row r="198" spans="1:40" s="35" customFormat="1" ht="16.5" x14ac:dyDescent="0.3">
      <c r="A198" s="35" t="s">
        <v>455</v>
      </c>
      <c r="B198" s="35" t="s">
        <v>456</v>
      </c>
      <c r="C198" s="35" t="s">
        <v>436</v>
      </c>
      <c r="D198" s="41">
        <v>2</v>
      </c>
      <c r="E198" s="41" t="s">
        <v>1237</v>
      </c>
      <c r="F198" s="42" t="s">
        <v>1191</v>
      </c>
      <c r="G198" s="43">
        <v>32237378</v>
      </c>
      <c r="H198" s="44">
        <v>3.1869999999999998</v>
      </c>
      <c r="I198" s="43">
        <v>33931488</v>
      </c>
      <c r="J198" s="43">
        <v>395636.46</v>
      </c>
      <c r="K198" s="43">
        <v>395125.4</v>
      </c>
      <c r="L198" s="43">
        <v>0</v>
      </c>
      <c r="M198" s="43">
        <v>395125.4</v>
      </c>
      <c r="N198" s="43">
        <v>0</v>
      </c>
      <c r="O198" s="43">
        <v>20542.149999999998</v>
      </c>
      <c r="P198" s="43">
        <v>3402.69</v>
      </c>
      <c r="Q198" s="43">
        <v>329744</v>
      </c>
      <c r="R198" s="43">
        <v>173417</v>
      </c>
      <c r="S198" s="43">
        <v>0</v>
      </c>
      <c r="T198" s="43">
        <v>104648</v>
      </c>
      <c r="U198" s="43">
        <v>0</v>
      </c>
      <c r="V198" s="43">
        <v>0</v>
      </c>
      <c r="W198" s="43">
        <v>1026879.24</v>
      </c>
      <c r="X198" s="45">
        <v>2.5977892095744012E-2</v>
      </c>
      <c r="Y198" s="43">
        <v>1500</v>
      </c>
      <c r="Z198" s="43">
        <v>4500</v>
      </c>
      <c r="AA198" s="43">
        <v>120</v>
      </c>
      <c r="AB198" s="43">
        <v>6120</v>
      </c>
      <c r="AC198" s="43">
        <v>0</v>
      </c>
      <c r="AD198" s="43">
        <v>6120</v>
      </c>
      <c r="AE198" s="43">
        <v>0</v>
      </c>
      <c r="AF198" s="45">
        <v>419070.24000000005</v>
      </c>
      <c r="AG198" s="45">
        <v>503161</v>
      </c>
      <c r="AH198" s="45">
        <v>104648</v>
      </c>
      <c r="AI198" s="43">
        <v>33069456</v>
      </c>
      <c r="AJ198" s="43">
        <v>34160885</v>
      </c>
      <c r="AK198" s="43">
        <v>37625952</v>
      </c>
      <c r="AL198" s="47">
        <v>34952097.666666664</v>
      </c>
      <c r="AM198" s="43">
        <v>12588.197411790001</v>
      </c>
      <c r="AN198" s="46"/>
    </row>
    <row r="199" spans="1:40" s="35" customFormat="1" ht="16.5" x14ac:dyDescent="0.3">
      <c r="A199" s="35" t="s">
        <v>457</v>
      </c>
      <c r="B199" s="35" t="s">
        <v>458</v>
      </c>
      <c r="C199" s="35" t="s">
        <v>436</v>
      </c>
      <c r="D199" s="41">
        <v>3</v>
      </c>
      <c r="E199" s="41" t="s">
        <v>1236</v>
      </c>
      <c r="F199" s="42" t="s">
        <v>1191</v>
      </c>
      <c r="G199" s="43">
        <v>107755574</v>
      </c>
      <c r="H199" s="44">
        <v>3.3279999999999998</v>
      </c>
      <c r="I199" s="43">
        <v>120601702</v>
      </c>
      <c r="J199" s="43">
        <v>1406199.19</v>
      </c>
      <c r="K199" s="43">
        <v>1404421.8599999999</v>
      </c>
      <c r="L199" s="43">
        <v>0</v>
      </c>
      <c r="M199" s="43">
        <v>1404421.8599999999</v>
      </c>
      <c r="N199" s="43">
        <v>0</v>
      </c>
      <c r="O199" s="43">
        <v>73014.73000000001</v>
      </c>
      <c r="P199" s="43">
        <v>12095.33</v>
      </c>
      <c r="Q199" s="43">
        <v>1276797</v>
      </c>
      <c r="R199" s="43">
        <v>590548</v>
      </c>
      <c r="S199" s="43">
        <v>0</v>
      </c>
      <c r="T199" s="43">
        <v>225500</v>
      </c>
      <c r="U199" s="43">
        <v>0</v>
      </c>
      <c r="V199" s="43">
        <v>0</v>
      </c>
      <c r="W199" s="43">
        <v>3582376.92</v>
      </c>
      <c r="X199" s="45">
        <v>2.8587100003896537E-2</v>
      </c>
      <c r="Y199" s="43">
        <v>500</v>
      </c>
      <c r="Z199" s="43">
        <v>9500</v>
      </c>
      <c r="AA199" s="43">
        <v>200</v>
      </c>
      <c r="AB199" s="43">
        <v>10200</v>
      </c>
      <c r="AC199" s="43">
        <v>0</v>
      </c>
      <c r="AD199" s="43">
        <v>10200</v>
      </c>
      <c r="AE199" s="43">
        <v>0</v>
      </c>
      <c r="AF199" s="45">
        <v>1489531.92</v>
      </c>
      <c r="AG199" s="45">
        <v>1867345</v>
      </c>
      <c r="AH199" s="45">
        <v>225500</v>
      </c>
      <c r="AI199" s="43">
        <v>113524616</v>
      </c>
      <c r="AJ199" s="43">
        <v>119458473</v>
      </c>
      <c r="AK199" s="43">
        <v>121857743</v>
      </c>
      <c r="AL199" s="47">
        <v>118280277.33333333</v>
      </c>
      <c r="AM199" s="43">
        <v>40760.298239661002</v>
      </c>
      <c r="AN199" s="46"/>
    </row>
    <row r="200" spans="1:40" s="35" customFormat="1" ht="16.5" x14ac:dyDescent="0.3">
      <c r="A200" s="35" t="s">
        <v>459</v>
      </c>
      <c r="B200" s="35" t="s">
        <v>460</v>
      </c>
      <c r="C200" s="35" t="s">
        <v>436</v>
      </c>
      <c r="D200" s="41">
        <v>1</v>
      </c>
      <c r="E200" s="41" t="s">
        <v>1236</v>
      </c>
      <c r="F200" s="42" t="s">
        <v>1191</v>
      </c>
      <c r="G200" s="43">
        <v>626806417</v>
      </c>
      <c r="H200" s="44">
        <v>3.3340000000000001</v>
      </c>
      <c r="I200" s="43">
        <v>638518306</v>
      </c>
      <c r="J200" s="43">
        <v>7445035.2399999993</v>
      </c>
      <c r="K200" s="43">
        <v>7392518.0399999991</v>
      </c>
      <c r="L200" s="43">
        <v>0</v>
      </c>
      <c r="M200" s="43">
        <v>7392518.0399999991</v>
      </c>
      <c r="N200" s="43">
        <v>0</v>
      </c>
      <c r="O200" s="43">
        <v>384496.57</v>
      </c>
      <c r="P200" s="43">
        <v>63643.08</v>
      </c>
      <c r="Q200" s="43">
        <v>7804042</v>
      </c>
      <c r="R200" s="43">
        <v>4127075</v>
      </c>
      <c r="S200" s="43">
        <v>0</v>
      </c>
      <c r="T200" s="43">
        <v>1102256.9099999999</v>
      </c>
      <c r="U200" s="43">
        <v>0</v>
      </c>
      <c r="V200" s="43">
        <v>0</v>
      </c>
      <c r="W200" s="43">
        <v>20874031.599999998</v>
      </c>
      <c r="X200" s="45">
        <v>2.8330980933842464E-2</v>
      </c>
      <c r="Y200" s="43">
        <v>16250</v>
      </c>
      <c r="Z200" s="43">
        <v>59250</v>
      </c>
      <c r="AA200" s="43">
        <v>1510</v>
      </c>
      <c r="AB200" s="43">
        <v>77010</v>
      </c>
      <c r="AC200" s="43">
        <v>0</v>
      </c>
      <c r="AD200" s="43">
        <v>77010</v>
      </c>
      <c r="AE200" s="43">
        <v>0</v>
      </c>
      <c r="AF200" s="45">
        <v>7840657.6899999995</v>
      </c>
      <c r="AG200" s="45">
        <v>11931117</v>
      </c>
      <c r="AH200" s="45">
        <v>1102256.9099999999</v>
      </c>
      <c r="AI200" s="43">
        <v>616146710</v>
      </c>
      <c r="AJ200" s="43">
        <v>637456227</v>
      </c>
      <c r="AK200" s="43">
        <v>681370245</v>
      </c>
      <c r="AL200" s="47">
        <v>644991060.66666663</v>
      </c>
      <c r="AM200" s="43">
        <v>227672.92632684601</v>
      </c>
      <c r="AN200" s="46"/>
    </row>
    <row r="201" spans="1:40" s="35" customFormat="1" ht="16.5" x14ac:dyDescent="0.3">
      <c r="A201" s="35" t="s">
        <v>461</v>
      </c>
      <c r="B201" s="35" t="s">
        <v>462</v>
      </c>
      <c r="C201" s="35" t="s">
        <v>436</v>
      </c>
      <c r="D201" s="41">
        <v>2</v>
      </c>
      <c r="E201" s="41" t="s">
        <v>1237</v>
      </c>
      <c r="F201" s="42" t="s">
        <v>1191</v>
      </c>
      <c r="G201" s="43">
        <v>3832376000</v>
      </c>
      <c r="H201" s="44">
        <v>3.0129999999999999</v>
      </c>
      <c r="I201" s="43">
        <v>4068857741</v>
      </c>
      <c r="J201" s="43">
        <v>47442319.18</v>
      </c>
      <c r="K201" s="43">
        <v>47351745.520000003</v>
      </c>
      <c r="L201" s="43">
        <v>0</v>
      </c>
      <c r="M201" s="43">
        <v>47351745.520000003</v>
      </c>
      <c r="N201" s="43">
        <v>0</v>
      </c>
      <c r="O201" s="43">
        <v>0</v>
      </c>
      <c r="P201" s="43">
        <v>407785.97</v>
      </c>
      <c r="Q201" s="43">
        <v>26719372</v>
      </c>
      <c r="R201" s="43">
        <v>0</v>
      </c>
      <c r="S201" s="43">
        <v>0</v>
      </c>
      <c r="T201" s="43">
        <v>39587880.390000001</v>
      </c>
      <c r="U201" s="43">
        <v>0</v>
      </c>
      <c r="V201" s="43">
        <v>1331368</v>
      </c>
      <c r="W201" s="43">
        <v>115398151.88000001</v>
      </c>
      <c r="X201" s="45">
        <v>2.5737478123611164E-2</v>
      </c>
      <c r="Y201" s="43">
        <v>112448.04</v>
      </c>
      <c r="Z201" s="43">
        <v>212750</v>
      </c>
      <c r="AA201" s="43">
        <v>6503.9607999999998</v>
      </c>
      <c r="AB201" s="43">
        <v>331702.00079999998</v>
      </c>
      <c r="AC201" s="43">
        <v>500</v>
      </c>
      <c r="AD201" s="43">
        <v>332202.00079999998</v>
      </c>
      <c r="AE201" s="43">
        <v>0</v>
      </c>
      <c r="AF201" s="45">
        <v>47759531.490000002</v>
      </c>
      <c r="AG201" s="45">
        <v>26719372</v>
      </c>
      <c r="AH201" s="45">
        <v>40919248.390000001</v>
      </c>
      <c r="AI201" s="43">
        <v>3947168655</v>
      </c>
      <c r="AJ201" s="43">
        <v>3994107441</v>
      </c>
      <c r="AK201" s="43">
        <v>4236073837</v>
      </c>
      <c r="AL201" s="47">
        <v>4059116644.3333335</v>
      </c>
      <c r="AM201" s="43">
        <v>1412023.200308721</v>
      </c>
      <c r="AN201" s="46"/>
    </row>
    <row r="202" spans="1:40" s="35" customFormat="1" ht="16.5" x14ac:dyDescent="0.3">
      <c r="A202" s="35" t="s">
        <v>463</v>
      </c>
      <c r="B202" s="35" t="s">
        <v>464</v>
      </c>
      <c r="C202" s="35" t="s">
        <v>465</v>
      </c>
      <c r="D202" s="41">
        <v>3</v>
      </c>
      <c r="E202" s="41" t="s">
        <v>1237</v>
      </c>
      <c r="F202" s="42" t="s">
        <v>1191</v>
      </c>
      <c r="G202" s="43">
        <v>3107706300</v>
      </c>
      <c r="H202" s="44">
        <v>3.7949999999999999</v>
      </c>
      <c r="I202" s="43">
        <v>3294805364</v>
      </c>
      <c r="J202" s="43">
        <v>15344935.24</v>
      </c>
      <c r="K202" s="43">
        <v>15334590.18</v>
      </c>
      <c r="L202" s="43">
        <v>0</v>
      </c>
      <c r="M202" s="43">
        <v>15334590.18</v>
      </c>
      <c r="N202" s="43">
        <v>0</v>
      </c>
      <c r="O202" s="43">
        <v>0</v>
      </c>
      <c r="P202" s="43">
        <v>497631.02</v>
      </c>
      <c r="Q202" s="43">
        <v>45114688</v>
      </c>
      <c r="R202" s="43">
        <v>0</v>
      </c>
      <c r="S202" s="43">
        <v>0</v>
      </c>
      <c r="T202" s="43">
        <v>55874832</v>
      </c>
      <c r="U202" s="43">
        <v>0</v>
      </c>
      <c r="V202" s="43">
        <v>1089246</v>
      </c>
      <c r="W202" s="43">
        <v>117910987.2</v>
      </c>
      <c r="X202" s="45">
        <v>3.8332561325680317E-2</v>
      </c>
      <c r="Y202" s="43">
        <v>35001.360000000001</v>
      </c>
      <c r="Z202" s="43">
        <v>89500</v>
      </c>
      <c r="AA202" s="43">
        <v>2490.0272</v>
      </c>
      <c r="AB202" s="43">
        <v>126991.3872</v>
      </c>
      <c r="AC202" s="43">
        <v>-16488.240000000002</v>
      </c>
      <c r="AD202" s="43">
        <v>110503.14719999999</v>
      </c>
      <c r="AE202" s="43">
        <v>0</v>
      </c>
      <c r="AF202" s="45">
        <v>15832221.199999999</v>
      </c>
      <c r="AG202" s="45">
        <v>45114688</v>
      </c>
      <c r="AH202" s="45">
        <v>56964078</v>
      </c>
      <c r="AI202" s="43">
        <v>3134416726</v>
      </c>
      <c r="AJ202" s="43">
        <v>3261154073</v>
      </c>
      <c r="AK202" s="43">
        <v>3397496275</v>
      </c>
      <c r="AL202" s="47">
        <v>3264355691.3333335</v>
      </c>
      <c r="AM202" s="43">
        <v>1134654.8570106749</v>
      </c>
      <c r="AN202" s="46"/>
    </row>
    <row r="203" spans="1:40" s="35" customFormat="1" ht="16.5" x14ac:dyDescent="0.3">
      <c r="A203" s="35" t="s">
        <v>466</v>
      </c>
      <c r="B203" s="35" t="s">
        <v>467</v>
      </c>
      <c r="C203" s="35" t="s">
        <v>465</v>
      </c>
      <c r="D203" s="41">
        <v>1</v>
      </c>
      <c r="E203" s="41" t="s">
        <v>1237</v>
      </c>
      <c r="F203" s="42" t="s">
        <v>1191</v>
      </c>
      <c r="G203" s="43">
        <v>5292335126</v>
      </c>
      <c r="H203" s="44">
        <v>3.1429999999999998</v>
      </c>
      <c r="I203" s="43">
        <v>5276960598</v>
      </c>
      <c r="J203" s="43">
        <v>24576449.809999999</v>
      </c>
      <c r="K203" s="43">
        <v>24544537.41</v>
      </c>
      <c r="L203" s="43">
        <v>0</v>
      </c>
      <c r="M203" s="43">
        <v>24544537.41</v>
      </c>
      <c r="N203" s="43">
        <v>0</v>
      </c>
      <c r="O203" s="43">
        <v>0</v>
      </c>
      <c r="P203" s="43">
        <v>796509.85</v>
      </c>
      <c r="Q203" s="43">
        <v>78503195</v>
      </c>
      <c r="R203" s="43">
        <v>0</v>
      </c>
      <c r="S203" s="43">
        <v>0</v>
      </c>
      <c r="T203" s="43">
        <v>60461691.109999999</v>
      </c>
      <c r="U203" s="43">
        <v>264617</v>
      </c>
      <c r="V203" s="43">
        <v>1750217</v>
      </c>
      <c r="W203" s="43">
        <v>166320767.37</v>
      </c>
      <c r="X203" s="45">
        <v>3.8595561251969536E-2</v>
      </c>
      <c r="Y203" s="43">
        <v>27989.71</v>
      </c>
      <c r="Z203" s="43">
        <v>128000</v>
      </c>
      <c r="AA203" s="43">
        <v>3119.7941999999998</v>
      </c>
      <c r="AB203" s="43">
        <v>159109.5042</v>
      </c>
      <c r="AC203" s="43">
        <v>0</v>
      </c>
      <c r="AD203" s="43">
        <v>159109.5042</v>
      </c>
      <c r="AE203" s="43">
        <v>0</v>
      </c>
      <c r="AF203" s="45">
        <v>25341047.260000002</v>
      </c>
      <c r="AG203" s="45">
        <v>78503195</v>
      </c>
      <c r="AH203" s="45">
        <v>62476525.109999999</v>
      </c>
      <c r="AI203" s="43">
        <v>4978741864</v>
      </c>
      <c r="AJ203" s="43">
        <v>5242695837</v>
      </c>
      <c r="AK203" s="43">
        <v>5467900559</v>
      </c>
      <c r="AL203" s="47">
        <v>5229779420</v>
      </c>
      <c r="AM203" s="43">
        <v>1825350.3696478051</v>
      </c>
      <c r="AN203" s="46"/>
    </row>
    <row r="204" spans="1:40" s="35" customFormat="1" ht="16.5" x14ac:dyDescent="0.3">
      <c r="A204" s="35" t="s">
        <v>468</v>
      </c>
      <c r="B204" s="35" t="s">
        <v>469</v>
      </c>
      <c r="C204" s="35" t="s">
        <v>465</v>
      </c>
      <c r="D204" s="41">
        <v>2</v>
      </c>
      <c r="E204" s="41" t="s">
        <v>1237</v>
      </c>
      <c r="F204" s="42" t="s">
        <v>1191</v>
      </c>
      <c r="G204" s="43">
        <v>1056514800</v>
      </c>
      <c r="H204" s="44">
        <v>2.8779999999999997</v>
      </c>
      <c r="I204" s="43">
        <v>1245513319</v>
      </c>
      <c r="J204" s="43">
        <v>5800743.6299999999</v>
      </c>
      <c r="K204" s="43">
        <v>5800500.8200000003</v>
      </c>
      <c r="L204" s="43">
        <v>0</v>
      </c>
      <c r="M204" s="43">
        <v>5800500.8200000003</v>
      </c>
      <c r="N204" s="43">
        <v>0</v>
      </c>
      <c r="O204" s="43">
        <v>0</v>
      </c>
      <c r="P204" s="43">
        <v>188231.11</v>
      </c>
      <c r="Q204" s="43">
        <v>0</v>
      </c>
      <c r="R204" s="43">
        <v>15874066</v>
      </c>
      <c r="S204" s="43">
        <v>0</v>
      </c>
      <c r="T204" s="43">
        <v>8028055.8600000003</v>
      </c>
      <c r="U204" s="43">
        <v>105651.48</v>
      </c>
      <c r="V204" s="43">
        <v>404860.89</v>
      </c>
      <c r="W204" s="43">
        <v>30401366.16</v>
      </c>
      <c r="X204" s="45">
        <v>2.7112616105556372E-2</v>
      </c>
      <c r="Y204" s="43">
        <v>2250</v>
      </c>
      <c r="Z204" s="43">
        <v>25750</v>
      </c>
      <c r="AA204" s="43">
        <v>560</v>
      </c>
      <c r="AB204" s="43">
        <v>28560</v>
      </c>
      <c r="AC204" s="43">
        <v>0</v>
      </c>
      <c r="AD204" s="43">
        <v>28560</v>
      </c>
      <c r="AE204" s="43">
        <v>0</v>
      </c>
      <c r="AF204" s="45">
        <v>5988731.9300000006</v>
      </c>
      <c r="AG204" s="45">
        <v>15874066</v>
      </c>
      <c r="AH204" s="45">
        <v>8538568.2300000004</v>
      </c>
      <c r="AI204" s="43">
        <v>1148885714</v>
      </c>
      <c r="AJ204" s="43">
        <v>1211257871</v>
      </c>
      <c r="AK204" s="43">
        <v>1286960895</v>
      </c>
      <c r="AL204" s="47">
        <v>1215701493.3333333</v>
      </c>
      <c r="AM204" s="43">
        <v>430118.10154813499</v>
      </c>
      <c r="AN204" s="46"/>
    </row>
    <row r="205" spans="1:40" s="35" customFormat="1" ht="16.5" x14ac:dyDescent="0.3">
      <c r="A205" s="35" t="s">
        <v>470</v>
      </c>
      <c r="B205" s="35" t="s">
        <v>471</v>
      </c>
      <c r="C205" s="35" t="s">
        <v>465</v>
      </c>
      <c r="D205" s="41">
        <v>3</v>
      </c>
      <c r="E205" s="41" t="s">
        <v>1236</v>
      </c>
      <c r="F205" s="42" t="s">
        <v>1191</v>
      </c>
      <c r="G205" s="43">
        <v>2222561600</v>
      </c>
      <c r="H205" s="44">
        <v>2.46</v>
      </c>
      <c r="I205" s="43">
        <v>2429451987</v>
      </c>
      <c r="J205" s="43">
        <v>11314714.92</v>
      </c>
      <c r="K205" s="43">
        <v>11283106.17</v>
      </c>
      <c r="L205" s="43">
        <v>0</v>
      </c>
      <c r="M205" s="43">
        <v>11283106.17</v>
      </c>
      <c r="N205" s="43">
        <v>0</v>
      </c>
      <c r="O205" s="43">
        <v>0</v>
      </c>
      <c r="P205" s="43">
        <v>366181.14</v>
      </c>
      <c r="Q205" s="43">
        <v>31319723</v>
      </c>
      <c r="R205" s="43">
        <v>0</v>
      </c>
      <c r="S205" s="43">
        <v>0</v>
      </c>
      <c r="T205" s="43">
        <v>10885019.369999999</v>
      </c>
      <c r="U205" s="43">
        <v>0</v>
      </c>
      <c r="V205" s="43">
        <v>805655.48</v>
      </c>
      <c r="W205" s="43">
        <v>54659685.159999996</v>
      </c>
      <c r="X205" s="45">
        <v>2.2254429532332792E-2</v>
      </c>
      <c r="Y205" s="43">
        <v>4014.38</v>
      </c>
      <c r="Z205" s="43">
        <v>58250</v>
      </c>
      <c r="AA205" s="43">
        <v>1245.2875999999999</v>
      </c>
      <c r="AB205" s="43">
        <v>63509.667600000001</v>
      </c>
      <c r="AC205" s="43">
        <v>0</v>
      </c>
      <c r="AD205" s="43">
        <v>63509.667600000001</v>
      </c>
      <c r="AE205" s="43">
        <v>0</v>
      </c>
      <c r="AF205" s="45">
        <v>11649287.310000001</v>
      </c>
      <c r="AG205" s="45">
        <v>31319723</v>
      </c>
      <c r="AH205" s="45">
        <v>11690674.85</v>
      </c>
      <c r="AI205" s="43">
        <v>2364941365</v>
      </c>
      <c r="AJ205" s="43">
        <v>2415463056</v>
      </c>
      <c r="AK205" s="43">
        <v>2512751895</v>
      </c>
      <c r="AL205" s="47">
        <v>2431052105.3333335</v>
      </c>
      <c r="AM205" s="43">
        <v>838096.526902635</v>
      </c>
      <c r="AN205" s="46"/>
    </row>
    <row r="206" spans="1:40" s="35" customFormat="1" ht="16.5" x14ac:dyDescent="0.3">
      <c r="A206" s="35" t="s">
        <v>472</v>
      </c>
      <c r="B206" s="35" t="s">
        <v>473</v>
      </c>
      <c r="C206" s="35" t="s">
        <v>465</v>
      </c>
      <c r="D206" s="41">
        <v>1</v>
      </c>
      <c r="E206" s="41" t="s">
        <v>1237</v>
      </c>
      <c r="F206" s="42" t="s">
        <v>1191</v>
      </c>
      <c r="G206" s="43">
        <v>2428874905</v>
      </c>
      <c r="H206" s="44">
        <v>5.5410000000000004</v>
      </c>
      <c r="I206" s="43">
        <v>3509284745</v>
      </c>
      <c r="J206" s="43">
        <v>16343832.550000001</v>
      </c>
      <c r="K206" s="43">
        <v>16242362.780000001</v>
      </c>
      <c r="L206" s="43">
        <v>0</v>
      </c>
      <c r="M206" s="43">
        <v>16242362.780000001</v>
      </c>
      <c r="N206" s="43">
        <v>0</v>
      </c>
      <c r="O206" s="43">
        <v>0</v>
      </c>
      <c r="P206" s="43">
        <v>527152.5</v>
      </c>
      <c r="Q206" s="43">
        <v>24542755</v>
      </c>
      <c r="R206" s="43">
        <v>0</v>
      </c>
      <c r="S206" s="43">
        <v>0</v>
      </c>
      <c r="T206" s="43">
        <v>91602605.709999993</v>
      </c>
      <c r="U206" s="43">
        <v>485774.98</v>
      </c>
      <c r="V206" s="43">
        <v>1160611.29</v>
      </c>
      <c r="W206" s="43">
        <v>134561262.25999999</v>
      </c>
      <c r="X206" s="45">
        <v>5.1026947353787981E-2</v>
      </c>
      <c r="Y206" s="43">
        <v>12571.66</v>
      </c>
      <c r="Z206" s="43">
        <v>68000</v>
      </c>
      <c r="AA206" s="43">
        <v>1611.4332000000002</v>
      </c>
      <c r="AB206" s="43">
        <v>82183.093200000003</v>
      </c>
      <c r="AC206" s="43">
        <v>0</v>
      </c>
      <c r="AD206" s="43">
        <v>82183.093200000003</v>
      </c>
      <c r="AE206" s="43">
        <v>0</v>
      </c>
      <c r="AF206" s="45">
        <v>16769515.280000001</v>
      </c>
      <c r="AG206" s="45">
        <v>24542755</v>
      </c>
      <c r="AH206" s="45">
        <v>93248991.980000004</v>
      </c>
      <c r="AI206" s="43">
        <v>3206881374</v>
      </c>
      <c r="AJ206" s="43">
        <v>3473048531</v>
      </c>
      <c r="AK206" s="43">
        <v>3990249118</v>
      </c>
      <c r="AL206" s="47">
        <v>3556726341</v>
      </c>
      <c r="AM206" s="43">
        <v>1333011.311320689</v>
      </c>
      <c r="AN206" s="46"/>
    </row>
    <row r="207" spans="1:40" s="35" customFormat="1" ht="16.5" x14ac:dyDescent="0.3">
      <c r="A207" s="35" t="s">
        <v>474</v>
      </c>
      <c r="B207" s="35" t="s">
        <v>475</v>
      </c>
      <c r="C207" s="35" t="s">
        <v>465</v>
      </c>
      <c r="D207" s="41">
        <v>2</v>
      </c>
      <c r="E207" s="41" t="s">
        <v>1237</v>
      </c>
      <c r="F207" s="42" t="s">
        <v>1191</v>
      </c>
      <c r="G207" s="43">
        <v>752285305</v>
      </c>
      <c r="H207" s="44">
        <v>2.1879999999999997</v>
      </c>
      <c r="I207" s="43">
        <v>796856246</v>
      </c>
      <c r="J207" s="43">
        <v>3711207.84</v>
      </c>
      <c r="K207" s="43">
        <v>3704000.9699999997</v>
      </c>
      <c r="L207" s="43">
        <v>0</v>
      </c>
      <c r="M207" s="43">
        <v>3704000.9699999997</v>
      </c>
      <c r="N207" s="43">
        <v>0</v>
      </c>
      <c r="O207" s="43">
        <v>0</v>
      </c>
      <c r="P207" s="43">
        <v>120200.08</v>
      </c>
      <c r="Q207" s="43">
        <v>5384351</v>
      </c>
      <c r="R207" s="43">
        <v>3135412</v>
      </c>
      <c r="S207" s="43">
        <v>0</v>
      </c>
      <c r="T207" s="43">
        <v>4113095.07</v>
      </c>
      <c r="U207" s="43">
        <v>0</v>
      </c>
      <c r="V207" s="43">
        <v>0</v>
      </c>
      <c r="W207" s="43">
        <v>16457059.120000001</v>
      </c>
      <c r="X207" s="45">
        <v>2.0306235527797534E-2</v>
      </c>
      <c r="Y207" s="43">
        <v>0</v>
      </c>
      <c r="Z207" s="43">
        <v>6250</v>
      </c>
      <c r="AA207" s="43">
        <v>125</v>
      </c>
      <c r="AB207" s="43">
        <v>6375</v>
      </c>
      <c r="AC207" s="43">
        <v>0</v>
      </c>
      <c r="AD207" s="43">
        <v>6375</v>
      </c>
      <c r="AE207" s="43">
        <v>0</v>
      </c>
      <c r="AF207" s="45">
        <v>3824201.05</v>
      </c>
      <c r="AG207" s="45">
        <v>8519763</v>
      </c>
      <c r="AH207" s="45">
        <v>4113095.07</v>
      </c>
      <c r="AI207" s="43">
        <v>822466848</v>
      </c>
      <c r="AJ207" s="43">
        <v>796099222</v>
      </c>
      <c r="AK207" s="43">
        <v>808199624</v>
      </c>
      <c r="AL207" s="47">
        <v>808921898</v>
      </c>
      <c r="AM207" s="43">
        <v>269484.79018160701</v>
      </c>
      <c r="AN207" s="46"/>
    </row>
    <row r="208" spans="1:40" s="35" customFormat="1" ht="16.5" x14ac:dyDescent="0.3">
      <c r="A208" s="35" t="s">
        <v>476</v>
      </c>
      <c r="B208" s="35" t="s">
        <v>444</v>
      </c>
      <c r="C208" s="35" t="s">
        <v>465</v>
      </c>
      <c r="D208" s="41">
        <v>3</v>
      </c>
      <c r="E208" s="41" t="s">
        <v>1236</v>
      </c>
      <c r="F208" s="42" t="s">
        <v>1191</v>
      </c>
      <c r="G208" s="43">
        <v>3205111977</v>
      </c>
      <c r="H208" s="44">
        <v>2.0269999999999997</v>
      </c>
      <c r="I208" s="43">
        <v>3680857390</v>
      </c>
      <c r="J208" s="43">
        <v>17142899.82</v>
      </c>
      <c r="K208" s="43">
        <v>17070415.129999999</v>
      </c>
      <c r="L208" s="43">
        <v>0</v>
      </c>
      <c r="M208" s="43">
        <v>17070415.129999999</v>
      </c>
      <c r="N208" s="43">
        <v>0</v>
      </c>
      <c r="O208" s="43">
        <v>0</v>
      </c>
      <c r="P208" s="43">
        <v>554022.25</v>
      </c>
      <c r="Q208" s="43">
        <v>12215082</v>
      </c>
      <c r="R208" s="43">
        <v>19254421</v>
      </c>
      <c r="S208" s="43">
        <v>0</v>
      </c>
      <c r="T208" s="43">
        <v>14336401.140000001</v>
      </c>
      <c r="U208" s="43">
        <v>320512</v>
      </c>
      <c r="V208" s="43">
        <v>1216048</v>
      </c>
      <c r="W208" s="43">
        <v>64966901.519999996</v>
      </c>
      <c r="X208" s="45">
        <v>2.2026490371938726E-2</v>
      </c>
      <c r="Y208" s="43">
        <v>2750</v>
      </c>
      <c r="Z208" s="43">
        <v>47000</v>
      </c>
      <c r="AA208" s="43">
        <v>995</v>
      </c>
      <c r="AB208" s="43">
        <v>50745</v>
      </c>
      <c r="AC208" s="43">
        <v>0</v>
      </c>
      <c r="AD208" s="43">
        <v>50745</v>
      </c>
      <c r="AE208" s="43">
        <v>0</v>
      </c>
      <c r="AF208" s="45">
        <v>17624437.379999999</v>
      </c>
      <c r="AG208" s="45">
        <v>31469503</v>
      </c>
      <c r="AH208" s="45">
        <v>15872961.140000001</v>
      </c>
      <c r="AI208" s="43">
        <v>3250318106</v>
      </c>
      <c r="AJ208" s="43">
        <v>3639762003</v>
      </c>
      <c r="AK208" s="43">
        <v>3520915648</v>
      </c>
      <c r="AL208" s="47">
        <v>3470331919</v>
      </c>
      <c r="AM208" s="43">
        <v>1176226.865438625</v>
      </c>
      <c r="AN208" s="46"/>
    </row>
    <row r="209" spans="1:40" s="35" customFormat="1" ht="16.5" x14ac:dyDescent="0.3">
      <c r="A209" s="35" t="s">
        <v>477</v>
      </c>
      <c r="B209" s="35" t="s">
        <v>478</v>
      </c>
      <c r="C209" s="35" t="s">
        <v>465</v>
      </c>
      <c r="D209" s="41">
        <v>1</v>
      </c>
      <c r="E209" s="41" t="s">
        <v>1237</v>
      </c>
      <c r="F209" s="42" t="s">
        <v>1191</v>
      </c>
      <c r="G209" s="43">
        <v>1712143200</v>
      </c>
      <c r="H209" s="44">
        <v>3.2450000000000001</v>
      </c>
      <c r="I209" s="43">
        <v>1912641595</v>
      </c>
      <c r="J209" s="43">
        <v>8907767.8900000006</v>
      </c>
      <c r="K209" s="43">
        <v>8904582.1000000015</v>
      </c>
      <c r="L209" s="43">
        <v>0</v>
      </c>
      <c r="M209" s="43">
        <v>8904582.1000000015</v>
      </c>
      <c r="N209" s="43">
        <v>0</v>
      </c>
      <c r="O209" s="43">
        <v>0</v>
      </c>
      <c r="P209" s="43">
        <v>288960.53999999998</v>
      </c>
      <c r="Q209" s="43">
        <v>33746614</v>
      </c>
      <c r="R209" s="43">
        <v>0</v>
      </c>
      <c r="S209" s="43">
        <v>0</v>
      </c>
      <c r="T209" s="43">
        <v>11979139.66</v>
      </c>
      <c r="U209" s="43">
        <v>0</v>
      </c>
      <c r="V209" s="43">
        <v>633800.88</v>
      </c>
      <c r="W209" s="43">
        <v>55553097.18</v>
      </c>
      <c r="X209" s="45">
        <v>3.5038135206419019E-2</v>
      </c>
      <c r="Y209" s="43">
        <v>750</v>
      </c>
      <c r="Z209" s="43">
        <v>19750</v>
      </c>
      <c r="AA209" s="43">
        <v>410</v>
      </c>
      <c r="AB209" s="43">
        <v>20910</v>
      </c>
      <c r="AC209" s="43">
        <v>0</v>
      </c>
      <c r="AD209" s="43">
        <v>20910</v>
      </c>
      <c r="AE209" s="43">
        <v>0</v>
      </c>
      <c r="AF209" s="45">
        <v>9193542.6400000006</v>
      </c>
      <c r="AG209" s="45">
        <v>33746614</v>
      </c>
      <c r="AH209" s="45">
        <v>12612940.540000001</v>
      </c>
      <c r="AI209" s="43">
        <v>1855324858</v>
      </c>
      <c r="AJ209" s="43">
        <v>1900560728</v>
      </c>
      <c r="AK209" s="43">
        <v>2034595767</v>
      </c>
      <c r="AL209" s="47">
        <v>1930160451</v>
      </c>
      <c r="AM209" s="43">
        <v>678479.47718651104</v>
      </c>
      <c r="AN209" s="46"/>
    </row>
    <row r="210" spans="1:40" s="35" customFormat="1" ht="16.5" x14ac:dyDescent="0.3">
      <c r="A210" s="35" t="s">
        <v>479</v>
      </c>
      <c r="B210" s="35" t="s">
        <v>480</v>
      </c>
      <c r="C210" s="35" t="s">
        <v>465</v>
      </c>
      <c r="D210" s="41">
        <v>2</v>
      </c>
      <c r="E210" s="41" t="s">
        <v>1237</v>
      </c>
      <c r="F210" s="42" t="s">
        <v>1191</v>
      </c>
      <c r="G210" s="43">
        <v>1841416675</v>
      </c>
      <c r="H210" s="44">
        <v>5.9790000000000001</v>
      </c>
      <c r="I210" s="43">
        <v>2263861759</v>
      </c>
      <c r="J210" s="43">
        <v>10543509.630000001</v>
      </c>
      <c r="K210" s="43">
        <v>10360164.090000002</v>
      </c>
      <c r="L210" s="43">
        <v>0</v>
      </c>
      <c r="M210" s="43">
        <v>10360164.090000002</v>
      </c>
      <c r="N210" s="43">
        <v>0</v>
      </c>
      <c r="O210" s="43">
        <v>0</v>
      </c>
      <c r="P210" s="43">
        <v>336428.07</v>
      </c>
      <c r="Q210" s="43">
        <v>17459529</v>
      </c>
      <c r="R210" s="43">
        <v>0</v>
      </c>
      <c r="S210" s="43">
        <v>3336306.25</v>
      </c>
      <c r="T210" s="43">
        <v>77853000.760000005</v>
      </c>
      <c r="U210" s="43">
        <v>0</v>
      </c>
      <c r="V210" s="43">
        <v>746286.26</v>
      </c>
      <c r="W210" s="43">
        <v>110091714.43000002</v>
      </c>
      <c r="X210" s="45">
        <v>5.5511387566030516E-2</v>
      </c>
      <c r="Y210" s="43">
        <v>16795.88</v>
      </c>
      <c r="Z210" s="43">
        <v>51500</v>
      </c>
      <c r="AA210" s="43">
        <v>1365.9176000000002</v>
      </c>
      <c r="AB210" s="43">
        <v>69661.797600000005</v>
      </c>
      <c r="AC210" s="43">
        <v>0</v>
      </c>
      <c r="AD210" s="43">
        <v>69661.797600000005</v>
      </c>
      <c r="AE210" s="43">
        <v>0</v>
      </c>
      <c r="AF210" s="45">
        <v>10696592.160000002</v>
      </c>
      <c r="AG210" s="45">
        <v>20795835.25</v>
      </c>
      <c r="AH210" s="45">
        <v>78599287.020000011</v>
      </c>
      <c r="AI210" s="43">
        <v>2060950134</v>
      </c>
      <c r="AJ210" s="43">
        <v>2231408244</v>
      </c>
      <c r="AK210" s="43">
        <v>2530685611</v>
      </c>
      <c r="AL210" s="47">
        <v>2274347996.3333335</v>
      </c>
      <c r="AM210" s="43">
        <v>846037.29529519205</v>
      </c>
      <c r="AN210" s="46"/>
    </row>
    <row r="211" spans="1:40" s="35" customFormat="1" ht="16.5" x14ac:dyDescent="0.3">
      <c r="A211" s="35" t="s">
        <v>481</v>
      </c>
      <c r="B211" s="35" t="s">
        <v>482</v>
      </c>
      <c r="C211" s="35" t="s">
        <v>465</v>
      </c>
      <c r="D211" s="41">
        <v>3</v>
      </c>
      <c r="E211" s="41" t="s">
        <v>1237</v>
      </c>
      <c r="F211" s="42" t="s">
        <v>1191</v>
      </c>
      <c r="G211" s="43">
        <v>8615934776</v>
      </c>
      <c r="H211" s="44">
        <v>2.3140000000000001</v>
      </c>
      <c r="I211" s="43">
        <v>8705581249</v>
      </c>
      <c r="J211" s="43">
        <v>40544604.539999999</v>
      </c>
      <c r="K211" s="43">
        <v>40234294</v>
      </c>
      <c r="L211" s="43">
        <v>0</v>
      </c>
      <c r="M211" s="43">
        <v>40234294</v>
      </c>
      <c r="N211" s="43">
        <v>0</v>
      </c>
      <c r="O211" s="43">
        <v>0</v>
      </c>
      <c r="P211" s="43">
        <v>1305770.78</v>
      </c>
      <c r="Q211" s="43">
        <v>118769161</v>
      </c>
      <c r="R211" s="43">
        <v>0</v>
      </c>
      <c r="S211" s="43">
        <v>0</v>
      </c>
      <c r="T211" s="43">
        <v>35680984.670000002</v>
      </c>
      <c r="U211" s="43">
        <v>430796.74</v>
      </c>
      <c r="V211" s="43">
        <v>2889492.77</v>
      </c>
      <c r="W211" s="43">
        <v>199310499.96000001</v>
      </c>
      <c r="X211" s="45">
        <v>2.4997199948863645E-2</v>
      </c>
      <c r="Y211" s="43">
        <v>11140.41</v>
      </c>
      <c r="Z211" s="43">
        <v>115000</v>
      </c>
      <c r="AA211" s="43">
        <v>2522.8081999999999</v>
      </c>
      <c r="AB211" s="43">
        <v>128663.2182</v>
      </c>
      <c r="AC211" s="43">
        <v>0</v>
      </c>
      <c r="AD211" s="43">
        <v>128663.2182</v>
      </c>
      <c r="AE211" s="43">
        <v>0</v>
      </c>
      <c r="AF211" s="45">
        <v>41540064.780000001</v>
      </c>
      <c r="AG211" s="45">
        <v>118769161</v>
      </c>
      <c r="AH211" s="45">
        <v>39001274.180000007</v>
      </c>
      <c r="AI211" s="43">
        <v>8412194871</v>
      </c>
      <c r="AJ211" s="43">
        <v>8657413936</v>
      </c>
      <c r="AK211" s="43">
        <v>8860326278</v>
      </c>
      <c r="AL211" s="47">
        <v>8643311695</v>
      </c>
      <c r="AM211" s="43">
        <v>2957329.7776672649</v>
      </c>
      <c r="AN211" s="46"/>
    </row>
    <row r="212" spans="1:40" s="35" customFormat="1" ht="16.5" x14ac:dyDescent="0.3">
      <c r="A212" s="35" t="s">
        <v>483</v>
      </c>
      <c r="B212" s="35" t="s">
        <v>484</v>
      </c>
      <c r="C212" s="35" t="s">
        <v>465</v>
      </c>
      <c r="D212" s="41">
        <v>1</v>
      </c>
      <c r="E212" s="41" t="s">
        <v>1237</v>
      </c>
      <c r="F212" s="42" t="s">
        <v>1191</v>
      </c>
      <c r="G212" s="43">
        <v>3872925556</v>
      </c>
      <c r="H212" s="44">
        <v>3.419</v>
      </c>
      <c r="I212" s="43">
        <v>4294429700</v>
      </c>
      <c r="J212" s="43">
        <v>20000497.260000002</v>
      </c>
      <c r="K212" s="43">
        <v>19955045.5</v>
      </c>
      <c r="L212" s="43">
        <v>0</v>
      </c>
      <c r="M212" s="43">
        <v>19955045.5</v>
      </c>
      <c r="N212" s="43">
        <v>0</v>
      </c>
      <c r="O212" s="43">
        <v>0</v>
      </c>
      <c r="P212" s="43">
        <v>647570.77</v>
      </c>
      <c r="Q212" s="43">
        <v>0</v>
      </c>
      <c r="R212" s="43">
        <v>75824613</v>
      </c>
      <c r="S212" s="43">
        <v>0</v>
      </c>
      <c r="T212" s="43">
        <v>34160722</v>
      </c>
      <c r="U212" s="43">
        <v>387292.5</v>
      </c>
      <c r="V212" s="43">
        <v>1426265</v>
      </c>
      <c r="W212" s="43">
        <v>132401508.77</v>
      </c>
      <c r="X212" s="45">
        <v>3.6841198500461268E-2</v>
      </c>
      <c r="Y212" s="43">
        <v>7750</v>
      </c>
      <c r="Z212" s="43">
        <v>44750</v>
      </c>
      <c r="AA212" s="43">
        <v>1050</v>
      </c>
      <c r="AB212" s="43">
        <v>53550</v>
      </c>
      <c r="AC212" s="43">
        <v>0</v>
      </c>
      <c r="AD212" s="43">
        <v>53550</v>
      </c>
      <c r="AE212" s="43">
        <v>0</v>
      </c>
      <c r="AF212" s="45">
        <v>20602616.27</v>
      </c>
      <c r="AG212" s="45">
        <v>75824613</v>
      </c>
      <c r="AH212" s="45">
        <v>35974279.5</v>
      </c>
      <c r="AI212" s="43">
        <v>4332994283</v>
      </c>
      <c r="AJ212" s="43">
        <v>4276395951</v>
      </c>
      <c r="AK212" s="43">
        <v>4569620189</v>
      </c>
      <c r="AL212" s="47">
        <v>4393003474.333333</v>
      </c>
      <c r="AM212" s="43">
        <v>1524024.2909741851</v>
      </c>
      <c r="AN212" s="46"/>
    </row>
    <row r="213" spans="1:40" s="35" customFormat="1" ht="16.5" x14ac:dyDescent="0.3">
      <c r="A213" s="35" t="s">
        <v>485</v>
      </c>
      <c r="B213" s="35" t="s">
        <v>486</v>
      </c>
      <c r="C213" s="35" t="s">
        <v>465</v>
      </c>
      <c r="D213" s="41">
        <v>2</v>
      </c>
      <c r="E213" s="41" t="s">
        <v>1237</v>
      </c>
      <c r="F213" s="42" t="s">
        <v>1191</v>
      </c>
      <c r="G213" s="43">
        <v>9720983771</v>
      </c>
      <c r="H213" s="44">
        <v>1.9379999999999999</v>
      </c>
      <c r="I213" s="43">
        <v>9913209273</v>
      </c>
      <c r="J213" s="43">
        <v>46168904.539999999</v>
      </c>
      <c r="K213" s="43">
        <v>45908738.740000002</v>
      </c>
      <c r="L213" s="43">
        <v>0</v>
      </c>
      <c r="M213" s="43">
        <v>45908738.740000002</v>
      </c>
      <c r="N213" s="43">
        <v>0</v>
      </c>
      <c r="O213" s="43">
        <v>0</v>
      </c>
      <c r="P213" s="43">
        <v>1489659.93</v>
      </c>
      <c r="Q213" s="43">
        <v>94115639</v>
      </c>
      <c r="R213" s="43">
        <v>0</v>
      </c>
      <c r="S213" s="43">
        <v>0</v>
      </c>
      <c r="T213" s="43">
        <v>43489453.189999998</v>
      </c>
      <c r="U213" s="43">
        <v>0</v>
      </c>
      <c r="V213" s="43">
        <v>3299725</v>
      </c>
      <c r="W213" s="43">
        <v>188303215.86000001</v>
      </c>
      <c r="X213" s="45">
        <v>2.1539301403600289E-2</v>
      </c>
      <c r="Y213" s="43">
        <v>500</v>
      </c>
      <c r="Z213" s="43">
        <v>31000</v>
      </c>
      <c r="AA213" s="43">
        <v>630</v>
      </c>
      <c r="AB213" s="43">
        <v>32130</v>
      </c>
      <c r="AC213" s="43">
        <v>0</v>
      </c>
      <c r="AD213" s="43">
        <v>32130</v>
      </c>
      <c r="AE213" s="43">
        <v>0</v>
      </c>
      <c r="AF213" s="45">
        <v>47398398.670000002</v>
      </c>
      <c r="AG213" s="45">
        <v>94115639</v>
      </c>
      <c r="AH213" s="45">
        <v>46789178.189999998</v>
      </c>
      <c r="AI213" s="43">
        <v>9966212825</v>
      </c>
      <c r="AJ213" s="43">
        <v>9891860922</v>
      </c>
      <c r="AK213" s="43">
        <v>10260199430</v>
      </c>
      <c r="AL213" s="47">
        <v>10039424392.333334</v>
      </c>
      <c r="AM213" s="43">
        <v>3422614.0443825331</v>
      </c>
      <c r="AN213" s="46"/>
    </row>
    <row r="214" spans="1:40" s="35" customFormat="1" ht="16.5" x14ac:dyDescent="0.3">
      <c r="A214" s="35" t="s">
        <v>487</v>
      </c>
      <c r="B214" s="35" t="s">
        <v>488</v>
      </c>
      <c r="C214" s="35" t="s">
        <v>465</v>
      </c>
      <c r="D214" s="41">
        <v>3</v>
      </c>
      <c r="E214" s="41" t="s">
        <v>1237</v>
      </c>
      <c r="F214" s="42" t="s">
        <v>1191</v>
      </c>
      <c r="G214" s="43">
        <v>7101614300</v>
      </c>
      <c r="H214" s="44">
        <v>3.2309999999999999</v>
      </c>
      <c r="I214" s="43">
        <v>8077971840</v>
      </c>
      <c r="J214" s="43">
        <v>37621631.950000003</v>
      </c>
      <c r="K214" s="43">
        <v>37565957.190000005</v>
      </c>
      <c r="L214" s="43">
        <v>0</v>
      </c>
      <c r="M214" s="43">
        <v>37565957.190000005</v>
      </c>
      <c r="N214" s="43">
        <v>0</v>
      </c>
      <c r="O214" s="43">
        <v>0</v>
      </c>
      <c r="P214" s="43">
        <v>1219078.55</v>
      </c>
      <c r="Q214" s="43">
        <v>123037813</v>
      </c>
      <c r="R214" s="43">
        <v>0</v>
      </c>
      <c r="S214" s="43">
        <v>8243000</v>
      </c>
      <c r="T214" s="43">
        <v>56694090.579999998</v>
      </c>
      <c r="U214" s="43">
        <v>0</v>
      </c>
      <c r="V214" s="43">
        <v>2680151.5099999998</v>
      </c>
      <c r="W214" s="43">
        <v>229440090.82999998</v>
      </c>
      <c r="X214" s="45">
        <v>3.6334003814252905E-2</v>
      </c>
      <c r="Y214" s="43">
        <v>3000</v>
      </c>
      <c r="Z214" s="43">
        <v>57250</v>
      </c>
      <c r="AA214" s="43">
        <v>1205</v>
      </c>
      <c r="AB214" s="43">
        <v>61455</v>
      </c>
      <c r="AC214" s="43">
        <v>250</v>
      </c>
      <c r="AD214" s="43">
        <v>61705</v>
      </c>
      <c r="AE214" s="43">
        <v>0</v>
      </c>
      <c r="AF214" s="45">
        <v>38785035.740000002</v>
      </c>
      <c r="AG214" s="45">
        <v>131280813</v>
      </c>
      <c r="AH214" s="45">
        <v>59374242.089999996</v>
      </c>
      <c r="AI214" s="43">
        <v>7876903810</v>
      </c>
      <c r="AJ214" s="43">
        <v>8031039864</v>
      </c>
      <c r="AK214" s="43">
        <v>8592179428</v>
      </c>
      <c r="AL214" s="47">
        <v>8166707700.666667</v>
      </c>
      <c r="AM214" s="43">
        <v>2867266.742063724</v>
      </c>
      <c r="AN214" s="46"/>
    </row>
    <row r="215" spans="1:40" s="35" customFormat="1" ht="16.5" x14ac:dyDescent="0.3">
      <c r="A215" s="35" t="s">
        <v>489</v>
      </c>
      <c r="B215" s="35" t="s">
        <v>490</v>
      </c>
      <c r="C215" s="35" t="s">
        <v>465</v>
      </c>
      <c r="D215" s="41">
        <v>1</v>
      </c>
      <c r="E215" s="41" t="s">
        <v>1237</v>
      </c>
      <c r="F215" s="42" t="s">
        <v>1191</v>
      </c>
      <c r="G215" s="43">
        <v>12402617825</v>
      </c>
      <c r="H215" s="44">
        <v>3.734</v>
      </c>
      <c r="I215" s="43">
        <v>14960737671</v>
      </c>
      <c r="J215" s="43">
        <v>69676817.099999994</v>
      </c>
      <c r="K215" s="43">
        <v>67765587.609999999</v>
      </c>
      <c r="L215" s="43">
        <v>0</v>
      </c>
      <c r="M215" s="43">
        <v>67765587.609999999</v>
      </c>
      <c r="N215" s="43">
        <v>0</v>
      </c>
      <c r="O215" s="43">
        <v>0</v>
      </c>
      <c r="P215" s="43">
        <v>2202104.42</v>
      </c>
      <c r="Q215" s="43">
        <v>137183853</v>
      </c>
      <c r="R215" s="43">
        <v>0</v>
      </c>
      <c r="S215" s="43">
        <v>6891247</v>
      </c>
      <c r="T215" s="43">
        <v>240485923.63999999</v>
      </c>
      <c r="U215" s="43">
        <v>3720785.34</v>
      </c>
      <c r="V215" s="43">
        <v>4759013</v>
      </c>
      <c r="W215" s="43">
        <v>463008514.00999993</v>
      </c>
      <c r="X215" s="45">
        <v>3.4395695327813787E-2</v>
      </c>
      <c r="Y215" s="43">
        <v>28069.3</v>
      </c>
      <c r="Z215" s="43">
        <v>139500</v>
      </c>
      <c r="AA215" s="43">
        <v>3351.386</v>
      </c>
      <c r="AB215" s="43">
        <v>170920.68599999999</v>
      </c>
      <c r="AC215" s="43">
        <v>0</v>
      </c>
      <c r="AD215" s="43">
        <v>170920.68599999999</v>
      </c>
      <c r="AE215" s="43">
        <v>0</v>
      </c>
      <c r="AF215" s="45">
        <v>69967692.030000001</v>
      </c>
      <c r="AG215" s="45">
        <v>144075100</v>
      </c>
      <c r="AH215" s="45">
        <v>248965721.97999999</v>
      </c>
      <c r="AI215" s="43">
        <v>14282039796</v>
      </c>
      <c r="AJ215" s="43">
        <v>14199859137</v>
      </c>
      <c r="AK215" s="43">
        <v>14385292348</v>
      </c>
      <c r="AL215" s="47">
        <v>14289063760.333334</v>
      </c>
      <c r="AM215" s="43">
        <v>4821818.094177084</v>
      </c>
      <c r="AN215" s="46"/>
    </row>
    <row r="216" spans="1:40" s="35" customFormat="1" ht="16.5" x14ac:dyDescent="0.3">
      <c r="A216" s="35" t="s">
        <v>491</v>
      </c>
      <c r="B216" s="35" t="s">
        <v>492</v>
      </c>
      <c r="C216" s="35" t="s">
        <v>465</v>
      </c>
      <c r="D216" s="41">
        <v>2</v>
      </c>
      <c r="E216" s="41" t="s">
        <v>1237</v>
      </c>
      <c r="F216" s="42" t="s">
        <v>1191</v>
      </c>
      <c r="G216" s="43">
        <v>1659555400</v>
      </c>
      <c r="H216" s="44">
        <v>2.3929999999999998</v>
      </c>
      <c r="I216" s="43">
        <v>1851122801</v>
      </c>
      <c r="J216" s="43">
        <v>8621255.6899999995</v>
      </c>
      <c r="K216" s="43">
        <v>8618496.5199999996</v>
      </c>
      <c r="L216" s="43">
        <v>0</v>
      </c>
      <c r="M216" s="43">
        <v>8618496.5199999996</v>
      </c>
      <c r="N216" s="43">
        <v>0</v>
      </c>
      <c r="O216" s="43">
        <v>0</v>
      </c>
      <c r="P216" s="43">
        <v>279678.36</v>
      </c>
      <c r="Q216" s="43">
        <v>14123059</v>
      </c>
      <c r="R216" s="43">
        <v>9342916</v>
      </c>
      <c r="S216" s="43">
        <v>0</v>
      </c>
      <c r="T216" s="43">
        <v>7085926.5099999998</v>
      </c>
      <c r="U216" s="43">
        <v>248933.31</v>
      </c>
      <c r="V216" s="43">
        <v>0</v>
      </c>
      <c r="W216" s="43">
        <v>39699009.700000003</v>
      </c>
      <c r="X216" s="45">
        <v>2.2471579952119156E-2</v>
      </c>
      <c r="Y216" s="43">
        <v>500</v>
      </c>
      <c r="Z216" s="43">
        <v>23000</v>
      </c>
      <c r="AA216" s="43">
        <v>470</v>
      </c>
      <c r="AB216" s="43">
        <v>23970</v>
      </c>
      <c r="AC216" s="43">
        <v>0</v>
      </c>
      <c r="AD216" s="43">
        <v>23970</v>
      </c>
      <c r="AE216" s="43">
        <v>0</v>
      </c>
      <c r="AF216" s="45">
        <v>8898174.879999999</v>
      </c>
      <c r="AG216" s="45">
        <v>23465975</v>
      </c>
      <c r="AH216" s="45">
        <v>7334859.8199999994</v>
      </c>
      <c r="AI216" s="43">
        <v>1819554631</v>
      </c>
      <c r="AJ216" s="43">
        <v>1827034110</v>
      </c>
      <c r="AK216" s="43">
        <v>1915329370</v>
      </c>
      <c r="AL216" s="47">
        <v>1853972703.6666667</v>
      </c>
      <c r="AM216" s="43">
        <v>638608.18472450995</v>
      </c>
      <c r="AN216" s="46"/>
    </row>
    <row r="217" spans="1:40" s="35" customFormat="1" ht="16.5" x14ac:dyDescent="0.3">
      <c r="A217" s="35" t="s">
        <v>493</v>
      </c>
      <c r="B217" s="35" t="s">
        <v>494</v>
      </c>
      <c r="C217" s="35" t="s">
        <v>465</v>
      </c>
      <c r="D217" s="41">
        <v>3</v>
      </c>
      <c r="E217" s="41" t="s">
        <v>1237</v>
      </c>
      <c r="F217" s="42" t="s">
        <v>1191</v>
      </c>
      <c r="G217" s="43">
        <v>3253575000</v>
      </c>
      <c r="H217" s="44">
        <v>3.8439999999999999</v>
      </c>
      <c r="I217" s="43">
        <v>4235556102</v>
      </c>
      <c r="J217" s="43">
        <v>19726304.57</v>
      </c>
      <c r="K217" s="43">
        <v>19719265.350000001</v>
      </c>
      <c r="L217" s="43">
        <v>25774</v>
      </c>
      <c r="M217" s="43">
        <v>19693491.350000001</v>
      </c>
      <c r="N217" s="43">
        <v>0</v>
      </c>
      <c r="O217" s="43">
        <v>0</v>
      </c>
      <c r="P217" s="43">
        <v>639903.80000000005</v>
      </c>
      <c r="Q217" s="43">
        <v>62967077</v>
      </c>
      <c r="R217" s="43">
        <v>0</v>
      </c>
      <c r="S217" s="43">
        <v>0</v>
      </c>
      <c r="T217" s="43">
        <v>40344648.079999998</v>
      </c>
      <c r="U217" s="43">
        <v>0</v>
      </c>
      <c r="V217" s="43">
        <v>1400062.92</v>
      </c>
      <c r="W217" s="43">
        <v>125045183.15000001</v>
      </c>
      <c r="X217" s="45">
        <v>3.3693792817587886E-2</v>
      </c>
      <c r="Y217" s="43">
        <v>14250</v>
      </c>
      <c r="Z217" s="43">
        <v>121750</v>
      </c>
      <c r="AA217" s="43">
        <v>2720</v>
      </c>
      <c r="AB217" s="43">
        <v>138720</v>
      </c>
      <c r="AC217" s="43">
        <v>0</v>
      </c>
      <c r="AD217" s="43">
        <v>138720</v>
      </c>
      <c r="AE217" s="43">
        <v>0</v>
      </c>
      <c r="AF217" s="45">
        <v>20333395.150000002</v>
      </c>
      <c r="AG217" s="45">
        <v>62967077</v>
      </c>
      <c r="AH217" s="45">
        <v>41744711</v>
      </c>
      <c r="AI217" s="43">
        <v>4003087687</v>
      </c>
      <c r="AJ217" s="43">
        <v>4200183856</v>
      </c>
      <c r="AK217" s="43">
        <v>4361348391</v>
      </c>
      <c r="AL217" s="47">
        <v>4188206644.6666665</v>
      </c>
      <c r="AM217" s="43">
        <v>1453784.3765475031</v>
      </c>
      <c r="AN217" s="46"/>
    </row>
    <row r="218" spans="1:40" s="35" customFormat="1" ht="16.5" x14ac:dyDescent="0.3">
      <c r="A218" s="35" t="s">
        <v>495</v>
      </c>
      <c r="B218" s="35" t="s">
        <v>496</v>
      </c>
      <c r="C218" s="35" t="s">
        <v>465</v>
      </c>
      <c r="D218" s="41">
        <v>1</v>
      </c>
      <c r="E218" s="41" t="s">
        <v>1237</v>
      </c>
      <c r="F218" s="42" t="s">
        <v>1191</v>
      </c>
      <c r="G218" s="43">
        <v>1304770782</v>
      </c>
      <c r="H218" s="44">
        <v>5.78</v>
      </c>
      <c r="I218" s="43">
        <v>1441433810</v>
      </c>
      <c r="J218" s="43">
        <v>6713206.4000000004</v>
      </c>
      <c r="K218" s="43">
        <v>6577420.5100000007</v>
      </c>
      <c r="L218" s="43">
        <v>0</v>
      </c>
      <c r="M218" s="43">
        <v>6577420.5100000007</v>
      </c>
      <c r="N218" s="43">
        <v>0</v>
      </c>
      <c r="O218" s="43">
        <v>0</v>
      </c>
      <c r="P218" s="43">
        <v>213604.31</v>
      </c>
      <c r="Q218" s="43">
        <v>12956900</v>
      </c>
      <c r="R218" s="43">
        <v>0</v>
      </c>
      <c r="S218" s="43">
        <v>0</v>
      </c>
      <c r="T218" s="43">
        <v>54801504.5</v>
      </c>
      <c r="U218" s="43">
        <v>391431</v>
      </c>
      <c r="V218" s="43">
        <v>470202.5</v>
      </c>
      <c r="W218" s="43">
        <v>75411062.819999993</v>
      </c>
      <c r="X218" s="45">
        <v>4.7779052843598437E-2</v>
      </c>
      <c r="Y218" s="43">
        <v>10640.41</v>
      </c>
      <c r="Z218" s="43">
        <v>22250</v>
      </c>
      <c r="AA218" s="43">
        <v>657.80820000000006</v>
      </c>
      <c r="AB218" s="43">
        <v>33548.218200000003</v>
      </c>
      <c r="AC218" s="43">
        <v>0</v>
      </c>
      <c r="AD218" s="43">
        <v>33548.218200000003</v>
      </c>
      <c r="AE218" s="43">
        <v>0</v>
      </c>
      <c r="AF218" s="45">
        <v>6791024.8200000003</v>
      </c>
      <c r="AG218" s="45">
        <v>12956900</v>
      </c>
      <c r="AH218" s="45">
        <v>55663138</v>
      </c>
      <c r="AI218" s="43">
        <v>1421029174</v>
      </c>
      <c r="AJ218" s="43">
        <v>1407593289</v>
      </c>
      <c r="AK218" s="43">
        <v>1591837104</v>
      </c>
      <c r="AL218" s="47">
        <v>1473486522.3333333</v>
      </c>
      <c r="AM218" s="43">
        <v>531653.69701243797</v>
      </c>
      <c r="AN218" s="46"/>
    </row>
    <row r="219" spans="1:40" s="35" customFormat="1" ht="16.5" x14ac:dyDescent="0.3">
      <c r="A219" s="35" t="s">
        <v>497</v>
      </c>
      <c r="B219" s="35" t="s">
        <v>498</v>
      </c>
      <c r="C219" s="35" t="s">
        <v>465</v>
      </c>
      <c r="D219" s="41">
        <v>2</v>
      </c>
      <c r="E219" s="41" t="s">
        <v>1237</v>
      </c>
      <c r="F219" s="42" t="s">
        <v>1191</v>
      </c>
      <c r="G219" s="43">
        <v>1647555300</v>
      </c>
      <c r="H219" s="44">
        <v>2.3029999999999999</v>
      </c>
      <c r="I219" s="43">
        <v>1788569057</v>
      </c>
      <c r="J219" s="43">
        <v>8329923.4199999999</v>
      </c>
      <c r="K219" s="43">
        <v>8110178.5800000001</v>
      </c>
      <c r="L219" s="43">
        <v>0</v>
      </c>
      <c r="M219" s="43">
        <v>8110178.5800000001</v>
      </c>
      <c r="N219" s="43">
        <v>0</v>
      </c>
      <c r="O219" s="43">
        <v>0</v>
      </c>
      <c r="P219" s="43">
        <v>263423.93</v>
      </c>
      <c r="Q219" s="43">
        <v>9354601</v>
      </c>
      <c r="R219" s="43">
        <v>9319955</v>
      </c>
      <c r="S219" s="43">
        <v>0</v>
      </c>
      <c r="T219" s="43">
        <v>9955755.4800000004</v>
      </c>
      <c r="U219" s="43">
        <v>329511.06</v>
      </c>
      <c r="V219" s="43">
        <v>598645.88</v>
      </c>
      <c r="W219" s="43">
        <v>37932070.93</v>
      </c>
      <c r="X219" s="45">
        <v>2.2174437010023092E-2</v>
      </c>
      <c r="Y219" s="43">
        <v>3500</v>
      </c>
      <c r="Z219" s="43">
        <v>29750</v>
      </c>
      <c r="AA219" s="43">
        <v>665</v>
      </c>
      <c r="AB219" s="43">
        <v>33915</v>
      </c>
      <c r="AC219" s="43">
        <v>0</v>
      </c>
      <c r="AD219" s="43">
        <v>33915</v>
      </c>
      <c r="AE219" s="43">
        <v>0</v>
      </c>
      <c r="AF219" s="45">
        <v>8373602.5099999998</v>
      </c>
      <c r="AG219" s="45">
        <v>18674556</v>
      </c>
      <c r="AH219" s="45">
        <v>10883912.420000002</v>
      </c>
      <c r="AI219" s="43">
        <v>1781632061</v>
      </c>
      <c r="AJ219" s="43">
        <v>1794303135</v>
      </c>
      <c r="AK219" s="43">
        <v>1846449742</v>
      </c>
      <c r="AL219" s="47">
        <v>1807461646</v>
      </c>
      <c r="AM219" s="43">
        <v>616025.96464008605</v>
      </c>
      <c r="AN219" s="46"/>
    </row>
    <row r="220" spans="1:40" s="35" customFormat="1" ht="16.5" x14ac:dyDescent="0.3">
      <c r="A220" s="35" t="s">
        <v>499</v>
      </c>
      <c r="B220" s="35" t="s">
        <v>500</v>
      </c>
      <c r="C220" s="35" t="s">
        <v>465</v>
      </c>
      <c r="D220" s="41">
        <v>3</v>
      </c>
      <c r="E220" s="41" t="s">
        <v>1236</v>
      </c>
      <c r="F220" s="42" t="s">
        <v>1191</v>
      </c>
      <c r="G220" s="43">
        <v>2833144483</v>
      </c>
      <c r="H220" s="44">
        <v>3.3849999999999998</v>
      </c>
      <c r="I220" s="43">
        <v>3127272773</v>
      </c>
      <c r="J220" s="43">
        <v>14564683.76</v>
      </c>
      <c r="K220" s="43">
        <v>14534575.67</v>
      </c>
      <c r="L220" s="43">
        <v>0</v>
      </c>
      <c r="M220" s="43">
        <v>14534575.67</v>
      </c>
      <c r="N220" s="43">
        <v>0</v>
      </c>
      <c r="O220" s="43">
        <v>0</v>
      </c>
      <c r="P220" s="43">
        <v>471670.77</v>
      </c>
      <c r="Q220" s="43">
        <v>0</v>
      </c>
      <c r="R220" s="43">
        <v>54953487</v>
      </c>
      <c r="S220" s="43">
        <v>0</v>
      </c>
      <c r="T220" s="43">
        <v>24595476.390000001</v>
      </c>
      <c r="U220" s="43">
        <v>283314.45</v>
      </c>
      <c r="V220" s="43">
        <v>1042901</v>
      </c>
      <c r="W220" s="43">
        <v>95881425.280000001</v>
      </c>
      <c r="X220" s="45">
        <v>3.8270507957487057E-2</v>
      </c>
      <c r="Y220" s="43">
        <v>2750</v>
      </c>
      <c r="Z220" s="43">
        <v>29000</v>
      </c>
      <c r="AA220" s="43">
        <v>635</v>
      </c>
      <c r="AB220" s="43">
        <v>32385</v>
      </c>
      <c r="AC220" s="43">
        <v>0</v>
      </c>
      <c r="AD220" s="43">
        <v>32385</v>
      </c>
      <c r="AE220" s="43">
        <v>0</v>
      </c>
      <c r="AF220" s="45">
        <v>15006246.439999999</v>
      </c>
      <c r="AG220" s="45">
        <v>54953487</v>
      </c>
      <c r="AH220" s="45">
        <v>25921691.84</v>
      </c>
      <c r="AI220" s="43">
        <v>3123685620</v>
      </c>
      <c r="AJ220" s="43">
        <v>3124076152</v>
      </c>
      <c r="AK220" s="43">
        <v>3370126668</v>
      </c>
      <c r="AL220" s="47">
        <v>3205962813.3333335</v>
      </c>
      <c r="AM220" s="43">
        <v>1125019.1586463831</v>
      </c>
      <c r="AN220" s="46"/>
    </row>
    <row r="221" spans="1:40" s="35" customFormat="1" ht="16.5" x14ac:dyDescent="0.3">
      <c r="A221" s="35" t="s">
        <v>501</v>
      </c>
      <c r="B221" s="35" t="s">
        <v>502</v>
      </c>
      <c r="C221" s="35" t="s">
        <v>465</v>
      </c>
      <c r="D221" s="41">
        <v>1</v>
      </c>
      <c r="E221" s="41" t="s">
        <v>1237</v>
      </c>
      <c r="F221" s="42" t="s">
        <v>1191</v>
      </c>
      <c r="G221" s="43">
        <v>2387170400</v>
      </c>
      <c r="H221" s="44">
        <v>2.9569999999999999</v>
      </c>
      <c r="I221" s="43">
        <v>2591819936</v>
      </c>
      <c r="J221" s="43">
        <v>12070913.050000001</v>
      </c>
      <c r="K221" s="43">
        <v>12068936.32</v>
      </c>
      <c r="L221" s="43">
        <v>0</v>
      </c>
      <c r="M221" s="43">
        <v>12068936.32</v>
      </c>
      <c r="N221" s="43">
        <v>0</v>
      </c>
      <c r="O221" s="43">
        <v>0</v>
      </c>
      <c r="P221" s="43">
        <v>391647.53</v>
      </c>
      <c r="Q221" s="43">
        <v>39971905</v>
      </c>
      <c r="R221" s="43">
        <v>0</v>
      </c>
      <c r="S221" s="43">
        <v>0</v>
      </c>
      <c r="T221" s="43">
        <v>16813163.059999999</v>
      </c>
      <c r="U221" s="43">
        <v>477434.08</v>
      </c>
      <c r="V221" s="43">
        <v>864735.42</v>
      </c>
      <c r="W221" s="43">
        <v>70587821.409999996</v>
      </c>
      <c r="X221" s="45">
        <v>3.0620850437348014E-2</v>
      </c>
      <c r="Y221" s="43">
        <v>4991.78</v>
      </c>
      <c r="Z221" s="43">
        <v>56500</v>
      </c>
      <c r="AA221" s="43">
        <v>1229.8356000000001</v>
      </c>
      <c r="AB221" s="43">
        <v>62721.615599999997</v>
      </c>
      <c r="AC221" s="43">
        <v>0</v>
      </c>
      <c r="AD221" s="43">
        <v>62721.615599999997</v>
      </c>
      <c r="AE221" s="43">
        <v>0</v>
      </c>
      <c r="AF221" s="45">
        <v>12460583.85</v>
      </c>
      <c r="AG221" s="45">
        <v>39971905</v>
      </c>
      <c r="AH221" s="45">
        <v>18155332.559999999</v>
      </c>
      <c r="AI221" s="43">
        <v>2544137957</v>
      </c>
      <c r="AJ221" s="43">
        <v>2592713852</v>
      </c>
      <c r="AK221" s="43">
        <v>2704521369</v>
      </c>
      <c r="AL221" s="47">
        <v>2613791059.3333335</v>
      </c>
      <c r="AM221" s="43">
        <v>902010.25432217703</v>
      </c>
      <c r="AN221" s="46"/>
    </row>
    <row r="222" spans="1:40" s="35" customFormat="1" ht="16.5" x14ac:dyDescent="0.3">
      <c r="A222" s="35" t="s">
        <v>503</v>
      </c>
      <c r="B222" s="35" t="s">
        <v>504</v>
      </c>
      <c r="C222" s="35" t="s">
        <v>465</v>
      </c>
      <c r="D222" s="41">
        <v>2</v>
      </c>
      <c r="E222" s="41" t="s">
        <v>1237</v>
      </c>
      <c r="F222" s="42" t="s">
        <v>1191</v>
      </c>
      <c r="G222" s="43">
        <v>2293859200</v>
      </c>
      <c r="H222" s="44">
        <v>2.6379999999999999</v>
      </c>
      <c r="I222" s="43">
        <v>2530816148</v>
      </c>
      <c r="J222" s="43">
        <v>11786799.4</v>
      </c>
      <c r="K222" s="43">
        <v>11773903.33</v>
      </c>
      <c r="L222" s="43">
        <v>0</v>
      </c>
      <c r="M222" s="43">
        <v>11773903.33</v>
      </c>
      <c r="N222" s="43">
        <v>0</v>
      </c>
      <c r="O222" s="43">
        <v>0</v>
      </c>
      <c r="P222" s="43">
        <v>382089.74</v>
      </c>
      <c r="Q222" s="43">
        <v>0</v>
      </c>
      <c r="R222" s="43">
        <v>33397859</v>
      </c>
      <c r="S222" s="43">
        <v>0</v>
      </c>
      <c r="T222" s="43">
        <v>14100361.300000001</v>
      </c>
      <c r="U222" s="43">
        <v>0</v>
      </c>
      <c r="V222" s="43">
        <v>835885.65</v>
      </c>
      <c r="W222" s="43">
        <v>60490099.020000003</v>
      </c>
      <c r="X222" s="45">
        <v>2.3621708534154701E-2</v>
      </c>
      <c r="Y222" s="43">
        <v>3480.82</v>
      </c>
      <c r="Z222" s="43">
        <v>57000</v>
      </c>
      <c r="AA222" s="43">
        <v>1209.6164000000001</v>
      </c>
      <c r="AB222" s="43">
        <v>61690.436399999999</v>
      </c>
      <c r="AC222" s="43">
        <v>0</v>
      </c>
      <c r="AD222" s="43">
        <v>61690.436399999999</v>
      </c>
      <c r="AE222" s="43">
        <v>0</v>
      </c>
      <c r="AF222" s="45">
        <v>12155993.07</v>
      </c>
      <c r="AG222" s="45">
        <v>33397859</v>
      </c>
      <c r="AH222" s="45">
        <v>14936246.950000001</v>
      </c>
      <c r="AI222" s="43">
        <v>2496198058</v>
      </c>
      <c r="AJ222" s="43">
        <v>2506285165</v>
      </c>
      <c r="AK222" s="43">
        <v>2591528035</v>
      </c>
      <c r="AL222" s="47">
        <v>2531337086</v>
      </c>
      <c r="AM222" s="43">
        <v>864306.31402615504</v>
      </c>
      <c r="AN222" s="46"/>
    </row>
    <row r="223" spans="1:40" s="35" customFormat="1" ht="16.5" x14ac:dyDescent="0.3">
      <c r="A223" s="35" t="s">
        <v>505</v>
      </c>
      <c r="B223" s="35" t="s">
        <v>506</v>
      </c>
      <c r="C223" s="35" t="s">
        <v>465</v>
      </c>
      <c r="D223" s="41">
        <v>3</v>
      </c>
      <c r="E223" s="41" t="s">
        <v>1237</v>
      </c>
      <c r="F223" s="42" t="s">
        <v>1191</v>
      </c>
      <c r="G223" s="43">
        <v>5561255741</v>
      </c>
      <c r="H223" s="44">
        <v>4.3540000000000001</v>
      </c>
      <c r="I223" s="43">
        <v>6661086072</v>
      </c>
      <c r="J223" s="43">
        <v>31022753.43</v>
      </c>
      <c r="K223" s="43">
        <v>31038043.739999998</v>
      </c>
      <c r="L223" s="43">
        <v>0</v>
      </c>
      <c r="M223" s="43">
        <v>31038043.739999998</v>
      </c>
      <c r="N223" s="43">
        <v>0</v>
      </c>
      <c r="O223" s="43">
        <v>0</v>
      </c>
      <c r="P223" s="43">
        <v>1006963.02</v>
      </c>
      <c r="Q223" s="43">
        <v>147900958</v>
      </c>
      <c r="R223" s="43">
        <v>0</v>
      </c>
      <c r="S223" s="43">
        <v>0</v>
      </c>
      <c r="T223" s="43">
        <v>59642712.899999999</v>
      </c>
      <c r="U223" s="43">
        <v>278448.71999999997</v>
      </c>
      <c r="V223" s="43">
        <v>2221262.8199999998</v>
      </c>
      <c r="W223" s="43">
        <v>242088389.20199999</v>
      </c>
      <c r="X223" s="45">
        <v>3.8897225477733159E-2</v>
      </c>
      <c r="Y223" s="43">
        <v>9684.7999999999993</v>
      </c>
      <c r="Z223" s="43">
        <v>116250</v>
      </c>
      <c r="AA223" s="43">
        <v>2518.6959999999999</v>
      </c>
      <c r="AB223" s="43">
        <v>128453.496</v>
      </c>
      <c r="AC223" s="43">
        <v>0</v>
      </c>
      <c r="AD223" s="43">
        <v>128453.496</v>
      </c>
      <c r="AE223" s="43">
        <v>0</v>
      </c>
      <c r="AF223" s="45">
        <v>32045006.759999998</v>
      </c>
      <c r="AG223" s="45">
        <v>147900958</v>
      </c>
      <c r="AH223" s="45">
        <v>62142424.439999998</v>
      </c>
      <c r="AI223" s="43">
        <v>6509088281</v>
      </c>
      <c r="AJ223" s="43">
        <v>6654449737</v>
      </c>
      <c r="AK223" s="43">
        <v>6628158584</v>
      </c>
      <c r="AL223" s="47">
        <v>6597232200.666667</v>
      </c>
      <c r="AM223" s="43">
        <v>2212554.0191104352</v>
      </c>
      <c r="AN223" s="46"/>
    </row>
    <row r="224" spans="1:40" s="35" customFormat="1" ht="16.5" x14ac:dyDescent="0.3">
      <c r="A224" s="35" t="s">
        <v>507</v>
      </c>
      <c r="B224" s="35" t="s">
        <v>508</v>
      </c>
      <c r="C224" s="35" t="s">
        <v>509</v>
      </c>
      <c r="D224" s="41">
        <v>1</v>
      </c>
      <c r="E224" s="41" t="s">
        <v>1236</v>
      </c>
      <c r="F224" s="42" t="s">
        <v>1191</v>
      </c>
      <c r="G224" s="43">
        <v>470251879</v>
      </c>
      <c r="H224" s="44">
        <v>3.9489999999999998</v>
      </c>
      <c r="I224" s="43">
        <v>498963358</v>
      </c>
      <c r="J224" s="43">
        <v>3225559.75</v>
      </c>
      <c r="K224" s="43">
        <v>3223725.11</v>
      </c>
      <c r="L224" s="43">
        <v>0</v>
      </c>
      <c r="M224" s="43">
        <v>3223725.11</v>
      </c>
      <c r="N224" s="43">
        <v>222052.14</v>
      </c>
      <c r="O224" s="43">
        <v>0</v>
      </c>
      <c r="P224" s="43">
        <v>197067.9</v>
      </c>
      <c r="Q224" s="43">
        <v>10129643</v>
      </c>
      <c r="R224" s="43">
        <v>0</v>
      </c>
      <c r="S224" s="43">
        <v>0</v>
      </c>
      <c r="T224" s="43">
        <v>4794621.87</v>
      </c>
      <c r="U224" s="43">
        <v>0</v>
      </c>
      <c r="V224" s="43">
        <v>0</v>
      </c>
      <c r="W224" s="43">
        <v>18567110.02</v>
      </c>
      <c r="X224" s="45">
        <v>3.7294543746586889E-2</v>
      </c>
      <c r="Y224" s="43">
        <v>15600.67</v>
      </c>
      <c r="Z224" s="43">
        <v>48000</v>
      </c>
      <c r="AA224" s="43">
        <v>1272.0134</v>
      </c>
      <c r="AB224" s="43">
        <v>64872.683400000002</v>
      </c>
      <c r="AC224" s="43">
        <v>0</v>
      </c>
      <c r="AD224" s="43">
        <v>64872.683400000002</v>
      </c>
      <c r="AE224" s="43">
        <v>0</v>
      </c>
      <c r="AF224" s="45">
        <v>3642845.15</v>
      </c>
      <c r="AG224" s="45">
        <v>10129643</v>
      </c>
      <c r="AH224" s="45">
        <v>4794621.87</v>
      </c>
      <c r="AI224" s="43">
        <v>484468171</v>
      </c>
      <c r="AJ224" s="43">
        <v>492448006</v>
      </c>
      <c r="AK224" s="43">
        <v>542365487</v>
      </c>
      <c r="AL224" s="47">
        <v>506427221.33333331</v>
      </c>
      <c r="AM224" s="43">
        <v>181229.207437278</v>
      </c>
      <c r="AN224" s="46"/>
    </row>
    <row r="225" spans="1:40" s="35" customFormat="1" ht="16.5" x14ac:dyDescent="0.3">
      <c r="A225" s="35" t="s">
        <v>510</v>
      </c>
      <c r="B225" s="35" t="s">
        <v>511</v>
      </c>
      <c r="C225" s="35" t="s">
        <v>509</v>
      </c>
      <c r="D225" s="41">
        <v>2</v>
      </c>
      <c r="E225" s="41" t="s">
        <v>1237</v>
      </c>
      <c r="F225" s="42" t="s">
        <v>1191</v>
      </c>
      <c r="G225" s="43">
        <v>2838348378</v>
      </c>
      <c r="H225" s="44">
        <v>3.2239999999999998</v>
      </c>
      <c r="I225" s="43">
        <v>3028725192</v>
      </c>
      <c r="J225" s="43">
        <v>19579261.539999999</v>
      </c>
      <c r="K225" s="43">
        <v>19564872.300000001</v>
      </c>
      <c r="L225" s="43">
        <v>0</v>
      </c>
      <c r="M225" s="43">
        <v>19564872.300000001</v>
      </c>
      <c r="N225" s="43">
        <v>0</v>
      </c>
      <c r="O225" s="43">
        <v>0</v>
      </c>
      <c r="P225" s="43">
        <v>1195998.01</v>
      </c>
      <c r="Q225" s="43">
        <v>45879087</v>
      </c>
      <c r="R225" s="43">
        <v>0</v>
      </c>
      <c r="S225" s="43">
        <v>0</v>
      </c>
      <c r="T225" s="43">
        <v>23841943.780000001</v>
      </c>
      <c r="U225" s="43">
        <v>0</v>
      </c>
      <c r="V225" s="43">
        <v>1004797</v>
      </c>
      <c r="W225" s="43">
        <v>91486698.090000004</v>
      </c>
      <c r="X225" s="45">
        <v>2.9132530521116445E-2</v>
      </c>
      <c r="Y225" s="43">
        <v>72071.12</v>
      </c>
      <c r="Z225" s="43">
        <v>237125</v>
      </c>
      <c r="AA225" s="43">
        <v>6183.9224000000004</v>
      </c>
      <c r="AB225" s="43">
        <v>315380.04239999998</v>
      </c>
      <c r="AC225" s="43">
        <v>0</v>
      </c>
      <c r="AD225" s="43">
        <v>315380.04239999998</v>
      </c>
      <c r="AE225" s="43">
        <v>0</v>
      </c>
      <c r="AF225" s="45">
        <v>20760870.310000002</v>
      </c>
      <c r="AG225" s="45">
        <v>45879087</v>
      </c>
      <c r="AH225" s="45">
        <v>24846740.780000001</v>
      </c>
      <c r="AI225" s="43">
        <v>2866755431</v>
      </c>
      <c r="AJ225" s="43">
        <v>3008175349</v>
      </c>
      <c r="AK225" s="43">
        <v>3178801796</v>
      </c>
      <c r="AL225" s="47">
        <v>3017910858.6666665</v>
      </c>
      <c r="AM225" s="43">
        <v>1061611.529720742</v>
      </c>
      <c r="AN225" s="46"/>
    </row>
    <row r="226" spans="1:40" s="35" customFormat="1" ht="16.5" x14ac:dyDescent="0.3">
      <c r="A226" s="35" t="s">
        <v>512</v>
      </c>
      <c r="B226" s="35" t="s">
        <v>513</v>
      </c>
      <c r="C226" s="35" t="s">
        <v>509</v>
      </c>
      <c r="D226" s="41">
        <v>3</v>
      </c>
      <c r="E226" s="41" t="s">
        <v>1237</v>
      </c>
      <c r="F226" s="42" t="s">
        <v>1191</v>
      </c>
      <c r="G226" s="43">
        <v>1229802600</v>
      </c>
      <c r="H226" s="44">
        <v>3.0109999999999997</v>
      </c>
      <c r="I226" s="43">
        <v>1263855149</v>
      </c>
      <c r="J226" s="43">
        <v>8170219.79</v>
      </c>
      <c r="K226" s="43">
        <v>8154427.4500000002</v>
      </c>
      <c r="L226" s="43">
        <v>0</v>
      </c>
      <c r="M226" s="43">
        <v>8154427.4500000002</v>
      </c>
      <c r="N226" s="43">
        <v>561662.27</v>
      </c>
      <c r="O226" s="43">
        <v>0</v>
      </c>
      <c r="P226" s="43">
        <v>498475.92</v>
      </c>
      <c r="Q226" s="43">
        <v>14619731</v>
      </c>
      <c r="R226" s="43">
        <v>8921888</v>
      </c>
      <c r="S226" s="43">
        <v>0</v>
      </c>
      <c r="T226" s="43">
        <v>3941000</v>
      </c>
      <c r="U226" s="43">
        <v>330000</v>
      </c>
      <c r="V226" s="43">
        <v>0</v>
      </c>
      <c r="W226" s="43">
        <v>37027184.640000001</v>
      </c>
      <c r="X226" s="45">
        <v>3.2153316005331355E-2</v>
      </c>
      <c r="Y226" s="43">
        <v>5250</v>
      </c>
      <c r="Z226" s="43">
        <v>69250</v>
      </c>
      <c r="AA226" s="43">
        <v>1490</v>
      </c>
      <c r="AB226" s="43">
        <v>75990</v>
      </c>
      <c r="AC226" s="43">
        <v>0</v>
      </c>
      <c r="AD226" s="43">
        <v>75990</v>
      </c>
      <c r="AE226" s="43">
        <v>0</v>
      </c>
      <c r="AF226" s="45">
        <v>9214565.6400000006</v>
      </c>
      <c r="AG226" s="45">
        <v>23541619</v>
      </c>
      <c r="AH226" s="45">
        <v>4271000</v>
      </c>
      <c r="AI226" s="43">
        <v>1197370882</v>
      </c>
      <c r="AJ226" s="43">
        <v>1226508608</v>
      </c>
      <c r="AK226" s="43">
        <v>1311929379</v>
      </c>
      <c r="AL226" s="47">
        <v>1245269623</v>
      </c>
      <c r="AM226" s="43">
        <v>437309.35569020698</v>
      </c>
      <c r="AN226" s="46"/>
    </row>
    <row r="227" spans="1:40" s="35" customFormat="1" ht="16.5" x14ac:dyDescent="0.3">
      <c r="A227" s="35" t="s">
        <v>514</v>
      </c>
      <c r="B227" s="35" t="s">
        <v>515</v>
      </c>
      <c r="C227" s="35" t="s">
        <v>509</v>
      </c>
      <c r="D227" s="41">
        <v>1</v>
      </c>
      <c r="E227" s="41" t="s">
        <v>1236</v>
      </c>
      <c r="F227" s="42" t="s">
        <v>1191</v>
      </c>
      <c r="G227" s="43">
        <v>378382373</v>
      </c>
      <c r="H227" s="44">
        <v>3.7170000000000001</v>
      </c>
      <c r="I227" s="43">
        <v>411819926</v>
      </c>
      <c r="J227" s="43">
        <v>2662219.1</v>
      </c>
      <c r="K227" s="43">
        <v>2660275.39</v>
      </c>
      <c r="L227" s="43">
        <v>0</v>
      </c>
      <c r="M227" s="43">
        <v>2660275.39</v>
      </c>
      <c r="N227" s="43">
        <v>183241.04</v>
      </c>
      <c r="O227" s="43">
        <v>0</v>
      </c>
      <c r="P227" s="43">
        <v>162622.35</v>
      </c>
      <c r="Q227" s="43">
        <v>3558316</v>
      </c>
      <c r="R227" s="43">
        <v>4026164</v>
      </c>
      <c r="S227" s="43">
        <v>0</v>
      </c>
      <c r="T227" s="43">
        <v>3471578.38</v>
      </c>
      <c r="U227" s="43">
        <v>0</v>
      </c>
      <c r="V227" s="43">
        <v>0</v>
      </c>
      <c r="W227" s="43">
        <v>14062197.16</v>
      </c>
      <c r="X227" s="45">
        <v>3.3691956549836019E-2</v>
      </c>
      <c r="Y227" s="43">
        <v>8316.44</v>
      </c>
      <c r="Z227" s="43">
        <v>26000</v>
      </c>
      <c r="AA227" s="43">
        <v>686.32880000000011</v>
      </c>
      <c r="AB227" s="43">
        <v>35002.768800000005</v>
      </c>
      <c r="AC227" s="43">
        <v>0</v>
      </c>
      <c r="AD227" s="43">
        <v>35002.768800000005</v>
      </c>
      <c r="AE227" s="43">
        <v>0</v>
      </c>
      <c r="AF227" s="45">
        <v>3006138.7800000003</v>
      </c>
      <c r="AG227" s="45">
        <v>7584480</v>
      </c>
      <c r="AH227" s="45">
        <v>3471578.38</v>
      </c>
      <c r="AI227" s="43">
        <v>390989792</v>
      </c>
      <c r="AJ227" s="43">
        <v>405634160</v>
      </c>
      <c r="AK227" s="43">
        <v>436242743</v>
      </c>
      <c r="AL227" s="47">
        <v>410955565</v>
      </c>
      <c r="AM227" s="43">
        <v>145801.85953132799</v>
      </c>
      <c r="AN227" s="46"/>
    </row>
    <row r="228" spans="1:40" s="35" customFormat="1" ht="16.5" x14ac:dyDescent="0.3">
      <c r="A228" s="35" t="s">
        <v>516</v>
      </c>
      <c r="B228" s="35" t="s">
        <v>517</v>
      </c>
      <c r="C228" s="35" t="s">
        <v>509</v>
      </c>
      <c r="D228" s="41">
        <v>2</v>
      </c>
      <c r="E228" s="41" t="s">
        <v>1237</v>
      </c>
      <c r="F228" s="42" t="s">
        <v>1191</v>
      </c>
      <c r="G228" s="43">
        <v>1234106285</v>
      </c>
      <c r="H228" s="44">
        <v>3.4179999999999997</v>
      </c>
      <c r="I228" s="43">
        <v>1368835101</v>
      </c>
      <c r="J228" s="43">
        <v>8848865.0399999991</v>
      </c>
      <c r="K228" s="43">
        <v>8842395.1499999985</v>
      </c>
      <c r="L228" s="43">
        <v>0</v>
      </c>
      <c r="M228" s="43">
        <v>8842395.1499999985</v>
      </c>
      <c r="N228" s="43">
        <v>0</v>
      </c>
      <c r="O228" s="43">
        <v>0</v>
      </c>
      <c r="P228" s="43">
        <v>540582.61</v>
      </c>
      <c r="Q228" s="43">
        <v>11287790</v>
      </c>
      <c r="R228" s="43">
        <v>12661469</v>
      </c>
      <c r="S228" s="43">
        <v>0</v>
      </c>
      <c r="T228" s="43">
        <v>8262936.1600000001</v>
      </c>
      <c r="U228" s="43">
        <v>123526.62</v>
      </c>
      <c r="V228" s="43">
        <v>454386.17</v>
      </c>
      <c r="W228" s="43">
        <v>42173085.710000001</v>
      </c>
      <c r="X228" s="45">
        <v>3.2102309872073062E-2</v>
      </c>
      <c r="Y228" s="43">
        <v>37466.879999999997</v>
      </c>
      <c r="Z228" s="43">
        <v>108000</v>
      </c>
      <c r="AA228" s="43">
        <v>2909.3376000000003</v>
      </c>
      <c r="AB228" s="43">
        <v>148376.2176</v>
      </c>
      <c r="AC228" s="43">
        <v>0</v>
      </c>
      <c r="AD228" s="43">
        <v>148376.2176</v>
      </c>
      <c r="AE228" s="43">
        <v>0</v>
      </c>
      <c r="AF228" s="45">
        <v>9382977.7599999979</v>
      </c>
      <c r="AG228" s="45">
        <v>23949259</v>
      </c>
      <c r="AH228" s="45">
        <v>8840848.9500000011</v>
      </c>
      <c r="AI228" s="43">
        <v>1330259708</v>
      </c>
      <c r="AJ228" s="43">
        <v>1361000111</v>
      </c>
      <c r="AK228" s="43">
        <v>1451017432</v>
      </c>
      <c r="AL228" s="47">
        <v>1380759083.6666667</v>
      </c>
      <c r="AM228" s="43">
        <v>484402.82126336102</v>
      </c>
      <c r="AN228" s="46"/>
    </row>
    <row r="229" spans="1:40" s="35" customFormat="1" ht="16.5" x14ac:dyDescent="0.3">
      <c r="A229" s="35" t="s">
        <v>518</v>
      </c>
      <c r="B229" s="35" t="s">
        <v>519</v>
      </c>
      <c r="C229" s="35" t="s">
        <v>509</v>
      </c>
      <c r="D229" s="41">
        <v>3</v>
      </c>
      <c r="E229" s="41" t="s">
        <v>1237</v>
      </c>
      <c r="F229" s="42" t="s">
        <v>1191</v>
      </c>
      <c r="G229" s="43">
        <v>1283858451</v>
      </c>
      <c r="H229" s="44">
        <v>3.5229999999999997</v>
      </c>
      <c r="I229" s="43">
        <v>1351865830</v>
      </c>
      <c r="J229" s="43">
        <v>8739166.8000000007</v>
      </c>
      <c r="K229" s="43">
        <v>8730137.6100000013</v>
      </c>
      <c r="L229" s="43">
        <v>0</v>
      </c>
      <c r="M229" s="43">
        <v>8730137.6100000013</v>
      </c>
      <c r="N229" s="43">
        <v>601339.81999999995</v>
      </c>
      <c r="O229" s="43">
        <v>0</v>
      </c>
      <c r="P229" s="43">
        <v>533672.74</v>
      </c>
      <c r="Q229" s="43">
        <v>21940368</v>
      </c>
      <c r="R229" s="43">
        <v>0</v>
      </c>
      <c r="S229" s="43">
        <v>0</v>
      </c>
      <c r="T229" s="43">
        <v>13414030.65</v>
      </c>
      <c r="U229" s="43">
        <v>0</v>
      </c>
      <c r="V229" s="43">
        <v>0</v>
      </c>
      <c r="W229" s="43">
        <v>45219548.82</v>
      </c>
      <c r="X229" s="45">
        <v>3.4641805349215488E-2</v>
      </c>
      <c r="Y229" s="43">
        <v>15206.97</v>
      </c>
      <c r="Z229" s="43">
        <v>92500</v>
      </c>
      <c r="AA229" s="43">
        <v>2154.1394</v>
      </c>
      <c r="AB229" s="43">
        <v>109861.1094</v>
      </c>
      <c r="AC229" s="43">
        <v>0</v>
      </c>
      <c r="AD229" s="43">
        <v>109861.1094</v>
      </c>
      <c r="AE229" s="43">
        <v>0</v>
      </c>
      <c r="AF229" s="45">
        <v>9865150.1700000018</v>
      </c>
      <c r="AG229" s="45">
        <v>21940368</v>
      </c>
      <c r="AH229" s="45">
        <v>13414030.65</v>
      </c>
      <c r="AI229" s="43">
        <v>1285296756</v>
      </c>
      <c r="AJ229" s="43">
        <v>1282265518</v>
      </c>
      <c r="AK229" s="43">
        <v>1368819488</v>
      </c>
      <c r="AL229" s="47">
        <v>1312127254</v>
      </c>
      <c r="AM229" s="43">
        <v>458568.28776458697</v>
      </c>
      <c r="AN229" s="46"/>
    </row>
    <row r="230" spans="1:40" s="35" customFormat="1" ht="16.5" x14ac:dyDescent="0.3">
      <c r="A230" s="35" t="s">
        <v>520</v>
      </c>
      <c r="B230" s="35" t="s">
        <v>446</v>
      </c>
      <c r="C230" s="35" t="s">
        <v>509</v>
      </c>
      <c r="D230" s="41">
        <v>1</v>
      </c>
      <c r="E230" s="41" t="s">
        <v>1236</v>
      </c>
      <c r="F230" s="42" t="s">
        <v>1191</v>
      </c>
      <c r="G230" s="43">
        <v>722521165</v>
      </c>
      <c r="H230" s="44">
        <v>3.23</v>
      </c>
      <c r="I230" s="43">
        <v>763651181</v>
      </c>
      <c r="J230" s="43">
        <v>4936640.09</v>
      </c>
      <c r="K230" s="43">
        <v>4935280.07</v>
      </c>
      <c r="L230" s="43">
        <v>0</v>
      </c>
      <c r="M230" s="43">
        <v>4935280.07</v>
      </c>
      <c r="N230" s="43">
        <v>339900.87</v>
      </c>
      <c r="O230" s="43">
        <v>0</v>
      </c>
      <c r="P230" s="43">
        <v>301666.53999999998</v>
      </c>
      <c r="Q230" s="43">
        <v>10342336</v>
      </c>
      <c r="R230" s="43">
        <v>0</v>
      </c>
      <c r="S230" s="43">
        <v>0</v>
      </c>
      <c r="T230" s="43">
        <v>7418100.2599999998</v>
      </c>
      <c r="U230" s="43">
        <v>0</v>
      </c>
      <c r="V230" s="43">
        <v>0</v>
      </c>
      <c r="W230" s="43">
        <v>23337283.740000002</v>
      </c>
      <c r="X230" s="45">
        <v>3.0722154285430896E-2</v>
      </c>
      <c r="Y230" s="43">
        <v>9730.93</v>
      </c>
      <c r="Z230" s="43">
        <v>51750</v>
      </c>
      <c r="AA230" s="43">
        <v>1229.6186</v>
      </c>
      <c r="AB230" s="43">
        <v>62710.548600000002</v>
      </c>
      <c r="AC230" s="43">
        <v>0</v>
      </c>
      <c r="AD230" s="43">
        <v>62710.548600000002</v>
      </c>
      <c r="AE230" s="43">
        <v>0</v>
      </c>
      <c r="AF230" s="45">
        <v>5576847.4800000004</v>
      </c>
      <c r="AG230" s="45">
        <v>10342336</v>
      </c>
      <c r="AH230" s="45">
        <v>7418100.2599999998</v>
      </c>
      <c r="AI230" s="43">
        <v>748084682</v>
      </c>
      <c r="AJ230" s="43">
        <v>707115357</v>
      </c>
      <c r="AK230" s="43">
        <v>751378501</v>
      </c>
      <c r="AL230" s="47">
        <v>735526180</v>
      </c>
      <c r="AM230" s="43">
        <v>265059.55694017798</v>
      </c>
      <c r="AN230" s="46"/>
    </row>
    <row r="231" spans="1:40" s="35" customFormat="1" ht="16.5" x14ac:dyDescent="0.3">
      <c r="A231" s="35" t="s">
        <v>521</v>
      </c>
      <c r="B231" s="35" t="s">
        <v>522</v>
      </c>
      <c r="C231" s="35" t="s">
        <v>509</v>
      </c>
      <c r="D231" s="41">
        <v>2</v>
      </c>
      <c r="E231" s="41" t="s">
        <v>1237</v>
      </c>
      <c r="F231" s="42" t="s">
        <v>1191</v>
      </c>
      <c r="G231" s="43">
        <v>1549432832</v>
      </c>
      <c r="H231" s="44">
        <v>3.0489999999999999</v>
      </c>
      <c r="I231" s="43">
        <v>1631798147</v>
      </c>
      <c r="J231" s="43">
        <v>10548795.51</v>
      </c>
      <c r="K231" s="43">
        <v>10546813.039999999</v>
      </c>
      <c r="L231" s="43">
        <v>0</v>
      </c>
      <c r="M231" s="43">
        <v>10546813.039999999</v>
      </c>
      <c r="N231" s="43">
        <v>726474.68</v>
      </c>
      <c r="O231" s="43">
        <v>0</v>
      </c>
      <c r="P231" s="43">
        <v>644726.65</v>
      </c>
      <c r="Q231" s="43">
        <v>14226765</v>
      </c>
      <c r="R231" s="43">
        <v>12087105</v>
      </c>
      <c r="S231" s="43">
        <v>0</v>
      </c>
      <c r="T231" s="43">
        <v>8072614.8799999999</v>
      </c>
      <c r="U231" s="43">
        <v>929659.7</v>
      </c>
      <c r="V231" s="43">
        <v>0</v>
      </c>
      <c r="W231" s="43">
        <v>47234158.950000003</v>
      </c>
      <c r="X231" s="45">
        <v>2.9069170680091926E-2</v>
      </c>
      <c r="Y231" s="43">
        <v>6603.42</v>
      </c>
      <c r="Z231" s="43">
        <v>58250</v>
      </c>
      <c r="AA231" s="43">
        <v>1297.0683999999999</v>
      </c>
      <c r="AB231" s="43">
        <v>66150.488400000002</v>
      </c>
      <c r="AC231" s="43">
        <v>0</v>
      </c>
      <c r="AD231" s="43">
        <v>66150.488400000002</v>
      </c>
      <c r="AE231" s="43">
        <v>0</v>
      </c>
      <c r="AF231" s="45">
        <v>11918014.369999999</v>
      </c>
      <c r="AG231" s="45">
        <v>26313870</v>
      </c>
      <c r="AH231" s="45">
        <v>9002274.5800000001</v>
      </c>
      <c r="AI231" s="43">
        <v>1582569487</v>
      </c>
      <c r="AJ231" s="43">
        <v>1623796885</v>
      </c>
      <c r="AK231" s="43">
        <v>1723066414</v>
      </c>
      <c r="AL231" s="47">
        <v>1643144262</v>
      </c>
      <c r="AM231" s="43">
        <v>575405.90659351798</v>
      </c>
      <c r="AN231" s="46"/>
    </row>
    <row r="232" spans="1:40" s="35" customFormat="1" ht="16.5" x14ac:dyDescent="0.3">
      <c r="A232" s="35" t="s">
        <v>523</v>
      </c>
      <c r="B232" s="35" t="s">
        <v>524</v>
      </c>
      <c r="C232" s="35" t="s">
        <v>509</v>
      </c>
      <c r="D232" s="41">
        <v>3</v>
      </c>
      <c r="E232" s="41" t="s">
        <v>1236</v>
      </c>
      <c r="F232" s="42" t="s">
        <v>1191</v>
      </c>
      <c r="G232" s="43">
        <v>1511604340</v>
      </c>
      <c r="H232" s="44">
        <v>2.165</v>
      </c>
      <c r="I232" s="43">
        <v>1603734066</v>
      </c>
      <c r="J232" s="43">
        <v>10367374.630000001</v>
      </c>
      <c r="K232" s="43">
        <v>10364866.780000001</v>
      </c>
      <c r="L232" s="43">
        <v>0</v>
      </c>
      <c r="M232" s="43">
        <v>10364866.780000001</v>
      </c>
      <c r="N232" s="43">
        <v>713935.74</v>
      </c>
      <c r="O232" s="43">
        <v>0</v>
      </c>
      <c r="P232" s="43">
        <v>633601.84</v>
      </c>
      <c r="Q232" s="43">
        <v>13948472</v>
      </c>
      <c r="R232" s="43">
        <v>0</v>
      </c>
      <c r="S232" s="43">
        <v>0</v>
      </c>
      <c r="T232" s="43">
        <v>6910049</v>
      </c>
      <c r="U232" s="43">
        <v>151204.57</v>
      </c>
      <c r="V232" s="43">
        <v>0</v>
      </c>
      <c r="W232" s="43">
        <v>32722129.93</v>
      </c>
      <c r="X232" s="45">
        <v>2.4651211872000221E-2</v>
      </c>
      <c r="Y232" s="43">
        <v>9500</v>
      </c>
      <c r="Z232" s="43">
        <v>33000</v>
      </c>
      <c r="AA232" s="43">
        <v>850</v>
      </c>
      <c r="AB232" s="43">
        <v>43350</v>
      </c>
      <c r="AC232" s="43">
        <v>0</v>
      </c>
      <c r="AD232" s="43">
        <v>43350</v>
      </c>
      <c r="AE232" s="43">
        <v>0</v>
      </c>
      <c r="AF232" s="45">
        <v>11712404.360000001</v>
      </c>
      <c r="AG232" s="45">
        <v>13948472</v>
      </c>
      <c r="AH232" s="45">
        <v>7061253.5700000003</v>
      </c>
      <c r="AI232" s="43">
        <v>1456838483</v>
      </c>
      <c r="AJ232" s="43">
        <v>1540035726</v>
      </c>
      <c r="AK232" s="43">
        <v>1676765768</v>
      </c>
      <c r="AL232" s="47">
        <v>1557879992.3333333</v>
      </c>
      <c r="AM232" s="43">
        <v>558921.36374474398</v>
      </c>
      <c r="AN232" s="46"/>
    </row>
    <row r="233" spans="1:40" s="35" customFormat="1" ht="16.5" x14ac:dyDescent="0.3">
      <c r="A233" s="35" t="s">
        <v>525</v>
      </c>
      <c r="B233" s="35" t="s">
        <v>526</v>
      </c>
      <c r="C233" s="35" t="s">
        <v>509</v>
      </c>
      <c r="D233" s="41">
        <v>1</v>
      </c>
      <c r="E233" s="41" t="s">
        <v>1236</v>
      </c>
      <c r="F233" s="42" t="s">
        <v>1191</v>
      </c>
      <c r="G233" s="43">
        <v>1358528699</v>
      </c>
      <c r="H233" s="44">
        <v>3.4249999999999998</v>
      </c>
      <c r="I233" s="43">
        <v>1502571606</v>
      </c>
      <c r="J233" s="43">
        <v>9713407.6500000004</v>
      </c>
      <c r="K233" s="43">
        <v>9702097.3300000001</v>
      </c>
      <c r="L233" s="43">
        <v>0</v>
      </c>
      <c r="M233" s="43">
        <v>9702097.3300000001</v>
      </c>
      <c r="N233" s="43">
        <v>668277.43999999994</v>
      </c>
      <c r="O233" s="43">
        <v>0</v>
      </c>
      <c r="P233" s="43">
        <v>593091.68999999994</v>
      </c>
      <c r="Q233" s="43">
        <v>14402658</v>
      </c>
      <c r="R233" s="43">
        <v>11148945</v>
      </c>
      <c r="S233" s="43">
        <v>0</v>
      </c>
      <c r="T233" s="43">
        <v>9732726.0199999996</v>
      </c>
      <c r="U233" s="43">
        <v>272130</v>
      </c>
      <c r="V233" s="43">
        <v>0</v>
      </c>
      <c r="W233" s="43">
        <v>46519925.480000004</v>
      </c>
      <c r="X233" s="45">
        <v>3.2190022960629033E-2</v>
      </c>
      <c r="Y233" s="43">
        <v>20368.849999999999</v>
      </c>
      <c r="Z233" s="43">
        <v>101250</v>
      </c>
      <c r="AA233" s="43">
        <v>2432.377</v>
      </c>
      <c r="AB233" s="43">
        <v>124051.22700000001</v>
      </c>
      <c r="AC233" s="43">
        <v>0</v>
      </c>
      <c r="AD233" s="43">
        <v>124051.22700000001</v>
      </c>
      <c r="AE233" s="43">
        <v>0</v>
      </c>
      <c r="AF233" s="45">
        <v>10963466.459999999</v>
      </c>
      <c r="AG233" s="45">
        <v>25551603</v>
      </c>
      <c r="AH233" s="45">
        <v>10004856.02</v>
      </c>
      <c r="AI233" s="43">
        <v>1444083635</v>
      </c>
      <c r="AJ233" s="43">
        <v>1488640215</v>
      </c>
      <c r="AK233" s="43">
        <v>1573828428</v>
      </c>
      <c r="AL233" s="47">
        <v>1502184092.6666667</v>
      </c>
      <c r="AM233" s="43">
        <v>524608.95139052405</v>
      </c>
      <c r="AN233" s="46"/>
    </row>
    <row r="234" spans="1:40" s="35" customFormat="1" ht="16.5" x14ac:dyDescent="0.3">
      <c r="A234" s="35" t="s">
        <v>527</v>
      </c>
      <c r="B234" s="35" t="s">
        <v>528</v>
      </c>
      <c r="C234" s="35" t="s">
        <v>509</v>
      </c>
      <c r="D234" s="41">
        <v>2</v>
      </c>
      <c r="E234" s="41" t="s">
        <v>1237</v>
      </c>
      <c r="F234" s="42" t="s">
        <v>1191</v>
      </c>
      <c r="G234" s="43">
        <v>2753359000</v>
      </c>
      <c r="H234" s="44">
        <v>3.641</v>
      </c>
      <c r="I234" s="43">
        <v>2830167728</v>
      </c>
      <c r="J234" s="43">
        <v>18295682.390000001</v>
      </c>
      <c r="K234" s="43">
        <v>18279564.469999999</v>
      </c>
      <c r="L234" s="43">
        <v>0</v>
      </c>
      <c r="M234" s="43">
        <v>18279564.469999999</v>
      </c>
      <c r="N234" s="43">
        <v>0</v>
      </c>
      <c r="O234" s="43">
        <v>0</v>
      </c>
      <c r="P234" s="43">
        <v>1117435.96</v>
      </c>
      <c r="Q234" s="43">
        <v>56079620</v>
      </c>
      <c r="R234" s="43">
        <v>0</v>
      </c>
      <c r="S234" s="43">
        <v>0</v>
      </c>
      <c r="T234" s="43">
        <v>23741443.41</v>
      </c>
      <c r="U234" s="43">
        <v>82610</v>
      </c>
      <c r="V234" s="43">
        <v>931448.75</v>
      </c>
      <c r="W234" s="43">
        <v>100232122.59</v>
      </c>
      <c r="X234" s="45">
        <v>3.4969198144160982E-2</v>
      </c>
      <c r="Y234" s="43">
        <v>58101.04</v>
      </c>
      <c r="Z234" s="43">
        <v>243250</v>
      </c>
      <c r="AA234" s="43">
        <v>6027.0207999999993</v>
      </c>
      <c r="AB234" s="43">
        <v>307378.06079999998</v>
      </c>
      <c r="AC234" s="43">
        <v>0</v>
      </c>
      <c r="AD234" s="43">
        <v>307378.06079999998</v>
      </c>
      <c r="AE234" s="43">
        <v>0</v>
      </c>
      <c r="AF234" s="45">
        <v>19397000.43</v>
      </c>
      <c r="AG234" s="45">
        <v>56079620</v>
      </c>
      <c r="AH234" s="45">
        <v>24755502.16</v>
      </c>
      <c r="AI234" s="43">
        <v>2700142986</v>
      </c>
      <c r="AJ234" s="43">
        <v>2794349040</v>
      </c>
      <c r="AK234" s="43">
        <v>3063713141</v>
      </c>
      <c r="AL234" s="47">
        <v>2852735055.6666665</v>
      </c>
      <c r="AM234" s="43">
        <v>1021236.692428953</v>
      </c>
      <c r="AN234" s="46"/>
    </row>
    <row r="235" spans="1:40" s="35" customFormat="1" ht="16.5" x14ac:dyDescent="0.3">
      <c r="A235" s="35" t="s">
        <v>529</v>
      </c>
      <c r="B235" s="35" t="s">
        <v>530</v>
      </c>
      <c r="C235" s="35" t="s">
        <v>509</v>
      </c>
      <c r="D235" s="41">
        <v>3</v>
      </c>
      <c r="E235" s="41" t="s">
        <v>1236</v>
      </c>
      <c r="F235" s="42" t="s">
        <v>1191</v>
      </c>
      <c r="G235" s="43">
        <v>159806193</v>
      </c>
      <c r="H235" s="44">
        <v>4.4880000000000004</v>
      </c>
      <c r="I235" s="43">
        <v>161898491</v>
      </c>
      <c r="J235" s="43">
        <v>1046596.41</v>
      </c>
      <c r="K235" s="43">
        <v>1046246.04</v>
      </c>
      <c r="L235" s="43">
        <v>0</v>
      </c>
      <c r="M235" s="43">
        <v>1046246.04</v>
      </c>
      <c r="N235" s="43">
        <v>72066.83</v>
      </c>
      <c r="O235" s="43">
        <v>0</v>
      </c>
      <c r="P235" s="43">
        <v>63957.07</v>
      </c>
      <c r="Q235" s="43">
        <v>2295123</v>
      </c>
      <c r="R235" s="43">
        <v>2168926</v>
      </c>
      <c r="S235" s="43">
        <v>0</v>
      </c>
      <c r="T235" s="43">
        <v>1525369.31</v>
      </c>
      <c r="U235" s="43">
        <v>0</v>
      </c>
      <c r="V235" s="43">
        <v>0</v>
      </c>
      <c r="W235" s="43">
        <v>7171688.25</v>
      </c>
      <c r="X235" s="45">
        <v>4.0637836108354003E-2</v>
      </c>
      <c r="Y235" s="43">
        <v>9711.81</v>
      </c>
      <c r="Z235" s="43">
        <v>21500</v>
      </c>
      <c r="AA235" s="43">
        <v>624.23619999999994</v>
      </c>
      <c r="AB235" s="43">
        <v>31836.046199999997</v>
      </c>
      <c r="AC235" s="43">
        <v>0</v>
      </c>
      <c r="AD235" s="43">
        <v>31836.046199999997</v>
      </c>
      <c r="AE235" s="43">
        <v>0</v>
      </c>
      <c r="AF235" s="45">
        <v>1182269.9400000002</v>
      </c>
      <c r="AG235" s="45">
        <v>4464049</v>
      </c>
      <c r="AH235" s="45">
        <v>1525369.31</v>
      </c>
      <c r="AI235" s="43">
        <v>164083532</v>
      </c>
      <c r="AJ235" s="43">
        <v>160628745</v>
      </c>
      <c r="AK235" s="43">
        <v>174305531</v>
      </c>
      <c r="AL235" s="47">
        <v>166339269.33333334</v>
      </c>
      <c r="AM235" s="43">
        <v>58218.949780991999</v>
      </c>
      <c r="AN235" s="46"/>
    </row>
    <row r="236" spans="1:40" s="35" customFormat="1" ht="16.5" x14ac:dyDescent="0.3">
      <c r="A236" s="35" t="s">
        <v>531</v>
      </c>
      <c r="B236" s="35" t="s">
        <v>532</v>
      </c>
      <c r="C236" s="35" t="s">
        <v>509</v>
      </c>
      <c r="D236" s="41">
        <v>1</v>
      </c>
      <c r="E236" s="41" t="s">
        <v>1236</v>
      </c>
      <c r="F236" s="42" t="s">
        <v>1191</v>
      </c>
      <c r="G236" s="43">
        <v>133654400</v>
      </c>
      <c r="H236" s="44">
        <v>3.7639999999999998</v>
      </c>
      <c r="I236" s="43">
        <v>137434966</v>
      </c>
      <c r="J236" s="43">
        <v>888451.4</v>
      </c>
      <c r="K236" s="43">
        <v>888288.4</v>
      </c>
      <c r="L236" s="43">
        <v>0</v>
      </c>
      <c r="M236" s="43">
        <v>888288.4</v>
      </c>
      <c r="N236" s="43">
        <v>61186.39</v>
      </c>
      <c r="O236" s="43">
        <v>0</v>
      </c>
      <c r="P236" s="43">
        <v>54301.17</v>
      </c>
      <c r="Q236" s="43">
        <v>2923137</v>
      </c>
      <c r="R236" s="43">
        <v>0</v>
      </c>
      <c r="S236" s="43">
        <v>0</v>
      </c>
      <c r="T236" s="43">
        <v>1102607.8899999999</v>
      </c>
      <c r="U236" s="43">
        <v>0</v>
      </c>
      <c r="V236" s="43">
        <v>0</v>
      </c>
      <c r="W236" s="43">
        <v>5029520.8499999996</v>
      </c>
      <c r="X236" s="45">
        <v>3.3567808918607479E-2</v>
      </c>
      <c r="Y236" s="43">
        <v>3750</v>
      </c>
      <c r="Z236" s="43">
        <v>10000</v>
      </c>
      <c r="AA236" s="43">
        <v>275</v>
      </c>
      <c r="AB236" s="43">
        <v>14025</v>
      </c>
      <c r="AC236" s="43">
        <v>-250</v>
      </c>
      <c r="AD236" s="43">
        <v>13775</v>
      </c>
      <c r="AE236" s="43">
        <v>0</v>
      </c>
      <c r="AF236" s="45">
        <v>1003775.9600000001</v>
      </c>
      <c r="AG236" s="45">
        <v>2923137</v>
      </c>
      <c r="AH236" s="45">
        <v>1102607.8899999999</v>
      </c>
      <c r="AI236" s="43">
        <v>133941466</v>
      </c>
      <c r="AJ236" s="43">
        <v>136156580</v>
      </c>
      <c r="AK236" s="43">
        <v>147815085</v>
      </c>
      <c r="AL236" s="47">
        <v>139304377</v>
      </c>
      <c r="AM236" s="43">
        <v>49271.645728304997</v>
      </c>
      <c r="AN236" s="46"/>
    </row>
    <row r="237" spans="1:40" s="35" customFormat="1" ht="16.5" x14ac:dyDescent="0.3">
      <c r="A237" s="35" t="s">
        <v>533</v>
      </c>
      <c r="B237" s="35" t="s">
        <v>534</v>
      </c>
      <c r="C237" s="35" t="s">
        <v>509</v>
      </c>
      <c r="D237" s="41">
        <v>2</v>
      </c>
      <c r="E237" s="41" t="s">
        <v>1237</v>
      </c>
      <c r="F237" s="42" t="s">
        <v>1191</v>
      </c>
      <c r="G237" s="43">
        <v>339529900</v>
      </c>
      <c r="H237" s="44">
        <v>4.2320000000000002</v>
      </c>
      <c r="I237" s="43">
        <v>325444635</v>
      </c>
      <c r="J237" s="43">
        <v>2103844.1</v>
      </c>
      <c r="K237" s="43">
        <v>2102782.9500000002</v>
      </c>
      <c r="L237" s="43">
        <v>0</v>
      </c>
      <c r="M237" s="43">
        <v>2102782.9500000002</v>
      </c>
      <c r="N237" s="43">
        <v>0</v>
      </c>
      <c r="O237" s="43">
        <v>0</v>
      </c>
      <c r="P237" s="43">
        <v>128544.72</v>
      </c>
      <c r="Q237" s="43">
        <v>6742785</v>
      </c>
      <c r="R237" s="43">
        <v>0</v>
      </c>
      <c r="S237" s="43">
        <v>0</v>
      </c>
      <c r="T237" s="43">
        <v>5285917.57</v>
      </c>
      <c r="U237" s="43">
        <v>0</v>
      </c>
      <c r="V237" s="43">
        <v>107484</v>
      </c>
      <c r="W237" s="43">
        <v>14367514.24</v>
      </c>
      <c r="X237" s="45">
        <v>3.6435613444283685E-2</v>
      </c>
      <c r="Y237" s="43">
        <v>12750</v>
      </c>
      <c r="Z237" s="43">
        <v>26750</v>
      </c>
      <c r="AA237" s="43">
        <v>790</v>
      </c>
      <c r="AB237" s="43">
        <v>40290</v>
      </c>
      <c r="AC237" s="43">
        <v>0</v>
      </c>
      <c r="AD237" s="43">
        <v>40290</v>
      </c>
      <c r="AE237" s="43">
        <v>0</v>
      </c>
      <c r="AF237" s="45">
        <v>2231327.6700000004</v>
      </c>
      <c r="AG237" s="45">
        <v>6742785</v>
      </c>
      <c r="AH237" s="45">
        <v>5393401.5700000003</v>
      </c>
      <c r="AI237" s="43">
        <v>336509806</v>
      </c>
      <c r="AJ237" s="43">
        <v>322450409</v>
      </c>
      <c r="AK237" s="43">
        <v>348808198</v>
      </c>
      <c r="AL237" s="47">
        <v>335922804.33333331</v>
      </c>
      <c r="AM237" s="43">
        <v>116269.283063934</v>
      </c>
      <c r="AN237" s="46"/>
    </row>
    <row r="238" spans="1:40" s="35" customFormat="1" ht="16.5" x14ac:dyDescent="0.3">
      <c r="A238" s="35" t="s">
        <v>535</v>
      </c>
      <c r="B238" s="35" t="s">
        <v>536</v>
      </c>
      <c r="C238" s="35" t="s">
        <v>509</v>
      </c>
      <c r="D238" s="41">
        <v>3</v>
      </c>
      <c r="E238" s="41" t="s">
        <v>1236</v>
      </c>
      <c r="F238" s="42" t="s">
        <v>1191</v>
      </c>
      <c r="G238" s="43">
        <v>569401700</v>
      </c>
      <c r="H238" s="44">
        <v>4.4830000000000005</v>
      </c>
      <c r="I238" s="43">
        <v>638743316</v>
      </c>
      <c r="J238" s="43">
        <v>4129170.41</v>
      </c>
      <c r="K238" s="43">
        <v>4124604</v>
      </c>
      <c r="L238" s="43">
        <v>0</v>
      </c>
      <c r="M238" s="43">
        <v>4124604</v>
      </c>
      <c r="N238" s="43">
        <v>0</v>
      </c>
      <c r="O238" s="43">
        <v>0</v>
      </c>
      <c r="P238" s="43">
        <v>252121.85</v>
      </c>
      <c r="Q238" s="43">
        <v>15172490</v>
      </c>
      <c r="R238" s="43">
        <v>0</v>
      </c>
      <c r="S238" s="43">
        <v>0</v>
      </c>
      <c r="T238" s="43">
        <v>5765288.8700000001</v>
      </c>
      <c r="U238" s="43">
        <v>0</v>
      </c>
      <c r="V238" s="43">
        <v>211670.81</v>
      </c>
      <c r="W238" s="43">
        <v>25526175.530000001</v>
      </c>
      <c r="X238" s="45">
        <v>4.1181343508193892E-2</v>
      </c>
      <c r="Y238" s="43">
        <v>6976.03</v>
      </c>
      <c r="Z238" s="43">
        <v>55000</v>
      </c>
      <c r="AA238" s="43">
        <v>1239.5206000000001</v>
      </c>
      <c r="AB238" s="43">
        <v>63215.550600000002</v>
      </c>
      <c r="AC238" s="43">
        <v>0</v>
      </c>
      <c r="AD238" s="43">
        <v>63215.550600000002</v>
      </c>
      <c r="AE238" s="43">
        <v>0</v>
      </c>
      <c r="AF238" s="45">
        <v>4376725.8499999996</v>
      </c>
      <c r="AG238" s="45">
        <v>15172490</v>
      </c>
      <c r="AH238" s="45">
        <v>5976959.6799999997</v>
      </c>
      <c r="AI238" s="43">
        <v>620918721</v>
      </c>
      <c r="AJ238" s="43">
        <v>635013064</v>
      </c>
      <c r="AK238" s="43">
        <v>674646564</v>
      </c>
      <c r="AL238" s="47">
        <v>643526116.33333337</v>
      </c>
      <c r="AM238" s="43">
        <v>224881.963117812</v>
      </c>
      <c r="AN238" s="46"/>
    </row>
    <row r="239" spans="1:40" s="35" customFormat="1" ht="16.5" x14ac:dyDescent="0.3">
      <c r="A239" s="35" t="s">
        <v>537</v>
      </c>
      <c r="B239" s="35" t="s">
        <v>538</v>
      </c>
      <c r="C239" s="35" t="s">
        <v>509</v>
      </c>
      <c r="D239" s="41">
        <v>1</v>
      </c>
      <c r="E239" s="41" t="s">
        <v>1236</v>
      </c>
      <c r="F239" s="42" t="s">
        <v>1191</v>
      </c>
      <c r="G239" s="43">
        <v>390287800</v>
      </c>
      <c r="H239" s="44">
        <v>2.9259999999999997</v>
      </c>
      <c r="I239" s="43">
        <v>423825957</v>
      </c>
      <c r="J239" s="43">
        <v>2739832.35</v>
      </c>
      <c r="K239" s="43">
        <v>2737321.96</v>
      </c>
      <c r="L239" s="43">
        <v>0</v>
      </c>
      <c r="M239" s="43">
        <v>2737321.96</v>
      </c>
      <c r="N239" s="43">
        <v>188548.02</v>
      </c>
      <c r="O239" s="43">
        <v>0</v>
      </c>
      <c r="P239" s="43">
        <v>167332.59</v>
      </c>
      <c r="Q239" s="43">
        <v>4220467</v>
      </c>
      <c r="R239" s="43">
        <v>3077358</v>
      </c>
      <c r="S239" s="43">
        <v>0</v>
      </c>
      <c r="T239" s="43">
        <v>1025061.65</v>
      </c>
      <c r="U239" s="43">
        <v>0</v>
      </c>
      <c r="V239" s="43">
        <v>0</v>
      </c>
      <c r="W239" s="43">
        <v>11416089.220000001</v>
      </c>
      <c r="X239" s="45">
        <v>2.8351691592932403E-2</v>
      </c>
      <c r="Y239" s="43">
        <v>1000</v>
      </c>
      <c r="Z239" s="43">
        <v>17500</v>
      </c>
      <c r="AA239" s="43">
        <v>370</v>
      </c>
      <c r="AB239" s="43">
        <v>18870</v>
      </c>
      <c r="AC239" s="43">
        <v>0</v>
      </c>
      <c r="AD239" s="43">
        <v>18870</v>
      </c>
      <c r="AE239" s="43">
        <v>0</v>
      </c>
      <c r="AF239" s="45">
        <v>3093202.57</v>
      </c>
      <c r="AG239" s="45">
        <v>7297825</v>
      </c>
      <c r="AH239" s="45">
        <v>1025061.65</v>
      </c>
      <c r="AI239" s="43">
        <v>405485480</v>
      </c>
      <c r="AJ239" s="43">
        <v>418141680</v>
      </c>
      <c r="AK239" s="43">
        <v>453401255</v>
      </c>
      <c r="AL239" s="47">
        <v>425676138.33333331</v>
      </c>
      <c r="AM239" s="43">
        <v>151133.60053291501</v>
      </c>
      <c r="AN239" s="46"/>
    </row>
    <row r="240" spans="1:40" s="35" customFormat="1" ht="16.5" x14ac:dyDescent="0.3">
      <c r="A240" s="35" t="s">
        <v>539</v>
      </c>
      <c r="B240" s="35" t="s">
        <v>540</v>
      </c>
      <c r="C240" s="35" t="s">
        <v>509</v>
      </c>
      <c r="D240" s="41">
        <v>2</v>
      </c>
      <c r="E240" s="41" t="s">
        <v>1237</v>
      </c>
      <c r="F240" s="42" t="s">
        <v>1191</v>
      </c>
      <c r="G240" s="43">
        <v>171070300</v>
      </c>
      <c r="H240" s="44">
        <v>4.2090000000000005</v>
      </c>
      <c r="I240" s="43">
        <v>189689887</v>
      </c>
      <c r="J240" s="43">
        <v>1226254.5</v>
      </c>
      <c r="K240" s="43">
        <v>1225551</v>
      </c>
      <c r="L240" s="43">
        <v>0</v>
      </c>
      <c r="M240" s="43">
        <v>1225551</v>
      </c>
      <c r="N240" s="43">
        <v>84416.81</v>
      </c>
      <c r="O240" s="43">
        <v>0</v>
      </c>
      <c r="P240" s="43">
        <v>74917.84</v>
      </c>
      <c r="Q240" s="43">
        <v>2264106</v>
      </c>
      <c r="R240" s="43">
        <v>1685027</v>
      </c>
      <c r="S240" s="43">
        <v>0</v>
      </c>
      <c r="T240" s="43">
        <v>1866120.78</v>
      </c>
      <c r="U240" s="43">
        <v>0</v>
      </c>
      <c r="V240" s="43">
        <v>0</v>
      </c>
      <c r="W240" s="43">
        <v>7200139.4300000006</v>
      </c>
      <c r="X240" s="45">
        <v>4.0000709057016207E-2</v>
      </c>
      <c r="Y240" s="43">
        <v>2750</v>
      </c>
      <c r="Z240" s="43">
        <v>9750</v>
      </c>
      <c r="AA240" s="43">
        <v>250</v>
      </c>
      <c r="AB240" s="43">
        <v>12750</v>
      </c>
      <c r="AC240" s="43">
        <v>0</v>
      </c>
      <c r="AD240" s="43">
        <v>12750</v>
      </c>
      <c r="AE240" s="43">
        <v>0</v>
      </c>
      <c r="AF240" s="45">
        <v>1384885.6500000001</v>
      </c>
      <c r="AG240" s="45">
        <v>3949133</v>
      </c>
      <c r="AH240" s="45">
        <v>1866120.78</v>
      </c>
      <c r="AI240" s="43">
        <v>181072706</v>
      </c>
      <c r="AJ240" s="43">
        <v>188656147</v>
      </c>
      <c r="AK240" s="43">
        <v>197517954</v>
      </c>
      <c r="AL240" s="47">
        <v>189082269</v>
      </c>
      <c r="AM240" s="43">
        <v>65839.252160681994</v>
      </c>
      <c r="AN240" s="46"/>
    </row>
    <row r="241" spans="1:40" s="35" customFormat="1" ht="16.5" x14ac:dyDescent="0.3">
      <c r="A241" s="35" t="s">
        <v>541</v>
      </c>
      <c r="B241" s="35" t="s">
        <v>239</v>
      </c>
      <c r="C241" s="35" t="s">
        <v>509</v>
      </c>
      <c r="D241" s="41">
        <v>3</v>
      </c>
      <c r="E241" s="41" t="s">
        <v>1236</v>
      </c>
      <c r="F241" s="42" t="s">
        <v>1191</v>
      </c>
      <c r="G241" s="43">
        <v>4725112369</v>
      </c>
      <c r="H241" s="44">
        <v>3.286</v>
      </c>
      <c r="I241" s="43">
        <v>4936162378</v>
      </c>
      <c r="J241" s="43">
        <v>31909931.77</v>
      </c>
      <c r="K241" s="43">
        <v>31918121.609999999</v>
      </c>
      <c r="L241" s="43">
        <v>0</v>
      </c>
      <c r="M241" s="43">
        <v>31918121.609999999</v>
      </c>
      <c r="N241" s="43">
        <v>0</v>
      </c>
      <c r="O241" s="43">
        <v>0</v>
      </c>
      <c r="P241" s="43">
        <v>1950858.09</v>
      </c>
      <c r="Q241" s="43">
        <v>90716085</v>
      </c>
      <c r="R241" s="43">
        <v>0</v>
      </c>
      <c r="S241" s="43">
        <v>0</v>
      </c>
      <c r="T241" s="43">
        <v>28536923.379999999</v>
      </c>
      <c r="U241" s="43">
        <v>472960.05</v>
      </c>
      <c r="V241" s="43">
        <v>1638773.51</v>
      </c>
      <c r="W241" s="43">
        <v>155233721.64000002</v>
      </c>
      <c r="X241" s="45">
        <v>3.3977930330729843E-2</v>
      </c>
      <c r="Y241" s="43">
        <v>47573.06</v>
      </c>
      <c r="Z241" s="43">
        <v>308750</v>
      </c>
      <c r="AA241" s="43">
        <v>7126.4611999999997</v>
      </c>
      <c r="AB241" s="43">
        <v>363449.52120000002</v>
      </c>
      <c r="AC241" s="43">
        <v>0</v>
      </c>
      <c r="AD241" s="43">
        <v>363449.52120000002</v>
      </c>
      <c r="AE241" s="43">
        <v>0</v>
      </c>
      <c r="AF241" s="45">
        <v>33868979.700000003</v>
      </c>
      <c r="AG241" s="45">
        <v>90716085</v>
      </c>
      <c r="AH241" s="45">
        <v>30648656.940000001</v>
      </c>
      <c r="AI241" s="43">
        <v>4839162879</v>
      </c>
      <c r="AJ241" s="43">
        <v>4911447944</v>
      </c>
      <c r="AK241" s="43">
        <v>5252032508</v>
      </c>
      <c r="AL241" s="47">
        <v>5000881110.333333</v>
      </c>
      <c r="AM241" s="43">
        <v>1752379.3349522459</v>
      </c>
      <c r="AN241" s="46"/>
    </row>
    <row r="242" spans="1:40" s="35" customFormat="1" ht="16.5" x14ac:dyDescent="0.3">
      <c r="A242" s="35" t="s">
        <v>542</v>
      </c>
      <c r="B242" s="35" t="s">
        <v>543</v>
      </c>
      <c r="C242" s="35" t="s">
        <v>509</v>
      </c>
      <c r="D242" s="41">
        <v>1</v>
      </c>
      <c r="E242" s="41" t="s">
        <v>1236</v>
      </c>
      <c r="F242" s="42" t="s">
        <v>1191</v>
      </c>
      <c r="G242" s="43">
        <v>218135500</v>
      </c>
      <c r="H242" s="44">
        <v>4.2290000000000001</v>
      </c>
      <c r="I242" s="43">
        <v>223115200</v>
      </c>
      <c r="J242" s="43">
        <v>1442333.19</v>
      </c>
      <c r="K242" s="43">
        <v>1441864.19</v>
      </c>
      <c r="L242" s="43">
        <v>0</v>
      </c>
      <c r="M242" s="43">
        <v>1441864.19</v>
      </c>
      <c r="N242" s="43">
        <v>0</v>
      </c>
      <c r="O242" s="43">
        <v>0</v>
      </c>
      <c r="P242" s="43">
        <v>88141.3</v>
      </c>
      <c r="Q242" s="43">
        <v>3060523</v>
      </c>
      <c r="R242" s="43">
        <v>3103402</v>
      </c>
      <c r="S242" s="43">
        <v>0</v>
      </c>
      <c r="T242" s="43">
        <v>1454988.13</v>
      </c>
      <c r="U242" s="43">
        <v>0</v>
      </c>
      <c r="V242" s="43">
        <v>74361.89</v>
      </c>
      <c r="W242" s="43">
        <v>9223280.5100000016</v>
      </c>
      <c r="X242" s="45">
        <v>3.9866930491986766E-2</v>
      </c>
      <c r="Y242" s="43">
        <v>2000</v>
      </c>
      <c r="Z242" s="43">
        <v>16000</v>
      </c>
      <c r="AA242" s="43">
        <v>360</v>
      </c>
      <c r="AB242" s="43">
        <v>18360</v>
      </c>
      <c r="AC242" s="43">
        <v>0</v>
      </c>
      <c r="AD242" s="43">
        <v>18360</v>
      </c>
      <c r="AE242" s="43">
        <v>0</v>
      </c>
      <c r="AF242" s="45">
        <v>1530005.49</v>
      </c>
      <c r="AG242" s="45">
        <v>6163925</v>
      </c>
      <c r="AH242" s="45">
        <v>1529350.0199999998</v>
      </c>
      <c r="AI242" s="43">
        <v>222773188</v>
      </c>
      <c r="AJ242" s="43">
        <v>223085881</v>
      </c>
      <c r="AK242" s="43">
        <v>235059806</v>
      </c>
      <c r="AL242" s="47">
        <v>226972958.33333334</v>
      </c>
      <c r="AM242" s="43">
        <v>78353.190313397994</v>
      </c>
      <c r="AN242" s="46"/>
    </row>
    <row r="243" spans="1:40" s="35" customFormat="1" ht="16.5" x14ac:dyDescent="0.3">
      <c r="A243" s="35" t="s">
        <v>544</v>
      </c>
      <c r="B243" s="35" t="s">
        <v>545</v>
      </c>
      <c r="C243" s="35" t="s">
        <v>509</v>
      </c>
      <c r="D243" s="41">
        <v>2</v>
      </c>
      <c r="E243" s="41" t="s">
        <v>1237</v>
      </c>
      <c r="F243" s="42" t="s">
        <v>1191</v>
      </c>
      <c r="G243" s="43">
        <v>2213939203</v>
      </c>
      <c r="H243" s="44">
        <v>3.419</v>
      </c>
      <c r="I243" s="43">
        <v>2405021060</v>
      </c>
      <c r="J243" s="43">
        <v>15547312.27</v>
      </c>
      <c r="K243" s="43">
        <v>15537680.92</v>
      </c>
      <c r="L243" s="43">
        <v>0</v>
      </c>
      <c r="M243" s="43">
        <v>15537680.92</v>
      </c>
      <c r="N243" s="43">
        <v>0</v>
      </c>
      <c r="O243" s="43">
        <v>0</v>
      </c>
      <c r="P243" s="43">
        <v>949809.05</v>
      </c>
      <c r="Q243" s="43">
        <v>35867913</v>
      </c>
      <c r="R243" s="43">
        <v>0</v>
      </c>
      <c r="S243" s="43">
        <v>0</v>
      </c>
      <c r="T243" s="43">
        <v>22423241.43</v>
      </c>
      <c r="U243" s="43">
        <v>110730.75</v>
      </c>
      <c r="V243" s="43">
        <v>796587.47</v>
      </c>
      <c r="W243" s="43">
        <v>75685962.620000005</v>
      </c>
      <c r="X243" s="45">
        <v>3.0625565061215065E-2</v>
      </c>
      <c r="Y243" s="43">
        <v>34041.72</v>
      </c>
      <c r="Z243" s="43">
        <v>147750</v>
      </c>
      <c r="AA243" s="43">
        <v>3635.8344000000002</v>
      </c>
      <c r="AB243" s="43">
        <v>185427.55439999999</v>
      </c>
      <c r="AC243" s="43">
        <v>-500</v>
      </c>
      <c r="AD243" s="43">
        <v>184927.55439999999</v>
      </c>
      <c r="AE243" s="43">
        <v>0</v>
      </c>
      <c r="AF243" s="45">
        <v>16487489.970000001</v>
      </c>
      <c r="AG243" s="45">
        <v>35867913</v>
      </c>
      <c r="AH243" s="45">
        <v>23330559.649999999</v>
      </c>
      <c r="AI243" s="43">
        <v>2394426256</v>
      </c>
      <c r="AJ243" s="43">
        <v>2385012643</v>
      </c>
      <c r="AK243" s="43">
        <v>2498979412</v>
      </c>
      <c r="AL243" s="47">
        <v>2426139437</v>
      </c>
      <c r="AM243" s="43">
        <v>834606.10372639506</v>
      </c>
      <c r="AN243" s="46"/>
    </row>
    <row r="244" spans="1:40" s="35" customFormat="1" ht="16.5" x14ac:dyDescent="0.3">
      <c r="A244" s="35" t="s">
        <v>546</v>
      </c>
      <c r="B244" s="35" t="s">
        <v>547</v>
      </c>
      <c r="C244" s="35" t="s">
        <v>509</v>
      </c>
      <c r="D244" s="41">
        <v>3</v>
      </c>
      <c r="E244" s="41" t="s">
        <v>1236</v>
      </c>
      <c r="F244" s="42" t="s">
        <v>1191</v>
      </c>
      <c r="G244" s="43">
        <v>232439207</v>
      </c>
      <c r="H244" s="44">
        <v>4.8000000000000007</v>
      </c>
      <c r="I244" s="43">
        <v>241660775</v>
      </c>
      <c r="J244" s="43">
        <v>1562221.47</v>
      </c>
      <c r="K244" s="43">
        <v>1560360.04</v>
      </c>
      <c r="L244" s="43">
        <v>0</v>
      </c>
      <c r="M244" s="43">
        <v>1560360.04</v>
      </c>
      <c r="N244" s="43">
        <v>0</v>
      </c>
      <c r="O244" s="43">
        <v>0</v>
      </c>
      <c r="P244" s="43">
        <v>95379.26</v>
      </c>
      <c r="Q244" s="43">
        <v>2885744</v>
      </c>
      <c r="R244" s="43">
        <v>3293328</v>
      </c>
      <c r="S244" s="43">
        <v>0</v>
      </c>
      <c r="T244" s="43">
        <v>3240873.32</v>
      </c>
      <c r="U244" s="43">
        <v>0</v>
      </c>
      <c r="V244" s="43">
        <v>80126.679999999993</v>
      </c>
      <c r="W244" s="43">
        <v>11155811.299999999</v>
      </c>
      <c r="X244" s="45">
        <v>4.3263492322751299E-2</v>
      </c>
      <c r="Y244" s="43">
        <v>11687.5</v>
      </c>
      <c r="Z244" s="43">
        <v>23250</v>
      </c>
      <c r="AA244" s="43">
        <v>698.75</v>
      </c>
      <c r="AB244" s="43">
        <v>35636.25</v>
      </c>
      <c r="AC244" s="43">
        <v>0</v>
      </c>
      <c r="AD244" s="43">
        <v>35636.25</v>
      </c>
      <c r="AE244" s="43">
        <v>0</v>
      </c>
      <c r="AF244" s="45">
        <v>1655739.3</v>
      </c>
      <c r="AG244" s="45">
        <v>6179072</v>
      </c>
      <c r="AH244" s="45">
        <v>3321000</v>
      </c>
      <c r="AI244" s="43">
        <v>237333778</v>
      </c>
      <c r="AJ244" s="43">
        <v>240150445</v>
      </c>
      <c r="AK244" s="43">
        <v>258086584</v>
      </c>
      <c r="AL244" s="47">
        <v>245190269</v>
      </c>
      <c r="AM244" s="43">
        <v>86108.344224903005</v>
      </c>
      <c r="AN244" s="46"/>
    </row>
    <row r="245" spans="1:40" s="35" customFormat="1" ht="16.5" x14ac:dyDescent="0.3">
      <c r="A245" s="35" t="s">
        <v>548</v>
      </c>
      <c r="B245" s="35" t="s">
        <v>549</v>
      </c>
      <c r="C245" s="35" t="s">
        <v>509</v>
      </c>
      <c r="D245" s="41">
        <v>1</v>
      </c>
      <c r="E245" s="41" t="s">
        <v>1237</v>
      </c>
      <c r="F245" s="42" t="s">
        <v>1191</v>
      </c>
      <c r="G245" s="43">
        <v>628848585</v>
      </c>
      <c r="H245" s="44">
        <v>4.4980000000000002</v>
      </c>
      <c r="I245" s="43">
        <v>640012970</v>
      </c>
      <c r="J245" s="43">
        <v>4137378.12</v>
      </c>
      <c r="K245" s="43">
        <v>4135080.0300000003</v>
      </c>
      <c r="L245" s="43">
        <v>0</v>
      </c>
      <c r="M245" s="43">
        <v>4135080.0300000003</v>
      </c>
      <c r="N245" s="43">
        <v>0</v>
      </c>
      <c r="O245" s="43">
        <v>0</v>
      </c>
      <c r="P245" s="43">
        <v>252775.58</v>
      </c>
      <c r="Q245" s="43">
        <v>14197056</v>
      </c>
      <c r="R245" s="43">
        <v>0</v>
      </c>
      <c r="S245" s="43">
        <v>0</v>
      </c>
      <c r="T245" s="43">
        <v>9489608.1899999995</v>
      </c>
      <c r="U245" s="43">
        <v>0</v>
      </c>
      <c r="V245" s="43">
        <v>205017.8</v>
      </c>
      <c r="W245" s="43">
        <v>28279537.599999998</v>
      </c>
      <c r="X245" s="45">
        <v>4.5225313039475391E-2</v>
      </c>
      <c r="Y245" s="43">
        <v>8250</v>
      </c>
      <c r="Z245" s="43">
        <v>40500</v>
      </c>
      <c r="AA245" s="43">
        <v>975</v>
      </c>
      <c r="AB245" s="43">
        <v>49725</v>
      </c>
      <c r="AC245" s="43">
        <v>0</v>
      </c>
      <c r="AD245" s="43">
        <v>49725</v>
      </c>
      <c r="AE245" s="43">
        <v>0</v>
      </c>
      <c r="AF245" s="45">
        <v>4387855.6100000003</v>
      </c>
      <c r="AG245" s="45">
        <v>14197056</v>
      </c>
      <c r="AH245" s="45">
        <v>9694625.9900000002</v>
      </c>
      <c r="AI245" s="43">
        <v>625850508</v>
      </c>
      <c r="AJ245" s="43">
        <v>609982208</v>
      </c>
      <c r="AK245" s="43">
        <v>662352159</v>
      </c>
      <c r="AL245" s="47">
        <v>632728291.66666663</v>
      </c>
      <c r="AM245" s="43">
        <v>222818.858514252</v>
      </c>
      <c r="AN245" s="46"/>
    </row>
    <row r="246" spans="1:40" s="35" customFormat="1" ht="16.5" x14ac:dyDescent="0.3">
      <c r="A246" s="35" t="s">
        <v>550</v>
      </c>
      <c r="B246" s="35" t="s">
        <v>551</v>
      </c>
      <c r="C246" s="35" t="s">
        <v>509</v>
      </c>
      <c r="D246" s="41">
        <v>2</v>
      </c>
      <c r="E246" s="41" t="s">
        <v>1237</v>
      </c>
      <c r="F246" s="42" t="s">
        <v>1191</v>
      </c>
      <c r="G246" s="43">
        <v>250767491</v>
      </c>
      <c r="H246" s="44">
        <v>4.5540000000000003</v>
      </c>
      <c r="I246" s="43">
        <v>260257025</v>
      </c>
      <c r="J246" s="43">
        <v>1682437.34</v>
      </c>
      <c r="K246" s="43">
        <v>1681307.23</v>
      </c>
      <c r="L246" s="43">
        <v>0</v>
      </c>
      <c r="M246" s="43">
        <v>1681307.23</v>
      </c>
      <c r="N246" s="43">
        <v>115811.16</v>
      </c>
      <c r="O246" s="43">
        <v>0</v>
      </c>
      <c r="P246" s="43">
        <v>102778.42</v>
      </c>
      <c r="Q246" s="43">
        <v>2883583</v>
      </c>
      <c r="R246" s="43">
        <v>3450988</v>
      </c>
      <c r="S246" s="43">
        <v>0</v>
      </c>
      <c r="T246" s="43">
        <v>3184767.99</v>
      </c>
      <c r="U246" s="43">
        <v>0</v>
      </c>
      <c r="V246" s="43">
        <v>0</v>
      </c>
      <c r="W246" s="43">
        <v>11419235.800000001</v>
      </c>
      <c r="X246" s="45">
        <v>4.1865991189433217E-2</v>
      </c>
      <c r="Y246" s="43">
        <v>4719.3999999999996</v>
      </c>
      <c r="Z246" s="43">
        <v>30000</v>
      </c>
      <c r="AA246" s="43">
        <v>694.38800000000003</v>
      </c>
      <c r="AB246" s="43">
        <v>35413.788</v>
      </c>
      <c r="AC246" s="43">
        <v>0</v>
      </c>
      <c r="AD246" s="43">
        <v>35413.788</v>
      </c>
      <c r="AE246" s="43">
        <v>0</v>
      </c>
      <c r="AF246" s="45">
        <v>1899896.8099999998</v>
      </c>
      <c r="AG246" s="45">
        <v>6334571</v>
      </c>
      <c r="AH246" s="45">
        <v>3184767.99</v>
      </c>
      <c r="AI246" s="43">
        <v>268092618</v>
      </c>
      <c r="AJ246" s="43">
        <v>257859580</v>
      </c>
      <c r="AK246" s="43">
        <v>283963552</v>
      </c>
      <c r="AL246" s="47">
        <v>269971916.66666669</v>
      </c>
      <c r="AM246" s="43">
        <v>94881.352785219002</v>
      </c>
      <c r="AN246" s="46"/>
    </row>
    <row r="247" spans="1:40" s="35" customFormat="1" ht="16.5" x14ac:dyDescent="0.3">
      <c r="A247" s="35" t="s">
        <v>552</v>
      </c>
      <c r="B247" s="35" t="s">
        <v>553</v>
      </c>
      <c r="C247" s="35" t="s">
        <v>509</v>
      </c>
      <c r="D247" s="41">
        <v>3</v>
      </c>
      <c r="E247" s="41" t="s">
        <v>1236</v>
      </c>
      <c r="F247" s="42" t="s">
        <v>1191</v>
      </c>
      <c r="G247" s="43">
        <v>1370899410</v>
      </c>
      <c r="H247" s="44">
        <v>3.4359999999999999</v>
      </c>
      <c r="I247" s="43">
        <v>1408652516</v>
      </c>
      <c r="J247" s="43">
        <v>9106266.0299999993</v>
      </c>
      <c r="K247" s="43">
        <v>9096336.9299999997</v>
      </c>
      <c r="L247" s="43">
        <v>0</v>
      </c>
      <c r="M247" s="43">
        <v>9096336.9299999997</v>
      </c>
      <c r="N247" s="43">
        <v>626553.79</v>
      </c>
      <c r="O247" s="43">
        <v>0</v>
      </c>
      <c r="P247" s="43">
        <v>556061.85</v>
      </c>
      <c r="Q247" s="43">
        <v>17029335</v>
      </c>
      <c r="R247" s="43">
        <v>11807557</v>
      </c>
      <c r="S247" s="43">
        <v>0</v>
      </c>
      <c r="T247" s="43">
        <v>7288769.1100000003</v>
      </c>
      <c r="U247" s="43">
        <v>686000</v>
      </c>
      <c r="V247" s="43">
        <v>0</v>
      </c>
      <c r="W247" s="43">
        <v>47090613.68</v>
      </c>
      <c r="X247" s="45">
        <v>3.631139968838628E-2</v>
      </c>
      <c r="Y247" s="43">
        <v>6125</v>
      </c>
      <c r="Z247" s="43">
        <v>45500</v>
      </c>
      <c r="AA247" s="43">
        <v>1032.5</v>
      </c>
      <c r="AB247" s="43">
        <v>52657.5</v>
      </c>
      <c r="AC247" s="43">
        <v>0</v>
      </c>
      <c r="AD247" s="43">
        <v>52657.5</v>
      </c>
      <c r="AE247" s="43">
        <v>0</v>
      </c>
      <c r="AF247" s="45">
        <v>10278952.569999998</v>
      </c>
      <c r="AG247" s="45">
        <v>28836892</v>
      </c>
      <c r="AH247" s="45">
        <v>7974769.1100000003</v>
      </c>
      <c r="AI247" s="43">
        <v>1331686017</v>
      </c>
      <c r="AJ247" s="43">
        <v>1382965425</v>
      </c>
      <c r="AK247" s="43">
        <v>1481572906</v>
      </c>
      <c r="AL247" s="47">
        <v>1398741449.3333333</v>
      </c>
      <c r="AM247" s="43">
        <v>493857.14147569798</v>
      </c>
      <c r="AN247" s="46"/>
    </row>
    <row r="248" spans="1:40" s="35" customFormat="1" ht="16.5" x14ac:dyDescent="0.3">
      <c r="A248" s="35" t="s">
        <v>554</v>
      </c>
      <c r="B248" s="35" t="s">
        <v>555</v>
      </c>
      <c r="C248" s="35" t="s">
        <v>556</v>
      </c>
      <c r="D248" s="41">
        <v>1</v>
      </c>
      <c r="E248" s="41" t="s">
        <v>1237</v>
      </c>
      <c r="F248" s="42" t="s">
        <v>1191</v>
      </c>
      <c r="G248" s="43">
        <v>7540289306</v>
      </c>
      <c r="H248" s="44">
        <v>2.6120000000000001</v>
      </c>
      <c r="I248" s="43">
        <v>7986301119</v>
      </c>
      <c r="J248" s="43">
        <v>30722348.440000001</v>
      </c>
      <c r="K248" s="43">
        <v>30621553.690000001</v>
      </c>
      <c r="L248" s="43">
        <v>0</v>
      </c>
      <c r="M248" s="43">
        <v>30621553.690000001</v>
      </c>
      <c r="N248" s="43">
        <v>0</v>
      </c>
      <c r="O248" s="43">
        <v>0</v>
      </c>
      <c r="P248" s="43">
        <v>32013.09</v>
      </c>
      <c r="Q248" s="43">
        <v>70451920</v>
      </c>
      <c r="R248" s="43">
        <v>0</v>
      </c>
      <c r="S248" s="43">
        <v>10453613</v>
      </c>
      <c r="T248" s="43">
        <v>82679271.120000005</v>
      </c>
      <c r="U248" s="43">
        <v>0</v>
      </c>
      <c r="V248" s="43">
        <v>2639689.42</v>
      </c>
      <c r="W248" s="43">
        <v>196878060.31999999</v>
      </c>
      <c r="X248" s="45">
        <v>7.9345065608081647E-2</v>
      </c>
      <c r="Y248" s="43">
        <v>31250</v>
      </c>
      <c r="Z248" s="43">
        <v>180750</v>
      </c>
      <c r="AA248" s="43">
        <v>4240</v>
      </c>
      <c r="AB248" s="43">
        <v>216240</v>
      </c>
      <c r="AC248" s="43">
        <v>0</v>
      </c>
      <c r="AD248" s="43">
        <v>216240</v>
      </c>
      <c r="AE248" s="43">
        <v>0</v>
      </c>
      <c r="AF248" s="45">
        <v>30653566.780000001</v>
      </c>
      <c r="AG248" s="45">
        <v>80905533</v>
      </c>
      <c r="AH248" s="45">
        <v>85318960.540000007</v>
      </c>
      <c r="AI248" s="43">
        <v>7102914187</v>
      </c>
      <c r="AJ248" s="43">
        <v>7911272547</v>
      </c>
      <c r="AK248" s="43">
        <v>8255768961</v>
      </c>
      <c r="AL248" s="47">
        <v>7756651898.333333</v>
      </c>
      <c r="AM248" s="43">
        <v>2754495.4678351111</v>
      </c>
      <c r="AN248" s="46"/>
    </row>
    <row r="249" spans="1:40" s="35" customFormat="1" ht="16.5" x14ac:dyDescent="0.3">
      <c r="A249" s="35" t="s">
        <v>557</v>
      </c>
      <c r="B249" s="35" t="s">
        <v>558</v>
      </c>
      <c r="C249" s="35" t="s">
        <v>556</v>
      </c>
      <c r="D249" s="41">
        <v>2</v>
      </c>
      <c r="E249" s="41" t="s">
        <v>1237</v>
      </c>
      <c r="F249" s="42" t="s">
        <v>1191</v>
      </c>
      <c r="G249" s="43">
        <v>158673917</v>
      </c>
      <c r="H249" s="44">
        <v>2.7170000000000001</v>
      </c>
      <c r="I249" s="43">
        <v>233311279</v>
      </c>
      <c r="J249" s="43">
        <v>897520.68</v>
      </c>
      <c r="K249" s="43">
        <v>890308.60000000009</v>
      </c>
      <c r="L249" s="43">
        <v>0</v>
      </c>
      <c r="M249" s="43">
        <v>890308.60000000009</v>
      </c>
      <c r="N249" s="43">
        <v>0</v>
      </c>
      <c r="O249" s="43">
        <v>0</v>
      </c>
      <c r="P249" s="43">
        <v>935.23</v>
      </c>
      <c r="Q249" s="43">
        <v>1492413</v>
      </c>
      <c r="R249" s="43">
        <v>0</v>
      </c>
      <c r="S249" s="43">
        <v>0</v>
      </c>
      <c r="T249" s="43">
        <v>1926525.88</v>
      </c>
      <c r="U249" s="43">
        <v>0</v>
      </c>
      <c r="V249" s="43">
        <v>0</v>
      </c>
      <c r="W249" s="43">
        <v>4310182.71</v>
      </c>
      <c r="X249" s="45">
        <v>9.2282668400778964E-2</v>
      </c>
      <c r="Y249" s="43">
        <v>750</v>
      </c>
      <c r="Z249" s="43">
        <v>2000</v>
      </c>
      <c r="AA249" s="43">
        <v>55</v>
      </c>
      <c r="AB249" s="43">
        <v>2805</v>
      </c>
      <c r="AC249" s="43">
        <v>0</v>
      </c>
      <c r="AD249" s="43">
        <v>2805</v>
      </c>
      <c r="AE249" s="43">
        <v>0</v>
      </c>
      <c r="AF249" s="45">
        <v>891243.83000000007</v>
      </c>
      <c r="AG249" s="45">
        <v>1492413</v>
      </c>
      <c r="AH249" s="45">
        <v>1926525.88</v>
      </c>
      <c r="AI249" s="43">
        <v>202922106</v>
      </c>
      <c r="AJ249" s="43">
        <v>223161851</v>
      </c>
      <c r="AK249" s="43">
        <v>211493664</v>
      </c>
      <c r="AL249" s="47">
        <v>212525873.66666666</v>
      </c>
      <c r="AM249" s="43">
        <v>70536.856463072996</v>
      </c>
      <c r="AN249" s="46"/>
    </row>
    <row r="250" spans="1:40" s="35" customFormat="1" ht="16.5" x14ac:dyDescent="0.3">
      <c r="A250" s="35" t="s">
        <v>559</v>
      </c>
      <c r="B250" s="35" t="s">
        <v>560</v>
      </c>
      <c r="C250" s="35" t="s">
        <v>556</v>
      </c>
      <c r="D250" s="41">
        <v>3</v>
      </c>
      <c r="E250" s="41" t="s">
        <v>1236</v>
      </c>
      <c r="F250" s="42" t="s">
        <v>1191</v>
      </c>
      <c r="G250" s="43">
        <v>783315316</v>
      </c>
      <c r="H250" s="44">
        <v>3.8819999999999997</v>
      </c>
      <c r="I250" s="43">
        <v>1203393945</v>
      </c>
      <c r="J250" s="43">
        <v>4629313.0599999996</v>
      </c>
      <c r="K250" s="43">
        <v>4610524.5999999996</v>
      </c>
      <c r="L250" s="43">
        <v>0</v>
      </c>
      <c r="M250" s="43">
        <v>4610524.5999999996</v>
      </c>
      <c r="N250" s="43">
        <v>0</v>
      </c>
      <c r="O250" s="43">
        <v>0</v>
      </c>
      <c r="P250" s="43">
        <v>4823.8</v>
      </c>
      <c r="Q250" s="43">
        <v>11321822</v>
      </c>
      <c r="R250" s="43">
        <v>0</v>
      </c>
      <c r="S250" s="43">
        <v>0</v>
      </c>
      <c r="T250" s="43">
        <v>14470121</v>
      </c>
      <c r="U250" s="43">
        <v>0</v>
      </c>
      <c r="V250" s="43">
        <v>0</v>
      </c>
      <c r="W250" s="43">
        <v>30407291.399999999</v>
      </c>
      <c r="X250" s="45">
        <v>3.64970379281601E-2</v>
      </c>
      <c r="Y250" s="43">
        <v>3000</v>
      </c>
      <c r="Z250" s="43">
        <v>10250</v>
      </c>
      <c r="AA250" s="43">
        <v>265</v>
      </c>
      <c r="AB250" s="43">
        <v>13515</v>
      </c>
      <c r="AC250" s="43">
        <v>0</v>
      </c>
      <c r="AD250" s="43">
        <v>13515</v>
      </c>
      <c r="AE250" s="43">
        <v>0</v>
      </c>
      <c r="AF250" s="45">
        <v>4615348.3999999994</v>
      </c>
      <c r="AG250" s="45">
        <v>11321822</v>
      </c>
      <c r="AH250" s="45">
        <v>14470121</v>
      </c>
      <c r="AI250" s="43">
        <v>1192783413</v>
      </c>
      <c r="AJ250" s="43">
        <v>1201533652</v>
      </c>
      <c r="AK250" s="43">
        <v>1151526589</v>
      </c>
      <c r="AL250" s="47">
        <v>1181947884.6666667</v>
      </c>
      <c r="AM250" s="43">
        <v>384010.99265529</v>
      </c>
      <c r="AN250" s="46"/>
    </row>
    <row r="251" spans="1:40" s="35" customFormat="1" ht="16.5" x14ac:dyDescent="0.3">
      <c r="A251" s="35" t="s">
        <v>561</v>
      </c>
      <c r="B251" s="35" t="s">
        <v>562</v>
      </c>
      <c r="C251" s="35" t="s">
        <v>556</v>
      </c>
      <c r="D251" s="41">
        <v>1</v>
      </c>
      <c r="E251" s="41" t="s">
        <v>1237</v>
      </c>
      <c r="F251" s="42" t="s">
        <v>1191</v>
      </c>
      <c r="G251" s="43">
        <v>1550367694</v>
      </c>
      <c r="H251" s="44">
        <v>2.2429999999999999</v>
      </c>
      <c r="I251" s="43">
        <v>1510217848</v>
      </c>
      <c r="J251" s="43">
        <v>5809628.04</v>
      </c>
      <c r="K251" s="43">
        <v>5799927.6100000003</v>
      </c>
      <c r="L251" s="43">
        <v>0</v>
      </c>
      <c r="M251" s="43">
        <v>5799927.6100000003</v>
      </c>
      <c r="N251" s="43">
        <v>0</v>
      </c>
      <c r="O251" s="43">
        <v>0</v>
      </c>
      <c r="P251" s="43">
        <v>6053.71</v>
      </c>
      <c r="Q251" s="43">
        <v>9884609</v>
      </c>
      <c r="R251" s="43">
        <v>0</v>
      </c>
      <c r="S251" s="43">
        <v>1186506</v>
      </c>
      <c r="T251" s="43">
        <v>17410001.449999999</v>
      </c>
      <c r="U251" s="43">
        <v>0</v>
      </c>
      <c r="V251" s="43">
        <v>480903</v>
      </c>
      <c r="W251" s="43">
        <v>34768000.769999996</v>
      </c>
      <c r="X251" s="45">
        <v>7.2030117665753096E-2</v>
      </c>
      <c r="Y251" s="43">
        <v>6645.21</v>
      </c>
      <c r="Z251" s="43">
        <v>14750</v>
      </c>
      <c r="AA251" s="43">
        <v>427.9042</v>
      </c>
      <c r="AB251" s="43">
        <v>21823.1142</v>
      </c>
      <c r="AC251" s="43">
        <v>0</v>
      </c>
      <c r="AD251" s="43">
        <v>21823.1142</v>
      </c>
      <c r="AE251" s="43">
        <v>0</v>
      </c>
      <c r="AF251" s="45">
        <v>5805981.3200000003</v>
      </c>
      <c r="AG251" s="45">
        <v>11071115</v>
      </c>
      <c r="AH251" s="45">
        <v>17890904.449999999</v>
      </c>
      <c r="AI251" s="43">
        <v>1449424979</v>
      </c>
      <c r="AJ251" s="43">
        <v>1440844118</v>
      </c>
      <c r="AK251" s="43">
        <v>1584842681</v>
      </c>
      <c r="AL251" s="47">
        <v>1491703926</v>
      </c>
      <c r="AM251" s="43">
        <v>528939.16306030797</v>
      </c>
      <c r="AN251" s="46"/>
    </row>
    <row r="252" spans="1:40" s="35" customFormat="1" ht="16.5" x14ac:dyDescent="0.3">
      <c r="A252" s="35" t="s">
        <v>563</v>
      </c>
      <c r="B252" s="35" t="s">
        <v>564</v>
      </c>
      <c r="C252" s="35" t="s">
        <v>556</v>
      </c>
      <c r="D252" s="41">
        <v>2</v>
      </c>
      <c r="E252" s="41" t="s">
        <v>1237</v>
      </c>
      <c r="F252" s="42" t="s">
        <v>1191</v>
      </c>
      <c r="G252" s="43">
        <v>11859518166</v>
      </c>
      <c r="H252" s="44">
        <v>1.5999999999999999</v>
      </c>
      <c r="I252" s="43">
        <v>17715623645</v>
      </c>
      <c r="J252" s="43">
        <v>68149892.459999993</v>
      </c>
      <c r="K252" s="43">
        <v>67663978.329999998</v>
      </c>
      <c r="L252" s="43">
        <v>0</v>
      </c>
      <c r="M252" s="43">
        <v>67663978.329999998</v>
      </c>
      <c r="N252" s="43">
        <v>0</v>
      </c>
      <c r="O252" s="43">
        <v>0</v>
      </c>
      <c r="P252" s="43">
        <v>71013.08</v>
      </c>
      <c r="Q252" s="43">
        <v>53645171</v>
      </c>
      <c r="R252" s="43">
        <v>0</v>
      </c>
      <c r="S252" s="43">
        <v>0</v>
      </c>
      <c r="T252" s="43">
        <v>58984640.25</v>
      </c>
      <c r="U252" s="43">
        <v>3557855.45</v>
      </c>
      <c r="V252" s="43">
        <v>5814987</v>
      </c>
      <c r="W252" s="43">
        <v>189737645.10999998</v>
      </c>
      <c r="X252" s="45">
        <v>1.5504342057516713E-2</v>
      </c>
      <c r="Y252" s="43">
        <v>1000</v>
      </c>
      <c r="Z252" s="43">
        <v>20250</v>
      </c>
      <c r="AA252" s="43">
        <v>425</v>
      </c>
      <c r="AB252" s="43">
        <v>21675</v>
      </c>
      <c r="AC252" s="43">
        <v>0</v>
      </c>
      <c r="AD252" s="43">
        <v>21675</v>
      </c>
      <c r="AE252" s="43">
        <v>0</v>
      </c>
      <c r="AF252" s="45">
        <v>67734991.409999996</v>
      </c>
      <c r="AG252" s="45">
        <v>53645171</v>
      </c>
      <c r="AH252" s="45">
        <v>68357482.700000003</v>
      </c>
      <c r="AI252" s="43">
        <v>17533605299</v>
      </c>
      <c r="AJ252" s="43">
        <v>17439736877</v>
      </c>
      <c r="AK252" s="43">
        <v>16823660446</v>
      </c>
      <c r="AL252" s="47">
        <v>17265667540.666668</v>
      </c>
      <c r="AM252" s="43">
        <v>5609736.8775908463</v>
      </c>
      <c r="AN252" s="46"/>
    </row>
    <row r="253" spans="1:40" s="35" customFormat="1" ht="16.5" x14ac:dyDescent="0.3">
      <c r="A253" s="35" t="s">
        <v>565</v>
      </c>
      <c r="B253" s="35" t="s">
        <v>566</v>
      </c>
      <c r="C253" s="35" t="s">
        <v>556</v>
      </c>
      <c r="D253" s="41">
        <v>3</v>
      </c>
      <c r="E253" s="41" t="s">
        <v>1237</v>
      </c>
      <c r="F253" s="42" t="s">
        <v>1191</v>
      </c>
      <c r="G253" s="43">
        <v>39640675892</v>
      </c>
      <c r="H253" s="44">
        <v>1.6039999999999999</v>
      </c>
      <c r="I253" s="43">
        <v>46641005769</v>
      </c>
      <c r="J253" s="43">
        <v>179422389.59</v>
      </c>
      <c r="K253" s="43">
        <v>176115033.72</v>
      </c>
      <c r="L253" s="43">
        <v>0</v>
      </c>
      <c r="M253" s="43">
        <v>176115033.72</v>
      </c>
      <c r="N253" s="43">
        <v>0</v>
      </c>
      <c r="O253" s="43">
        <v>0</v>
      </c>
      <c r="P253" s="43">
        <v>186960.47</v>
      </c>
      <c r="Q253" s="43">
        <v>233627146</v>
      </c>
      <c r="R253" s="43">
        <v>991016.9</v>
      </c>
      <c r="S253" s="43">
        <v>1536085</v>
      </c>
      <c r="T253" s="43">
        <v>207394643.25999999</v>
      </c>
      <c r="U253" s="43">
        <v>991016.9</v>
      </c>
      <c r="V253" s="43">
        <v>14744186.939999999</v>
      </c>
      <c r="W253" s="43">
        <v>635586089.18999994</v>
      </c>
      <c r="X253" s="45">
        <v>7.7006860883463202E-2</v>
      </c>
      <c r="Y253" s="43">
        <v>78553.72</v>
      </c>
      <c r="Z253" s="43">
        <v>196500</v>
      </c>
      <c r="AA253" s="43">
        <v>5501.0743999999995</v>
      </c>
      <c r="AB253" s="43">
        <v>280554.79439999996</v>
      </c>
      <c r="AC253" s="43">
        <v>0</v>
      </c>
      <c r="AD253" s="43">
        <v>280554.79439999996</v>
      </c>
      <c r="AE253" s="43">
        <v>0</v>
      </c>
      <c r="AF253" s="45">
        <v>176301994.19</v>
      </c>
      <c r="AG253" s="45">
        <v>236154247.90000001</v>
      </c>
      <c r="AH253" s="45">
        <v>223129847.09999999</v>
      </c>
      <c r="AI253" s="43">
        <v>40064411608</v>
      </c>
      <c r="AJ253" s="43">
        <v>44172746827</v>
      </c>
      <c r="AK253" s="43">
        <v>45299692487</v>
      </c>
      <c r="AL253" s="47">
        <v>43178950307.333336</v>
      </c>
      <c r="AM253" s="43">
        <v>15120660.563657649</v>
      </c>
      <c r="AN253" s="46"/>
    </row>
    <row r="254" spans="1:40" s="35" customFormat="1" ht="16.5" x14ac:dyDescent="0.3">
      <c r="A254" s="35" t="s">
        <v>567</v>
      </c>
      <c r="B254" s="35" t="s">
        <v>568</v>
      </c>
      <c r="C254" s="35" t="s">
        <v>556</v>
      </c>
      <c r="D254" s="41">
        <v>1</v>
      </c>
      <c r="E254" s="41" t="s">
        <v>1237</v>
      </c>
      <c r="F254" s="42" t="s">
        <v>1191</v>
      </c>
      <c r="G254" s="43">
        <v>1107323012</v>
      </c>
      <c r="H254" s="44">
        <v>10.484999999999999</v>
      </c>
      <c r="I254" s="43">
        <v>4625339176</v>
      </c>
      <c r="J254" s="43">
        <v>17793128.469999999</v>
      </c>
      <c r="K254" s="43">
        <v>17776454.52</v>
      </c>
      <c r="L254" s="43">
        <v>0</v>
      </c>
      <c r="M254" s="43">
        <v>17776454.52</v>
      </c>
      <c r="N254" s="43">
        <v>0</v>
      </c>
      <c r="O254" s="43">
        <v>0</v>
      </c>
      <c r="P254" s="43">
        <v>18540.669999999998</v>
      </c>
      <c r="Q254" s="43">
        <v>56301287</v>
      </c>
      <c r="R254" s="43">
        <v>0</v>
      </c>
      <c r="S254" s="43">
        <v>0</v>
      </c>
      <c r="T254" s="43">
        <v>40499752</v>
      </c>
      <c r="U254" s="43">
        <v>0</v>
      </c>
      <c r="V254" s="43">
        <v>1496145</v>
      </c>
      <c r="W254" s="43">
        <v>116092179.19</v>
      </c>
      <c r="X254" s="45">
        <v>0.10668077425357902</v>
      </c>
      <c r="Y254" s="43">
        <v>18000</v>
      </c>
      <c r="Z254" s="43">
        <v>65000</v>
      </c>
      <c r="AA254" s="43">
        <v>1660</v>
      </c>
      <c r="AB254" s="43">
        <v>84660</v>
      </c>
      <c r="AC254" s="43">
        <v>0</v>
      </c>
      <c r="AD254" s="43">
        <v>84660</v>
      </c>
      <c r="AE254" s="43">
        <v>0</v>
      </c>
      <c r="AF254" s="45">
        <v>17794995.190000001</v>
      </c>
      <c r="AG254" s="45">
        <v>56301287</v>
      </c>
      <c r="AH254" s="45">
        <v>41995897</v>
      </c>
      <c r="AI254" s="43">
        <v>4275340637</v>
      </c>
      <c r="AJ254" s="43">
        <v>4486111253</v>
      </c>
      <c r="AK254" s="43">
        <v>4891490261</v>
      </c>
      <c r="AL254" s="47">
        <v>4550980717</v>
      </c>
      <c r="AM254" s="43">
        <v>1631273.576391459</v>
      </c>
      <c r="AN254" s="46"/>
    </row>
    <row r="255" spans="1:40" s="35" customFormat="1" ht="16.5" x14ac:dyDescent="0.3">
      <c r="A255" s="35" t="s">
        <v>569</v>
      </c>
      <c r="B255" s="35" t="s">
        <v>570</v>
      </c>
      <c r="C255" s="35" t="s">
        <v>556</v>
      </c>
      <c r="D255" s="41">
        <v>2</v>
      </c>
      <c r="E255" s="41" t="s">
        <v>1237</v>
      </c>
      <c r="F255" s="42" t="s">
        <v>1191</v>
      </c>
      <c r="G255" s="43">
        <v>2566387073</v>
      </c>
      <c r="H255" s="44">
        <v>5.8530000000000006</v>
      </c>
      <c r="I255" s="43">
        <v>6988919154</v>
      </c>
      <c r="J255" s="43">
        <v>26885538.91</v>
      </c>
      <c r="K255" s="43">
        <v>26586249.899999999</v>
      </c>
      <c r="L255" s="43">
        <v>0</v>
      </c>
      <c r="M255" s="43">
        <v>26586249.899999999</v>
      </c>
      <c r="N255" s="43">
        <v>0</v>
      </c>
      <c r="O255" s="43">
        <v>0</v>
      </c>
      <c r="P255" s="43">
        <v>28015.08</v>
      </c>
      <c r="Q255" s="43">
        <v>53495914</v>
      </c>
      <c r="R255" s="43">
        <v>0</v>
      </c>
      <c r="S255" s="43">
        <v>0</v>
      </c>
      <c r="T255" s="43">
        <v>67777511.060000002</v>
      </c>
      <c r="U255" s="43">
        <v>0</v>
      </c>
      <c r="V255" s="43">
        <v>2309748.94</v>
      </c>
      <c r="W255" s="43">
        <v>150197438.97999999</v>
      </c>
      <c r="X255" s="45">
        <v>5.4682858617951025E-2</v>
      </c>
      <c r="Y255" s="43">
        <v>32500</v>
      </c>
      <c r="Z255" s="43">
        <v>47750</v>
      </c>
      <c r="AA255" s="43">
        <v>1605</v>
      </c>
      <c r="AB255" s="43">
        <v>81855</v>
      </c>
      <c r="AC255" s="43">
        <v>0</v>
      </c>
      <c r="AD255" s="43">
        <v>81855</v>
      </c>
      <c r="AE255" s="43">
        <v>0</v>
      </c>
      <c r="AF255" s="45">
        <v>26614264.979999997</v>
      </c>
      <c r="AG255" s="45">
        <v>53495914</v>
      </c>
      <c r="AH255" s="45">
        <v>70087260</v>
      </c>
      <c r="AI255" s="43">
        <v>6632649323</v>
      </c>
      <c r="AJ255" s="43">
        <v>6925858715</v>
      </c>
      <c r="AK255" s="43">
        <v>7616666470</v>
      </c>
      <c r="AL255" s="47">
        <v>7058391502.666667</v>
      </c>
      <c r="AM255" s="43">
        <v>2540012.5519849081</v>
      </c>
      <c r="AN255" s="46"/>
    </row>
    <row r="256" spans="1:40" s="35" customFormat="1" ht="16.5" x14ac:dyDescent="0.3">
      <c r="A256" s="35" t="s">
        <v>571</v>
      </c>
      <c r="B256" s="35" t="s">
        <v>572</v>
      </c>
      <c r="C256" s="35" t="s">
        <v>556</v>
      </c>
      <c r="D256" s="41">
        <v>3</v>
      </c>
      <c r="E256" s="41" t="s">
        <v>1237</v>
      </c>
      <c r="F256" s="42" t="s">
        <v>1191</v>
      </c>
      <c r="G256" s="43">
        <v>2829398034</v>
      </c>
      <c r="H256" s="44">
        <v>3.77</v>
      </c>
      <c r="I256" s="43">
        <v>5688048937</v>
      </c>
      <c r="J256" s="43">
        <v>21881246.25</v>
      </c>
      <c r="K256" s="43">
        <v>21835291.899999999</v>
      </c>
      <c r="L256" s="43">
        <v>0</v>
      </c>
      <c r="M256" s="43">
        <v>21835291.899999999</v>
      </c>
      <c r="N256" s="43">
        <v>0</v>
      </c>
      <c r="O256" s="43">
        <v>0</v>
      </c>
      <c r="P256" s="43">
        <v>22800.54</v>
      </c>
      <c r="Q256" s="43">
        <v>38526317</v>
      </c>
      <c r="R256" s="43">
        <v>0</v>
      </c>
      <c r="S256" s="43">
        <v>0</v>
      </c>
      <c r="T256" s="43">
        <v>44113220.270000003</v>
      </c>
      <c r="U256" s="43">
        <v>282939.8</v>
      </c>
      <c r="V256" s="43">
        <v>1879030.44</v>
      </c>
      <c r="W256" s="43">
        <v>106659599.95</v>
      </c>
      <c r="X256" s="45">
        <v>3.7069645467911076E-2</v>
      </c>
      <c r="Y256" s="43">
        <v>9091.1</v>
      </c>
      <c r="Z256" s="43">
        <v>70000</v>
      </c>
      <c r="AA256" s="43">
        <v>1581.8220000000001</v>
      </c>
      <c r="AB256" s="43">
        <v>80672.922000000006</v>
      </c>
      <c r="AC256" s="43">
        <v>-2500</v>
      </c>
      <c r="AD256" s="43">
        <v>78172.922000000006</v>
      </c>
      <c r="AE256" s="43">
        <v>0</v>
      </c>
      <c r="AF256" s="45">
        <v>21858092.439999998</v>
      </c>
      <c r="AG256" s="45">
        <v>38526317</v>
      </c>
      <c r="AH256" s="45">
        <v>46275190.509999998</v>
      </c>
      <c r="AI256" s="43">
        <v>5514301027</v>
      </c>
      <c r="AJ256" s="43">
        <v>5633744201</v>
      </c>
      <c r="AK256" s="43">
        <v>5232197325</v>
      </c>
      <c r="AL256" s="47">
        <v>5460080851</v>
      </c>
      <c r="AM256" s="43">
        <v>1745226.7827714721</v>
      </c>
      <c r="AN256" s="46"/>
    </row>
    <row r="257" spans="1:40" s="35" customFormat="1" ht="16.5" x14ac:dyDescent="0.3">
      <c r="A257" s="35" t="s">
        <v>573</v>
      </c>
      <c r="B257" s="35" t="s">
        <v>574</v>
      </c>
      <c r="C257" s="35" t="s">
        <v>556</v>
      </c>
      <c r="D257" s="41">
        <v>1</v>
      </c>
      <c r="E257" s="41" t="s">
        <v>1237</v>
      </c>
      <c r="F257" s="42" t="s">
        <v>1192</v>
      </c>
      <c r="G257" s="43">
        <v>1536497437</v>
      </c>
      <c r="H257" s="44">
        <v>7.3850000000000007</v>
      </c>
      <c r="I257" s="43">
        <v>4744846386</v>
      </c>
      <c r="J257" s="43">
        <v>18252858.460000001</v>
      </c>
      <c r="K257" s="43">
        <v>18209822.73</v>
      </c>
      <c r="L257" s="43">
        <v>0</v>
      </c>
      <c r="M257" s="43">
        <v>18209822.73</v>
      </c>
      <c r="N257" s="43">
        <v>0</v>
      </c>
      <c r="O257" s="43">
        <v>0</v>
      </c>
      <c r="P257" s="43">
        <v>19019.72</v>
      </c>
      <c r="Q257" s="43">
        <v>15418637</v>
      </c>
      <c r="R257" s="43">
        <v>0</v>
      </c>
      <c r="S257" s="43">
        <v>0</v>
      </c>
      <c r="T257" s="43">
        <v>78261577.760000005</v>
      </c>
      <c r="U257" s="43">
        <v>0</v>
      </c>
      <c r="V257" s="43">
        <v>1553893.93</v>
      </c>
      <c r="W257" s="43">
        <v>113462951.14000002</v>
      </c>
      <c r="X257" s="45">
        <v>6.8898391458462438E-2</v>
      </c>
      <c r="Y257" s="43">
        <v>12825</v>
      </c>
      <c r="Z257" s="43">
        <v>21250</v>
      </c>
      <c r="AA257" s="43">
        <v>681.5</v>
      </c>
      <c r="AB257" s="43">
        <v>34756.5</v>
      </c>
      <c r="AC257" s="43">
        <v>0</v>
      </c>
      <c r="AD257" s="43">
        <v>34756.5</v>
      </c>
      <c r="AE257" s="43">
        <v>2000000</v>
      </c>
      <c r="AF257" s="45">
        <v>18228842.449999999</v>
      </c>
      <c r="AG257" s="45">
        <v>15418637</v>
      </c>
      <c r="AH257" s="45">
        <v>79815471.690000013</v>
      </c>
      <c r="AI257" s="43">
        <v>4366591012</v>
      </c>
      <c r="AJ257" s="43">
        <v>4655996199</v>
      </c>
      <c r="AK257" s="43">
        <v>4721954534</v>
      </c>
      <c r="AL257" s="47">
        <v>4581513915</v>
      </c>
      <c r="AM257" s="43">
        <v>1575863.194468563</v>
      </c>
      <c r="AN257" s="46"/>
    </row>
    <row r="258" spans="1:40" s="35" customFormat="1" ht="16.5" x14ac:dyDescent="0.3">
      <c r="A258" s="35" t="s">
        <v>575</v>
      </c>
      <c r="B258" s="35" t="s">
        <v>576</v>
      </c>
      <c r="C258" s="35" t="s">
        <v>556</v>
      </c>
      <c r="D258" s="41">
        <v>2</v>
      </c>
      <c r="E258" s="41" t="s">
        <v>1237</v>
      </c>
      <c r="F258" s="42" t="s">
        <v>1192</v>
      </c>
      <c r="G258" s="43">
        <v>4101977138</v>
      </c>
      <c r="H258" s="44">
        <v>1.7679999999999998</v>
      </c>
      <c r="I258" s="43">
        <v>4126169428</v>
      </c>
      <c r="J258" s="43">
        <v>15872881.949999999</v>
      </c>
      <c r="K258" s="43">
        <v>15797307.799999999</v>
      </c>
      <c r="L258" s="43">
        <v>0</v>
      </c>
      <c r="M258" s="43">
        <v>15797307.799999999</v>
      </c>
      <c r="N258" s="43">
        <v>0</v>
      </c>
      <c r="O258" s="43">
        <v>0</v>
      </c>
      <c r="P258" s="43">
        <v>16539.75</v>
      </c>
      <c r="Q258" s="43">
        <v>25098361</v>
      </c>
      <c r="R258" s="43">
        <v>0</v>
      </c>
      <c r="S258" s="43">
        <v>0</v>
      </c>
      <c r="T258" s="43">
        <v>30223256.34</v>
      </c>
      <c r="U258" s="43">
        <v>0</v>
      </c>
      <c r="V258" s="43">
        <v>1367847.2</v>
      </c>
      <c r="W258" s="43">
        <v>72503312.090000004</v>
      </c>
      <c r="X258" s="45">
        <v>5.0596337299192808E-2</v>
      </c>
      <c r="Y258" s="43">
        <v>4250</v>
      </c>
      <c r="Z258" s="43">
        <v>11750</v>
      </c>
      <c r="AA258" s="43">
        <v>320</v>
      </c>
      <c r="AB258" s="43">
        <v>16320</v>
      </c>
      <c r="AC258" s="43">
        <v>0</v>
      </c>
      <c r="AD258" s="43">
        <v>16320</v>
      </c>
      <c r="AE258" s="80">
        <v>936038.67</v>
      </c>
      <c r="AF258" s="45">
        <v>15813847.549999999</v>
      </c>
      <c r="AG258" s="45">
        <v>25098361</v>
      </c>
      <c r="AH258" s="45">
        <v>31591103.539999999</v>
      </c>
      <c r="AI258" s="43">
        <v>4043324698</v>
      </c>
      <c r="AJ258" s="43">
        <v>4100569873</v>
      </c>
      <c r="AK258" s="43">
        <v>4059220935</v>
      </c>
      <c r="AL258" s="47">
        <v>4067705168.6666665</v>
      </c>
      <c r="AM258" s="43">
        <v>1354064.236934409</v>
      </c>
      <c r="AN258" s="46"/>
    </row>
    <row r="259" spans="1:40" s="35" customFormat="1" ht="16.5" x14ac:dyDescent="0.3">
      <c r="A259" s="35" t="s">
        <v>577</v>
      </c>
      <c r="B259" s="35" t="s">
        <v>578</v>
      </c>
      <c r="C259" s="35" t="s">
        <v>556</v>
      </c>
      <c r="D259" s="41">
        <v>3</v>
      </c>
      <c r="E259" s="41" t="s">
        <v>1237</v>
      </c>
      <c r="F259" s="42" t="s">
        <v>1191</v>
      </c>
      <c r="G259" s="43">
        <v>926082001</v>
      </c>
      <c r="H259" s="44">
        <v>7.6890000000000001</v>
      </c>
      <c r="I259" s="43">
        <v>3509392100</v>
      </c>
      <c r="J259" s="43">
        <v>13500217.99</v>
      </c>
      <c r="K259" s="43">
        <v>13274422.710000001</v>
      </c>
      <c r="L259" s="43">
        <v>0</v>
      </c>
      <c r="M259" s="43">
        <v>13274422.710000001</v>
      </c>
      <c r="N259" s="43">
        <v>0</v>
      </c>
      <c r="O259" s="43">
        <v>0</v>
      </c>
      <c r="P259" s="43">
        <v>14068.62</v>
      </c>
      <c r="Q259" s="43">
        <v>18636109</v>
      </c>
      <c r="R259" s="43">
        <v>0</v>
      </c>
      <c r="S259" s="43">
        <v>275100</v>
      </c>
      <c r="T259" s="43">
        <v>37855349</v>
      </c>
      <c r="U259" s="43">
        <v>0</v>
      </c>
      <c r="V259" s="43">
        <v>1150931</v>
      </c>
      <c r="W259" s="43">
        <v>71205980.329999998</v>
      </c>
      <c r="X259" s="45">
        <v>7.2997753227976581E-2</v>
      </c>
      <c r="Y259" s="43">
        <v>8750</v>
      </c>
      <c r="Z259" s="43">
        <v>15750</v>
      </c>
      <c r="AA259" s="43">
        <v>490</v>
      </c>
      <c r="AB259" s="43">
        <v>24990</v>
      </c>
      <c r="AC259" s="43">
        <v>0</v>
      </c>
      <c r="AD259" s="43">
        <v>24990</v>
      </c>
      <c r="AE259" s="43">
        <v>0</v>
      </c>
      <c r="AF259" s="45">
        <v>13288491.33</v>
      </c>
      <c r="AG259" s="45">
        <v>18911209</v>
      </c>
      <c r="AH259" s="45">
        <v>39006280</v>
      </c>
      <c r="AI259" s="43">
        <v>3329753919</v>
      </c>
      <c r="AJ259" s="43">
        <v>3451996931</v>
      </c>
      <c r="AK259" s="43">
        <v>3475811814</v>
      </c>
      <c r="AL259" s="47">
        <v>3419187554.6666665</v>
      </c>
      <c r="AM259" s="43">
        <v>1158876.4111224301</v>
      </c>
      <c r="AN259" s="46"/>
    </row>
    <row r="260" spans="1:40" s="35" customFormat="1" ht="16.5" x14ac:dyDescent="0.3">
      <c r="A260" s="35" t="s">
        <v>579</v>
      </c>
      <c r="B260" s="35" t="s">
        <v>580</v>
      </c>
      <c r="C260" s="35" t="s">
        <v>581</v>
      </c>
      <c r="D260" s="41">
        <v>1</v>
      </c>
      <c r="E260" s="41" t="s">
        <v>1236</v>
      </c>
      <c r="F260" s="42" t="s">
        <v>1191</v>
      </c>
      <c r="G260" s="43">
        <v>720096362</v>
      </c>
      <c r="H260" s="44">
        <v>2.681</v>
      </c>
      <c r="I260" s="43">
        <v>786796596</v>
      </c>
      <c r="J260" s="43">
        <v>2478563.5699999998</v>
      </c>
      <c r="K260" s="43">
        <v>2475103.2199999997</v>
      </c>
      <c r="L260" s="43">
        <v>0</v>
      </c>
      <c r="M260" s="43">
        <v>2475103.2199999997</v>
      </c>
      <c r="N260" s="43">
        <v>243046.64</v>
      </c>
      <c r="O260" s="43">
        <v>0</v>
      </c>
      <c r="P260" s="43">
        <v>236373.5</v>
      </c>
      <c r="Q260" s="43">
        <v>9107275</v>
      </c>
      <c r="R260" s="43">
        <v>5031232</v>
      </c>
      <c r="S260" s="43">
        <v>0</v>
      </c>
      <c r="T260" s="43">
        <v>2067484.3</v>
      </c>
      <c r="U260" s="43">
        <v>144019.26999999999</v>
      </c>
      <c r="V260" s="43">
        <v>0</v>
      </c>
      <c r="W260" s="43">
        <v>19304533.93</v>
      </c>
      <c r="X260" s="45">
        <v>2.557853060344702E-2</v>
      </c>
      <c r="Y260" s="43">
        <v>750</v>
      </c>
      <c r="Z260" s="43">
        <v>24000</v>
      </c>
      <c r="AA260" s="43">
        <v>495</v>
      </c>
      <c r="AB260" s="43">
        <v>25245</v>
      </c>
      <c r="AC260" s="43">
        <v>-500</v>
      </c>
      <c r="AD260" s="43">
        <v>24745</v>
      </c>
      <c r="AE260" s="43">
        <v>0</v>
      </c>
      <c r="AF260" s="45">
        <v>2954523.36</v>
      </c>
      <c r="AG260" s="45">
        <v>14138507</v>
      </c>
      <c r="AH260" s="45">
        <v>2211503.5699999998</v>
      </c>
      <c r="AI260" s="43">
        <v>786560506</v>
      </c>
      <c r="AJ260" s="43">
        <v>783836167</v>
      </c>
      <c r="AK260" s="43">
        <v>828926770</v>
      </c>
      <c r="AL260" s="47">
        <v>799774481</v>
      </c>
      <c r="AM260" s="43">
        <v>276366.46763325599</v>
      </c>
      <c r="AN260" s="46"/>
    </row>
    <row r="261" spans="1:40" s="35" customFormat="1" ht="16.5" x14ac:dyDescent="0.3">
      <c r="A261" s="35" t="s">
        <v>582</v>
      </c>
      <c r="B261" s="35" t="s">
        <v>583</v>
      </c>
      <c r="C261" s="35" t="s">
        <v>581</v>
      </c>
      <c r="D261" s="41">
        <v>2</v>
      </c>
      <c r="E261" s="41" t="s">
        <v>1237</v>
      </c>
      <c r="F261" s="42" t="s">
        <v>1191</v>
      </c>
      <c r="G261" s="43">
        <v>526978493</v>
      </c>
      <c r="H261" s="44">
        <v>3.0209999999999999</v>
      </c>
      <c r="I261" s="43">
        <v>590902924</v>
      </c>
      <c r="J261" s="43">
        <v>1861460.09</v>
      </c>
      <c r="K261" s="43">
        <v>1860870.9100000001</v>
      </c>
      <c r="L261" s="43">
        <v>0</v>
      </c>
      <c r="M261" s="43">
        <v>1860870.9100000001</v>
      </c>
      <c r="N261" s="43">
        <v>182732.56</v>
      </c>
      <c r="O261" s="43">
        <v>0</v>
      </c>
      <c r="P261" s="43">
        <v>177720.88</v>
      </c>
      <c r="Q261" s="43">
        <v>7827219</v>
      </c>
      <c r="R261" s="43">
        <v>3740113</v>
      </c>
      <c r="S261" s="43">
        <v>0</v>
      </c>
      <c r="T261" s="43">
        <v>2024037.64</v>
      </c>
      <c r="U261" s="43">
        <v>105429.58</v>
      </c>
      <c r="V261" s="43">
        <v>0</v>
      </c>
      <c r="W261" s="43">
        <v>15918123.57</v>
      </c>
      <c r="X261" s="45">
        <v>2.8976512693987395E-2</v>
      </c>
      <c r="Y261" s="43">
        <v>750</v>
      </c>
      <c r="Z261" s="43">
        <v>27750</v>
      </c>
      <c r="AA261" s="43">
        <v>570</v>
      </c>
      <c r="AB261" s="43">
        <v>29070</v>
      </c>
      <c r="AC261" s="43">
        <v>0</v>
      </c>
      <c r="AD261" s="43">
        <v>29070</v>
      </c>
      <c r="AE261" s="43">
        <v>0</v>
      </c>
      <c r="AF261" s="45">
        <v>2221324.35</v>
      </c>
      <c r="AG261" s="45">
        <v>11567332</v>
      </c>
      <c r="AH261" s="45">
        <v>2129467.2199999997</v>
      </c>
      <c r="AI261" s="43">
        <v>568744943</v>
      </c>
      <c r="AJ261" s="43">
        <v>589854727</v>
      </c>
      <c r="AK261" s="43">
        <v>612124984</v>
      </c>
      <c r="AL261" s="47">
        <v>590241551.33333337</v>
      </c>
      <c r="AM261" s="43">
        <v>204041.48862497401</v>
      </c>
      <c r="AN261" s="46"/>
    </row>
    <row r="262" spans="1:40" s="35" customFormat="1" ht="16.5" x14ac:dyDescent="0.3">
      <c r="A262" s="35" t="s">
        <v>584</v>
      </c>
      <c r="B262" s="35" t="s">
        <v>585</v>
      </c>
      <c r="C262" s="35" t="s">
        <v>581</v>
      </c>
      <c r="D262" s="41">
        <v>3</v>
      </c>
      <c r="E262" s="41" t="s">
        <v>1236</v>
      </c>
      <c r="F262" s="42" t="s">
        <v>1191</v>
      </c>
      <c r="G262" s="43">
        <v>89717195</v>
      </c>
      <c r="H262" s="44">
        <v>3.1989999999999998</v>
      </c>
      <c r="I262" s="43">
        <v>100550896</v>
      </c>
      <c r="J262" s="43">
        <v>316755.03999999998</v>
      </c>
      <c r="K262" s="43">
        <v>316628.05</v>
      </c>
      <c r="L262" s="43">
        <v>0</v>
      </c>
      <c r="M262" s="43">
        <v>316628.05</v>
      </c>
      <c r="N262" s="43">
        <v>31091.71</v>
      </c>
      <c r="O262" s="43">
        <v>0</v>
      </c>
      <c r="P262" s="43">
        <v>30239.27</v>
      </c>
      <c r="Q262" s="43">
        <v>1898204</v>
      </c>
      <c r="R262" s="43">
        <v>0</v>
      </c>
      <c r="S262" s="43">
        <v>0</v>
      </c>
      <c r="T262" s="43">
        <v>593787.56000000006</v>
      </c>
      <c r="U262" s="43">
        <v>0</v>
      </c>
      <c r="V262" s="43">
        <v>0</v>
      </c>
      <c r="W262" s="43">
        <v>2869950.5900000003</v>
      </c>
      <c r="X262" s="45">
        <v>2.8588289744519432E-2</v>
      </c>
      <c r="Y262" s="43">
        <v>250</v>
      </c>
      <c r="Z262" s="43">
        <v>5500</v>
      </c>
      <c r="AA262" s="43">
        <v>115</v>
      </c>
      <c r="AB262" s="43">
        <v>5865</v>
      </c>
      <c r="AC262" s="43">
        <v>0</v>
      </c>
      <c r="AD262" s="43">
        <v>5865</v>
      </c>
      <c r="AE262" s="43">
        <v>0</v>
      </c>
      <c r="AF262" s="45">
        <v>377959.03</v>
      </c>
      <c r="AG262" s="45">
        <v>1898204</v>
      </c>
      <c r="AH262" s="45">
        <v>593787.56000000006</v>
      </c>
      <c r="AI262" s="43">
        <v>97265111</v>
      </c>
      <c r="AJ262" s="43">
        <v>100083222</v>
      </c>
      <c r="AK262" s="43">
        <v>103551593</v>
      </c>
      <c r="AL262" s="47">
        <v>100299975.33333333</v>
      </c>
      <c r="AM262" s="43">
        <v>34517.194816103998</v>
      </c>
      <c r="AN262" s="46"/>
    </row>
    <row r="263" spans="1:40" s="35" customFormat="1" ht="16.5" x14ac:dyDescent="0.3">
      <c r="A263" s="35" t="s">
        <v>586</v>
      </c>
      <c r="B263" s="35" t="s">
        <v>587</v>
      </c>
      <c r="C263" s="35" t="s">
        <v>581</v>
      </c>
      <c r="D263" s="41">
        <v>1</v>
      </c>
      <c r="E263" s="41" t="s">
        <v>1236</v>
      </c>
      <c r="F263" s="42" t="s">
        <v>1191</v>
      </c>
      <c r="G263" s="43">
        <v>146176408</v>
      </c>
      <c r="H263" s="44">
        <v>3.5749999999999997</v>
      </c>
      <c r="I263" s="43">
        <v>151594367</v>
      </c>
      <c r="J263" s="43">
        <v>477551.98</v>
      </c>
      <c r="K263" s="43">
        <v>476476.88</v>
      </c>
      <c r="L263" s="43">
        <v>0</v>
      </c>
      <c r="M263" s="43">
        <v>476476.88</v>
      </c>
      <c r="N263" s="43">
        <v>46788.34</v>
      </c>
      <c r="O263" s="43">
        <v>0</v>
      </c>
      <c r="P263" s="43">
        <v>45505.919999999998</v>
      </c>
      <c r="Q263" s="43">
        <v>2517223</v>
      </c>
      <c r="R263" s="43">
        <v>1150183</v>
      </c>
      <c r="S263" s="43">
        <v>0</v>
      </c>
      <c r="T263" s="43">
        <v>959054</v>
      </c>
      <c r="U263" s="43">
        <v>29235</v>
      </c>
      <c r="V263" s="43">
        <v>0</v>
      </c>
      <c r="W263" s="43">
        <v>5224466.1400000006</v>
      </c>
      <c r="X263" s="45">
        <v>3.0693249995393336E-2</v>
      </c>
      <c r="Y263" s="43">
        <v>750</v>
      </c>
      <c r="Z263" s="43">
        <v>4500</v>
      </c>
      <c r="AA263" s="43">
        <v>105</v>
      </c>
      <c r="AB263" s="43">
        <v>5355</v>
      </c>
      <c r="AC263" s="43">
        <v>0</v>
      </c>
      <c r="AD263" s="43">
        <v>5355</v>
      </c>
      <c r="AE263" s="43">
        <v>0</v>
      </c>
      <c r="AF263" s="45">
        <v>568771.14</v>
      </c>
      <c r="AG263" s="45">
        <v>3667406</v>
      </c>
      <c r="AH263" s="45">
        <v>988289</v>
      </c>
      <c r="AI263" s="43">
        <v>150333094</v>
      </c>
      <c r="AJ263" s="43">
        <v>151618751</v>
      </c>
      <c r="AK263" s="43">
        <v>155077772</v>
      </c>
      <c r="AL263" s="47">
        <v>152343205.66666666</v>
      </c>
      <c r="AM263" s="43">
        <v>51692.572307376002</v>
      </c>
      <c r="AN263" s="46"/>
    </row>
    <row r="264" spans="1:40" s="35" customFormat="1" ht="16.5" x14ac:dyDescent="0.3">
      <c r="A264" s="35" t="s">
        <v>588</v>
      </c>
      <c r="B264" s="35" t="s">
        <v>589</v>
      </c>
      <c r="C264" s="35" t="s">
        <v>581</v>
      </c>
      <c r="D264" s="41">
        <v>2</v>
      </c>
      <c r="E264" s="41" t="s">
        <v>1237</v>
      </c>
      <c r="F264" s="42" t="s">
        <v>1191</v>
      </c>
      <c r="G264" s="43">
        <v>396809150</v>
      </c>
      <c r="H264" s="44">
        <v>3.31</v>
      </c>
      <c r="I264" s="43">
        <v>420929185</v>
      </c>
      <c r="J264" s="43">
        <v>1326009.48</v>
      </c>
      <c r="K264" s="43">
        <v>1325329.8799999999</v>
      </c>
      <c r="L264" s="43">
        <v>0</v>
      </c>
      <c r="M264" s="43">
        <v>1325329.8799999999</v>
      </c>
      <c r="N264" s="43">
        <v>130142.68</v>
      </c>
      <c r="O264" s="43">
        <v>0</v>
      </c>
      <c r="P264" s="43">
        <v>126574.67</v>
      </c>
      <c r="Q264" s="43">
        <v>5604501</v>
      </c>
      <c r="R264" s="43">
        <v>2486203</v>
      </c>
      <c r="S264" s="43">
        <v>0</v>
      </c>
      <c r="T264" s="43">
        <v>3459859</v>
      </c>
      <c r="U264" s="43">
        <v>0</v>
      </c>
      <c r="V264" s="43">
        <v>0</v>
      </c>
      <c r="W264" s="43">
        <v>13132610.23</v>
      </c>
      <c r="X264" s="45">
        <v>3.1548014520190099E-2</v>
      </c>
      <c r="Y264" s="43">
        <v>750</v>
      </c>
      <c r="Z264" s="43">
        <v>10250</v>
      </c>
      <c r="AA264" s="43">
        <v>220</v>
      </c>
      <c r="AB264" s="43">
        <v>11220</v>
      </c>
      <c r="AC264" s="43">
        <v>0</v>
      </c>
      <c r="AD264" s="43">
        <v>11220</v>
      </c>
      <c r="AE264" s="43">
        <v>0</v>
      </c>
      <c r="AF264" s="45">
        <v>1582047.2299999997</v>
      </c>
      <c r="AG264" s="45">
        <v>8090704</v>
      </c>
      <c r="AH264" s="45">
        <v>3459859</v>
      </c>
      <c r="AI264" s="43">
        <v>411548365</v>
      </c>
      <c r="AJ264" s="43">
        <v>419678094</v>
      </c>
      <c r="AK264" s="43">
        <v>429540106</v>
      </c>
      <c r="AL264" s="47">
        <v>420255521.66666669</v>
      </c>
      <c r="AM264" s="43">
        <v>143179.89215329799</v>
      </c>
      <c r="AN264" s="46"/>
    </row>
    <row r="265" spans="1:40" s="35" customFormat="1" ht="16.5" x14ac:dyDescent="0.3">
      <c r="A265" s="35" t="s">
        <v>590</v>
      </c>
      <c r="B265" s="35" t="s">
        <v>591</v>
      </c>
      <c r="C265" s="35" t="s">
        <v>581</v>
      </c>
      <c r="D265" s="41">
        <v>3</v>
      </c>
      <c r="E265" s="41" t="s">
        <v>1236</v>
      </c>
      <c r="F265" s="42" t="s">
        <v>1191</v>
      </c>
      <c r="G265" s="43">
        <v>2153689900</v>
      </c>
      <c r="H265" s="44">
        <v>2.7330000000000001</v>
      </c>
      <c r="I265" s="43">
        <v>2310840165</v>
      </c>
      <c r="J265" s="43">
        <v>7279599.6799999997</v>
      </c>
      <c r="K265" s="43">
        <v>7279607.7399999993</v>
      </c>
      <c r="L265" s="43">
        <v>0</v>
      </c>
      <c r="M265" s="43">
        <v>7279607.7399999993</v>
      </c>
      <c r="N265" s="43">
        <v>714836.09</v>
      </c>
      <c r="O265" s="43">
        <v>0</v>
      </c>
      <c r="P265" s="43">
        <v>695236.93</v>
      </c>
      <c r="Q265" s="43">
        <v>27070919</v>
      </c>
      <c r="R265" s="43">
        <v>13309304</v>
      </c>
      <c r="S265" s="43">
        <v>0</v>
      </c>
      <c r="T265" s="43">
        <v>9344286.8399999999</v>
      </c>
      <c r="U265" s="43">
        <v>430741.68</v>
      </c>
      <c r="V265" s="43">
        <v>0</v>
      </c>
      <c r="W265" s="43">
        <v>58844932.279999994</v>
      </c>
      <c r="X265" s="45">
        <v>2.5335513830304246E-2</v>
      </c>
      <c r="Y265" s="43">
        <v>1732.88</v>
      </c>
      <c r="Z265" s="43">
        <v>61250</v>
      </c>
      <c r="AA265" s="43">
        <v>1259.6576</v>
      </c>
      <c r="AB265" s="43">
        <v>64242.537599999996</v>
      </c>
      <c r="AC265" s="43">
        <v>0</v>
      </c>
      <c r="AD265" s="43">
        <v>64242.537599999996</v>
      </c>
      <c r="AE265" s="43">
        <v>0</v>
      </c>
      <c r="AF265" s="45">
        <v>8689680.7599999998</v>
      </c>
      <c r="AG265" s="45">
        <v>40380223</v>
      </c>
      <c r="AH265" s="45">
        <v>9775028.5199999996</v>
      </c>
      <c r="AI265" s="43">
        <v>2295299316</v>
      </c>
      <c r="AJ265" s="43">
        <v>2302816410</v>
      </c>
      <c r="AK265" s="43">
        <v>2331337844</v>
      </c>
      <c r="AL265" s="47">
        <v>2309817856.6666665</v>
      </c>
      <c r="AM265" s="43">
        <v>777111.83755405201</v>
      </c>
      <c r="AN265" s="46"/>
    </row>
    <row r="266" spans="1:40" s="35" customFormat="1" ht="16.5" x14ac:dyDescent="0.3">
      <c r="A266" s="35" t="s">
        <v>592</v>
      </c>
      <c r="B266" s="35" t="s">
        <v>593</v>
      </c>
      <c r="C266" s="35" t="s">
        <v>581</v>
      </c>
      <c r="D266" s="41">
        <v>1</v>
      </c>
      <c r="E266" s="41" t="s">
        <v>1236</v>
      </c>
      <c r="F266" s="42" t="s">
        <v>1191</v>
      </c>
      <c r="G266" s="43">
        <v>804851030</v>
      </c>
      <c r="H266" s="44">
        <v>2.6</v>
      </c>
      <c r="I266" s="43">
        <v>876079456</v>
      </c>
      <c r="J266" s="43">
        <v>2759822.09</v>
      </c>
      <c r="K266" s="43">
        <v>2757122.81</v>
      </c>
      <c r="L266" s="43">
        <v>0</v>
      </c>
      <c r="M266" s="43">
        <v>2757122.81</v>
      </c>
      <c r="N266" s="43">
        <v>270740.40000000002</v>
      </c>
      <c r="O266" s="43">
        <v>0</v>
      </c>
      <c r="P266" s="43">
        <v>263317.84999999998</v>
      </c>
      <c r="Q266" s="43">
        <v>8739293</v>
      </c>
      <c r="R266" s="43">
        <v>4904766</v>
      </c>
      <c r="S266" s="43">
        <v>0</v>
      </c>
      <c r="T266" s="43">
        <v>3501102</v>
      </c>
      <c r="U266" s="43">
        <v>482900</v>
      </c>
      <c r="V266" s="43">
        <v>0</v>
      </c>
      <c r="W266" s="43">
        <v>20919242.060000002</v>
      </c>
      <c r="X266" s="45">
        <v>2.4877284628000401E-2</v>
      </c>
      <c r="Y266" s="43">
        <v>2640.41</v>
      </c>
      <c r="Z266" s="43">
        <v>36000</v>
      </c>
      <c r="AA266" s="43">
        <v>772.80820000000006</v>
      </c>
      <c r="AB266" s="43">
        <v>39413.218200000003</v>
      </c>
      <c r="AC266" s="43">
        <v>0</v>
      </c>
      <c r="AD266" s="43">
        <v>39413.218200000003</v>
      </c>
      <c r="AE266" s="43">
        <v>0</v>
      </c>
      <c r="AF266" s="45">
        <v>3291181.06</v>
      </c>
      <c r="AG266" s="45">
        <v>13644059</v>
      </c>
      <c r="AH266" s="45">
        <v>3984002</v>
      </c>
      <c r="AI266" s="43">
        <v>873056655</v>
      </c>
      <c r="AJ266" s="43">
        <v>871760961</v>
      </c>
      <c r="AK266" s="43">
        <v>930248532</v>
      </c>
      <c r="AL266" s="47">
        <v>891688716</v>
      </c>
      <c r="AM266" s="43">
        <v>310082.53391715599</v>
      </c>
      <c r="AN266" s="46"/>
    </row>
    <row r="267" spans="1:40" s="35" customFormat="1" ht="16.5" x14ac:dyDescent="0.3">
      <c r="A267" s="35" t="s">
        <v>594</v>
      </c>
      <c r="B267" s="35" t="s">
        <v>595</v>
      </c>
      <c r="C267" s="35" t="s">
        <v>581</v>
      </c>
      <c r="D267" s="41">
        <v>2</v>
      </c>
      <c r="E267" s="41" t="s">
        <v>1237</v>
      </c>
      <c r="F267" s="42" t="s">
        <v>1191</v>
      </c>
      <c r="G267" s="43">
        <v>672503140</v>
      </c>
      <c r="H267" s="44">
        <v>2.512</v>
      </c>
      <c r="I267" s="43">
        <v>754656919</v>
      </c>
      <c r="J267" s="43">
        <v>2377317.2799999998</v>
      </c>
      <c r="K267" s="43">
        <v>2377317.2799999998</v>
      </c>
      <c r="L267" s="43">
        <v>0</v>
      </c>
      <c r="M267" s="43">
        <v>2377317.2799999998</v>
      </c>
      <c r="N267" s="43">
        <v>233445.57</v>
      </c>
      <c r="O267" s="43">
        <v>0</v>
      </c>
      <c r="P267" s="43">
        <v>227045.02</v>
      </c>
      <c r="Q267" s="43">
        <v>7823741</v>
      </c>
      <c r="R267" s="43">
        <v>4597367</v>
      </c>
      <c r="S267" s="43">
        <v>0</v>
      </c>
      <c r="T267" s="43">
        <v>1364600</v>
      </c>
      <c r="U267" s="43">
        <v>269000</v>
      </c>
      <c r="V267" s="43">
        <v>0</v>
      </c>
      <c r="W267" s="43">
        <v>16892515.869999997</v>
      </c>
      <c r="X267" s="45">
        <v>2.3242066467618675E-2</v>
      </c>
      <c r="Y267" s="43">
        <v>2250</v>
      </c>
      <c r="Z267" s="43">
        <v>29250</v>
      </c>
      <c r="AA267" s="43">
        <v>630</v>
      </c>
      <c r="AB267" s="43">
        <v>32130</v>
      </c>
      <c r="AC267" s="43">
        <v>0</v>
      </c>
      <c r="AD267" s="43">
        <v>32130</v>
      </c>
      <c r="AE267" s="43">
        <v>0</v>
      </c>
      <c r="AF267" s="45">
        <v>2837807.8699999996</v>
      </c>
      <c r="AG267" s="45">
        <v>12421108</v>
      </c>
      <c r="AH267" s="45">
        <v>1633600</v>
      </c>
      <c r="AI267" s="43">
        <v>761584586</v>
      </c>
      <c r="AJ267" s="43">
        <v>750292871</v>
      </c>
      <c r="AK267" s="43">
        <v>787916119</v>
      </c>
      <c r="AL267" s="47">
        <v>766597858.66666663</v>
      </c>
      <c r="AM267" s="43">
        <v>262932.923400147</v>
      </c>
      <c r="AN267" s="46"/>
    </row>
    <row r="268" spans="1:40" s="35" customFormat="1" ht="16.5" x14ac:dyDescent="0.3">
      <c r="A268" s="35" t="s">
        <v>596</v>
      </c>
      <c r="B268" s="35" t="s">
        <v>597</v>
      </c>
      <c r="C268" s="35" t="s">
        <v>581</v>
      </c>
      <c r="D268" s="41">
        <v>3</v>
      </c>
      <c r="E268" s="41" t="s">
        <v>1236</v>
      </c>
      <c r="F268" s="42" t="s">
        <v>1191</v>
      </c>
      <c r="G268" s="43">
        <v>469465400</v>
      </c>
      <c r="H268" s="44">
        <v>3.1539999999999999</v>
      </c>
      <c r="I268" s="43">
        <v>442828066</v>
      </c>
      <c r="J268" s="43">
        <v>1394995.25</v>
      </c>
      <c r="K268" s="43">
        <v>1394219.63</v>
      </c>
      <c r="L268" s="43">
        <v>0</v>
      </c>
      <c r="M268" s="43">
        <v>1394219.63</v>
      </c>
      <c r="N268" s="43">
        <v>0</v>
      </c>
      <c r="O268" s="43">
        <v>0</v>
      </c>
      <c r="P268" s="43">
        <v>133152.54</v>
      </c>
      <c r="Q268" s="43">
        <v>6048457</v>
      </c>
      <c r="R268" s="43">
        <v>2349455</v>
      </c>
      <c r="S268" s="43">
        <v>0</v>
      </c>
      <c r="T268" s="43">
        <v>4734408.8899999997</v>
      </c>
      <c r="U268" s="43">
        <v>0</v>
      </c>
      <c r="V268" s="43">
        <v>145392.10999999999</v>
      </c>
      <c r="W268" s="43">
        <v>14805085.169999998</v>
      </c>
      <c r="X268" s="45">
        <v>3.1396390386806132E-2</v>
      </c>
      <c r="Y268" s="43">
        <v>1729.6</v>
      </c>
      <c r="Z268" s="43">
        <v>8250</v>
      </c>
      <c r="AA268" s="43">
        <v>199.59200000000001</v>
      </c>
      <c r="AB268" s="43">
        <v>10179.192000000001</v>
      </c>
      <c r="AC268" s="43">
        <v>0</v>
      </c>
      <c r="AD268" s="43">
        <v>10179.192000000001</v>
      </c>
      <c r="AE268" s="43">
        <v>0</v>
      </c>
      <c r="AF268" s="45">
        <v>1527372.17</v>
      </c>
      <c r="AG268" s="45">
        <v>8397912</v>
      </c>
      <c r="AH268" s="45">
        <v>4879801</v>
      </c>
      <c r="AI268" s="43">
        <v>463248456</v>
      </c>
      <c r="AJ268" s="43">
        <v>436176754</v>
      </c>
      <c r="AK268" s="43">
        <v>451843503</v>
      </c>
      <c r="AL268" s="47">
        <v>450422904.33333331</v>
      </c>
      <c r="AM268" s="43">
        <v>150614.35038549901</v>
      </c>
      <c r="AN268" s="46"/>
    </row>
    <row r="269" spans="1:40" s="35" customFormat="1" ht="16.5" x14ac:dyDescent="0.3">
      <c r="A269" s="35" t="s">
        <v>598</v>
      </c>
      <c r="B269" s="35" t="s">
        <v>517</v>
      </c>
      <c r="C269" s="35" t="s">
        <v>581</v>
      </c>
      <c r="D269" s="41">
        <v>1</v>
      </c>
      <c r="E269" s="41" t="s">
        <v>1236</v>
      </c>
      <c r="F269" s="42" t="s">
        <v>1191</v>
      </c>
      <c r="G269" s="43">
        <v>544063900</v>
      </c>
      <c r="H269" s="44">
        <v>2.6459999999999999</v>
      </c>
      <c r="I269" s="43">
        <v>545001124</v>
      </c>
      <c r="J269" s="43">
        <v>1716860.42</v>
      </c>
      <c r="K269" s="43">
        <v>1715317.63</v>
      </c>
      <c r="L269" s="43">
        <v>0</v>
      </c>
      <c r="M269" s="43">
        <v>1715317.63</v>
      </c>
      <c r="N269" s="43">
        <v>168434.96</v>
      </c>
      <c r="O269" s="43">
        <v>0</v>
      </c>
      <c r="P269" s="43">
        <v>163822.01999999999</v>
      </c>
      <c r="Q269" s="43">
        <v>6745311</v>
      </c>
      <c r="R269" s="43">
        <v>3357479</v>
      </c>
      <c r="S269" s="43">
        <v>0</v>
      </c>
      <c r="T269" s="43">
        <v>2214536</v>
      </c>
      <c r="U269" s="43">
        <v>27207.200000000001</v>
      </c>
      <c r="V269" s="43">
        <v>0</v>
      </c>
      <c r="W269" s="43">
        <v>14392107.809999999</v>
      </c>
      <c r="X269" s="45">
        <v>2.4235251252369649E-2</v>
      </c>
      <c r="Y269" s="43">
        <v>1500</v>
      </c>
      <c r="Z269" s="43">
        <v>15750</v>
      </c>
      <c r="AA269" s="43">
        <v>345</v>
      </c>
      <c r="AB269" s="43">
        <v>17595</v>
      </c>
      <c r="AC269" s="43">
        <v>250</v>
      </c>
      <c r="AD269" s="43">
        <v>17845</v>
      </c>
      <c r="AE269" s="43">
        <v>0</v>
      </c>
      <c r="AF269" s="45">
        <v>2047574.6099999999</v>
      </c>
      <c r="AG269" s="45">
        <v>10102790</v>
      </c>
      <c r="AH269" s="45">
        <v>2241743.2000000002</v>
      </c>
      <c r="AI269" s="43">
        <v>562856152</v>
      </c>
      <c r="AJ269" s="43">
        <v>542975551</v>
      </c>
      <c r="AK269" s="43">
        <v>553170540</v>
      </c>
      <c r="AL269" s="47">
        <v>553000747.66666663</v>
      </c>
      <c r="AM269" s="43">
        <v>184857.86180862001</v>
      </c>
      <c r="AN269" s="46"/>
    </row>
    <row r="270" spans="1:40" s="35" customFormat="1" ht="16.5" x14ac:dyDescent="0.3">
      <c r="A270" s="35" t="s">
        <v>599</v>
      </c>
      <c r="B270" s="35" t="s">
        <v>600</v>
      </c>
      <c r="C270" s="35" t="s">
        <v>581</v>
      </c>
      <c r="D270" s="41">
        <v>2</v>
      </c>
      <c r="E270" s="41" t="s">
        <v>1237</v>
      </c>
      <c r="F270" s="42" t="s">
        <v>1191</v>
      </c>
      <c r="G270" s="43">
        <v>147554870</v>
      </c>
      <c r="H270" s="44">
        <v>3.6959999999999997</v>
      </c>
      <c r="I270" s="43">
        <v>172239962</v>
      </c>
      <c r="J270" s="43">
        <v>542589.66</v>
      </c>
      <c r="K270" s="43">
        <v>541780.30000000005</v>
      </c>
      <c r="L270" s="43">
        <v>0</v>
      </c>
      <c r="M270" s="43">
        <v>541780.30000000005</v>
      </c>
      <c r="N270" s="43">
        <v>53200</v>
      </c>
      <c r="O270" s="43">
        <v>0</v>
      </c>
      <c r="P270" s="43">
        <v>51741.4</v>
      </c>
      <c r="Q270" s="43">
        <v>2285528</v>
      </c>
      <c r="R270" s="43">
        <v>1091133</v>
      </c>
      <c r="S270" s="43">
        <v>0</v>
      </c>
      <c r="T270" s="43">
        <v>1400252</v>
      </c>
      <c r="U270" s="43">
        <v>29500</v>
      </c>
      <c r="V270" s="43">
        <v>0</v>
      </c>
      <c r="W270" s="43">
        <v>5453134.7000000002</v>
      </c>
      <c r="X270" s="45">
        <v>3.3017061725333467E-2</v>
      </c>
      <c r="Y270" s="43">
        <v>0</v>
      </c>
      <c r="Z270" s="43">
        <v>6250</v>
      </c>
      <c r="AA270" s="43">
        <v>125</v>
      </c>
      <c r="AB270" s="43">
        <v>6375</v>
      </c>
      <c r="AC270" s="43">
        <v>0</v>
      </c>
      <c r="AD270" s="43">
        <v>6375</v>
      </c>
      <c r="AE270" s="43">
        <v>0</v>
      </c>
      <c r="AF270" s="45">
        <v>646721.70000000007</v>
      </c>
      <c r="AG270" s="45">
        <v>3376661</v>
      </c>
      <c r="AH270" s="45">
        <v>1429752</v>
      </c>
      <c r="AI270" s="43">
        <v>169116012</v>
      </c>
      <c r="AJ270" s="43">
        <v>170497743</v>
      </c>
      <c r="AK270" s="43">
        <v>180561515</v>
      </c>
      <c r="AL270" s="47">
        <v>173391756.66666666</v>
      </c>
      <c r="AM270" s="43">
        <v>60187.111479494997</v>
      </c>
      <c r="AN270" s="46"/>
    </row>
    <row r="271" spans="1:40" s="35" customFormat="1" ht="16.5" x14ac:dyDescent="0.3">
      <c r="A271" s="35" t="s">
        <v>601</v>
      </c>
      <c r="B271" s="35" t="s">
        <v>602</v>
      </c>
      <c r="C271" s="35" t="s">
        <v>581</v>
      </c>
      <c r="D271" s="41">
        <v>3</v>
      </c>
      <c r="E271" s="41" t="s">
        <v>1236</v>
      </c>
      <c r="F271" s="42" t="s">
        <v>1191</v>
      </c>
      <c r="G271" s="43">
        <v>140063863</v>
      </c>
      <c r="H271" s="44">
        <v>3.4619999999999997</v>
      </c>
      <c r="I271" s="43">
        <v>171155266</v>
      </c>
      <c r="J271" s="43">
        <v>539172.65</v>
      </c>
      <c r="K271" s="43">
        <v>539172.65</v>
      </c>
      <c r="L271" s="43">
        <v>0</v>
      </c>
      <c r="M271" s="43">
        <v>539172.65</v>
      </c>
      <c r="N271" s="43">
        <v>52945.17</v>
      </c>
      <c r="O271" s="43">
        <v>0</v>
      </c>
      <c r="P271" s="43">
        <v>51493.53</v>
      </c>
      <c r="Q271" s="43">
        <v>2237343</v>
      </c>
      <c r="R271" s="43">
        <v>1022415</v>
      </c>
      <c r="S271" s="43">
        <v>0</v>
      </c>
      <c r="T271" s="43">
        <v>944450</v>
      </c>
      <c r="U271" s="43">
        <v>0</v>
      </c>
      <c r="V271" s="43">
        <v>0</v>
      </c>
      <c r="W271" s="43">
        <v>4847819.3499999996</v>
      </c>
      <c r="X271" s="45">
        <v>3.0428909520913504E-2</v>
      </c>
      <c r="Y271" s="43">
        <v>0</v>
      </c>
      <c r="Z271" s="43">
        <v>5250</v>
      </c>
      <c r="AA271" s="43">
        <v>105</v>
      </c>
      <c r="AB271" s="43">
        <v>5355</v>
      </c>
      <c r="AC271" s="43">
        <v>0</v>
      </c>
      <c r="AD271" s="43">
        <v>5355</v>
      </c>
      <c r="AE271" s="43">
        <v>0</v>
      </c>
      <c r="AF271" s="45">
        <v>643611.35000000009</v>
      </c>
      <c r="AG271" s="45">
        <v>3259758</v>
      </c>
      <c r="AH271" s="45">
        <v>944450</v>
      </c>
      <c r="AI271" s="43">
        <v>170119902</v>
      </c>
      <c r="AJ271" s="43">
        <v>170859608</v>
      </c>
      <c r="AK271" s="43">
        <v>179018230</v>
      </c>
      <c r="AL271" s="47">
        <v>173332580</v>
      </c>
      <c r="AM271" s="43">
        <v>59672.683660590003</v>
      </c>
      <c r="AN271" s="46"/>
    </row>
    <row r="272" spans="1:40" s="35" customFormat="1" ht="16.5" x14ac:dyDescent="0.3">
      <c r="A272" s="35" t="s">
        <v>603</v>
      </c>
      <c r="B272" s="35" t="s">
        <v>604</v>
      </c>
      <c r="C272" s="35" t="s">
        <v>581</v>
      </c>
      <c r="D272" s="41">
        <v>1</v>
      </c>
      <c r="E272" s="41" t="s">
        <v>1236</v>
      </c>
      <c r="F272" s="42" t="s">
        <v>1191</v>
      </c>
      <c r="G272" s="43">
        <v>121277767</v>
      </c>
      <c r="H272" s="44">
        <v>3.855</v>
      </c>
      <c r="I272" s="43">
        <v>126593300</v>
      </c>
      <c r="J272" s="43">
        <v>398793.72</v>
      </c>
      <c r="K272" s="43">
        <v>398758.51999999996</v>
      </c>
      <c r="L272" s="43">
        <v>0</v>
      </c>
      <c r="M272" s="43">
        <v>398758.51999999996</v>
      </c>
      <c r="N272" s="43">
        <v>39156.839999999997</v>
      </c>
      <c r="O272" s="43">
        <v>0</v>
      </c>
      <c r="P272" s="43">
        <v>38083.26</v>
      </c>
      <c r="Q272" s="43">
        <v>2609423</v>
      </c>
      <c r="R272" s="43">
        <v>682106</v>
      </c>
      <c r="S272" s="43">
        <v>0</v>
      </c>
      <c r="T272" s="43">
        <v>906982.53</v>
      </c>
      <c r="U272" s="43">
        <v>0</v>
      </c>
      <c r="V272" s="43">
        <v>0</v>
      </c>
      <c r="W272" s="43">
        <v>4674510.1500000004</v>
      </c>
      <c r="X272" s="45">
        <v>3.0333683413691963E-2</v>
      </c>
      <c r="Y272" s="43">
        <v>449.6</v>
      </c>
      <c r="Z272" s="43">
        <v>6500</v>
      </c>
      <c r="AA272" s="43">
        <v>138.99200000000002</v>
      </c>
      <c r="AB272" s="43">
        <v>7088.5920000000006</v>
      </c>
      <c r="AC272" s="43">
        <v>0</v>
      </c>
      <c r="AD272" s="43">
        <v>7088.5920000000006</v>
      </c>
      <c r="AE272" s="43">
        <v>0</v>
      </c>
      <c r="AF272" s="45">
        <v>475998.62</v>
      </c>
      <c r="AG272" s="45">
        <v>3291529</v>
      </c>
      <c r="AH272" s="45">
        <v>906982.53</v>
      </c>
      <c r="AI272" s="43">
        <v>125134276</v>
      </c>
      <c r="AJ272" s="43">
        <v>125865378</v>
      </c>
      <c r="AK272" s="43">
        <v>130955369</v>
      </c>
      <c r="AL272" s="47">
        <v>127318341</v>
      </c>
      <c r="AM272" s="43">
        <v>43651.746014876997</v>
      </c>
      <c r="AN272" s="46"/>
    </row>
    <row r="273" spans="1:40" s="35" customFormat="1" ht="16.5" x14ac:dyDescent="0.3">
      <c r="A273" s="35" t="s">
        <v>605</v>
      </c>
      <c r="B273" s="35" t="s">
        <v>606</v>
      </c>
      <c r="C273" s="35" t="s">
        <v>581</v>
      </c>
      <c r="D273" s="41">
        <v>2</v>
      </c>
      <c r="E273" s="41" t="s">
        <v>1237</v>
      </c>
      <c r="F273" s="42" t="s">
        <v>1191</v>
      </c>
      <c r="G273" s="43">
        <v>335966100</v>
      </c>
      <c r="H273" s="44">
        <v>4.1750000000000007</v>
      </c>
      <c r="I273" s="43">
        <v>358776738</v>
      </c>
      <c r="J273" s="43">
        <v>1130217.08</v>
      </c>
      <c r="K273" s="43">
        <v>1130217.08</v>
      </c>
      <c r="L273" s="43">
        <v>0</v>
      </c>
      <c r="M273" s="43">
        <v>1130217.08</v>
      </c>
      <c r="N273" s="43">
        <v>110984</v>
      </c>
      <c r="O273" s="43">
        <v>0</v>
      </c>
      <c r="P273" s="43">
        <v>107941.07</v>
      </c>
      <c r="Q273" s="43">
        <v>7152466</v>
      </c>
      <c r="R273" s="43">
        <v>2011234</v>
      </c>
      <c r="S273" s="43">
        <v>0</v>
      </c>
      <c r="T273" s="43">
        <v>3512504.34</v>
      </c>
      <c r="U273" s="43">
        <v>0</v>
      </c>
      <c r="V273" s="43">
        <v>0</v>
      </c>
      <c r="W273" s="43">
        <v>14025346.49</v>
      </c>
      <c r="X273" s="45">
        <v>3.8089024931240646E-2</v>
      </c>
      <c r="Y273" s="43">
        <v>2471.2399999999998</v>
      </c>
      <c r="Z273" s="43">
        <v>14750</v>
      </c>
      <c r="AA273" s="43">
        <v>344.42479999999995</v>
      </c>
      <c r="AB273" s="43">
        <v>17565.664799999999</v>
      </c>
      <c r="AC273" s="43">
        <v>0</v>
      </c>
      <c r="AD273" s="43">
        <v>17565.664799999999</v>
      </c>
      <c r="AE273" s="43">
        <v>0</v>
      </c>
      <c r="AF273" s="45">
        <v>1349142.1500000001</v>
      </c>
      <c r="AG273" s="45">
        <v>9163700</v>
      </c>
      <c r="AH273" s="45">
        <v>3512504.34</v>
      </c>
      <c r="AI273" s="43">
        <v>350467418</v>
      </c>
      <c r="AJ273" s="43">
        <v>349771749</v>
      </c>
      <c r="AK273" s="43">
        <v>373129831</v>
      </c>
      <c r="AL273" s="47">
        <v>357789666</v>
      </c>
      <c r="AM273" s="43">
        <v>124376.485956723</v>
      </c>
      <c r="AN273" s="46"/>
    </row>
    <row r="274" spans="1:40" s="35" customFormat="1" ht="16.5" x14ac:dyDescent="0.3">
      <c r="A274" s="35" t="s">
        <v>607</v>
      </c>
      <c r="B274" s="35" t="s">
        <v>608</v>
      </c>
      <c r="C274" s="35" t="s">
        <v>581</v>
      </c>
      <c r="D274" s="41">
        <v>3</v>
      </c>
      <c r="E274" s="41" t="s">
        <v>1236</v>
      </c>
      <c r="F274" s="42" t="s">
        <v>1191</v>
      </c>
      <c r="G274" s="43">
        <v>628580989</v>
      </c>
      <c r="H274" s="44">
        <v>2.9569999999999999</v>
      </c>
      <c r="I274" s="43">
        <v>694194794</v>
      </c>
      <c r="J274" s="43">
        <v>2186849.73</v>
      </c>
      <c r="K274" s="43">
        <v>2184283.66</v>
      </c>
      <c r="L274" s="43">
        <v>0</v>
      </c>
      <c r="M274" s="43">
        <v>2184283.66</v>
      </c>
      <c r="N274" s="43">
        <v>214490.79</v>
      </c>
      <c r="O274" s="43">
        <v>0</v>
      </c>
      <c r="P274" s="43">
        <v>208603.04</v>
      </c>
      <c r="Q274" s="43">
        <v>10146328</v>
      </c>
      <c r="R274" s="43">
        <v>4638920</v>
      </c>
      <c r="S274" s="43">
        <v>0</v>
      </c>
      <c r="T274" s="43">
        <v>1193600</v>
      </c>
      <c r="U274" s="43">
        <v>0</v>
      </c>
      <c r="V274" s="43">
        <v>0</v>
      </c>
      <c r="W274" s="43">
        <v>18586225.490000002</v>
      </c>
      <c r="X274" s="45">
        <v>2.5875858497061165E-2</v>
      </c>
      <c r="Y274" s="43">
        <v>6286.3</v>
      </c>
      <c r="Z274" s="43">
        <v>44500</v>
      </c>
      <c r="AA274" s="43">
        <v>1015.7260000000001</v>
      </c>
      <c r="AB274" s="43">
        <v>51802.026000000005</v>
      </c>
      <c r="AC274" s="43">
        <v>0</v>
      </c>
      <c r="AD274" s="43">
        <v>51802.026000000005</v>
      </c>
      <c r="AE274" s="43">
        <v>0</v>
      </c>
      <c r="AF274" s="45">
        <v>2607377.4900000002</v>
      </c>
      <c r="AG274" s="45">
        <v>14785248</v>
      </c>
      <c r="AH274" s="45">
        <v>1193600</v>
      </c>
      <c r="AI274" s="43">
        <v>688150282</v>
      </c>
      <c r="AJ274" s="43">
        <v>691678093</v>
      </c>
      <c r="AK274" s="43">
        <v>731568444</v>
      </c>
      <c r="AL274" s="47">
        <v>703798939.66666663</v>
      </c>
      <c r="AM274" s="43">
        <v>244276.25305683599</v>
      </c>
      <c r="AN274" s="46"/>
    </row>
    <row r="275" spans="1:40" s="35" customFormat="1" ht="16.5" x14ac:dyDescent="0.3">
      <c r="A275" s="35" t="s">
        <v>609</v>
      </c>
      <c r="B275" s="35" t="s">
        <v>610</v>
      </c>
      <c r="C275" s="35" t="s">
        <v>581</v>
      </c>
      <c r="D275" s="41">
        <v>1</v>
      </c>
      <c r="E275" s="41" t="s">
        <v>1236</v>
      </c>
      <c r="F275" s="42" t="s">
        <v>1191</v>
      </c>
      <c r="G275" s="43">
        <v>622331776</v>
      </c>
      <c r="H275" s="44">
        <v>2.4339999999999997</v>
      </c>
      <c r="I275" s="43">
        <v>641744088</v>
      </c>
      <c r="J275" s="43">
        <v>2021619.72</v>
      </c>
      <c r="K275" s="43">
        <v>2014262.78</v>
      </c>
      <c r="L275" s="43">
        <v>0</v>
      </c>
      <c r="M275" s="43">
        <v>2014262.78</v>
      </c>
      <c r="N275" s="43">
        <v>197779.12</v>
      </c>
      <c r="O275" s="43">
        <v>0</v>
      </c>
      <c r="P275" s="43">
        <v>192359.29</v>
      </c>
      <c r="Q275" s="43">
        <v>6284569</v>
      </c>
      <c r="R275" s="43">
        <v>4231701</v>
      </c>
      <c r="S275" s="43">
        <v>0</v>
      </c>
      <c r="T275" s="43">
        <v>2038200</v>
      </c>
      <c r="U275" s="43">
        <v>186700</v>
      </c>
      <c r="V275" s="43">
        <v>0</v>
      </c>
      <c r="W275" s="43">
        <v>15145571.189999999</v>
      </c>
      <c r="X275" s="45">
        <v>2.1803362400600698E-2</v>
      </c>
      <c r="Y275" s="43">
        <v>3000</v>
      </c>
      <c r="Z275" s="43">
        <v>19000</v>
      </c>
      <c r="AA275" s="43">
        <v>440</v>
      </c>
      <c r="AB275" s="43">
        <v>22440</v>
      </c>
      <c r="AC275" s="43">
        <v>0</v>
      </c>
      <c r="AD275" s="43">
        <v>22440</v>
      </c>
      <c r="AE275" s="43">
        <v>0</v>
      </c>
      <c r="AF275" s="45">
        <v>2404401.19</v>
      </c>
      <c r="AG275" s="45">
        <v>10516270</v>
      </c>
      <c r="AH275" s="45">
        <v>2224900</v>
      </c>
      <c r="AI275" s="43">
        <v>623182913</v>
      </c>
      <c r="AJ275" s="43">
        <v>635713106</v>
      </c>
      <c r="AK275" s="43">
        <v>684407722</v>
      </c>
      <c r="AL275" s="47">
        <v>647767913.66666663</v>
      </c>
      <c r="AM275" s="43">
        <v>228614.70905172901</v>
      </c>
      <c r="AN275" s="46"/>
    </row>
    <row r="276" spans="1:40" s="35" customFormat="1" ht="16.5" x14ac:dyDescent="0.3">
      <c r="A276" s="35" t="s">
        <v>611</v>
      </c>
      <c r="B276" s="35" t="s">
        <v>612</v>
      </c>
      <c r="C276" s="35" t="s">
        <v>581</v>
      </c>
      <c r="D276" s="41">
        <v>2</v>
      </c>
      <c r="E276" s="41" t="s">
        <v>1237</v>
      </c>
      <c r="F276" s="42" t="s">
        <v>1191</v>
      </c>
      <c r="G276" s="43">
        <v>802923992</v>
      </c>
      <c r="H276" s="44">
        <v>2.117</v>
      </c>
      <c r="I276" s="43">
        <v>822502634</v>
      </c>
      <c r="J276" s="43">
        <v>2591044.59</v>
      </c>
      <c r="K276" s="43">
        <v>2588578.6599999997</v>
      </c>
      <c r="L276" s="43">
        <v>0</v>
      </c>
      <c r="M276" s="43">
        <v>2588578.6599999997</v>
      </c>
      <c r="N276" s="43">
        <v>0</v>
      </c>
      <c r="O276" s="43">
        <v>0</v>
      </c>
      <c r="P276" s="43">
        <v>247219.59</v>
      </c>
      <c r="Q276" s="43">
        <v>0</v>
      </c>
      <c r="R276" s="43">
        <v>10797197</v>
      </c>
      <c r="S276" s="43">
        <v>0</v>
      </c>
      <c r="T276" s="43">
        <v>3004300.24</v>
      </c>
      <c r="U276" s="43">
        <v>80292.399999999994</v>
      </c>
      <c r="V276" s="43">
        <v>272974.05</v>
      </c>
      <c r="W276" s="43">
        <v>16990561.940000001</v>
      </c>
      <c r="X276" s="45">
        <v>1.9274847984929056E-2</v>
      </c>
      <c r="Y276" s="43">
        <v>3500</v>
      </c>
      <c r="Z276" s="43">
        <v>20250</v>
      </c>
      <c r="AA276" s="43">
        <v>475</v>
      </c>
      <c r="AB276" s="43">
        <v>24225</v>
      </c>
      <c r="AC276" s="43">
        <v>0</v>
      </c>
      <c r="AD276" s="43">
        <v>24225</v>
      </c>
      <c r="AE276" s="43">
        <v>0</v>
      </c>
      <c r="AF276" s="45">
        <v>2835798.2499999995</v>
      </c>
      <c r="AG276" s="45">
        <v>10797197</v>
      </c>
      <c r="AH276" s="45">
        <v>3357566.69</v>
      </c>
      <c r="AI276" s="43">
        <v>807744909</v>
      </c>
      <c r="AJ276" s="43">
        <v>818922974</v>
      </c>
      <c r="AK276" s="43">
        <v>864288474</v>
      </c>
      <c r="AL276" s="47">
        <v>830318785.66666663</v>
      </c>
      <c r="AM276" s="43">
        <v>288095.86990384199</v>
      </c>
      <c r="AN276" s="46"/>
    </row>
    <row r="277" spans="1:40" s="35" customFormat="1" ht="16.5" x14ac:dyDescent="0.3">
      <c r="A277" s="35" t="s">
        <v>613</v>
      </c>
      <c r="B277" s="35" t="s">
        <v>614</v>
      </c>
      <c r="C277" s="35" t="s">
        <v>581</v>
      </c>
      <c r="D277" s="41">
        <v>3</v>
      </c>
      <c r="E277" s="41" t="s">
        <v>1236</v>
      </c>
      <c r="F277" s="42" t="s">
        <v>1191</v>
      </c>
      <c r="G277" s="43">
        <v>280212803</v>
      </c>
      <c r="H277" s="44">
        <v>2.4659999999999997</v>
      </c>
      <c r="I277" s="43">
        <v>286916560</v>
      </c>
      <c r="J277" s="43">
        <v>903843.43</v>
      </c>
      <c r="K277" s="43">
        <v>903997.91</v>
      </c>
      <c r="L277" s="43">
        <v>0</v>
      </c>
      <c r="M277" s="43">
        <v>903997.91</v>
      </c>
      <c r="N277" s="43">
        <v>88770.22</v>
      </c>
      <c r="O277" s="43">
        <v>0</v>
      </c>
      <c r="P277" s="43">
        <v>86336.28</v>
      </c>
      <c r="Q277" s="43">
        <v>2885521</v>
      </c>
      <c r="R277" s="43">
        <v>1631549</v>
      </c>
      <c r="S277" s="43">
        <v>0</v>
      </c>
      <c r="T277" s="43">
        <v>1313000</v>
      </c>
      <c r="U277" s="43">
        <v>0</v>
      </c>
      <c r="V277" s="43">
        <v>0</v>
      </c>
      <c r="W277" s="43">
        <v>6909174.4100000001</v>
      </c>
      <c r="X277" s="45">
        <v>2.2830103968354932E-2</v>
      </c>
      <c r="Y277" s="43">
        <v>2000</v>
      </c>
      <c r="Z277" s="43">
        <v>9250</v>
      </c>
      <c r="AA277" s="43">
        <v>225</v>
      </c>
      <c r="AB277" s="43">
        <v>11475</v>
      </c>
      <c r="AC277" s="43">
        <v>0</v>
      </c>
      <c r="AD277" s="43">
        <v>11475</v>
      </c>
      <c r="AE277" s="43">
        <v>0</v>
      </c>
      <c r="AF277" s="45">
        <v>1079104.4099999999</v>
      </c>
      <c r="AG277" s="45">
        <v>4517070</v>
      </c>
      <c r="AH277" s="45">
        <v>1313000</v>
      </c>
      <c r="AI277" s="43">
        <v>284127095</v>
      </c>
      <c r="AJ277" s="43">
        <v>285053469</v>
      </c>
      <c r="AK277" s="43">
        <v>287604232</v>
      </c>
      <c r="AL277" s="47">
        <v>285594932</v>
      </c>
      <c r="AM277" s="43">
        <v>95867.981465256002</v>
      </c>
      <c r="AN277" s="46"/>
    </row>
    <row r="278" spans="1:40" s="35" customFormat="1" ht="16.5" x14ac:dyDescent="0.3">
      <c r="A278" s="35" t="s">
        <v>615</v>
      </c>
      <c r="B278" s="35" t="s">
        <v>616</v>
      </c>
      <c r="C278" s="35" t="s">
        <v>581</v>
      </c>
      <c r="D278" s="41">
        <v>1</v>
      </c>
      <c r="E278" s="41" t="s">
        <v>1236</v>
      </c>
      <c r="F278" s="42" t="s">
        <v>1191</v>
      </c>
      <c r="G278" s="43">
        <v>932098842</v>
      </c>
      <c r="H278" s="44">
        <v>2.4649999999999999</v>
      </c>
      <c r="I278" s="43">
        <v>940966413</v>
      </c>
      <c r="J278" s="43">
        <v>2964228.72</v>
      </c>
      <c r="K278" s="43">
        <v>2962045.75</v>
      </c>
      <c r="L278" s="43">
        <v>0</v>
      </c>
      <c r="M278" s="43">
        <v>2962045.75</v>
      </c>
      <c r="N278" s="43">
        <v>290862.34999999998</v>
      </c>
      <c r="O278" s="43">
        <v>0</v>
      </c>
      <c r="P278" s="43">
        <v>282888.61</v>
      </c>
      <c r="Q278" s="43">
        <v>10744210</v>
      </c>
      <c r="R278" s="43">
        <v>5855133</v>
      </c>
      <c r="S278" s="43">
        <v>0</v>
      </c>
      <c r="T278" s="43">
        <v>2741213</v>
      </c>
      <c r="U278" s="43">
        <v>93209</v>
      </c>
      <c r="V278" s="43">
        <v>0</v>
      </c>
      <c r="W278" s="43">
        <v>22969561.710000001</v>
      </c>
      <c r="X278" s="45">
        <v>2.7676924290778379E-2</v>
      </c>
      <c r="Y278" s="43">
        <v>2152.0500000000002</v>
      </c>
      <c r="Z278" s="43">
        <v>33750</v>
      </c>
      <c r="AA278" s="43">
        <v>718.04100000000005</v>
      </c>
      <c r="AB278" s="43">
        <v>36620.091</v>
      </c>
      <c r="AC278" s="43">
        <v>0</v>
      </c>
      <c r="AD278" s="43">
        <v>36620.091</v>
      </c>
      <c r="AE278" s="43">
        <v>0</v>
      </c>
      <c r="AF278" s="45">
        <v>3535796.71</v>
      </c>
      <c r="AG278" s="45">
        <v>16599343</v>
      </c>
      <c r="AH278" s="45">
        <v>2834422</v>
      </c>
      <c r="AI278" s="43">
        <v>925955630</v>
      </c>
      <c r="AJ278" s="43">
        <v>941321044</v>
      </c>
      <c r="AK278" s="43">
        <v>988024976</v>
      </c>
      <c r="AL278" s="47">
        <v>951767216.66666663</v>
      </c>
      <c r="AM278" s="43">
        <v>329372.95662671397</v>
      </c>
      <c r="AN278" s="46"/>
    </row>
    <row r="279" spans="1:40" s="35" customFormat="1" ht="16.5" x14ac:dyDescent="0.3">
      <c r="A279" s="35" t="s">
        <v>617</v>
      </c>
      <c r="B279" s="35" t="s">
        <v>618</v>
      </c>
      <c r="C279" s="35" t="s">
        <v>581</v>
      </c>
      <c r="D279" s="41">
        <v>2</v>
      </c>
      <c r="E279" s="41" t="s">
        <v>1237</v>
      </c>
      <c r="F279" s="42" t="s">
        <v>1191</v>
      </c>
      <c r="G279" s="43">
        <v>116412696</v>
      </c>
      <c r="H279" s="44">
        <v>3.5389999999999997</v>
      </c>
      <c r="I279" s="43">
        <v>127379537</v>
      </c>
      <c r="J279" s="43">
        <v>401270.52</v>
      </c>
      <c r="K279" s="43">
        <v>400393.76</v>
      </c>
      <c r="L279" s="43">
        <v>0</v>
      </c>
      <c r="M279" s="43">
        <v>400393.76</v>
      </c>
      <c r="N279" s="43">
        <v>0</v>
      </c>
      <c r="O279" s="43">
        <v>0</v>
      </c>
      <c r="P279" s="43">
        <v>38237.07</v>
      </c>
      <c r="Q279" s="43">
        <v>2025247</v>
      </c>
      <c r="R279" s="43">
        <v>757910</v>
      </c>
      <c r="S279" s="43">
        <v>0</v>
      </c>
      <c r="T279" s="43">
        <v>856551</v>
      </c>
      <c r="U279" s="43">
        <v>0</v>
      </c>
      <c r="V279" s="43">
        <v>40596</v>
      </c>
      <c r="W279" s="43">
        <v>4118934.83</v>
      </c>
      <c r="X279" s="45">
        <v>3.3895470287717902E-2</v>
      </c>
      <c r="Y279" s="43">
        <v>1500</v>
      </c>
      <c r="Z279" s="43">
        <v>6750</v>
      </c>
      <c r="AA279" s="43">
        <v>165</v>
      </c>
      <c r="AB279" s="43">
        <v>8415</v>
      </c>
      <c r="AC279" s="43">
        <v>-250</v>
      </c>
      <c r="AD279" s="43">
        <v>8165</v>
      </c>
      <c r="AE279" s="43">
        <v>0</v>
      </c>
      <c r="AF279" s="45">
        <v>438630.83</v>
      </c>
      <c r="AG279" s="45">
        <v>2783157</v>
      </c>
      <c r="AH279" s="45">
        <v>897147</v>
      </c>
      <c r="AI279" s="43">
        <v>122030292</v>
      </c>
      <c r="AJ279" s="43">
        <v>121605309</v>
      </c>
      <c r="AK279" s="43">
        <v>129167972</v>
      </c>
      <c r="AL279" s="47">
        <v>124267857.66666667</v>
      </c>
      <c r="AM279" s="43">
        <v>43118.399214891004</v>
      </c>
      <c r="AN279" s="46"/>
    </row>
    <row r="280" spans="1:40" s="35" customFormat="1" ht="16.5" x14ac:dyDescent="0.3">
      <c r="A280" s="35" t="s">
        <v>619</v>
      </c>
      <c r="B280" s="35" t="s">
        <v>620</v>
      </c>
      <c r="C280" s="35" t="s">
        <v>581</v>
      </c>
      <c r="D280" s="41">
        <v>3</v>
      </c>
      <c r="E280" s="41" t="s">
        <v>1236</v>
      </c>
      <c r="F280" s="42" t="s">
        <v>1191</v>
      </c>
      <c r="G280" s="43">
        <v>4185681100</v>
      </c>
      <c r="H280" s="44">
        <v>2.6229999999999998</v>
      </c>
      <c r="I280" s="43">
        <v>4420034988</v>
      </c>
      <c r="J280" s="43">
        <v>13923976.98</v>
      </c>
      <c r="K280" s="43">
        <v>13943630.800000001</v>
      </c>
      <c r="L280" s="43">
        <v>0</v>
      </c>
      <c r="M280" s="43">
        <v>13943630.800000001</v>
      </c>
      <c r="N280" s="43">
        <v>1369267.47</v>
      </c>
      <c r="O280" s="43">
        <v>0</v>
      </c>
      <c r="P280" s="43">
        <v>1331719.58</v>
      </c>
      <c r="Q280" s="43">
        <v>52940480</v>
      </c>
      <c r="R280" s="43">
        <v>26981649</v>
      </c>
      <c r="S280" s="43">
        <v>0</v>
      </c>
      <c r="T280" s="43">
        <v>12882675.32</v>
      </c>
      <c r="U280" s="43">
        <v>334767</v>
      </c>
      <c r="V280" s="43">
        <v>0</v>
      </c>
      <c r="W280" s="43">
        <v>109784189.16999999</v>
      </c>
      <c r="X280" s="45">
        <v>2.4055402781883166E-2</v>
      </c>
      <c r="Y280" s="43">
        <v>12387.67</v>
      </c>
      <c r="Z280" s="43">
        <v>103000</v>
      </c>
      <c r="AA280" s="43">
        <v>2307.7534000000001</v>
      </c>
      <c r="AB280" s="43">
        <v>117695.4234</v>
      </c>
      <c r="AC280" s="43">
        <v>0</v>
      </c>
      <c r="AD280" s="43">
        <v>117695.4234</v>
      </c>
      <c r="AE280" s="43">
        <v>0</v>
      </c>
      <c r="AF280" s="45">
        <v>16644617.850000001</v>
      </c>
      <c r="AG280" s="45">
        <v>79922129</v>
      </c>
      <c r="AH280" s="45">
        <v>13217442.32</v>
      </c>
      <c r="AI280" s="43">
        <v>4252970881</v>
      </c>
      <c r="AJ280" s="43">
        <v>4340763867</v>
      </c>
      <c r="AK280" s="43">
        <v>4554604026</v>
      </c>
      <c r="AL280" s="47">
        <v>4382779591.333333</v>
      </c>
      <c r="AM280" s="43">
        <v>1518199.8237986581</v>
      </c>
      <c r="AN280" s="46"/>
    </row>
    <row r="281" spans="1:40" s="35" customFormat="1" ht="16.5" x14ac:dyDescent="0.3">
      <c r="A281" s="35" t="s">
        <v>621</v>
      </c>
      <c r="B281" s="35" t="s">
        <v>622</v>
      </c>
      <c r="C281" s="35" t="s">
        <v>581</v>
      </c>
      <c r="D281" s="41">
        <v>1</v>
      </c>
      <c r="E281" s="41" t="s">
        <v>1236</v>
      </c>
      <c r="F281" s="42" t="s">
        <v>1191</v>
      </c>
      <c r="G281" s="43">
        <v>3308032263</v>
      </c>
      <c r="H281" s="44">
        <v>2.4470000000000001</v>
      </c>
      <c r="I281" s="43">
        <v>3184979172</v>
      </c>
      <c r="J281" s="43">
        <v>10033308.970000001</v>
      </c>
      <c r="K281" s="43">
        <v>10021013.83</v>
      </c>
      <c r="L281" s="43">
        <v>0</v>
      </c>
      <c r="M281" s="43">
        <v>10021013.83</v>
      </c>
      <c r="N281" s="43">
        <v>984011.95</v>
      </c>
      <c r="O281" s="43">
        <v>0</v>
      </c>
      <c r="P281" s="43">
        <v>957030.38</v>
      </c>
      <c r="Q281" s="43">
        <v>32588382</v>
      </c>
      <c r="R281" s="43">
        <v>19569278</v>
      </c>
      <c r="S281" s="43">
        <v>0</v>
      </c>
      <c r="T281" s="43">
        <v>16155010.779999999</v>
      </c>
      <c r="U281" s="43">
        <v>661488</v>
      </c>
      <c r="V281" s="43">
        <v>0</v>
      </c>
      <c r="W281" s="43">
        <v>80936214.939999998</v>
      </c>
      <c r="X281" s="45">
        <v>2.7990640527291163E-2</v>
      </c>
      <c r="Y281" s="43">
        <v>7250</v>
      </c>
      <c r="Z281" s="43">
        <v>98500</v>
      </c>
      <c r="AA281" s="43">
        <v>2115</v>
      </c>
      <c r="AB281" s="43">
        <v>107865</v>
      </c>
      <c r="AC281" s="43">
        <v>0</v>
      </c>
      <c r="AD281" s="43">
        <v>107865</v>
      </c>
      <c r="AE281" s="43">
        <v>0</v>
      </c>
      <c r="AF281" s="45">
        <v>11962056.16</v>
      </c>
      <c r="AG281" s="45">
        <v>52157660</v>
      </c>
      <c r="AH281" s="45">
        <v>16816498.780000001</v>
      </c>
      <c r="AI281" s="43">
        <v>3239931404</v>
      </c>
      <c r="AJ281" s="43">
        <v>3164551463</v>
      </c>
      <c r="AK281" s="43">
        <v>3534722774</v>
      </c>
      <c r="AL281" s="47">
        <v>3313068547</v>
      </c>
      <c r="AM281" s="43">
        <v>1178437.1338950209</v>
      </c>
      <c r="AN281" s="46"/>
    </row>
    <row r="282" spans="1:40" s="35" customFormat="1" ht="16.5" x14ac:dyDescent="0.3">
      <c r="A282" s="35" t="s">
        <v>623</v>
      </c>
      <c r="B282" s="35" t="s">
        <v>624</v>
      </c>
      <c r="C282" s="35" t="s">
        <v>581</v>
      </c>
      <c r="D282" s="41">
        <v>2</v>
      </c>
      <c r="E282" s="41" t="s">
        <v>1237</v>
      </c>
      <c r="F282" s="42" t="s">
        <v>1191</v>
      </c>
      <c r="G282" s="43">
        <v>91302000</v>
      </c>
      <c r="H282" s="44">
        <v>2.1019999999999999</v>
      </c>
      <c r="I282" s="43">
        <v>88453733</v>
      </c>
      <c r="J282" s="43">
        <v>278646.59999999998</v>
      </c>
      <c r="K282" s="43">
        <v>278208.88</v>
      </c>
      <c r="L282" s="43">
        <v>0</v>
      </c>
      <c r="M282" s="43">
        <v>278208.88</v>
      </c>
      <c r="N282" s="43">
        <v>27319.07</v>
      </c>
      <c r="O282" s="43">
        <v>0</v>
      </c>
      <c r="P282" s="43">
        <v>26568.86</v>
      </c>
      <c r="Q282" s="43">
        <v>0</v>
      </c>
      <c r="R282" s="43">
        <v>1113635</v>
      </c>
      <c r="S282" s="43">
        <v>0</v>
      </c>
      <c r="T282" s="43">
        <v>464114.08</v>
      </c>
      <c r="U282" s="43">
        <v>9130</v>
      </c>
      <c r="V282" s="43">
        <v>0</v>
      </c>
      <c r="W282" s="43">
        <v>1918975.8900000001</v>
      </c>
      <c r="X282" s="45">
        <v>2.0809814371330615E-2</v>
      </c>
      <c r="Y282" s="43">
        <v>0</v>
      </c>
      <c r="Z282" s="43">
        <v>4250</v>
      </c>
      <c r="AA282" s="43">
        <v>85</v>
      </c>
      <c r="AB282" s="43">
        <v>4335</v>
      </c>
      <c r="AC282" s="43">
        <v>-250</v>
      </c>
      <c r="AD282" s="43">
        <v>4085</v>
      </c>
      <c r="AE282" s="43">
        <v>0</v>
      </c>
      <c r="AF282" s="45">
        <v>332096.81</v>
      </c>
      <c r="AG282" s="45">
        <v>1113635</v>
      </c>
      <c r="AH282" s="45">
        <v>473244.08</v>
      </c>
      <c r="AI282" s="43">
        <v>91726067</v>
      </c>
      <c r="AJ282" s="43">
        <v>88359571</v>
      </c>
      <c r="AK282" s="43">
        <v>95554160</v>
      </c>
      <c r="AL282" s="47">
        <v>91879932.666666672</v>
      </c>
      <c r="AM282" s="43">
        <v>31851.354815279999</v>
      </c>
      <c r="AN282" s="46"/>
    </row>
    <row r="283" spans="1:40" s="35" customFormat="1" ht="16.5" x14ac:dyDescent="0.3">
      <c r="A283" s="35" t="s">
        <v>625</v>
      </c>
      <c r="B283" s="35" t="s">
        <v>626</v>
      </c>
      <c r="C283" s="35" t="s">
        <v>581</v>
      </c>
      <c r="D283" s="41">
        <v>3</v>
      </c>
      <c r="E283" s="41" t="s">
        <v>1236</v>
      </c>
      <c r="F283" s="42" t="s">
        <v>1191</v>
      </c>
      <c r="G283" s="43">
        <v>1572565600</v>
      </c>
      <c r="H283" s="44">
        <v>2.2719999999999998</v>
      </c>
      <c r="I283" s="43">
        <v>1593681311</v>
      </c>
      <c r="J283" s="43">
        <v>5020408.6500000004</v>
      </c>
      <c r="K283" s="43">
        <v>5004705.62</v>
      </c>
      <c r="L283" s="43">
        <v>0</v>
      </c>
      <c r="M283" s="43">
        <v>5004705.62</v>
      </c>
      <c r="N283" s="43">
        <v>491443.24</v>
      </c>
      <c r="O283" s="43">
        <v>0</v>
      </c>
      <c r="P283" s="43">
        <v>477974.9</v>
      </c>
      <c r="Q283" s="43">
        <v>13538819</v>
      </c>
      <c r="R283" s="43">
        <v>9316109</v>
      </c>
      <c r="S283" s="43">
        <v>0</v>
      </c>
      <c r="T283" s="43">
        <v>6103508</v>
      </c>
      <c r="U283" s="43">
        <v>786281</v>
      </c>
      <c r="V283" s="43">
        <v>0</v>
      </c>
      <c r="W283" s="43">
        <v>35718840.760000005</v>
      </c>
      <c r="X283" s="45">
        <v>2.4343255590616668E-2</v>
      </c>
      <c r="Y283" s="43">
        <v>1750</v>
      </c>
      <c r="Z283" s="43">
        <v>26250</v>
      </c>
      <c r="AA283" s="43">
        <v>560</v>
      </c>
      <c r="AB283" s="43">
        <v>28560</v>
      </c>
      <c r="AC283" s="43">
        <v>0</v>
      </c>
      <c r="AD283" s="43">
        <v>28560</v>
      </c>
      <c r="AE283" s="43">
        <v>0</v>
      </c>
      <c r="AF283" s="45">
        <v>5974123.7600000007</v>
      </c>
      <c r="AG283" s="45">
        <v>22854928</v>
      </c>
      <c r="AH283" s="45">
        <v>6889789</v>
      </c>
      <c r="AI283" s="43">
        <v>1625576522</v>
      </c>
      <c r="AJ283" s="43">
        <v>1595170744</v>
      </c>
      <c r="AK283" s="43">
        <v>1642709287</v>
      </c>
      <c r="AL283" s="47">
        <v>1621152184.3333333</v>
      </c>
      <c r="AM283" s="43">
        <v>547569.21476357104</v>
      </c>
      <c r="AN283" s="46"/>
    </row>
    <row r="284" spans="1:40" s="35" customFormat="1" ht="16.5" x14ac:dyDescent="0.3">
      <c r="A284" s="35" t="s">
        <v>627</v>
      </c>
      <c r="B284" s="35" t="s">
        <v>628</v>
      </c>
      <c r="C284" s="35" t="s">
        <v>581</v>
      </c>
      <c r="D284" s="41">
        <v>1</v>
      </c>
      <c r="E284" s="41" t="s">
        <v>1236</v>
      </c>
      <c r="F284" s="42" t="s">
        <v>1191</v>
      </c>
      <c r="G284" s="43">
        <v>700054632</v>
      </c>
      <c r="H284" s="44">
        <v>2.9899999999999998</v>
      </c>
      <c r="I284" s="43">
        <v>851441528</v>
      </c>
      <c r="J284" s="43">
        <v>2682207.7799999998</v>
      </c>
      <c r="K284" s="43">
        <v>2681233.34</v>
      </c>
      <c r="L284" s="43">
        <v>0</v>
      </c>
      <c r="M284" s="43">
        <v>2681233.34</v>
      </c>
      <c r="N284" s="43">
        <v>263288.74</v>
      </c>
      <c r="O284" s="43">
        <v>0</v>
      </c>
      <c r="P284" s="43">
        <v>256069.86</v>
      </c>
      <c r="Q284" s="43">
        <v>9665313</v>
      </c>
      <c r="R284" s="43">
        <v>5703168</v>
      </c>
      <c r="S284" s="43">
        <v>0</v>
      </c>
      <c r="T284" s="43">
        <v>2219719.29</v>
      </c>
      <c r="U284" s="43">
        <v>140010.93</v>
      </c>
      <c r="V284" s="43">
        <v>0</v>
      </c>
      <c r="W284" s="43">
        <v>20928803.159999996</v>
      </c>
      <c r="X284" s="45">
        <v>2.600426585740321E-2</v>
      </c>
      <c r="Y284" s="43">
        <v>3169.18</v>
      </c>
      <c r="Z284" s="43">
        <v>18500</v>
      </c>
      <c r="AA284" s="43">
        <v>433.3836</v>
      </c>
      <c r="AB284" s="43">
        <v>22102.563600000001</v>
      </c>
      <c r="AC284" s="43">
        <v>0</v>
      </c>
      <c r="AD284" s="43">
        <v>22102.563600000001</v>
      </c>
      <c r="AE284" s="43">
        <v>0</v>
      </c>
      <c r="AF284" s="45">
        <v>3200591.94</v>
      </c>
      <c r="AG284" s="45">
        <v>15368481</v>
      </c>
      <c r="AH284" s="45">
        <v>2359730.2200000002</v>
      </c>
      <c r="AI284" s="43">
        <v>855623692</v>
      </c>
      <c r="AJ284" s="43">
        <v>846282009</v>
      </c>
      <c r="AK284" s="43">
        <v>879907783</v>
      </c>
      <c r="AL284" s="47">
        <v>860604494.66666663</v>
      </c>
      <c r="AM284" s="43">
        <v>293302.30103073898</v>
      </c>
      <c r="AN284" s="46"/>
    </row>
    <row r="285" spans="1:40" s="35" customFormat="1" ht="16.5" x14ac:dyDescent="0.3">
      <c r="A285" s="35" t="s">
        <v>629</v>
      </c>
      <c r="B285" s="35" t="s">
        <v>630</v>
      </c>
      <c r="C285" s="35" t="s">
        <v>581</v>
      </c>
      <c r="D285" s="41">
        <v>2</v>
      </c>
      <c r="E285" s="41" t="s">
        <v>1237</v>
      </c>
      <c r="F285" s="42" t="s">
        <v>1191</v>
      </c>
      <c r="G285" s="43">
        <v>572256038</v>
      </c>
      <c r="H285" s="44">
        <v>2.2250000000000001</v>
      </c>
      <c r="I285" s="43">
        <v>545151480</v>
      </c>
      <c r="J285" s="43">
        <v>1717334.06</v>
      </c>
      <c r="K285" s="43">
        <v>1717177.61</v>
      </c>
      <c r="L285" s="43">
        <v>0</v>
      </c>
      <c r="M285" s="43">
        <v>1717177.61</v>
      </c>
      <c r="N285" s="43">
        <v>168621.4</v>
      </c>
      <c r="O285" s="43">
        <v>0</v>
      </c>
      <c r="P285" s="43">
        <v>163998.28</v>
      </c>
      <c r="Q285" s="43">
        <v>0</v>
      </c>
      <c r="R285" s="43">
        <v>8493006</v>
      </c>
      <c r="S285" s="43">
        <v>0</v>
      </c>
      <c r="T285" s="43">
        <v>1845043.78</v>
      </c>
      <c r="U285" s="43">
        <v>343354</v>
      </c>
      <c r="V285" s="43">
        <v>0</v>
      </c>
      <c r="W285" s="43">
        <v>12731201.069999998</v>
      </c>
      <c r="X285" s="45">
        <v>2.2570640358348368E-2</v>
      </c>
      <c r="Y285" s="43">
        <v>1250</v>
      </c>
      <c r="Z285" s="43">
        <v>20833</v>
      </c>
      <c r="AA285" s="43">
        <v>441.66</v>
      </c>
      <c r="AB285" s="43">
        <v>22524.66</v>
      </c>
      <c r="AC285" s="43">
        <v>0</v>
      </c>
      <c r="AD285" s="43">
        <v>22524.66</v>
      </c>
      <c r="AE285" s="43">
        <v>0</v>
      </c>
      <c r="AF285" s="45">
        <v>2049797.29</v>
      </c>
      <c r="AG285" s="45">
        <v>8493006</v>
      </c>
      <c r="AH285" s="45">
        <v>2188397.7800000003</v>
      </c>
      <c r="AI285" s="43">
        <v>513437898</v>
      </c>
      <c r="AJ285" s="43">
        <v>540587666</v>
      </c>
      <c r="AK285" s="43">
        <v>563469574</v>
      </c>
      <c r="AL285" s="47">
        <v>539165046</v>
      </c>
      <c r="AM285" s="43">
        <v>188028.38830475701</v>
      </c>
      <c r="AN285" s="46"/>
    </row>
    <row r="286" spans="1:40" s="35" customFormat="1" ht="16.5" x14ac:dyDescent="0.3">
      <c r="A286" s="35" t="s">
        <v>631</v>
      </c>
      <c r="B286" s="35" t="s">
        <v>632</v>
      </c>
      <c r="C286" s="35" t="s">
        <v>633</v>
      </c>
      <c r="D286" s="41">
        <v>3</v>
      </c>
      <c r="E286" s="41" t="s">
        <v>1236</v>
      </c>
      <c r="F286" s="42" t="s">
        <v>1191</v>
      </c>
      <c r="G286" s="43">
        <v>2831414658</v>
      </c>
      <c r="H286" s="44">
        <v>3.282</v>
      </c>
      <c r="I286" s="43">
        <v>2986376712</v>
      </c>
      <c r="J286" s="43">
        <v>17139425.77</v>
      </c>
      <c r="K286" s="43">
        <v>17136719.48</v>
      </c>
      <c r="L286" s="43">
        <v>0</v>
      </c>
      <c r="M286" s="43">
        <v>17136719.48</v>
      </c>
      <c r="N286" s="43">
        <v>1741506.2</v>
      </c>
      <c r="O286" s="43">
        <v>0</v>
      </c>
      <c r="P286" s="43">
        <v>746477.08</v>
      </c>
      <c r="Q286" s="43">
        <v>0</v>
      </c>
      <c r="R286" s="43">
        <v>61026489</v>
      </c>
      <c r="S286" s="43">
        <v>0</v>
      </c>
      <c r="T286" s="43">
        <v>12266727.76</v>
      </c>
      <c r="U286" s="43">
        <v>0</v>
      </c>
      <c r="V286" s="43">
        <v>0</v>
      </c>
      <c r="W286" s="43">
        <v>92917919.519999996</v>
      </c>
      <c r="X286" s="45">
        <v>3.1600732004127843E-2</v>
      </c>
      <c r="Y286" s="43">
        <v>9231.51</v>
      </c>
      <c r="Z286" s="43">
        <v>74500</v>
      </c>
      <c r="AA286" s="43">
        <v>1674.6301999999998</v>
      </c>
      <c r="AB286" s="43">
        <v>85406.140199999994</v>
      </c>
      <c r="AC286" s="43">
        <v>0</v>
      </c>
      <c r="AD286" s="43">
        <v>85406.140199999994</v>
      </c>
      <c r="AE286" s="43">
        <v>0</v>
      </c>
      <c r="AF286" s="45">
        <v>19624702.759999998</v>
      </c>
      <c r="AG286" s="45">
        <v>61026489</v>
      </c>
      <c r="AH286" s="45">
        <v>12266727.76</v>
      </c>
      <c r="AI286" s="43">
        <v>3028653830</v>
      </c>
      <c r="AJ286" s="43">
        <v>2961792166</v>
      </c>
      <c r="AK286" s="43">
        <v>3157457835</v>
      </c>
      <c r="AL286" s="47">
        <v>3049301277</v>
      </c>
      <c r="AM286" s="43">
        <v>1053999.1103331691</v>
      </c>
      <c r="AN286" s="46"/>
    </row>
    <row r="287" spans="1:40" s="35" customFormat="1" ht="16.5" x14ac:dyDescent="0.3">
      <c r="A287" s="35" t="s">
        <v>634</v>
      </c>
      <c r="B287" s="35" t="s">
        <v>635</v>
      </c>
      <c r="C287" s="35" t="s">
        <v>633</v>
      </c>
      <c r="D287" s="41">
        <v>1</v>
      </c>
      <c r="E287" s="41" t="s">
        <v>1236</v>
      </c>
      <c r="F287" s="42" t="s">
        <v>1191</v>
      </c>
      <c r="G287" s="43">
        <v>3300269197</v>
      </c>
      <c r="H287" s="44">
        <v>3.5089999999999999</v>
      </c>
      <c r="I287" s="43">
        <v>3312126262</v>
      </c>
      <c r="J287" s="43">
        <v>19008968.949999999</v>
      </c>
      <c r="K287" s="43">
        <v>18956611.849999998</v>
      </c>
      <c r="L287" s="43">
        <v>0</v>
      </c>
      <c r="M287" s="43">
        <v>18956611.849999998</v>
      </c>
      <c r="N287" s="43">
        <v>1926461.81</v>
      </c>
      <c r="O287" s="43">
        <v>0</v>
      </c>
      <c r="P287" s="43">
        <v>825744.67</v>
      </c>
      <c r="Q287" s="43">
        <v>62675332</v>
      </c>
      <c r="R287" s="43">
        <v>0</v>
      </c>
      <c r="S287" s="43">
        <v>0</v>
      </c>
      <c r="T287" s="43">
        <v>31410815.460000001</v>
      </c>
      <c r="U287" s="43">
        <v>0</v>
      </c>
      <c r="V287" s="43">
        <v>0</v>
      </c>
      <c r="W287" s="43">
        <v>115794965.78999999</v>
      </c>
      <c r="X287" s="45">
        <v>5.3318850752944964E-2</v>
      </c>
      <c r="Y287" s="43">
        <v>27043.14</v>
      </c>
      <c r="Z287" s="43">
        <v>184500</v>
      </c>
      <c r="AA287" s="43">
        <v>4230.8628000000008</v>
      </c>
      <c r="AB287" s="43">
        <v>215774.00280000002</v>
      </c>
      <c r="AC287" s="43">
        <v>0</v>
      </c>
      <c r="AD287" s="43">
        <v>215774.00280000002</v>
      </c>
      <c r="AE287" s="43">
        <v>0</v>
      </c>
      <c r="AF287" s="45">
        <v>21708818.329999998</v>
      </c>
      <c r="AG287" s="45">
        <v>62675332</v>
      </c>
      <c r="AH287" s="45">
        <v>31410815.460000001</v>
      </c>
      <c r="AI287" s="43">
        <v>3208552544</v>
      </c>
      <c r="AJ287" s="43">
        <v>3243884045</v>
      </c>
      <c r="AK287" s="43">
        <v>3439016827</v>
      </c>
      <c r="AL287" s="47">
        <v>3297151138.6666665</v>
      </c>
      <c r="AM287" s="43">
        <v>1151329.931668917</v>
      </c>
      <c r="AN287" s="46"/>
    </row>
    <row r="288" spans="1:40" s="35" customFormat="1" ht="16.5" x14ac:dyDescent="0.3">
      <c r="A288" s="35" t="s">
        <v>636</v>
      </c>
      <c r="B288" s="35" t="s">
        <v>84</v>
      </c>
      <c r="C288" s="35" t="s">
        <v>633</v>
      </c>
      <c r="D288" s="41">
        <v>2</v>
      </c>
      <c r="E288" s="41" t="s">
        <v>1237</v>
      </c>
      <c r="F288" s="42" t="s">
        <v>1191</v>
      </c>
      <c r="G288" s="43">
        <v>8684990309</v>
      </c>
      <c r="H288" s="44">
        <v>3.2629999999999999</v>
      </c>
      <c r="I288" s="43">
        <v>9297753993</v>
      </c>
      <c r="J288" s="43">
        <v>53361708.770000003</v>
      </c>
      <c r="K288" s="43">
        <v>53316796.900000006</v>
      </c>
      <c r="L288" s="43">
        <v>0</v>
      </c>
      <c r="M288" s="43">
        <v>53316796.900000006</v>
      </c>
      <c r="N288" s="43">
        <v>0</v>
      </c>
      <c r="O288" s="43">
        <v>0</v>
      </c>
      <c r="P288" s="43">
        <v>2322475</v>
      </c>
      <c r="Q288" s="43">
        <v>124367578</v>
      </c>
      <c r="R288" s="43">
        <v>0</v>
      </c>
      <c r="S288" s="43">
        <v>0</v>
      </c>
      <c r="T288" s="43">
        <v>100289508.25</v>
      </c>
      <c r="U288" s="43">
        <v>0</v>
      </c>
      <c r="V288" s="43">
        <v>3087550</v>
      </c>
      <c r="W288" s="43">
        <v>283383908.14999998</v>
      </c>
      <c r="X288" s="45">
        <v>2.7032526615282066E-2</v>
      </c>
      <c r="Y288" s="43">
        <v>107746.56</v>
      </c>
      <c r="Z288" s="43">
        <v>667000</v>
      </c>
      <c r="AA288" s="43">
        <v>15494.931200000001</v>
      </c>
      <c r="AB288" s="43">
        <v>790241.49120000005</v>
      </c>
      <c r="AC288" s="43">
        <v>0</v>
      </c>
      <c r="AD288" s="43">
        <v>790241.49120000005</v>
      </c>
      <c r="AE288" s="43">
        <v>0</v>
      </c>
      <c r="AF288" s="45">
        <v>55639271.900000006</v>
      </c>
      <c r="AG288" s="45">
        <v>124367578</v>
      </c>
      <c r="AH288" s="45">
        <v>103377058.25</v>
      </c>
      <c r="AI288" s="43">
        <v>9092964387</v>
      </c>
      <c r="AJ288" s="43">
        <v>9235625909</v>
      </c>
      <c r="AK288" s="43">
        <v>9503204116</v>
      </c>
      <c r="AL288" s="47">
        <v>9277264804</v>
      </c>
      <c r="AM288" s="43">
        <v>3176921.9814081751</v>
      </c>
      <c r="AN288" s="46"/>
    </row>
    <row r="289" spans="1:40" s="35" customFormat="1" ht="16.5" x14ac:dyDescent="0.3">
      <c r="A289" s="35" t="s">
        <v>637</v>
      </c>
      <c r="B289" s="35" t="s">
        <v>638</v>
      </c>
      <c r="C289" s="35" t="s">
        <v>633</v>
      </c>
      <c r="D289" s="41">
        <v>3</v>
      </c>
      <c r="E289" s="41" t="s">
        <v>1236</v>
      </c>
      <c r="F289" s="42" t="s">
        <v>1191</v>
      </c>
      <c r="G289" s="43">
        <v>396172397</v>
      </c>
      <c r="H289" s="44">
        <v>4.516</v>
      </c>
      <c r="I289" s="43">
        <v>460059096</v>
      </c>
      <c r="J289" s="43">
        <v>2640373.1</v>
      </c>
      <c r="K289" s="43">
        <v>2640373.1</v>
      </c>
      <c r="L289" s="43">
        <v>0</v>
      </c>
      <c r="M289" s="43">
        <v>2640373.1</v>
      </c>
      <c r="N289" s="43">
        <v>268325.65000000002</v>
      </c>
      <c r="O289" s="43">
        <v>0</v>
      </c>
      <c r="P289" s="43">
        <v>115014.77</v>
      </c>
      <c r="Q289" s="43">
        <v>0</v>
      </c>
      <c r="R289" s="43">
        <v>9280152</v>
      </c>
      <c r="S289" s="43">
        <v>0</v>
      </c>
      <c r="T289" s="43">
        <v>5587207.8499999996</v>
      </c>
      <c r="U289" s="43">
        <v>0</v>
      </c>
      <c r="V289" s="43">
        <v>0</v>
      </c>
      <c r="W289" s="43">
        <v>17891073.369999997</v>
      </c>
      <c r="X289" s="45">
        <v>4.0857362214061499E-2</v>
      </c>
      <c r="Y289" s="43">
        <v>2500</v>
      </c>
      <c r="Z289" s="43">
        <v>18250</v>
      </c>
      <c r="AA289" s="43">
        <v>415</v>
      </c>
      <c r="AB289" s="43">
        <v>21165</v>
      </c>
      <c r="AC289" s="43">
        <v>0</v>
      </c>
      <c r="AD289" s="43">
        <v>21165</v>
      </c>
      <c r="AE289" s="43">
        <v>0</v>
      </c>
      <c r="AF289" s="45">
        <v>3023713.52</v>
      </c>
      <c r="AG289" s="45">
        <v>9280152</v>
      </c>
      <c r="AH289" s="45">
        <v>5587207.8499999996</v>
      </c>
      <c r="AI289" s="43">
        <v>456819288</v>
      </c>
      <c r="AJ289" s="43">
        <v>452802406</v>
      </c>
      <c r="AK289" s="43">
        <v>494617614</v>
      </c>
      <c r="AL289" s="47">
        <v>468079769.33333331</v>
      </c>
      <c r="AM289" s="43">
        <v>166070.50426266299</v>
      </c>
      <c r="AN289" s="46"/>
    </row>
    <row r="290" spans="1:40" s="35" customFormat="1" ht="16.5" x14ac:dyDescent="0.3">
      <c r="A290" s="35" t="s">
        <v>639</v>
      </c>
      <c r="B290" s="35" t="s">
        <v>640</v>
      </c>
      <c r="C290" s="35" t="s">
        <v>633</v>
      </c>
      <c r="D290" s="41">
        <v>1</v>
      </c>
      <c r="E290" s="41" t="s">
        <v>1236</v>
      </c>
      <c r="F290" s="42" t="s">
        <v>1191</v>
      </c>
      <c r="G290" s="43">
        <v>317351900</v>
      </c>
      <c r="H290" s="44">
        <v>3.0709999999999997</v>
      </c>
      <c r="I290" s="43">
        <v>344714367</v>
      </c>
      <c r="J290" s="43">
        <v>1978386.14</v>
      </c>
      <c r="K290" s="43">
        <v>1976578.2899999998</v>
      </c>
      <c r="L290" s="43">
        <v>0</v>
      </c>
      <c r="M290" s="43">
        <v>1976578.2899999998</v>
      </c>
      <c r="N290" s="43">
        <v>0</v>
      </c>
      <c r="O290" s="43">
        <v>0</v>
      </c>
      <c r="P290" s="43">
        <v>86101.79</v>
      </c>
      <c r="Q290" s="43">
        <v>0</v>
      </c>
      <c r="R290" s="43">
        <v>5506859</v>
      </c>
      <c r="S290" s="43">
        <v>0</v>
      </c>
      <c r="T290" s="43">
        <v>2027769</v>
      </c>
      <c r="U290" s="43">
        <v>31735</v>
      </c>
      <c r="V290" s="43">
        <v>114490</v>
      </c>
      <c r="W290" s="43">
        <v>9743533.0800000001</v>
      </c>
      <c r="X290" s="45">
        <v>2.7366426334252333E-2</v>
      </c>
      <c r="Y290" s="43">
        <v>1750</v>
      </c>
      <c r="Z290" s="43">
        <v>7750</v>
      </c>
      <c r="AA290" s="43">
        <v>190</v>
      </c>
      <c r="AB290" s="43">
        <v>9690</v>
      </c>
      <c r="AC290" s="43">
        <v>0</v>
      </c>
      <c r="AD290" s="43">
        <v>9690</v>
      </c>
      <c r="AE290" s="43">
        <v>0</v>
      </c>
      <c r="AF290" s="45">
        <v>2062680.0799999998</v>
      </c>
      <c r="AG290" s="45">
        <v>5506859</v>
      </c>
      <c r="AH290" s="45">
        <v>2173994</v>
      </c>
      <c r="AI290" s="43">
        <v>334673461</v>
      </c>
      <c r="AJ290" s="43">
        <v>343470283</v>
      </c>
      <c r="AK290" s="43">
        <v>358184989</v>
      </c>
      <c r="AL290" s="47">
        <v>345442911</v>
      </c>
      <c r="AM290" s="43">
        <v>119394.87693833699</v>
      </c>
      <c r="AN290" s="46"/>
    </row>
    <row r="291" spans="1:40" s="35" customFormat="1" ht="16.5" x14ac:dyDescent="0.3">
      <c r="A291" s="35" t="s">
        <v>641</v>
      </c>
      <c r="B291" s="35" t="s">
        <v>448</v>
      </c>
      <c r="C291" s="35" t="s">
        <v>633</v>
      </c>
      <c r="D291" s="41">
        <v>2</v>
      </c>
      <c r="E291" s="41" t="s">
        <v>1237</v>
      </c>
      <c r="F291" s="42" t="s">
        <v>1191</v>
      </c>
      <c r="G291" s="43">
        <v>3816199773</v>
      </c>
      <c r="H291" s="44">
        <v>2.9499999999999997</v>
      </c>
      <c r="I291" s="43">
        <v>4061465387</v>
      </c>
      <c r="J291" s="43">
        <v>23309579.210000001</v>
      </c>
      <c r="K291" s="43">
        <v>23335789.789999999</v>
      </c>
      <c r="L291" s="43">
        <v>0</v>
      </c>
      <c r="M291" s="43">
        <v>23335789.789999999</v>
      </c>
      <c r="N291" s="43">
        <v>2371453.2599999998</v>
      </c>
      <c r="O291" s="43">
        <v>0</v>
      </c>
      <c r="P291" s="43">
        <v>1016507.56</v>
      </c>
      <c r="Q291" s="43">
        <v>0</v>
      </c>
      <c r="R291" s="43">
        <v>68018862</v>
      </c>
      <c r="S291" s="43">
        <v>0</v>
      </c>
      <c r="T291" s="43">
        <v>16672293.359999999</v>
      </c>
      <c r="U291" s="43">
        <v>1144860</v>
      </c>
      <c r="V291" s="43">
        <v>0</v>
      </c>
      <c r="W291" s="43">
        <v>112559765.97</v>
      </c>
      <c r="X291" s="45">
        <v>2.6273906049276433E-2</v>
      </c>
      <c r="Y291" s="43">
        <v>5610.97</v>
      </c>
      <c r="Z291" s="43">
        <v>73250</v>
      </c>
      <c r="AA291" s="43">
        <v>1577.2194</v>
      </c>
      <c r="AB291" s="43">
        <v>80438.189400000003</v>
      </c>
      <c r="AC291" s="43">
        <v>0</v>
      </c>
      <c r="AD291" s="43">
        <v>80438.189400000003</v>
      </c>
      <c r="AE291" s="43">
        <v>0</v>
      </c>
      <c r="AF291" s="45">
        <v>26723750.609999996</v>
      </c>
      <c r="AG291" s="45">
        <v>68018862</v>
      </c>
      <c r="AH291" s="45">
        <v>17817153.359999999</v>
      </c>
      <c r="AI291" s="43">
        <v>4208701180</v>
      </c>
      <c r="AJ291" s="43">
        <v>4161397144</v>
      </c>
      <c r="AK291" s="43">
        <v>4213855972</v>
      </c>
      <c r="AL291" s="47">
        <v>4194651432</v>
      </c>
      <c r="AM291" s="43">
        <v>1406627.651704275</v>
      </c>
      <c r="AN291" s="46"/>
    </row>
    <row r="292" spans="1:40" s="35" customFormat="1" ht="16.5" x14ac:dyDescent="0.3">
      <c r="A292" s="35" t="s">
        <v>642</v>
      </c>
      <c r="B292" s="35" t="s">
        <v>450</v>
      </c>
      <c r="C292" s="35" t="s">
        <v>633</v>
      </c>
      <c r="D292" s="41">
        <v>3</v>
      </c>
      <c r="E292" s="41" t="s">
        <v>1236</v>
      </c>
      <c r="F292" s="42" t="s">
        <v>1191</v>
      </c>
      <c r="G292" s="43">
        <v>4649784780</v>
      </c>
      <c r="H292" s="44">
        <v>2.9430000000000001</v>
      </c>
      <c r="I292" s="43">
        <v>5098442388</v>
      </c>
      <c r="J292" s="43">
        <v>29261001.969999999</v>
      </c>
      <c r="K292" s="43">
        <v>29260021.039999999</v>
      </c>
      <c r="L292" s="43">
        <v>0</v>
      </c>
      <c r="M292" s="43">
        <v>29260021.039999999</v>
      </c>
      <c r="N292" s="43">
        <v>2973525.32</v>
      </c>
      <c r="O292" s="43">
        <v>0</v>
      </c>
      <c r="P292" s="43">
        <v>1274567.53</v>
      </c>
      <c r="Q292" s="43">
        <v>74155941</v>
      </c>
      <c r="R292" s="43">
        <v>0</v>
      </c>
      <c r="S292" s="43">
        <v>0</v>
      </c>
      <c r="T292" s="43">
        <v>27760451.690000001</v>
      </c>
      <c r="U292" s="43">
        <v>1394935.43</v>
      </c>
      <c r="V292" s="43">
        <v>0</v>
      </c>
      <c r="W292" s="43">
        <v>136819442.01000002</v>
      </c>
      <c r="X292" s="45">
        <v>2.7452013824883759E-2</v>
      </c>
      <c r="Y292" s="43">
        <v>24833.56</v>
      </c>
      <c r="Z292" s="43">
        <v>103000</v>
      </c>
      <c r="AA292" s="43">
        <v>2556.6712000000002</v>
      </c>
      <c r="AB292" s="43">
        <v>130390.23119999999</v>
      </c>
      <c r="AC292" s="43">
        <v>0</v>
      </c>
      <c r="AD292" s="43">
        <v>130390.23119999999</v>
      </c>
      <c r="AE292" s="43">
        <v>0</v>
      </c>
      <c r="AF292" s="45">
        <v>33508113.890000001</v>
      </c>
      <c r="AG292" s="45">
        <v>74155941</v>
      </c>
      <c r="AH292" s="45">
        <v>29155387.120000001</v>
      </c>
      <c r="AI292" s="43">
        <v>4896267886</v>
      </c>
      <c r="AJ292" s="43">
        <v>5048855318</v>
      </c>
      <c r="AK292" s="43">
        <v>5227407678</v>
      </c>
      <c r="AL292" s="47">
        <v>5057510294</v>
      </c>
      <c r="AM292" s="43">
        <v>1744734.5745970141</v>
      </c>
      <c r="AN292" s="46"/>
    </row>
    <row r="293" spans="1:40" s="35" customFormat="1" ht="16.5" x14ac:dyDescent="0.3">
      <c r="A293" s="35" t="s">
        <v>643</v>
      </c>
      <c r="B293" s="35" t="s">
        <v>644</v>
      </c>
      <c r="C293" s="35" t="s">
        <v>633</v>
      </c>
      <c r="D293" s="41">
        <v>1</v>
      </c>
      <c r="E293" s="41" t="s">
        <v>1236</v>
      </c>
      <c r="F293" s="42" t="s">
        <v>1191</v>
      </c>
      <c r="G293" s="43">
        <v>516339691</v>
      </c>
      <c r="H293" s="44">
        <v>2.762</v>
      </c>
      <c r="I293" s="43">
        <v>524584340</v>
      </c>
      <c r="J293" s="43">
        <v>3010696.65</v>
      </c>
      <c r="K293" s="43">
        <v>3007730.19</v>
      </c>
      <c r="L293" s="43">
        <v>0</v>
      </c>
      <c r="M293" s="43">
        <v>3007730.19</v>
      </c>
      <c r="N293" s="43">
        <v>0</v>
      </c>
      <c r="O293" s="43">
        <v>0</v>
      </c>
      <c r="P293" s="43">
        <v>131014.92</v>
      </c>
      <c r="Q293" s="43">
        <v>0</v>
      </c>
      <c r="R293" s="43">
        <v>8368223</v>
      </c>
      <c r="S293" s="43">
        <v>0</v>
      </c>
      <c r="T293" s="43">
        <v>2528695.4300000002</v>
      </c>
      <c r="U293" s="43">
        <v>51633.96</v>
      </c>
      <c r="V293" s="43">
        <v>172771.83</v>
      </c>
      <c r="W293" s="43">
        <v>14260069.33</v>
      </c>
      <c r="X293" s="45">
        <v>2.6542541081221858E-2</v>
      </c>
      <c r="Y293" s="43">
        <v>250</v>
      </c>
      <c r="Z293" s="43">
        <v>8250</v>
      </c>
      <c r="AA293" s="43">
        <v>170</v>
      </c>
      <c r="AB293" s="43">
        <v>8670</v>
      </c>
      <c r="AC293" s="43">
        <v>0</v>
      </c>
      <c r="AD293" s="43">
        <v>8670</v>
      </c>
      <c r="AE293" s="43">
        <v>0</v>
      </c>
      <c r="AF293" s="45">
        <v>3138745.11</v>
      </c>
      <c r="AG293" s="45">
        <v>8368223</v>
      </c>
      <c r="AH293" s="45">
        <v>2753101.22</v>
      </c>
      <c r="AI293" s="43">
        <v>510560663</v>
      </c>
      <c r="AJ293" s="43">
        <v>516289410</v>
      </c>
      <c r="AK293" s="43">
        <v>551680292</v>
      </c>
      <c r="AL293" s="47">
        <v>526176788.33333331</v>
      </c>
      <c r="AM293" s="43">
        <v>184599.40973373901</v>
      </c>
      <c r="AN293" s="46"/>
    </row>
    <row r="294" spans="1:40" s="35" customFormat="1" ht="16.5" x14ac:dyDescent="0.3">
      <c r="A294" s="35" t="s">
        <v>645</v>
      </c>
      <c r="B294" s="35" t="s">
        <v>646</v>
      </c>
      <c r="C294" s="35" t="s">
        <v>633</v>
      </c>
      <c r="D294" s="41">
        <v>1</v>
      </c>
      <c r="E294" s="41" t="s">
        <v>1237</v>
      </c>
      <c r="F294" s="42"/>
      <c r="G294" s="43">
        <v>2236374713</v>
      </c>
      <c r="H294" s="44">
        <v>5.5529999999999999</v>
      </c>
      <c r="I294" s="43">
        <v>2414378601</v>
      </c>
      <c r="J294" s="43">
        <v>13856611.810000001</v>
      </c>
      <c r="K294" s="43">
        <v>13694357.630000001</v>
      </c>
      <c r="L294" s="43">
        <v>0</v>
      </c>
      <c r="M294" s="43">
        <v>13694357.630000001</v>
      </c>
      <c r="N294" s="43">
        <v>0</v>
      </c>
      <c r="O294" s="43">
        <v>0</v>
      </c>
      <c r="P294" s="43">
        <v>596526.69999999995</v>
      </c>
      <c r="Q294" s="43">
        <v>23779665</v>
      </c>
      <c r="R294" s="43">
        <v>0</v>
      </c>
      <c r="S294" s="43">
        <v>1443439.63</v>
      </c>
      <c r="T294" s="43">
        <v>83876870.109999999</v>
      </c>
      <c r="U294" s="43">
        <v>0</v>
      </c>
      <c r="V294" s="43">
        <v>790556.84</v>
      </c>
      <c r="W294" s="43">
        <v>124181415.91</v>
      </c>
      <c r="X294" s="45">
        <v>5.752357958708957E-2</v>
      </c>
      <c r="Y294" s="43">
        <v>62873.919999999998</v>
      </c>
      <c r="Z294" s="43">
        <v>85750</v>
      </c>
      <c r="AA294" s="43">
        <v>2972.4783999999995</v>
      </c>
      <c r="AB294" s="43">
        <v>151596.39839999998</v>
      </c>
      <c r="AC294" s="43">
        <v>-1000</v>
      </c>
      <c r="AD294" s="43">
        <v>150596.39839999998</v>
      </c>
      <c r="AE294" s="43">
        <v>0</v>
      </c>
      <c r="AF294" s="45">
        <v>14290884.33</v>
      </c>
      <c r="AG294" s="45">
        <v>25223104.629999999</v>
      </c>
      <c r="AH294" s="45">
        <v>84667426.950000003</v>
      </c>
      <c r="AI294" s="43">
        <v>2355226948</v>
      </c>
      <c r="AJ294" s="43">
        <v>2336784545</v>
      </c>
      <c r="AK294" s="43">
        <v>2565528049</v>
      </c>
      <c r="AL294" s="47">
        <v>2419179847.3333335</v>
      </c>
      <c r="AM294" s="43">
        <v>860991.65634081606</v>
      </c>
      <c r="AN294" s="46"/>
    </row>
    <row r="295" spans="1:40" s="35" customFormat="1" ht="16.5" x14ac:dyDescent="0.3">
      <c r="A295" s="35" t="s">
        <v>647</v>
      </c>
      <c r="B295" s="35" t="s">
        <v>648</v>
      </c>
      <c r="C295" s="35" t="s">
        <v>633</v>
      </c>
      <c r="D295" s="41">
        <v>2</v>
      </c>
      <c r="E295" s="41" t="s">
        <v>1237</v>
      </c>
      <c r="F295" s="42" t="s">
        <v>1191</v>
      </c>
      <c r="G295" s="43">
        <v>2642545926</v>
      </c>
      <c r="H295" s="44">
        <v>2.9550000000000001</v>
      </c>
      <c r="I295" s="43">
        <v>2833191067</v>
      </c>
      <c r="J295" s="43">
        <v>16260262.07</v>
      </c>
      <c r="K295" s="43">
        <v>16254899.91</v>
      </c>
      <c r="L295" s="43">
        <v>0</v>
      </c>
      <c r="M295" s="43">
        <v>16254899.91</v>
      </c>
      <c r="N295" s="43">
        <v>1651892.93</v>
      </c>
      <c r="O295" s="43">
        <v>0</v>
      </c>
      <c r="P295" s="43">
        <v>708065.38</v>
      </c>
      <c r="Q295" s="43">
        <v>44053942</v>
      </c>
      <c r="R295" s="43">
        <v>0</v>
      </c>
      <c r="S295" s="43">
        <v>0</v>
      </c>
      <c r="T295" s="43">
        <v>13698405.84</v>
      </c>
      <c r="U295" s="43">
        <v>1717654.84</v>
      </c>
      <c r="V295" s="43">
        <v>0</v>
      </c>
      <c r="W295" s="43">
        <v>78084860.900000006</v>
      </c>
      <c r="X295" s="45">
        <v>2.9046501369999943E-2</v>
      </c>
      <c r="Y295" s="43">
        <v>9520.7000000000007</v>
      </c>
      <c r="Z295" s="43">
        <v>40500</v>
      </c>
      <c r="AA295" s="43">
        <v>1000.414</v>
      </c>
      <c r="AB295" s="43">
        <v>51021.114000000001</v>
      </c>
      <c r="AC295" s="43">
        <v>0</v>
      </c>
      <c r="AD295" s="43">
        <v>51021.114000000001</v>
      </c>
      <c r="AE295" s="43">
        <v>0</v>
      </c>
      <c r="AF295" s="45">
        <v>18614858.219999999</v>
      </c>
      <c r="AG295" s="45">
        <v>44053942</v>
      </c>
      <c r="AH295" s="45">
        <v>15416060.68</v>
      </c>
      <c r="AI295" s="43">
        <v>2794897586</v>
      </c>
      <c r="AJ295" s="43">
        <v>2812441333</v>
      </c>
      <c r="AK295" s="43">
        <v>2988798324</v>
      </c>
      <c r="AL295" s="47">
        <v>2865379081</v>
      </c>
      <c r="AM295" s="43">
        <v>997311.15268785006</v>
      </c>
      <c r="AN295" s="46"/>
    </row>
    <row r="296" spans="1:40" s="35" customFormat="1" ht="16.5" x14ac:dyDescent="0.3">
      <c r="A296" s="35" t="s">
        <v>649</v>
      </c>
      <c r="B296" s="35" t="s">
        <v>650</v>
      </c>
      <c r="C296" s="35" t="s">
        <v>633</v>
      </c>
      <c r="D296" s="41">
        <v>3</v>
      </c>
      <c r="E296" s="41" t="s">
        <v>1236</v>
      </c>
      <c r="F296" s="42" t="s">
        <v>1191</v>
      </c>
      <c r="G296" s="43">
        <v>5995672508</v>
      </c>
      <c r="H296" s="44">
        <v>2.8559999999999999</v>
      </c>
      <c r="I296" s="43">
        <v>6830510523</v>
      </c>
      <c r="J296" s="43">
        <v>39201694.68</v>
      </c>
      <c r="K296" s="43">
        <v>39196753.460000001</v>
      </c>
      <c r="L296" s="43">
        <v>0</v>
      </c>
      <c r="M296" s="43">
        <v>39196753.460000001</v>
      </c>
      <c r="N296" s="43">
        <v>3983336.83</v>
      </c>
      <c r="O296" s="43">
        <v>0</v>
      </c>
      <c r="P296" s="43">
        <v>1707414.45</v>
      </c>
      <c r="Q296" s="43">
        <v>0</v>
      </c>
      <c r="R296" s="43">
        <v>100006744</v>
      </c>
      <c r="S296" s="43">
        <v>0</v>
      </c>
      <c r="T296" s="43">
        <v>25112652.27</v>
      </c>
      <c r="U296" s="43">
        <v>1199134.5</v>
      </c>
      <c r="V296" s="43">
        <v>0</v>
      </c>
      <c r="W296" s="43">
        <v>171206035.51000002</v>
      </c>
      <c r="X296" s="45">
        <v>2.6303041407653875E-2</v>
      </c>
      <c r="Y296" s="43">
        <v>3000</v>
      </c>
      <c r="Z296" s="43">
        <v>49750</v>
      </c>
      <c r="AA296" s="43">
        <v>1055</v>
      </c>
      <c r="AB296" s="43">
        <v>53805</v>
      </c>
      <c r="AC296" s="43">
        <v>0</v>
      </c>
      <c r="AD296" s="43">
        <v>53805</v>
      </c>
      <c r="AE296" s="43">
        <v>0</v>
      </c>
      <c r="AF296" s="45">
        <v>44887504.740000002</v>
      </c>
      <c r="AG296" s="45">
        <v>100006744</v>
      </c>
      <c r="AH296" s="45">
        <v>26311786.77</v>
      </c>
      <c r="AI296" s="43">
        <v>6724994873</v>
      </c>
      <c r="AJ296" s="43">
        <v>6851856075</v>
      </c>
      <c r="AK296" s="43">
        <v>6932934427</v>
      </c>
      <c r="AL296" s="47">
        <v>6836595125</v>
      </c>
      <c r="AM296" s="43">
        <v>2314928.0954029229</v>
      </c>
      <c r="AN296" s="46"/>
    </row>
    <row r="297" spans="1:40" s="35" customFormat="1" ht="16.5" x14ac:dyDescent="0.3">
      <c r="A297" s="35" t="s">
        <v>651</v>
      </c>
      <c r="B297" s="35" t="s">
        <v>652</v>
      </c>
      <c r="C297" s="35" t="s">
        <v>633</v>
      </c>
      <c r="D297" s="41">
        <v>1</v>
      </c>
      <c r="E297" s="41" t="s">
        <v>1236</v>
      </c>
      <c r="F297" s="42" t="s">
        <v>1191</v>
      </c>
      <c r="G297" s="43">
        <v>7210186149</v>
      </c>
      <c r="H297" s="44">
        <v>2.4390000000000001</v>
      </c>
      <c r="I297" s="43">
        <v>8772483573</v>
      </c>
      <c r="J297" s="43">
        <v>50347072.990000002</v>
      </c>
      <c r="K297" s="43">
        <v>50328504.359999999</v>
      </c>
      <c r="L297" s="43">
        <v>0</v>
      </c>
      <c r="M297" s="43">
        <v>50328504.359999999</v>
      </c>
      <c r="N297" s="43">
        <v>0</v>
      </c>
      <c r="O297" s="43">
        <v>0</v>
      </c>
      <c r="P297" s="43">
        <v>2192323.15</v>
      </c>
      <c r="Q297" s="43">
        <v>86491827</v>
      </c>
      <c r="R297" s="43">
        <v>0</v>
      </c>
      <c r="S297" s="43">
        <v>0</v>
      </c>
      <c r="T297" s="43">
        <v>32637437.93</v>
      </c>
      <c r="U297" s="43">
        <v>1225841</v>
      </c>
      <c r="V297" s="43">
        <v>2914299.42</v>
      </c>
      <c r="W297" s="43">
        <v>175790232.85999998</v>
      </c>
      <c r="X297" s="45">
        <v>2.2633562376681432E-2</v>
      </c>
      <c r="Y297" s="43">
        <v>4474.66</v>
      </c>
      <c r="Z297" s="43">
        <v>51500</v>
      </c>
      <c r="AA297" s="43">
        <v>1119.4932000000001</v>
      </c>
      <c r="AB297" s="43">
        <v>57094.153200000008</v>
      </c>
      <c r="AC297" s="43">
        <v>0</v>
      </c>
      <c r="AD297" s="43">
        <v>57094.153200000008</v>
      </c>
      <c r="AE297" s="43">
        <v>0</v>
      </c>
      <c r="AF297" s="45">
        <v>52520827.509999998</v>
      </c>
      <c r="AG297" s="45">
        <v>86491827</v>
      </c>
      <c r="AH297" s="45">
        <v>36777578.350000001</v>
      </c>
      <c r="AI297" s="43">
        <v>8648386451</v>
      </c>
      <c r="AJ297" s="43">
        <v>8734563707</v>
      </c>
      <c r="AK297" s="43">
        <v>8902154329</v>
      </c>
      <c r="AL297" s="47">
        <v>8761701495.666666</v>
      </c>
      <c r="AM297" s="43">
        <v>2970162.9051674581</v>
      </c>
      <c r="AN297" s="46"/>
    </row>
    <row r="298" spans="1:40" s="35" customFormat="1" ht="16.5" x14ac:dyDescent="0.3">
      <c r="A298" s="35" t="s">
        <v>653</v>
      </c>
      <c r="B298" s="35" t="s">
        <v>654</v>
      </c>
      <c r="C298" s="35" t="s">
        <v>655</v>
      </c>
      <c r="D298" s="41">
        <v>1</v>
      </c>
      <c r="E298" s="41" t="s">
        <v>1237</v>
      </c>
      <c r="F298" s="42" t="s">
        <v>1191</v>
      </c>
      <c r="G298" s="43">
        <v>2496082733</v>
      </c>
      <c r="H298" s="44">
        <v>2.988</v>
      </c>
      <c r="I298" s="43">
        <v>2880018631</v>
      </c>
      <c r="J298" s="43">
        <v>10510135.220000001</v>
      </c>
      <c r="K298" s="43">
        <v>10509530.280000001</v>
      </c>
      <c r="L298" s="43">
        <v>0</v>
      </c>
      <c r="M298" s="43">
        <v>10509530.280000001</v>
      </c>
      <c r="N298" s="43">
        <v>0</v>
      </c>
      <c r="O298" s="43">
        <v>0</v>
      </c>
      <c r="P298" s="43">
        <v>863954.93</v>
      </c>
      <c r="Q298" s="43">
        <v>30029799</v>
      </c>
      <c r="R298" s="43">
        <v>0</v>
      </c>
      <c r="S298" s="43">
        <v>0</v>
      </c>
      <c r="T298" s="43">
        <v>31490980.48</v>
      </c>
      <c r="U298" s="43">
        <v>749252.95</v>
      </c>
      <c r="V298" s="43">
        <v>929781.17</v>
      </c>
      <c r="W298" s="43">
        <v>74573298.810000002</v>
      </c>
      <c r="X298" s="45">
        <v>3.1664044919735242E-2</v>
      </c>
      <c r="Y298" s="43">
        <v>26541.79</v>
      </c>
      <c r="Z298" s="43">
        <v>75750</v>
      </c>
      <c r="AA298" s="43">
        <v>2045.8358000000003</v>
      </c>
      <c r="AB298" s="43">
        <v>104337.62580000001</v>
      </c>
      <c r="AC298" s="43">
        <v>0</v>
      </c>
      <c r="AD298" s="43">
        <v>104337.62580000001</v>
      </c>
      <c r="AE298" s="43">
        <v>0</v>
      </c>
      <c r="AF298" s="45">
        <v>11373485.210000001</v>
      </c>
      <c r="AG298" s="45">
        <v>30029799</v>
      </c>
      <c r="AH298" s="45">
        <v>33170014.600000001</v>
      </c>
      <c r="AI298" s="43">
        <v>2710519488</v>
      </c>
      <c r="AJ298" s="43">
        <v>2789346310</v>
      </c>
      <c r="AK298" s="43">
        <v>3096492660</v>
      </c>
      <c r="AL298" s="47">
        <v>2865452819.3333335</v>
      </c>
      <c r="AM298" s="43">
        <v>1032163.18783578</v>
      </c>
      <c r="AN298" s="46"/>
    </row>
    <row r="299" spans="1:40" s="35" customFormat="1" ht="16.5" x14ac:dyDescent="0.3">
      <c r="A299" s="35" t="s">
        <v>656</v>
      </c>
      <c r="B299" s="35" t="s">
        <v>657</v>
      </c>
      <c r="C299" s="35" t="s">
        <v>655</v>
      </c>
      <c r="D299" s="41">
        <v>2</v>
      </c>
      <c r="E299" s="41" t="s">
        <v>1237</v>
      </c>
      <c r="F299" s="42" t="s">
        <v>1191</v>
      </c>
      <c r="G299" s="43">
        <v>1914717652</v>
      </c>
      <c r="H299" s="44">
        <v>1.7889999999999999</v>
      </c>
      <c r="I299" s="43">
        <v>2094637321</v>
      </c>
      <c r="J299" s="43">
        <v>7644020.5099999998</v>
      </c>
      <c r="K299" s="43">
        <v>7640975.7799999993</v>
      </c>
      <c r="L299" s="43">
        <v>0</v>
      </c>
      <c r="M299" s="43">
        <v>7640975.7799999993</v>
      </c>
      <c r="N299" s="43">
        <v>0</v>
      </c>
      <c r="O299" s="43">
        <v>0</v>
      </c>
      <c r="P299" s="43">
        <v>628130.68999999994</v>
      </c>
      <c r="Q299" s="43">
        <v>18312234</v>
      </c>
      <c r="R299" s="43">
        <v>0</v>
      </c>
      <c r="S299" s="43">
        <v>0</v>
      </c>
      <c r="T299" s="43">
        <v>6603770.8600000003</v>
      </c>
      <c r="U299" s="43">
        <v>382943.53</v>
      </c>
      <c r="V299" s="43">
        <v>667289</v>
      </c>
      <c r="W299" s="43">
        <v>34235343.859999999</v>
      </c>
      <c r="X299" s="45">
        <v>1.9324991066375908E-2</v>
      </c>
      <c r="Y299" s="43">
        <v>250</v>
      </c>
      <c r="Z299" s="43">
        <v>17000</v>
      </c>
      <c r="AA299" s="43">
        <v>345</v>
      </c>
      <c r="AB299" s="43">
        <v>17595</v>
      </c>
      <c r="AC299" s="43">
        <v>0</v>
      </c>
      <c r="AD299" s="43">
        <v>17595</v>
      </c>
      <c r="AE299" s="43">
        <v>0</v>
      </c>
      <c r="AF299" s="45">
        <v>8269106.4699999988</v>
      </c>
      <c r="AG299" s="45">
        <v>18312234</v>
      </c>
      <c r="AH299" s="45">
        <v>7654003.3900000006</v>
      </c>
      <c r="AI299" s="43">
        <v>1816110090</v>
      </c>
      <c r="AJ299" s="43">
        <v>2001515366</v>
      </c>
      <c r="AK299" s="43">
        <v>1989382527</v>
      </c>
      <c r="AL299" s="47">
        <v>1935669327.6666667</v>
      </c>
      <c r="AM299" s="43">
        <v>663768.96256370703</v>
      </c>
      <c r="AN299" s="46"/>
    </row>
    <row r="300" spans="1:40" s="35" customFormat="1" ht="16.5" x14ac:dyDescent="0.3">
      <c r="A300" s="35" t="s">
        <v>658</v>
      </c>
      <c r="B300" s="35" t="s">
        <v>659</v>
      </c>
      <c r="C300" s="35" t="s">
        <v>655</v>
      </c>
      <c r="D300" s="41">
        <v>3</v>
      </c>
      <c r="E300" s="41" t="s">
        <v>1237</v>
      </c>
      <c r="F300" s="42" t="s">
        <v>1191</v>
      </c>
      <c r="G300" s="43">
        <v>695204401</v>
      </c>
      <c r="H300" s="44">
        <v>3.1080000000000001</v>
      </c>
      <c r="I300" s="43">
        <v>691881296</v>
      </c>
      <c r="J300" s="43">
        <v>2524902.41</v>
      </c>
      <c r="K300" s="43">
        <v>2520448.48</v>
      </c>
      <c r="L300" s="43">
        <v>0</v>
      </c>
      <c r="M300" s="43">
        <v>2520448.48</v>
      </c>
      <c r="N300" s="43">
        <v>0</v>
      </c>
      <c r="O300" s="43">
        <v>0</v>
      </c>
      <c r="P300" s="43">
        <v>207192.14</v>
      </c>
      <c r="Q300" s="43">
        <v>13141486</v>
      </c>
      <c r="R300" s="43">
        <v>0</v>
      </c>
      <c r="S300" s="43">
        <v>0</v>
      </c>
      <c r="T300" s="43">
        <v>5507176</v>
      </c>
      <c r="U300" s="43">
        <v>0</v>
      </c>
      <c r="V300" s="43">
        <v>224668</v>
      </c>
      <c r="W300" s="43">
        <v>21600970.620000001</v>
      </c>
      <c r="X300" s="45">
        <v>0.1248698443733771</v>
      </c>
      <c r="Y300" s="43">
        <v>3000</v>
      </c>
      <c r="Z300" s="43">
        <v>27250</v>
      </c>
      <c r="AA300" s="43">
        <v>605</v>
      </c>
      <c r="AB300" s="43">
        <v>30855</v>
      </c>
      <c r="AC300" s="43">
        <v>0</v>
      </c>
      <c r="AD300" s="43">
        <v>30855</v>
      </c>
      <c r="AE300" s="43">
        <v>0</v>
      </c>
      <c r="AF300" s="45">
        <v>2727640.62</v>
      </c>
      <c r="AG300" s="45">
        <v>13141486</v>
      </c>
      <c r="AH300" s="45">
        <v>5731844</v>
      </c>
      <c r="AI300" s="43">
        <v>645890586</v>
      </c>
      <c r="AJ300" s="43">
        <v>674003524</v>
      </c>
      <c r="AK300" s="43">
        <v>739107378</v>
      </c>
      <c r="AL300" s="47">
        <v>686333829.33333337</v>
      </c>
      <c r="AM300" s="43">
        <v>246368.87996420701</v>
      </c>
      <c r="AN300" s="46"/>
    </row>
    <row r="301" spans="1:40" s="35" customFormat="1" ht="16.5" x14ac:dyDescent="0.3">
      <c r="A301" s="35" t="s">
        <v>660</v>
      </c>
      <c r="B301" s="35" t="s">
        <v>661</v>
      </c>
      <c r="C301" s="35" t="s">
        <v>655</v>
      </c>
      <c r="D301" s="41">
        <v>1</v>
      </c>
      <c r="E301" s="41" t="s">
        <v>1237</v>
      </c>
      <c r="F301" s="42" t="s">
        <v>1191</v>
      </c>
      <c r="G301" s="43">
        <v>1911754466</v>
      </c>
      <c r="H301" s="44">
        <v>11.136999999999999</v>
      </c>
      <c r="I301" s="43">
        <v>7716245991</v>
      </c>
      <c r="J301" s="43">
        <v>28159119.489999998</v>
      </c>
      <c r="K301" s="43">
        <v>28116634.569999997</v>
      </c>
      <c r="L301" s="43">
        <v>0</v>
      </c>
      <c r="M301" s="43">
        <v>28116634.569999997</v>
      </c>
      <c r="N301" s="43">
        <v>0</v>
      </c>
      <c r="O301" s="43">
        <v>0</v>
      </c>
      <c r="P301" s="43">
        <v>2311308.56</v>
      </c>
      <c r="Q301" s="43">
        <v>137813315</v>
      </c>
      <c r="R301" s="43">
        <v>0</v>
      </c>
      <c r="S301" s="43">
        <v>0</v>
      </c>
      <c r="T301" s="43">
        <v>41723677.609999999</v>
      </c>
      <c r="U301" s="43">
        <v>382350.89</v>
      </c>
      <c r="V301" s="43">
        <v>2551452</v>
      </c>
      <c r="W301" s="43">
        <v>212898738.63</v>
      </c>
      <c r="X301" s="45">
        <v>0.10430969087280251</v>
      </c>
      <c r="Y301" s="43">
        <v>35691.79</v>
      </c>
      <c r="Z301" s="43">
        <v>180750</v>
      </c>
      <c r="AA301" s="43">
        <v>4328.8357999999998</v>
      </c>
      <c r="AB301" s="43">
        <v>220770.62580000001</v>
      </c>
      <c r="AC301" s="43">
        <v>0</v>
      </c>
      <c r="AD301" s="43">
        <v>220770.62580000001</v>
      </c>
      <c r="AE301" s="43">
        <v>0</v>
      </c>
      <c r="AF301" s="45">
        <v>30427943.129999995</v>
      </c>
      <c r="AG301" s="45">
        <v>137813315</v>
      </c>
      <c r="AH301" s="45">
        <v>44657480.5</v>
      </c>
      <c r="AI301" s="43">
        <v>7604130044</v>
      </c>
      <c r="AJ301" s="43">
        <v>7652042909</v>
      </c>
      <c r="AK301" s="43">
        <v>8215766566</v>
      </c>
      <c r="AL301" s="47">
        <v>7823979839.666667</v>
      </c>
      <c r="AM301" s="43">
        <v>2739389.5546077061</v>
      </c>
      <c r="AN301" s="46"/>
    </row>
    <row r="302" spans="1:40" s="35" customFormat="1" ht="16.5" x14ac:dyDescent="0.3">
      <c r="A302" s="35" t="s">
        <v>662</v>
      </c>
      <c r="B302" s="35" t="s">
        <v>663</v>
      </c>
      <c r="C302" s="35" t="s">
        <v>655</v>
      </c>
      <c r="D302" s="41">
        <v>2</v>
      </c>
      <c r="E302" s="41" t="s">
        <v>1237</v>
      </c>
      <c r="F302" s="42" t="s">
        <v>1191</v>
      </c>
      <c r="G302" s="43">
        <v>7281979991</v>
      </c>
      <c r="H302" s="44">
        <v>5.6830000000000007</v>
      </c>
      <c r="I302" s="43">
        <v>18144970886</v>
      </c>
      <c r="J302" s="43">
        <v>66216966.640000001</v>
      </c>
      <c r="K302" s="43">
        <v>66248937.899999999</v>
      </c>
      <c r="L302" s="43">
        <v>0</v>
      </c>
      <c r="M302" s="43">
        <v>66248937.899999999</v>
      </c>
      <c r="N302" s="43">
        <v>0</v>
      </c>
      <c r="O302" s="43">
        <v>0</v>
      </c>
      <c r="P302" s="43">
        <v>5445789.6200000001</v>
      </c>
      <c r="Q302" s="43">
        <v>235013168</v>
      </c>
      <c r="R302" s="43">
        <v>0</v>
      </c>
      <c r="S302" s="43">
        <v>0</v>
      </c>
      <c r="T302" s="43">
        <v>101074039.66</v>
      </c>
      <c r="U302" s="43">
        <v>0</v>
      </c>
      <c r="V302" s="43">
        <v>6010880</v>
      </c>
      <c r="W302" s="43">
        <v>413792815.17999995</v>
      </c>
      <c r="X302" s="45">
        <v>5.0550462009294618E-2</v>
      </c>
      <c r="Y302" s="43">
        <v>61704.07</v>
      </c>
      <c r="Z302" s="43">
        <v>278750</v>
      </c>
      <c r="AA302" s="43">
        <v>6809.0814</v>
      </c>
      <c r="AB302" s="43">
        <v>347263.15140000003</v>
      </c>
      <c r="AC302" s="43">
        <v>0</v>
      </c>
      <c r="AD302" s="43">
        <v>347263.15140000003</v>
      </c>
      <c r="AE302" s="43">
        <v>0</v>
      </c>
      <c r="AF302" s="45">
        <v>71694727.519999996</v>
      </c>
      <c r="AG302" s="45">
        <v>235013168</v>
      </c>
      <c r="AH302" s="45">
        <v>107084919.66</v>
      </c>
      <c r="AI302" s="43">
        <v>18977744720</v>
      </c>
      <c r="AJ302" s="43">
        <v>18027033665</v>
      </c>
      <c r="AK302" s="43">
        <v>19051543860</v>
      </c>
      <c r="AL302" s="47">
        <v>18685440748.333332</v>
      </c>
      <c r="AM302" s="43">
        <v>6352573.3977535833</v>
      </c>
      <c r="AN302" s="46"/>
    </row>
    <row r="303" spans="1:40" s="35" customFormat="1" ht="16.5" x14ac:dyDescent="0.3">
      <c r="A303" s="35" t="s">
        <v>664</v>
      </c>
      <c r="B303" s="35" t="s">
        <v>665</v>
      </c>
      <c r="C303" s="35" t="s">
        <v>655</v>
      </c>
      <c r="D303" s="41">
        <v>3</v>
      </c>
      <c r="E303" s="41" t="s">
        <v>1236</v>
      </c>
      <c r="F303" s="42" t="s">
        <v>1191</v>
      </c>
      <c r="G303" s="43">
        <v>186269518</v>
      </c>
      <c r="H303" s="44">
        <v>3.157</v>
      </c>
      <c r="I303" s="43">
        <v>228411104</v>
      </c>
      <c r="J303" s="43">
        <v>833547.24</v>
      </c>
      <c r="K303" s="43">
        <v>833547.24</v>
      </c>
      <c r="L303" s="43">
        <v>0</v>
      </c>
      <c r="M303" s="43">
        <v>833547.24</v>
      </c>
      <c r="N303" s="43">
        <v>0</v>
      </c>
      <c r="O303" s="43">
        <v>0</v>
      </c>
      <c r="P303" s="43">
        <v>68523.33</v>
      </c>
      <c r="Q303" s="43">
        <v>3637354</v>
      </c>
      <c r="R303" s="43">
        <v>0</v>
      </c>
      <c r="S303" s="43">
        <v>0</v>
      </c>
      <c r="T303" s="43">
        <v>1340433.3400000001</v>
      </c>
      <c r="U303" s="43">
        <v>0</v>
      </c>
      <c r="V303" s="43">
        <v>0</v>
      </c>
      <c r="W303" s="43">
        <v>5879857.9100000001</v>
      </c>
      <c r="X303" s="45">
        <v>2.8735137632155593E-2</v>
      </c>
      <c r="Y303" s="43">
        <v>1750</v>
      </c>
      <c r="Z303" s="43">
        <v>10250</v>
      </c>
      <c r="AA303" s="43">
        <v>240</v>
      </c>
      <c r="AB303" s="43">
        <v>12240</v>
      </c>
      <c r="AC303" s="43">
        <v>0</v>
      </c>
      <c r="AD303" s="43">
        <v>12240</v>
      </c>
      <c r="AE303" s="43">
        <v>0</v>
      </c>
      <c r="AF303" s="45">
        <v>902070.57</v>
      </c>
      <c r="AG303" s="45">
        <v>3637354</v>
      </c>
      <c r="AH303" s="45">
        <v>1340433.3400000001</v>
      </c>
      <c r="AI303" s="43">
        <v>214442401</v>
      </c>
      <c r="AJ303" s="43">
        <v>224794228</v>
      </c>
      <c r="AK303" s="43">
        <v>242538321</v>
      </c>
      <c r="AL303" s="47">
        <v>227258316.66666666</v>
      </c>
      <c r="AM303" s="43">
        <v>80910.732089187004</v>
      </c>
      <c r="AN303" s="46"/>
    </row>
    <row r="304" spans="1:40" s="35" customFormat="1" ht="16.5" x14ac:dyDescent="0.3">
      <c r="A304" s="35" t="s">
        <v>666</v>
      </c>
      <c r="B304" s="35" t="s">
        <v>667</v>
      </c>
      <c r="C304" s="35" t="s">
        <v>655</v>
      </c>
      <c r="D304" s="41">
        <v>1</v>
      </c>
      <c r="E304" s="41" t="s">
        <v>1236</v>
      </c>
      <c r="F304" s="42" t="s">
        <v>1191</v>
      </c>
      <c r="G304" s="43">
        <v>586736641</v>
      </c>
      <c r="H304" s="44">
        <v>8.5139999999999993</v>
      </c>
      <c r="I304" s="43">
        <v>1420726925</v>
      </c>
      <c r="J304" s="43">
        <v>5184699.83</v>
      </c>
      <c r="K304" s="43">
        <v>5181495.84</v>
      </c>
      <c r="L304" s="43">
        <v>0</v>
      </c>
      <c r="M304" s="43">
        <v>5181495.84</v>
      </c>
      <c r="N304" s="43">
        <v>0</v>
      </c>
      <c r="O304" s="43">
        <v>0</v>
      </c>
      <c r="P304" s="43">
        <v>425949.94</v>
      </c>
      <c r="Q304" s="43">
        <v>30534631</v>
      </c>
      <c r="R304" s="43">
        <v>0</v>
      </c>
      <c r="S304" s="43">
        <v>0</v>
      </c>
      <c r="T304" s="43">
        <v>13340854.01</v>
      </c>
      <c r="U304" s="43">
        <v>0</v>
      </c>
      <c r="V304" s="43">
        <v>469275.16</v>
      </c>
      <c r="W304" s="43">
        <v>49952205.949999996</v>
      </c>
      <c r="X304" s="45">
        <v>7.897085134706143E-2</v>
      </c>
      <c r="Y304" s="43">
        <v>2500</v>
      </c>
      <c r="Z304" s="43">
        <v>20000</v>
      </c>
      <c r="AA304" s="43">
        <v>450</v>
      </c>
      <c r="AB304" s="43">
        <v>22950</v>
      </c>
      <c r="AC304" s="43">
        <v>-250</v>
      </c>
      <c r="AD304" s="43">
        <v>22700</v>
      </c>
      <c r="AE304" s="43">
        <v>0</v>
      </c>
      <c r="AF304" s="45">
        <v>5607445.7800000003</v>
      </c>
      <c r="AG304" s="45">
        <v>30534631</v>
      </c>
      <c r="AH304" s="45">
        <v>13810129.17</v>
      </c>
      <c r="AI304" s="43">
        <v>1384949698</v>
      </c>
      <c r="AJ304" s="43">
        <v>1407826853</v>
      </c>
      <c r="AK304" s="43">
        <v>1399324112</v>
      </c>
      <c r="AL304" s="47">
        <v>1397366887.6666667</v>
      </c>
      <c r="AM304" s="43">
        <v>466440.91789194901</v>
      </c>
      <c r="AN304" s="46"/>
    </row>
    <row r="305" spans="1:40" s="35" customFormat="1" ht="16.5" x14ac:dyDescent="0.3">
      <c r="A305" s="35" t="s">
        <v>668</v>
      </c>
      <c r="B305" s="35" t="s">
        <v>669</v>
      </c>
      <c r="C305" s="35" t="s">
        <v>655</v>
      </c>
      <c r="D305" s="41">
        <v>2</v>
      </c>
      <c r="E305" s="41" t="s">
        <v>1237</v>
      </c>
      <c r="F305" s="42" t="s">
        <v>1191</v>
      </c>
      <c r="G305" s="43">
        <v>239915802</v>
      </c>
      <c r="H305" s="44">
        <v>6.2410000000000005</v>
      </c>
      <c r="I305" s="43">
        <v>459300460</v>
      </c>
      <c r="J305" s="43">
        <v>1676138.44</v>
      </c>
      <c r="K305" s="43">
        <v>1674069.13</v>
      </c>
      <c r="L305" s="43">
        <v>0</v>
      </c>
      <c r="M305" s="43">
        <v>1674069.13</v>
      </c>
      <c r="N305" s="43">
        <v>0</v>
      </c>
      <c r="O305" s="43">
        <v>0</v>
      </c>
      <c r="P305" s="43">
        <v>137615.88</v>
      </c>
      <c r="Q305" s="43">
        <v>8530067</v>
      </c>
      <c r="R305" s="43">
        <v>0</v>
      </c>
      <c r="S305" s="43">
        <v>0</v>
      </c>
      <c r="T305" s="43">
        <v>4479346.0199999996</v>
      </c>
      <c r="U305" s="43">
        <v>0</v>
      </c>
      <c r="V305" s="43">
        <v>151697.64000000001</v>
      </c>
      <c r="W305" s="43">
        <v>14972795.67</v>
      </c>
      <c r="X305" s="45">
        <v>6.0250130671918957E-2</v>
      </c>
      <c r="Y305" s="43">
        <v>3520.49</v>
      </c>
      <c r="Z305" s="43">
        <v>15000</v>
      </c>
      <c r="AA305" s="43">
        <v>370.40979999999996</v>
      </c>
      <c r="AB305" s="43">
        <v>18890.899799999999</v>
      </c>
      <c r="AC305" s="43">
        <v>0</v>
      </c>
      <c r="AD305" s="43">
        <v>18890.899799999999</v>
      </c>
      <c r="AE305" s="43">
        <v>0</v>
      </c>
      <c r="AF305" s="45">
        <v>1811685.0099999998</v>
      </c>
      <c r="AG305" s="45">
        <v>8530067</v>
      </c>
      <c r="AH305" s="45">
        <v>4631043.6599999992</v>
      </c>
      <c r="AI305" s="43">
        <v>436559735</v>
      </c>
      <c r="AJ305" s="43">
        <v>454478361</v>
      </c>
      <c r="AK305" s="43">
        <v>480413210</v>
      </c>
      <c r="AL305" s="47">
        <v>457150435.33333331</v>
      </c>
      <c r="AM305" s="43">
        <v>160585.11008139601</v>
      </c>
      <c r="AN305" s="46"/>
    </row>
    <row r="306" spans="1:40" s="35" customFormat="1" ht="16.5" x14ac:dyDescent="0.3">
      <c r="A306" s="35" t="s">
        <v>670</v>
      </c>
      <c r="B306" s="35" t="s">
        <v>671</v>
      </c>
      <c r="C306" s="35" t="s">
        <v>655</v>
      </c>
      <c r="D306" s="41">
        <v>3</v>
      </c>
      <c r="E306" s="41" t="s">
        <v>1237</v>
      </c>
      <c r="F306" s="42" t="s">
        <v>1191</v>
      </c>
      <c r="G306" s="43">
        <v>3555894751</v>
      </c>
      <c r="H306" s="44">
        <v>5.0950000000000006</v>
      </c>
      <c r="I306" s="43">
        <v>8659098160</v>
      </c>
      <c r="J306" s="43">
        <v>31599897.16</v>
      </c>
      <c r="K306" s="43">
        <v>31686941.109999999</v>
      </c>
      <c r="L306" s="43">
        <v>0</v>
      </c>
      <c r="M306" s="43">
        <v>31686941.109999999</v>
      </c>
      <c r="N306" s="43">
        <v>0</v>
      </c>
      <c r="O306" s="43">
        <v>0</v>
      </c>
      <c r="P306" s="43">
        <v>2604940.88</v>
      </c>
      <c r="Q306" s="43">
        <v>108660897</v>
      </c>
      <c r="R306" s="43">
        <v>0</v>
      </c>
      <c r="S306" s="43">
        <v>0</v>
      </c>
      <c r="T306" s="43">
        <v>35357064</v>
      </c>
      <c r="U306" s="43">
        <v>0</v>
      </c>
      <c r="V306" s="43">
        <v>2856560</v>
      </c>
      <c r="W306" s="43">
        <v>181166402.99000001</v>
      </c>
      <c r="X306" s="45">
        <v>4.6472025090182265E-2</v>
      </c>
      <c r="Y306" s="43">
        <v>67688.83</v>
      </c>
      <c r="Z306" s="43">
        <v>263750</v>
      </c>
      <c r="AA306" s="43">
        <v>6628.7766000000001</v>
      </c>
      <c r="AB306" s="43">
        <v>338067.6066</v>
      </c>
      <c r="AC306" s="43">
        <v>0</v>
      </c>
      <c r="AD306" s="43">
        <v>338067.6066</v>
      </c>
      <c r="AE306" s="43">
        <v>0</v>
      </c>
      <c r="AF306" s="45">
        <v>34291881.990000002</v>
      </c>
      <c r="AG306" s="45">
        <v>108660897</v>
      </c>
      <c r="AH306" s="45">
        <v>38213624</v>
      </c>
      <c r="AI306" s="43">
        <v>8363364180</v>
      </c>
      <c r="AJ306" s="43">
        <v>8566650693</v>
      </c>
      <c r="AK306" s="43">
        <v>9009948009</v>
      </c>
      <c r="AL306" s="47">
        <v>8646654294</v>
      </c>
      <c r="AM306" s="43">
        <v>3004403.74892658</v>
      </c>
      <c r="AN306" s="46"/>
    </row>
    <row r="307" spans="1:40" s="35" customFormat="1" ht="16.5" x14ac:dyDescent="0.3">
      <c r="A307" s="35" t="s">
        <v>672</v>
      </c>
      <c r="B307" s="35" t="s">
        <v>673</v>
      </c>
      <c r="C307" s="35" t="s">
        <v>655</v>
      </c>
      <c r="D307" s="41">
        <v>1</v>
      </c>
      <c r="E307" s="41" t="s">
        <v>1236</v>
      </c>
      <c r="F307" s="42" t="s">
        <v>1191</v>
      </c>
      <c r="G307" s="43">
        <v>1091764400</v>
      </c>
      <c r="H307" s="44">
        <v>6.2250000000000005</v>
      </c>
      <c r="I307" s="43">
        <v>2527231090</v>
      </c>
      <c r="J307" s="43">
        <v>9222697.4499999993</v>
      </c>
      <c r="K307" s="43">
        <v>9220459.6999999993</v>
      </c>
      <c r="L307" s="43">
        <v>0</v>
      </c>
      <c r="M307" s="43">
        <v>9220459.6999999993</v>
      </c>
      <c r="N307" s="43">
        <v>0</v>
      </c>
      <c r="O307" s="43">
        <v>0</v>
      </c>
      <c r="P307" s="43">
        <v>757983.08</v>
      </c>
      <c r="Q307" s="43">
        <v>41628062</v>
      </c>
      <c r="R307" s="43">
        <v>0</v>
      </c>
      <c r="S307" s="43">
        <v>0</v>
      </c>
      <c r="T307" s="43">
        <v>15514663.140000001</v>
      </c>
      <c r="U307" s="43">
        <v>0</v>
      </c>
      <c r="V307" s="43">
        <v>830980.27</v>
      </c>
      <c r="W307" s="43">
        <v>67952148.189999998</v>
      </c>
      <c r="X307" s="45">
        <v>5.7691422789694573E-2</v>
      </c>
      <c r="Y307" s="43">
        <v>4875</v>
      </c>
      <c r="Z307" s="43">
        <v>48750</v>
      </c>
      <c r="AA307" s="43">
        <v>1072.5</v>
      </c>
      <c r="AB307" s="43">
        <v>54697.5</v>
      </c>
      <c r="AC307" s="43">
        <v>0</v>
      </c>
      <c r="AD307" s="43">
        <v>54697.5</v>
      </c>
      <c r="AE307" s="43">
        <v>0</v>
      </c>
      <c r="AF307" s="45">
        <v>9978442.7799999993</v>
      </c>
      <c r="AG307" s="45">
        <v>41628062</v>
      </c>
      <c r="AH307" s="45">
        <v>16345643.41</v>
      </c>
      <c r="AI307" s="43">
        <v>2425241182</v>
      </c>
      <c r="AJ307" s="43">
        <v>2492943305</v>
      </c>
      <c r="AK307" s="43">
        <v>2731459595</v>
      </c>
      <c r="AL307" s="47">
        <v>2549881360.6666665</v>
      </c>
      <c r="AM307" s="43">
        <v>910485.62118013506</v>
      </c>
      <c r="AN307" s="46"/>
    </row>
    <row r="308" spans="1:40" s="35" customFormat="1" ht="16.5" x14ac:dyDescent="0.3">
      <c r="A308" s="35" t="s">
        <v>674</v>
      </c>
      <c r="B308" s="35" t="s">
        <v>675</v>
      </c>
      <c r="C308" s="35" t="s">
        <v>655</v>
      </c>
      <c r="D308" s="41">
        <v>2</v>
      </c>
      <c r="E308" s="41" t="s">
        <v>1237</v>
      </c>
      <c r="F308" s="42" t="s">
        <v>1191</v>
      </c>
      <c r="G308" s="43">
        <v>491481557</v>
      </c>
      <c r="H308" s="44">
        <v>9.6389999999999993</v>
      </c>
      <c r="I308" s="43">
        <v>1717930618</v>
      </c>
      <c r="J308" s="43">
        <v>6269293.8499999996</v>
      </c>
      <c r="K308" s="43">
        <v>6268807.9499999993</v>
      </c>
      <c r="L308" s="43">
        <v>0</v>
      </c>
      <c r="M308" s="43">
        <v>6268807.9499999993</v>
      </c>
      <c r="N308" s="43">
        <v>0</v>
      </c>
      <c r="O308" s="43">
        <v>0</v>
      </c>
      <c r="P308" s="43">
        <v>515338.34</v>
      </c>
      <c r="Q308" s="43">
        <v>26684052</v>
      </c>
      <c r="R308" s="43">
        <v>0</v>
      </c>
      <c r="S308" s="43">
        <v>0</v>
      </c>
      <c r="T308" s="43">
        <v>13334453.560000001</v>
      </c>
      <c r="U308" s="43">
        <v>0</v>
      </c>
      <c r="V308" s="43">
        <v>570459.02</v>
      </c>
      <c r="W308" s="43">
        <v>47373110.870000005</v>
      </c>
      <c r="X308" s="45">
        <v>8.3582026473836127E-2</v>
      </c>
      <c r="Y308" s="43">
        <v>10436.299999999999</v>
      </c>
      <c r="Z308" s="43">
        <v>76000</v>
      </c>
      <c r="AA308" s="43">
        <v>1728.7260000000001</v>
      </c>
      <c r="AB308" s="43">
        <v>88165.025999999998</v>
      </c>
      <c r="AC308" s="43">
        <v>-1565.07</v>
      </c>
      <c r="AD308" s="43">
        <v>86599.955999999991</v>
      </c>
      <c r="AE308" s="43">
        <v>0</v>
      </c>
      <c r="AF308" s="45">
        <v>6784146.2899999991</v>
      </c>
      <c r="AG308" s="45">
        <v>26684052</v>
      </c>
      <c r="AH308" s="45">
        <v>13904912.58</v>
      </c>
      <c r="AI308" s="43">
        <v>1540230841</v>
      </c>
      <c r="AJ308" s="43">
        <v>1710782109</v>
      </c>
      <c r="AK308" s="43">
        <v>1902821062</v>
      </c>
      <c r="AL308" s="47">
        <v>1717944670.6666667</v>
      </c>
      <c r="AM308" s="43">
        <v>634457.62720840506</v>
      </c>
      <c r="AN308" s="46"/>
    </row>
    <row r="309" spans="1:40" s="35" customFormat="1" ht="16.5" x14ac:dyDescent="0.3">
      <c r="A309" s="35" t="s">
        <v>676</v>
      </c>
      <c r="B309" s="35" t="s">
        <v>677</v>
      </c>
      <c r="C309" s="35" t="s">
        <v>655</v>
      </c>
      <c r="D309" s="41">
        <v>3</v>
      </c>
      <c r="E309" s="41" t="s">
        <v>1236</v>
      </c>
      <c r="F309" s="42" t="s">
        <v>1191</v>
      </c>
      <c r="G309" s="43">
        <v>444040800</v>
      </c>
      <c r="H309" s="44">
        <v>6.4640000000000004</v>
      </c>
      <c r="I309" s="43">
        <v>967430467</v>
      </c>
      <c r="J309" s="43">
        <v>3530471.96</v>
      </c>
      <c r="K309" s="43">
        <v>3528487.66</v>
      </c>
      <c r="L309" s="43">
        <v>0</v>
      </c>
      <c r="M309" s="43">
        <v>3528487.66</v>
      </c>
      <c r="N309" s="43">
        <v>0</v>
      </c>
      <c r="O309" s="43">
        <v>0</v>
      </c>
      <c r="P309" s="43">
        <v>290062.09000000003</v>
      </c>
      <c r="Q309" s="43">
        <v>17756203</v>
      </c>
      <c r="R309" s="43">
        <v>0</v>
      </c>
      <c r="S309" s="43">
        <v>0</v>
      </c>
      <c r="T309" s="43">
        <v>6804455.8700000001</v>
      </c>
      <c r="U309" s="43">
        <v>0</v>
      </c>
      <c r="V309" s="43">
        <v>321034.84999999998</v>
      </c>
      <c r="W309" s="43">
        <v>28700243.470000003</v>
      </c>
      <c r="X309" s="45">
        <v>5.3099234100722668E-2</v>
      </c>
      <c r="Y309" s="43">
        <v>3533.56</v>
      </c>
      <c r="Z309" s="43">
        <v>51000</v>
      </c>
      <c r="AA309" s="43">
        <v>1090.6712</v>
      </c>
      <c r="AB309" s="43">
        <v>55624.231200000002</v>
      </c>
      <c r="AC309" s="43">
        <v>0</v>
      </c>
      <c r="AD309" s="43">
        <v>55624.231200000002</v>
      </c>
      <c r="AE309" s="43">
        <v>0</v>
      </c>
      <c r="AF309" s="45">
        <v>3818549.75</v>
      </c>
      <c r="AG309" s="45">
        <v>17756203</v>
      </c>
      <c r="AH309" s="45">
        <v>7125490.7199999997</v>
      </c>
      <c r="AI309" s="43">
        <v>964206291</v>
      </c>
      <c r="AJ309" s="43">
        <v>963105515</v>
      </c>
      <c r="AK309" s="43">
        <v>1025261602</v>
      </c>
      <c r="AL309" s="47">
        <v>984191136</v>
      </c>
      <c r="AM309" s="43">
        <v>341753.52557946602</v>
      </c>
      <c r="AN309" s="46"/>
    </row>
    <row r="310" spans="1:40" s="35" customFormat="1" ht="16.5" x14ac:dyDescent="0.3">
      <c r="A310" s="35" t="s">
        <v>678</v>
      </c>
      <c r="B310" s="35" t="s">
        <v>528</v>
      </c>
      <c r="C310" s="35" t="s">
        <v>655</v>
      </c>
      <c r="D310" s="41">
        <v>1</v>
      </c>
      <c r="E310" s="41" t="s">
        <v>1236</v>
      </c>
      <c r="F310" s="42" t="s">
        <v>1191</v>
      </c>
      <c r="G310" s="43">
        <v>8111966138</v>
      </c>
      <c r="H310" s="44">
        <v>2.5049999999999999</v>
      </c>
      <c r="I310" s="43">
        <v>10023450156</v>
      </c>
      <c r="J310" s="43">
        <v>36578866.329999998</v>
      </c>
      <c r="K310" s="43">
        <v>36526353.409999996</v>
      </c>
      <c r="L310" s="43">
        <v>0</v>
      </c>
      <c r="M310" s="43">
        <v>36526353.409999996</v>
      </c>
      <c r="N310" s="43">
        <v>0</v>
      </c>
      <c r="O310" s="43">
        <v>0</v>
      </c>
      <c r="P310" s="43">
        <v>3002626.14</v>
      </c>
      <c r="Q310" s="43">
        <v>119435985</v>
      </c>
      <c r="R310" s="43">
        <v>0</v>
      </c>
      <c r="S310" s="43">
        <v>0</v>
      </c>
      <c r="T310" s="43">
        <v>39719967.539999999</v>
      </c>
      <c r="U310" s="43">
        <v>1216000</v>
      </c>
      <c r="V310" s="43">
        <v>3237986.6</v>
      </c>
      <c r="W310" s="43">
        <v>203138918.69</v>
      </c>
      <c r="X310" s="45">
        <v>2.3642364796444961E-2</v>
      </c>
      <c r="Y310" s="43">
        <v>52269.49</v>
      </c>
      <c r="Z310" s="43">
        <v>524500</v>
      </c>
      <c r="AA310" s="43">
        <v>11535.389800000001</v>
      </c>
      <c r="AB310" s="43">
        <v>588304.8798</v>
      </c>
      <c r="AC310" s="43">
        <v>0</v>
      </c>
      <c r="AD310" s="43">
        <v>588304.8798</v>
      </c>
      <c r="AE310" s="43">
        <v>0</v>
      </c>
      <c r="AF310" s="45">
        <v>39528979.549999997</v>
      </c>
      <c r="AG310" s="45">
        <v>119435985</v>
      </c>
      <c r="AH310" s="45">
        <v>44173954.140000001</v>
      </c>
      <c r="AI310" s="43">
        <v>9490601322</v>
      </c>
      <c r="AJ310" s="43">
        <v>9707943937</v>
      </c>
      <c r="AK310" s="43">
        <v>10531097960</v>
      </c>
      <c r="AL310" s="47">
        <v>9909881073</v>
      </c>
      <c r="AM310" s="43">
        <v>3512422.4869073341</v>
      </c>
      <c r="AN310" s="46"/>
    </row>
    <row r="311" spans="1:40" s="35" customFormat="1" ht="16.5" x14ac:dyDescent="0.3">
      <c r="A311" s="35" t="s">
        <v>679</v>
      </c>
      <c r="B311" s="35" t="s">
        <v>680</v>
      </c>
      <c r="C311" s="35" t="s">
        <v>655</v>
      </c>
      <c r="D311" s="41">
        <v>2</v>
      </c>
      <c r="E311" s="41" t="s">
        <v>1237</v>
      </c>
      <c r="F311" s="42" t="s">
        <v>1191</v>
      </c>
      <c r="G311" s="43">
        <v>3493447100</v>
      </c>
      <c r="H311" s="44">
        <v>2.4790000000000001</v>
      </c>
      <c r="I311" s="43">
        <v>3724504969</v>
      </c>
      <c r="J311" s="43">
        <v>13591943.619999999</v>
      </c>
      <c r="K311" s="43">
        <v>13499099.279999999</v>
      </c>
      <c r="L311" s="43">
        <v>0</v>
      </c>
      <c r="M311" s="43">
        <v>13499099.279999999</v>
      </c>
      <c r="N311" s="43">
        <v>0</v>
      </c>
      <c r="O311" s="43">
        <v>0</v>
      </c>
      <c r="P311" s="43">
        <v>1109582.79</v>
      </c>
      <c r="Q311" s="43">
        <v>33300500</v>
      </c>
      <c r="R311" s="43">
        <v>652649.5</v>
      </c>
      <c r="S311" s="43">
        <v>0</v>
      </c>
      <c r="T311" s="43">
        <v>36484594.770000003</v>
      </c>
      <c r="U311" s="43">
        <v>349344.71</v>
      </c>
      <c r="V311" s="43">
        <v>1202363.71</v>
      </c>
      <c r="W311" s="43">
        <v>86598134.75999999</v>
      </c>
      <c r="X311" s="45">
        <v>5.8650895503861745E-2</v>
      </c>
      <c r="Y311" s="43">
        <v>14000</v>
      </c>
      <c r="Z311" s="43">
        <v>26250</v>
      </c>
      <c r="AA311" s="43">
        <v>805</v>
      </c>
      <c r="AB311" s="43">
        <v>41055</v>
      </c>
      <c r="AC311" s="43">
        <v>0</v>
      </c>
      <c r="AD311" s="43">
        <v>41055</v>
      </c>
      <c r="AE311" s="43">
        <v>0</v>
      </c>
      <c r="AF311" s="45">
        <v>14608682.07</v>
      </c>
      <c r="AG311" s="45">
        <v>33953149.5</v>
      </c>
      <c r="AH311" s="45">
        <v>38036303.190000005</v>
      </c>
      <c r="AI311" s="43">
        <v>3476214498</v>
      </c>
      <c r="AJ311" s="43">
        <v>3597094747</v>
      </c>
      <c r="AK311" s="43">
        <v>3825441577</v>
      </c>
      <c r="AL311" s="47">
        <v>3632916940.6666665</v>
      </c>
      <c r="AM311" s="43">
        <v>1278479.2471861411</v>
      </c>
      <c r="AN311" s="46"/>
    </row>
    <row r="312" spans="1:40" s="35" customFormat="1" ht="16.5" x14ac:dyDescent="0.3">
      <c r="A312" s="35" t="s">
        <v>681</v>
      </c>
      <c r="B312" s="35" t="s">
        <v>682</v>
      </c>
      <c r="C312" s="35" t="s">
        <v>655</v>
      </c>
      <c r="D312" s="41">
        <v>3</v>
      </c>
      <c r="E312" s="41" t="s">
        <v>1236</v>
      </c>
      <c r="F312" s="42" t="s">
        <v>1192</v>
      </c>
      <c r="G312" s="43">
        <v>2540245800</v>
      </c>
      <c r="H312" s="44">
        <v>5.867</v>
      </c>
      <c r="I312" s="43">
        <v>5256343384</v>
      </c>
      <c r="J312" s="43">
        <v>19182125.82</v>
      </c>
      <c r="K312" s="43">
        <v>19258153.440000001</v>
      </c>
      <c r="L312" s="43">
        <v>0</v>
      </c>
      <c r="M312" s="43">
        <v>19258153.440000001</v>
      </c>
      <c r="N312" s="43">
        <v>0</v>
      </c>
      <c r="O312" s="43">
        <v>0</v>
      </c>
      <c r="P312" s="43">
        <v>1584190</v>
      </c>
      <c r="Q312" s="43">
        <v>91701700</v>
      </c>
      <c r="R312" s="43">
        <v>0</v>
      </c>
      <c r="S312" s="43">
        <v>0</v>
      </c>
      <c r="T312" s="43">
        <v>33981375.859999999</v>
      </c>
      <c r="U312" s="43">
        <v>762073.74</v>
      </c>
      <c r="V312" s="43">
        <v>1729910.31</v>
      </c>
      <c r="W312" s="43">
        <v>149017403.35000002</v>
      </c>
      <c r="X312" s="45">
        <v>5.3395919265646505E-2</v>
      </c>
      <c r="Y312" s="43">
        <v>20255.48</v>
      </c>
      <c r="Z312" s="43">
        <v>92500</v>
      </c>
      <c r="AA312" s="43">
        <v>2255.1095999999998</v>
      </c>
      <c r="AB312" s="43">
        <v>115010.58959999999</v>
      </c>
      <c r="AC312" s="43">
        <v>0</v>
      </c>
      <c r="AD312" s="43">
        <v>115010.58959999999</v>
      </c>
      <c r="AE312" s="43">
        <v>0</v>
      </c>
      <c r="AF312" s="45">
        <v>20842343.440000001</v>
      </c>
      <c r="AG312" s="45">
        <v>91701700</v>
      </c>
      <c r="AH312" s="45">
        <v>36473359.910000004</v>
      </c>
      <c r="AI312" s="43">
        <v>4720618007</v>
      </c>
      <c r="AJ312" s="43">
        <v>5189736128</v>
      </c>
      <c r="AK312" s="43">
        <v>5637474035</v>
      </c>
      <c r="AL312" s="47">
        <v>5182609390</v>
      </c>
      <c r="AM312" s="43">
        <v>1879156.1325086551</v>
      </c>
      <c r="AN312" s="46"/>
    </row>
    <row r="313" spans="1:40" s="35" customFormat="1" ht="16.5" x14ac:dyDescent="0.3">
      <c r="A313" s="35" t="s">
        <v>683</v>
      </c>
      <c r="B313" s="35" t="s">
        <v>684</v>
      </c>
      <c r="C313" s="35" t="s">
        <v>655</v>
      </c>
      <c r="D313" s="41">
        <v>1</v>
      </c>
      <c r="E313" s="41" t="s">
        <v>1237</v>
      </c>
      <c r="F313" s="42" t="s">
        <v>1191</v>
      </c>
      <c r="G313" s="43">
        <v>3374214624</v>
      </c>
      <c r="H313" s="44">
        <v>2.9790000000000001</v>
      </c>
      <c r="I313" s="43">
        <v>3676720819</v>
      </c>
      <c r="J313" s="43">
        <v>13417563.539999999</v>
      </c>
      <c r="K313" s="43">
        <v>13423323.139999999</v>
      </c>
      <c r="L313" s="43">
        <v>0</v>
      </c>
      <c r="M313" s="43">
        <v>13423323.139999999</v>
      </c>
      <c r="N313" s="43">
        <v>0</v>
      </c>
      <c r="O313" s="43">
        <v>0</v>
      </c>
      <c r="P313" s="43">
        <v>1104110.44</v>
      </c>
      <c r="Q313" s="43">
        <v>26129743</v>
      </c>
      <c r="R313" s="43">
        <v>0</v>
      </c>
      <c r="S313" s="43">
        <v>0</v>
      </c>
      <c r="T313" s="43">
        <v>58642243.240000002</v>
      </c>
      <c r="U313" s="43">
        <v>0</v>
      </c>
      <c r="V313" s="43">
        <v>1190514</v>
      </c>
      <c r="W313" s="43">
        <v>100489933.81999999</v>
      </c>
      <c r="X313" s="45">
        <v>2.8799115964939795E-2</v>
      </c>
      <c r="Y313" s="43">
        <v>39002.129999999997</v>
      </c>
      <c r="Z313" s="43">
        <v>54000</v>
      </c>
      <c r="AA313" s="43">
        <v>1860.0426000000002</v>
      </c>
      <c r="AB313" s="43">
        <v>94862.172600000005</v>
      </c>
      <c r="AC313" s="43">
        <v>0</v>
      </c>
      <c r="AD313" s="43">
        <v>94862.172600000005</v>
      </c>
      <c r="AE313" s="43">
        <v>0</v>
      </c>
      <c r="AF313" s="45">
        <v>14527433.579999998</v>
      </c>
      <c r="AG313" s="45">
        <v>26129743</v>
      </c>
      <c r="AH313" s="45">
        <v>59832757.240000002</v>
      </c>
      <c r="AI313" s="43">
        <v>3409801971</v>
      </c>
      <c r="AJ313" s="43">
        <v>3566469863</v>
      </c>
      <c r="AK313" s="43">
        <v>3732030353</v>
      </c>
      <c r="AL313" s="47">
        <v>3569434062.3333335</v>
      </c>
      <c r="AM313" s="43">
        <v>1245779.1465529411</v>
      </c>
      <c r="AN313" s="46"/>
    </row>
    <row r="314" spans="1:40" s="35" customFormat="1" ht="16.5" x14ac:dyDescent="0.3">
      <c r="A314" s="35" t="s">
        <v>685</v>
      </c>
      <c r="B314" s="35" t="s">
        <v>686</v>
      </c>
      <c r="C314" s="35" t="s">
        <v>655</v>
      </c>
      <c r="D314" s="41">
        <v>2</v>
      </c>
      <c r="E314" s="41" t="s">
        <v>1237</v>
      </c>
      <c r="F314" s="42" t="s">
        <v>1191</v>
      </c>
      <c r="G314" s="43">
        <v>8005642616</v>
      </c>
      <c r="H314" s="44">
        <v>2.2749999999999999</v>
      </c>
      <c r="I314" s="43">
        <v>8372723061</v>
      </c>
      <c r="J314" s="43">
        <v>30554820.239999998</v>
      </c>
      <c r="K314" s="43">
        <v>30518245.369999997</v>
      </c>
      <c r="L314" s="43">
        <v>0</v>
      </c>
      <c r="M314" s="43">
        <v>30518245.369999997</v>
      </c>
      <c r="N314" s="43">
        <v>0</v>
      </c>
      <c r="O314" s="43">
        <v>0</v>
      </c>
      <c r="P314" s="43">
        <v>2508765.0499999998</v>
      </c>
      <c r="Q314" s="43">
        <v>98153589</v>
      </c>
      <c r="R314" s="43">
        <v>0</v>
      </c>
      <c r="S314" s="43">
        <v>0</v>
      </c>
      <c r="T314" s="43">
        <v>48011898.68</v>
      </c>
      <c r="U314" s="43">
        <v>0</v>
      </c>
      <c r="V314" s="43">
        <v>2877359</v>
      </c>
      <c r="W314" s="43">
        <v>182069857.09999999</v>
      </c>
      <c r="X314" s="45">
        <v>2.6150099547903118E-2</v>
      </c>
      <c r="Y314" s="43">
        <v>30193.15</v>
      </c>
      <c r="Z314" s="43">
        <v>157250</v>
      </c>
      <c r="AA314" s="43">
        <v>3748.8629999999998</v>
      </c>
      <c r="AB314" s="43">
        <v>191192.01300000001</v>
      </c>
      <c r="AC314" s="43">
        <v>-2250</v>
      </c>
      <c r="AD314" s="43">
        <v>188942.01300000001</v>
      </c>
      <c r="AE314" s="43">
        <v>0</v>
      </c>
      <c r="AF314" s="45">
        <v>33027010.419999998</v>
      </c>
      <c r="AG314" s="45">
        <v>98153589</v>
      </c>
      <c r="AH314" s="45">
        <v>50889257.68</v>
      </c>
      <c r="AI314" s="43">
        <v>8051799444</v>
      </c>
      <c r="AJ314" s="43">
        <v>8611871924</v>
      </c>
      <c r="AK314" s="43">
        <v>9866800272</v>
      </c>
      <c r="AL314" s="47">
        <v>8843490546.666666</v>
      </c>
      <c r="AM314" s="43">
        <v>3296401.632928404</v>
      </c>
      <c r="AN314" s="46"/>
    </row>
    <row r="315" spans="1:40" s="35" customFormat="1" ht="16.5" x14ac:dyDescent="0.3">
      <c r="A315" s="35" t="s">
        <v>687</v>
      </c>
      <c r="B315" s="35" t="s">
        <v>688</v>
      </c>
      <c r="C315" s="35" t="s">
        <v>655</v>
      </c>
      <c r="D315" s="41">
        <v>3</v>
      </c>
      <c r="E315" s="41" t="s">
        <v>1236</v>
      </c>
      <c r="F315" s="42" t="s">
        <v>1191</v>
      </c>
      <c r="G315" s="43">
        <v>4535474525</v>
      </c>
      <c r="H315" s="44">
        <v>2.4129999999999998</v>
      </c>
      <c r="I315" s="43">
        <v>4654782348</v>
      </c>
      <c r="J315" s="43">
        <v>16986831.75</v>
      </c>
      <c r="K315" s="43">
        <v>17103380.280000001</v>
      </c>
      <c r="L315" s="43">
        <v>0</v>
      </c>
      <c r="M315" s="43">
        <v>17103380.280000001</v>
      </c>
      <c r="N315" s="43">
        <v>0</v>
      </c>
      <c r="O315" s="43">
        <v>0</v>
      </c>
      <c r="P315" s="43">
        <v>1406281.16</v>
      </c>
      <c r="Q315" s="43">
        <v>71734940</v>
      </c>
      <c r="R315" s="43">
        <v>0</v>
      </c>
      <c r="S315" s="43">
        <v>0</v>
      </c>
      <c r="T315" s="43">
        <v>17176295.739999998</v>
      </c>
      <c r="U315" s="43">
        <v>453547.45</v>
      </c>
      <c r="V315" s="43">
        <v>1549684.08</v>
      </c>
      <c r="W315" s="43">
        <v>109424128.70999999</v>
      </c>
      <c r="X315" s="45">
        <v>2.0838692610825989E-2</v>
      </c>
      <c r="Y315" s="43">
        <v>7750</v>
      </c>
      <c r="Z315" s="43">
        <v>34250</v>
      </c>
      <c r="AA315" s="43">
        <v>840</v>
      </c>
      <c r="AB315" s="43">
        <v>42840</v>
      </c>
      <c r="AC315" s="43">
        <v>0</v>
      </c>
      <c r="AD315" s="43">
        <v>42840</v>
      </c>
      <c r="AE315" s="43">
        <v>0</v>
      </c>
      <c r="AF315" s="45">
        <v>18509661.440000001</v>
      </c>
      <c r="AG315" s="45">
        <v>71734940</v>
      </c>
      <c r="AH315" s="45">
        <v>19179527.269999996</v>
      </c>
      <c r="AI315" s="43">
        <v>4595852459</v>
      </c>
      <c r="AJ315" s="43">
        <v>4641479692</v>
      </c>
      <c r="AK315" s="43">
        <v>4661724699</v>
      </c>
      <c r="AL315" s="47">
        <v>4633018950</v>
      </c>
      <c r="AM315" s="43">
        <v>1556420.4515779919</v>
      </c>
      <c r="AN315" s="46"/>
    </row>
    <row r="316" spans="1:40" s="35" customFormat="1" ht="16.5" x14ac:dyDescent="0.3">
      <c r="A316" s="35" t="s">
        <v>689</v>
      </c>
      <c r="B316" s="35" t="s">
        <v>690</v>
      </c>
      <c r="C316" s="35" t="s">
        <v>655</v>
      </c>
      <c r="D316" s="41">
        <v>1</v>
      </c>
      <c r="E316" s="41" t="s">
        <v>1236</v>
      </c>
      <c r="F316" s="42" t="s">
        <v>1191</v>
      </c>
      <c r="G316" s="43">
        <v>2314448444</v>
      </c>
      <c r="H316" s="44">
        <v>5.484</v>
      </c>
      <c r="I316" s="43">
        <v>5340618813</v>
      </c>
      <c r="J316" s="43">
        <v>19489674.579999998</v>
      </c>
      <c r="K316" s="43">
        <v>19488251.129999999</v>
      </c>
      <c r="L316" s="43">
        <v>0</v>
      </c>
      <c r="M316" s="43">
        <v>19488251.129999999</v>
      </c>
      <c r="N316" s="43">
        <v>0</v>
      </c>
      <c r="O316" s="43">
        <v>0</v>
      </c>
      <c r="P316" s="43">
        <v>1602066.11</v>
      </c>
      <c r="Q316" s="43">
        <v>69243038</v>
      </c>
      <c r="R316" s="43">
        <v>0</v>
      </c>
      <c r="S316" s="43">
        <v>0</v>
      </c>
      <c r="T316" s="43">
        <v>34367186.840000004</v>
      </c>
      <c r="U316" s="43">
        <v>462889.69</v>
      </c>
      <c r="V316" s="43">
        <v>1751089.55</v>
      </c>
      <c r="W316" s="43">
        <v>126914521.31999999</v>
      </c>
      <c r="X316" s="45">
        <v>4.8853140714232711E-2</v>
      </c>
      <c r="Y316" s="43">
        <v>48397.27</v>
      </c>
      <c r="Z316" s="43">
        <v>198250</v>
      </c>
      <c r="AA316" s="43">
        <v>4932.9453999999996</v>
      </c>
      <c r="AB316" s="43">
        <v>251580.21539999999</v>
      </c>
      <c r="AC316" s="43">
        <v>0</v>
      </c>
      <c r="AD316" s="43">
        <v>251580.21539999999</v>
      </c>
      <c r="AE316" s="43">
        <v>0</v>
      </c>
      <c r="AF316" s="45">
        <v>21090317.239999998</v>
      </c>
      <c r="AG316" s="45">
        <v>69243038</v>
      </c>
      <c r="AH316" s="45">
        <v>36581166.079999998</v>
      </c>
      <c r="AI316" s="43">
        <v>4988389311</v>
      </c>
      <c r="AJ316" s="43">
        <v>5253273848</v>
      </c>
      <c r="AK316" s="43">
        <v>5507968586</v>
      </c>
      <c r="AL316" s="47">
        <v>5249877248.333333</v>
      </c>
      <c r="AM316" s="43">
        <v>1835987.70734379</v>
      </c>
      <c r="AN316" s="46"/>
    </row>
    <row r="317" spans="1:40" s="35" customFormat="1" ht="16.5" x14ac:dyDescent="0.3">
      <c r="A317" s="35" t="s">
        <v>691</v>
      </c>
      <c r="B317" s="35" t="s">
        <v>692</v>
      </c>
      <c r="C317" s="35" t="s">
        <v>655</v>
      </c>
      <c r="D317" s="41">
        <v>2</v>
      </c>
      <c r="E317" s="41" t="s">
        <v>1237</v>
      </c>
      <c r="F317" s="42" t="s">
        <v>1191</v>
      </c>
      <c r="G317" s="43">
        <v>899311800</v>
      </c>
      <c r="H317" s="44">
        <v>2.8849999999999998</v>
      </c>
      <c r="I317" s="43">
        <v>992920952</v>
      </c>
      <c r="J317" s="43">
        <v>3623495.13</v>
      </c>
      <c r="K317" s="43">
        <v>3621184.87</v>
      </c>
      <c r="L317" s="43">
        <v>0</v>
      </c>
      <c r="M317" s="43">
        <v>3621184.87</v>
      </c>
      <c r="N317" s="43">
        <v>0</v>
      </c>
      <c r="O317" s="43">
        <v>0</v>
      </c>
      <c r="P317" s="43">
        <v>297683.27</v>
      </c>
      <c r="Q317" s="43">
        <v>10711520</v>
      </c>
      <c r="R317" s="43">
        <v>0</v>
      </c>
      <c r="S317" s="43">
        <v>0</v>
      </c>
      <c r="T317" s="43">
        <v>10975730</v>
      </c>
      <c r="U317" s="43">
        <v>0</v>
      </c>
      <c r="V317" s="43">
        <v>331405.2</v>
      </c>
      <c r="W317" s="43">
        <v>25937523.34</v>
      </c>
      <c r="X317" s="45">
        <v>2.6362779465722349E-2</v>
      </c>
      <c r="Y317" s="43">
        <v>8756.16</v>
      </c>
      <c r="Z317" s="43">
        <v>43250</v>
      </c>
      <c r="AA317" s="43">
        <v>1040.1232</v>
      </c>
      <c r="AB317" s="43">
        <v>53046.283200000005</v>
      </c>
      <c r="AC317" s="43">
        <v>0</v>
      </c>
      <c r="AD317" s="43">
        <v>53046.283200000005</v>
      </c>
      <c r="AE317" s="43">
        <v>0</v>
      </c>
      <c r="AF317" s="45">
        <v>3918868.14</v>
      </c>
      <c r="AG317" s="45">
        <v>10711520</v>
      </c>
      <c r="AH317" s="45">
        <v>11307135.199999999</v>
      </c>
      <c r="AI317" s="43">
        <v>948984734</v>
      </c>
      <c r="AJ317" s="43">
        <v>994216591</v>
      </c>
      <c r="AK317" s="43">
        <v>1072268749</v>
      </c>
      <c r="AL317" s="47">
        <v>1005156691.3333334</v>
      </c>
      <c r="AM317" s="43">
        <v>357422.55891041702</v>
      </c>
      <c r="AN317" s="46"/>
    </row>
    <row r="318" spans="1:40" s="35" customFormat="1" ht="16.5" x14ac:dyDescent="0.3">
      <c r="A318" s="35" t="s">
        <v>693</v>
      </c>
      <c r="B318" s="35" t="s">
        <v>694</v>
      </c>
      <c r="C318" s="35" t="s">
        <v>655</v>
      </c>
      <c r="D318" s="41">
        <v>3</v>
      </c>
      <c r="E318" s="41" t="s">
        <v>1236</v>
      </c>
      <c r="F318" s="42" t="s">
        <v>1191</v>
      </c>
      <c r="G318" s="43">
        <v>4091398848</v>
      </c>
      <c r="H318" s="44">
        <v>4.99</v>
      </c>
      <c r="I318" s="43">
        <v>9564542852</v>
      </c>
      <c r="J318" s="43">
        <v>34904162.649999999</v>
      </c>
      <c r="K318" s="43">
        <v>35644207.689999998</v>
      </c>
      <c r="L318" s="43">
        <v>0</v>
      </c>
      <c r="M318" s="43">
        <v>35644207.689999998</v>
      </c>
      <c r="N318" s="43">
        <v>0</v>
      </c>
      <c r="O318" s="43">
        <v>0</v>
      </c>
      <c r="P318" s="43">
        <v>2945326.27</v>
      </c>
      <c r="Q318" s="43">
        <v>121848879</v>
      </c>
      <c r="R318" s="43">
        <v>0</v>
      </c>
      <c r="S318" s="43">
        <v>0</v>
      </c>
      <c r="T318" s="43">
        <v>38972170.609999999</v>
      </c>
      <c r="U318" s="43">
        <v>1633630</v>
      </c>
      <c r="V318" s="43">
        <v>3078172.1</v>
      </c>
      <c r="W318" s="43">
        <v>204122385.66999999</v>
      </c>
      <c r="X318" s="45">
        <v>4.8565526054968035E-2</v>
      </c>
      <c r="Y318" s="43">
        <v>17271.25</v>
      </c>
      <c r="Z318" s="43">
        <v>95500</v>
      </c>
      <c r="AA318" s="43">
        <v>2255.4250000000002</v>
      </c>
      <c r="AB318" s="43">
        <v>115026.675</v>
      </c>
      <c r="AC318" s="43">
        <v>-1250</v>
      </c>
      <c r="AD318" s="43">
        <v>113776.675</v>
      </c>
      <c r="AE318" s="43">
        <v>0</v>
      </c>
      <c r="AF318" s="45">
        <v>38589533.960000001</v>
      </c>
      <c r="AG318" s="45">
        <v>121848879</v>
      </c>
      <c r="AH318" s="45">
        <v>43683972.710000001</v>
      </c>
      <c r="AI318" s="43">
        <v>9704425241</v>
      </c>
      <c r="AJ318" s="43">
        <v>9228008397</v>
      </c>
      <c r="AK318" s="43">
        <v>10005080108</v>
      </c>
      <c r="AL318" s="47">
        <v>9645837915.333334</v>
      </c>
      <c r="AM318" s="43">
        <v>3337465.0811982481</v>
      </c>
      <c r="AN318" s="46"/>
    </row>
    <row r="319" spans="1:40" s="35" customFormat="1" ht="16.5" x14ac:dyDescent="0.3">
      <c r="A319" s="35" t="s">
        <v>695</v>
      </c>
      <c r="B319" s="35" t="s">
        <v>696</v>
      </c>
      <c r="C319" s="35" t="s">
        <v>655</v>
      </c>
      <c r="D319" s="41">
        <v>1</v>
      </c>
      <c r="E319" s="41" t="s">
        <v>1236</v>
      </c>
      <c r="F319" s="42" t="s">
        <v>1191</v>
      </c>
      <c r="G319" s="43">
        <v>1448015569</v>
      </c>
      <c r="H319" s="44">
        <v>6.44</v>
      </c>
      <c r="I319" s="43">
        <v>4413493486</v>
      </c>
      <c r="J319" s="43">
        <v>16106289.33</v>
      </c>
      <c r="K319" s="43">
        <v>16098995.210000001</v>
      </c>
      <c r="L319" s="43">
        <v>0</v>
      </c>
      <c r="M319" s="43">
        <v>16098995.210000001</v>
      </c>
      <c r="N319" s="43">
        <v>0</v>
      </c>
      <c r="O319" s="43">
        <v>0</v>
      </c>
      <c r="P319" s="43">
        <v>1323431.6200000001</v>
      </c>
      <c r="Q319" s="43">
        <v>53583475</v>
      </c>
      <c r="R319" s="43">
        <v>0</v>
      </c>
      <c r="S319" s="43">
        <v>0</v>
      </c>
      <c r="T319" s="43">
        <v>20781820.289999999</v>
      </c>
      <c r="U319" s="43">
        <v>0</v>
      </c>
      <c r="V319" s="43">
        <v>1452923.99</v>
      </c>
      <c r="W319" s="43">
        <v>93240646.109999999</v>
      </c>
      <c r="X319" s="45">
        <v>5.7965887402586E-2</v>
      </c>
      <c r="Y319" s="43">
        <v>24576.68</v>
      </c>
      <c r="Z319" s="43">
        <v>120500</v>
      </c>
      <c r="AA319" s="43">
        <v>2901.5335999999998</v>
      </c>
      <c r="AB319" s="43">
        <v>147978.21359999999</v>
      </c>
      <c r="AC319" s="43">
        <v>0</v>
      </c>
      <c r="AD319" s="43">
        <v>147978.21359999999</v>
      </c>
      <c r="AE319" s="43">
        <v>0</v>
      </c>
      <c r="AF319" s="45">
        <v>17422426.830000002</v>
      </c>
      <c r="AG319" s="45">
        <v>53583475</v>
      </c>
      <c r="AH319" s="45">
        <v>22234744.279999997</v>
      </c>
      <c r="AI319" s="43">
        <v>4296892566</v>
      </c>
      <c r="AJ319" s="43">
        <v>4357099806</v>
      </c>
      <c r="AK319" s="43">
        <v>4611971397</v>
      </c>
      <c r="AL319" s="47">
        <v>4421987923</v>
      </c>
      <c r="AM319" s="43">
        <v>1537889.374109088</v>
      </c>
      <c r="AN319" s="46"/>
    </row>
    <row r="320" spans="1:40" s="35" customFormat="1" ht="16.5" x14ac:dyDescent="0.3">
      <c r="A320" s="35" t="s">
        <v>697</v>
      </c>
      <c r="B320" s="35" t="s">
        <v>698</v>
      </c>
      <c r="C320" s="35" t="s">
        <v>655</v>
      </c>
      <c r="D320" s="41">
        <v>2</v>
      </c>
      <c r="E320" s="41" t="s">
        <v>1237</v>
      </c>
      <c r="F320" s="42" t="s">
        <v>1191</v>
      </c>
      <c r="G320" s="43">
        <v>1509579100</v>
      </c>
      <c r="H320" s="44">
        <v>2.3369999999999997</v>
      </c>
      <c r="I320" s="43">
        <v>1527021701</v>
      </c>
      <c r="J320" s="43">
        <v>5572604.4199999999</v>
      </c>
      <c r="K320" s="43">
        <v>5568856.2000000002</v>
      </c>
      <c r="L320" s="43">
        <v>0</v>
      </c>
      <c r="M320" s="43">
        <v>5568856.2000000002</v>
      </c>
      <c r="N320" s="43">
        <v>0</v>
      </c>
      <c r="O320" s="43">
        <v>0</v>
      </c>
      <c r="P320" s="43">
        <v>457792.35</v>
      </c>
      <c r="Q320" s="43">
        <v>18166716</v>
      </c>
      <c r="R320" s="43">
        <v>0</v>
      </c>
      <c r="S320" s="43">
        <v>0</v>
      </c>
      <c r="T320" s="43">
        <v>10576471</v>
      </c>
      <c r="U320" s="43">
        <v>0</v>
      </c>
      <c r="V320" s="43">
        <v>507773</v>
      </c>
      <c r="W320" s="43">
        <v>35277608.549999997</v>
      </c>
      <c r="X320" s="45">
        <v>7.4514601191676244E-2</v>
      </c>
      <c r="Y320" s="43">
        <v>7479.08</v>
      </c>
      <c r="Z320" s="43">
        <v>62250</v>
      </c>
      <c r="AA320" s="43">
        <v>1394.5816</v>
      </c>
      <c r="AB320" s="43">
        <v>71123.661600000007</v>
      </c>
      <c r="AC320" s="43">
        <v>0</v>
      </c>
      <c r="AD320" s="43">
        <v>71123.661600000007</v>
      </c>
      <c r="AE320" s="43">
        <v>0</v>
      </c>
      <c r="AF320" s="45">
        <v>6026648.5499999998</v>
      </c>
      <c r="AG320" s="45">
        <v>18166716</v>
      </c>
      <c r="AH320" s="45">
        <v>11084244</v>
      </c>
      <c r="AI320" s="43">
        <v>1440543219</v>
      </c>
      <c r="AJ320" s="43">
        <v>1523319960</v>
      </c>
      <c r="AK320" s="43">
        <v>1682919844</v>
      </c>
      <c r="AL320" s="47">
        <v>1548927674.3333333</v>
      </c>
      <c r="AM320" s="43">
        <v>560972.72036005196</v>
      </c>
      <c r="AN320" s="46"/>
    </row>
    <row r="321" spans="1:40" s="35" customFormat="1" ht="16.5" x14ac:dyDescent="0.3">
      <c r="A321" s="35" t="s">
        <v>699</v>
      </c>
      <c r="B321" s="35" t="s">
        <v>700</v>
      </c>
      <c r="C321" s="35" t="s">
        <v>655</v>
      </c>
      <c r="D321" s="41">
        <v>3</v>
      </c>
      <c r="E321" s="41" t="s">
        <v>1236</v>
      </c>
      <c r="F321" s="42" t="s">
        <v>1191</v>
      </c>
      <c r="G321" s="43">
        <v>743846000</v>
      </c>
      <c r="H321" s="44">
        <v>3.48</v>
      </c>
      <c r="I321" s="43">
        <v>873490193</v>
      </c>
      <c r="J321" s="43">
        <v>3187653.01</v>
      </c>
      <c r="K321" s="43">
        <v>3198473.59</v>
      </c>
      <c r="L321" s="43">
        <v>0</v>
      </c>
      <c r="M321" s="43">
        <v>3198473.59</v>
      </c>
      <c r="N321" s="43">
        <v>0</v>
      </c>
      <c r="O321" s="43">
        <v>0</v>
      </c>
      <c r="P321" s="43">
        <v>262957.45</v>
      </c>
      <c r="Q321" s="43">
        <v>14517059</v>
      </c>
      <c r="R321" s="43">
        <v>0</v>
      </c>
      <c r="S321" s="43">
        <v>0</v>
      </c>
      <c r="T321" s="43">
        <v>7617141.6399999997</v>
      </c>
      <c r="U321" s="43">
        <v>0</v>
      </c>
      <c r="V321" s="43">
        <v>287663.86</v>
      </c>
      <c r="W321" s="43">
        <v>25883295.539999999</v>
      </c>
      <c r="X321" s="45">
        <v>3.0985841866877389E-2</v>
      </c>
      <c r="Y321" s="43">
        <v>4847.26</v>
      </c>
      <c r="Z321" s="43">
        <v>43250</v>
      </c>
      <c r="AA321" s="43">
        <v>961.94520000000011</v>
      </c>
      <c r="AB321" s="43">
        <v>49059.205200000004</v>
      </c>
      <c r="AC321" s="43">
        <v>0</v>
      </c>
      <c r="AD321" s="43">
        <v>49059.205200000004</v>
      </c>
      <c r="AE321" s="43">
        <v>0</v>
      </c>
      <c r="AF321" s="45">
        <v>3461431.04</v>
      </c>
      <c r="AG321" s="45">
        <v>14517059</v>
      </c>
      <c r="AH321" s="45">
        <v>7904805.5</v>
      </c>
      <c r="AI321" s="43">
        <v>845598744</v>
      </c>
      <c r="AJ321" s="43">
        <v>862992437</v>
      </c>
      <c r="AK321" s="43">
        <v>917761875</v>
      </c>
      <c r="AL321" s="47">
        <v>875451018.66666663</v>
      </c>
      <c r="AM321" s="43">
        <v>305920.31907937501</v>
      </c>
      <c r="AN321" s="46"/>
    </row>
    <row r="322" spans="1:40" s="35" customFormat="1" ht="16.5" x14ac:dyDescent="0.3">
      <c r="A322" s="35" t="s">
        <v>701</v>
      </c>
      <c r="B322" s="35" t="s">
        <v>702</v>
      </c>
      <c r="C322" s="35" t="s">
        <v>655</v>
      </c>
      <c r="D322" s="41">
        <v>1</v>
      </c>
      <c r="E322" s="41" t="s">
        <v>1237</v>
      </c>
      <c r="F322" s="42" t="s">
        <v>1192</v>
      </c>
      <c r="G322" s="43">
        <v>3181420953</v>
      </c>
      <c r="H322" s="44">
        <v>11.004999999999999</v>
      </c>
      <c r="I322" s="43">
        <v>12621739557</v>
      </c>
      <c r="J322" s="43">
        <v>46060873.990000002</v>
      </c>
      <c r="K322" s="43">
        <v>45998140.75</v>
      </c>
      <c r="L322" s="43">
        <v>0</v>
      </c>
      <c r="M322" s="43">
        <v>45998140.75</v>
      </c>
      <c r="N322" s="43">
        <v>0</v>
      </c>
      <c r="O322" s="43">
        <v>0</v>
      </c>
      <c r="P322" s="43">
        <v>3775111.5</v>
      </c>
      <c r="Q322" s="43">
        <v>194187056</v>
      </c>
      <c r="R322" s="43">
        <v>0</v>
      </c>
      <c r="S322" s="43">
        <v>0</v>
      </c>
      <c r="T322" s="43">
        <v>101928460</v>
      </c>
      <c r="U322" s="43">
        <v>0</v>
      </c>
      <c r="V322" s="43">
        <v>4198878.1100000003</v>
      </c>
      <c r="W322" s="43">
        <v>350087646.36000001</v>
      </c>
      <c r="X322" s="45">
        <v>9.9283176469315976E-2</v>
      </c>
      <c r="Y322" s="43">
        <v>110995.13</v>
      </c>
      <c r="Z322" s="43">
        <v>409750</v>
      </c>
      <c r="AA322" s="43">
        <v>10414.902599999999</v>
      </c>
      <c r="AB322" s="43">
        <v>531160.03260000004</v>
      </c>
      <c r="AC322" s="43">
        <v>0</v>
      </c>
      <c r="AD322" s="43">
        <v>531160.03260000004</v>
      </c>
      <c r="AE322" s="43">
        <v>0</v>
      </c>
      <c r="AF322" s="45">
        <v>49773252.25</v>
      </c>
      <c r="AG322" s="45">
        <v>194187056</v>
      </c>
      <c r="AH322" s="45">
        <v>106127338.11</v>
      </c>
      <c r="AI322" s="43">
        <v>11756131957</v>
      </c>
      <c r="AJ322" s="43">
        <v>12592691519</v>
      </c>
      <c r="AK322" s="43">
        <v>12854114887</v>
      </c>
      <c r="AL322" s="47">
        <v>12400979454.333334</v>
      </c>
      <c r="AM322" s="43">
        <v>4285995.2606671201</v>
      </c>
      <c r="AN322" s="46"/>
    </row>
    <row r="323" spans="1:40" s="35" customFormat="1" ht="16.5" x14ac:dyDescent="0.3">
      <c r="A323" s="35" t="s">
        <v>703</v>
      </c>
      <c r="B323" s="35" t="s">
        <v>704</v>
      </c>
      <c r="C323" s="35" t="s">
        <v>705</v>
      </c>
      <c r="D323" s="41">
        <v>2</v>
      </c>
      <c r="E323" s="41" t="s">
        <v>1237</v>
      </c>
      <c r="F323" s="42" t="s">
        <v>1191</v>
      </c>
      <c r="G323" s="43">
        <v>703307191</v>
      </c>
      <c r="H323" s="44">
        <v>0.75700000000000001</v>
      </c>
      <c r="I323" s="43">
        <v>791845338</v>
      </c>
      <c r="J323" s="43">
        <v>1812731.77</v>
      </c>
      <c r="K323" s="43">
        <v>1796800.46</v>
      </c>
      <c r="L323" s="43">
        <v>0</v>
      </c>
      <c r="M323" s="43">
        <v>1796800.46</v>
      </c>
      <c r="N323" s="43">
        <v>134900.31</v>
      </c>
      <c r="O323" s="43">
        <v>0</v>
      </c>
      <c r="P323" s="43">
        <v>216683.49</v>
      </c>
      <c r="Q323" s="43">
        <v>330695</v>
      </c>
      <c r="R323" s="43">
        <v>0</v>
      </c>
      <c r="S323" s="43">
        <v>0</v>
      </c>
      <c r="T323" s="43">
        <v>2842245.4</v>
      </c>
      <c r="U323" s="43">
        <v>0</v>
      </c>
      <c r="V323" s="43">
        <v>0</v>
      </c>
      <c r="W323" s="43">
        <v>5321324.66</v>
      </c>
      <c r="X323" s="45">
        <v>8.3149950501109193E-3</v>
      </c>
      <c r="Y323" s="43">
        <v>0</v>
      </c>
      <c r="Z323" s="43">
        <v>1500</v>
      </c>
      <c r="AA323" s="43">
        <v>30</v>
      </c>
      <c r="AB323" s="43">
        <v>1530</v>
      </c>
      <c r="AC323" s="43">
        <v>0</v>
      </c>
      <c r="AD323" s="43">
        <v>1530</v>
      </c>
      <c r="AE323" s="43">
        <v>0</v>
      </c>
      <c r="AF323" s="45">
        <v>2148384.2599999998</v>
      </c>
      <c r="AG323" s="45">
        <v>330695</v>
      </c>
      <c r="AH323" s="45">
        <v>2842245.4</v>
      </c>
      <c r="AI323" s="43">
        <v>758983502</v>
      </c>
      <c r="AJ323" s="43">
        <v>792080917</v>
      </c>
      <c r="AK323" s="43">
        <v>832611203</v>
      </c>
      <c r="AL323" s="47">
        <v>794558540.66666663</v>
      </c>
      <c r="AM323" s="43">
        <v>277620.22037950199</v>
      </c>
      <c r="AN323" s="46"/>
    </row>
    <row r="324" spans="1:40" s="35" customFormat="1" ht="16.5" x14ac:dyDescent="0.3">
      <c r="A324" s="35" t="s">
        <v>706</v>
      </c>
      <c r="B324" s="35" t="s">
        <v>707</v>
      </c>
      <c r="C324" s="35" t="s">
        <v>705</v>
      </c>
      <c r="D324" s="41">
        <v>3</v>
      </c>
      <c r="E324" s="41" t="s">
        <v>1236</v>
      </c>
      <c r="F324" s="42" t="s">
        <v>1191</v>
      </c>
      <c r="G324" s="43">
        <v>193424900</v>
      </c>
      <c r="H324" s="44">
        <v>3.0259999999999998</v>
      </c>
      <c r="I324" s="43">
        <v>203234665</v>
      </c>
      <c r="J324" s="43">
        <v>465254.91</v>
      </c>
      <c r="K324" s="43">
        <v>465254.91</v>
      </c>
      <c r="L324" s="43">
        <v>0</v>
      </c>
      <c r="M324" s="43">
        <v>465254.91</v>
      </c>
      <c r="N324" s="43">
        <v>34921.14</v>
      </c>
      <c r="O324" s="43">
        <v>9525.4599999999991</v>
      </c>
      <c r="P324" s="43">
        <v>55922.9</v>
      </c>
      <c r="Q324" s="43">
        <v>0</v>
      </c>
      <c r="R324" s="43">
        <v>3519003</v>
      </c>
      <c r="S324" s="43">
        <v>0</v>
      </c>
      <c r="T324" s="43">
        <v>1680492</v>
      </c>
      <c r="U324" s="43">
        <v>87058.35</v>
      </c>
      <c r="V324" s="43">
        <v>0</v>
      </c>
      <c r="W324" s="43">
        <v>5852177.7599999998</v>
      </c>
      <c r="X324" s="45">
        <v>3.0418238123490059E-2</v>
      </c>
      <c r="Y324" s="43">
        <v>750</v>
      </c>
      <c r="Z324" s="43">
        <v>9250</v>
      </c>
      <c r="AA324" s="43">
        <v>200</v>
      </c>
      <c r="AB324" s="43">
        <v>10200</v>
      </c>
      <c r="AC324" s="43">
        <v>0</v>
      </c>
      <c r="AD324" s="43">
        <v>10200</v>
      </c>
      <c r="AE324" s="43">
        <v>0</v>
      </c>
      <c r="AF324" s="45">
        <v>565624.41</v>
      </c>
      <c r="AG324" s="45">
        <v>3519003</v>
      </c>
      <c r="AH324" s="45">
        <v>1767550.35</v>
      </c>
      <c r="AI324" s="43">
        <v>196405803</v>
      </c>
      <c r="AJ324" s="43">
        <v>202212824</v>
      </c>
      <c r="AK324" s="43">
        <v>207004388</v>
      </c>
      <c r="AL324" s="47">
        <v>201874338.33333334</v>
      </c>
      <c r="AM324" s="43">
        <v>69001.393665203999</v>
      </c>
      <c r="AN324" s="46"/>
    </row>
    <row r="325" spans="1:40" s="35" customFormat="1" ht="16.5" x14ac:dyDescent="0.3">
      <c r="A325" s="35" t="s">
        <v>708</v>
      </c>
      <c r="B325" s="35" t="s">
        <v>709</v>
      </c>
      <c r="C325" s="35" t="s">
        <v>705</v>
      </c>
      <c r="D325" s="41">
        <v>1</v>
      </c>
      <c r="E325" s="41" t="s">
        <v>1237</v>
      </c>
      <c r="F325" s="42" t="s">
        <v>1191</v>
      </c>
      <c r="G325" s="43">
        <v>2123021910</v>
      </c>
      <c r="H325" s="44">
        <v>1.5799999999999998</v>
      </c>
      <c r="I325" s="43">
        <v>2074569017</v>
      </c>
      <c r="J325" s="43">
        <v>4749206.6900000004</v>
      </c>
      <c r="K325" s="43">
        <v>4749206.6900000004</v>
      </c>
      <c r="L325" s="43">
        <v>0</v>
      </c>
      <c r="M325" s="43">
        <v>4749206.6900000004</v>
      </c>
      <c r="N325" s="43">
        <v>0</v>
      </c>
      <c r="O325" s="43">
        <v>97233.51</v>
      </c>
      <c r="P325" s="43">
        <v>570847.1</v>
      </c>
      <c r="Q325" s="43">
        <v>11582251</v>
      </c>
      <c r="R325" s="43">
        <v>0</v>
      </c>
      <c r="S325" s="43">
        <v>0</v>
      </c>
      <c r="T325" s="43">
        <v>15848281.689999999</v>
      </c>
      <c r="U325" s="43">
        <v>0</v>
      </c>
      <c r="V325" s="43">
        <v>677614</v>
      </c>
      <c r="W325" s="43">
        <v>33525433.990000002</v>
      </c>
      <c r="X325" s="45">
        <v>2.1436319954822664E-2</v>
      </c>
      <c r="Y325" s="43">
        <v>4000</v>
      </c>
      <c r="Z325" s="43">
        <v>12000</v>
      </c>
      <c r="AA325" s="43">
        <v>320</v>
      </c>
      <c r="AB325" s="43">
        <v>16320</v>
      </c>
      <c r="AC325" s="43">
        <v>0</v>
      </c>
      <c r="AD325" s="43">
        <v>16320</v>
      </c>
      <c r="AE325" s="43">
        <v>0</v>
      </c>
      <c r="AF325" s="45">
        <v>5417287.2999999998</v>
      </c>
      <c r="AG325" s="45">
        <v>11582251</v>
      </c>
      <c r="AH325" s="45">
        <v>16525895.689999999</v>
      </c>
      <c r="AI325" s="43">
        <v>1881944411</v>
      </c>
      <c r="AJ325" s="43">
        <v>2032844575</v>
      </c>
      <c r="AK325" s="43">
        <v>2257093249</v>
      </c>
      <c r="AL325" s="47">
        <v>2057294078.3333333</v>
      </c>
      <c r="AM325" s="43">
        <v>752363.66396891698</v>
      </c>
      <c r="AN325" s="46"/>
    </row>
    <row r="326" spans="1:40" s="35" customFormat="1" ht="16.5" x14ac:dyDescent="0.3">
      <c r="A326" s="35" t="s">
        <v>710</v>
      </c>
      <c r="B326" s="35" t="s">
        <v>711</v>
      </c>
      <c r="C326" s="35" t="s">
        <v>705</v>
      </c>
      <c r="D326" s="41">
        <v>2</v>
      </c>
      <c r="E326" s="41" t="s">
        <v>1237</v>
      </c>
      <c r="F326" s="42" t="s">
        <v>1191</v>
      </c>
      <c r="G326" s="43">
        <v>939095451</v>
      </c>
      <c r="H326" s="44">
        <v>1.9649999999999999</v>
      </c>
      <c r="I326" s="43">
        <v>954225441</v>
      </c>
      <c r="J326" s="43">
        <v>2184460.39</v>
      </c>
      <c r="K326" s="43">
        <v>2182841.8800000004</v>
      </c>
      <c r="L326" s="43">
        <v>0</v>
      </c>
      <c r="M326" s="43">
        <v>2182841.8800000004</v>
      </c>
      <c r="N326" s="43">
        <v>163845.10999999999</v>
      </c>
      <c r="O326" s="43">
        <v>44717.120000000003</v>
      </c>
      <c r="P326" s="43">
        <v>262531.03999999998</v>
      </c>
      <c r="Q326" s="43">
        <v>5548983</v>
      </c>
      <c r="R326" s="43">
        <v>4482600</v>
      </c>
      <c r="S326" s="43">
        <v>0</v>
      </c>
      <c r="T326" s="43">
        <v>5670366.9500000002</v>
      </c>
      <c r="U326" s="43">
        <v>93918.7</v>
      </c>
      <c r="V326" s="43">
        <v>0</v>
      </c>
      <c r="W326" s="43">
        <v>18449803.800000001</v>
      </c>
      <c r="X326" s="45">
        <v>2.6206205599382193E-2</v>
      </c>
      <c r="Y326" s="43">
        <v>3250</v>
      </c>
      <c r="Z326" s="43">
        <v>23500</v>
      </c>
      <c r="AA326" s="43">
        <v>535</v>
      </c>
      <c r="AB326" s="43">
        <v>27285</v>
      </c>
      <c r="AC326" s="43">
        <v>0</v>
      </c>
      <c r="AD326" s="43">
        <v>27285</v>
      </c>
      <c r="AE326" s="43">
        <v>0</v>
      </c>
      <c r="AF326" s="45">
        <v>2653935.1500000004</v>
      </c>
      <c r="AG326" s="45">
        <v>10031583</v>
      </c>
      <c r="AH326" s="45">
        <v>5764285.6500000004</v>
      </c>
      <c r="AI326" s="43">
        <v>937676167</v>
      </c>
      <c r="AJ326" s="43">
        <v>944247431</v>
      </c>
      <c r="AK326" s="43">
        <v>1006728142</v>
      </c>
      <c r="AL326" s="47">
        <v>962883913.33333337</v>
      </c>
      <c r="AM326" s="43">
        <v>336186.22814676899</v>
      </c>
      <c r="AN326" s="46"/>
    </row>
    <row r="327" spans="1:40" s="35" customFormat="1" ht="16.5" x14ac:dyDescent="0.3">
      <c r="A327" s="35" t="s">
        <v>712</v>
      </c>
      <c r="B327" s="35" t="s">
        <v>713</v>
      </c>
      <c r="C327" s="35" t="s">
        <v>705</v>
      </c>
      <c r="D327" s="41">
        <v>3</v>
      </c>
      <c r="E327" s="41" t="s">
        <v>1236</v>
      </c>
      <c r="F327" s="42" t="s">
        <v>1191</v>
      </c>
      <c r="G327" s="43">
        <v>934373800</v>
      </c>
      <c r="H327" s="44">
        <v>1.2249999999999999</v>
      </c>
      <c r="I327" s="43">
        <v>1207808927</v>
      </c>
      <c r="J327" s="43">
        <v>2764976.33</v>
      </c>
      <c r="K327" s="43">
        <v>2764976.33</v>
      </c>
      <c r="L327" s="43">
        <v>0</v>
      </c>
      <c r="M327" s="43">
        <v>2764976.33</v>
      </c>
      <c r="N327" s="43">
        <v>0</v>
      </c>
      <c r="O327" s="43">
        <v>56609.11</v>
      </c>
      <c r="P327" s="43">
        <v>332345.77</v>
      </c>
      <c r="Q327" s="43">
        <v>4267829</v>
      </c>
      <c r="R327" s="43">
        <v>0</v>
      </c>
      <c r="S327" s="43">
        <v>0</v>
      </c>
      <c r="T327" s="43">
        <v>3619464.93</v>
      </c>
      <c r="U327" s="43">
        <v>0</v>
      </c>
      <c r="V327" s="43">
        <v>400793</v>
      </c>
      <c r="W327" s="43">
        <v>11442018.140000001</v>
      </c>
      <c r="X327" s="45">
        <v>1.1414845209731232E-2</v>
      </c>
      <c r="Y327" s="43">
        <v>0</v>
      </c>
      <c r="Z327" s="43">
        <v>10500</v>
      </c>
      <c r="AA327" s="43">
        <v>210</v>
      </c>
      <c r="AB327" s="43">
        <v>10710</v>
      </c>
      <c r="AC327" s="43">
        <v>0</v>
      </c>
      <c r="AD327" s="43">
        <v>10710</v>
      </c>
      <c r="AE327" s="43">
        <v>0</v>
      </c>
      <c r="AF327" s="45">
        <v>3153931.21</v>
      </c>
      <c r="AG327" s="45">
        <v>4267829</v>
      </c>
      <c r="AH327" s="45">
        <v>4020257.93</v>
      </c>
      <c r="AI327" s="43">
        <v>1105982602</v>
      </c>
      <c r="AJ327" s="43">
        <v>1202381536</v>
      </c>
      <c r="AK327" s="43">
        <v>1305538354</v>
      </c>
      <c r="AL327" s="47">
        <v>1204634164</v>
      </c>
      <c r="AM327" s="43">
        <v>435179.01615388202</v>
      </c>
      <c r="AN327" s="46"/>
    </row>
    <row r="328" spans="1:40" s="35" customFormat="1" ht="16.5" x14ac:dyDescent="0.3">
      <c r="A328" s="35" t="s">
        <v>714</v>
      </c>
      <c r="B328" s="35" t="s">
        <v>715</v>
      </c>
      <c r="C328" s="35" t="s">
        <v>705</v>
      </c>
      <c r="D328" s="41">
        <v>1</v>
      </c>
      <c r="E328" s="41" t="s">
        <v>1236</v>
      </c>
      <c r="F328" s="42" t="s">
        <v>1191</v>
      </c>
      <c r="G328" s="43">
        <v>1734811200</v>
      </c>
      <c r="H328" s="44">
        <v>1.357</v>
      </c>
      <c r="I328" s="43">
        <v>1935349512</v>
      </c>
      <c r="J328" s="43">
        <v>4430498.4600000009</v>
      </c>
      <c r="K328" s="43">
        <v>4430498.4600000009</v>
      </c>
      <c r="L328" s="43">
        <v>0</v>
      </c>
      <c r="M328" s="43">
        <v>4430498.4600000009</v>
      </c>
      <c r="N328" s="43">
        <v>0</v>
      </c>
      <c r="O328" s="43">
        <v>90708.4</v>
      </c>
      <c r="P328" s="43">
        <v>532538.88</v>
      </c>
      <c r="Q328" s="43">
        <v>9494878</v>
      </c>
      <c r="R328" s="43">
        <v>0</v>
      </c>
      <c r="S328" s="43">
        <v>0</v>
      </c>
      <c r="T328" s="43">
        <v>8340360.7199999997</v>
      </c>
      <c r="U328" s="43">
        <v>0</v>
      </c>
      <c r="V328" s="43">
        <v>636141.34</v>
      </c>
      <c r="W328" s="43">
        <v>23525125.800000001</v>
      </c>
      <c r="X328" s="45">
        <v>1.9106354640381098E-2</v>
      </c>
      <c r="Y328" s="43">
        <v>3744.52</v>
      </c>
      <c r="Z328" s="43">
        <v>27250</v>
      </c>
      <c r="AA328" s="43">
        <v>619.8904</v>
      </c>
      <c r="AB328" s="43">
        <v>31614.410400000001</v>
      </c>
      <c r="AC328" s="43">
        <v>0</v>
      </c>
      <c r="AD328" s="43">
        <v>31614.410400000001</v>
      </c>
      <c r="AE328" s="43">
        <v>0</v>
      </c>
      <c r="AF328" s="45">
        <v>5053745.7400000012</v>
      </c>
      <c r="AG328" s="45">
        <v>9494878</v>
      </c>
      <c r="AH328" s="45">
        <v>8976502.0600000005</v>
      </c>
      <c r="AI328" s="43">
        <v>1817117185</v>
      </c>
      <c r="AJ328" s="43">
        <v>1908425932</v>
      </c>
      <c r="AK328" s="43">
        <v>2054003315</v>
      </c>
      <c r="AL328" s="47">
        <v>1926515477.3333333</v>
      </c>
      <c r="AM328" s="43">
        <v>684667.08699889504</v>
      </c>
      <c r="AN328" s="46"/>
    </row>
    <row r="329" spans="1:40" s="35" customFormat="1" ht="16.5" x14ac:dyDescent="0.3">
      <c r="A329" s="35" t="s">
        <v>716</v>
      </c>
      <c r="B329" s="35" t="s">
        <v>717</v>
      </c>
      <c r="C329" s="35" t="s">
        <v>705</v>
      </c>
      <c r="D329" s="41">
        <v>2</v>
      </c>
      <c r="E329" s="41" t="s">
        <v>1237</v>
      </c>
      <c r="F329" s="42" t="s">
        <v>1191</v>
      </c>
      <c r="G329" s="43">
        <v>1535185500</v>
      </c>
      <c r="H329" s="44">
        <v>1.1719999999999999</v>
      </c>
      <c r="I329" s="43">
        <v>1485105678</v>
      </c>
      <c r="J329" s="43">
        <v>3399777.86</v>
      </c>
      <c r="K329" s="43">
        <v>3393171.23</v>
      </c>
      <c r="L329" s="43">
        <v>0</v>
      </c>
      <c r="M329" s="43">
        <v>3393171.23</v>
      </c>
      <c r="N329" s="43">
        <v>0</v>
      </c>
      <c r="O329" s="43">
        <v>69595.600000000006</v>
      </c>
      <c r="P329" s="43">
        <v>408592.85</v>
      </c>
      <c r="Q329" s="43">
        <v>6618486</v>
      </c>
      <c r="R329" s="43">
        <v>0</v>
      </c>
      <c r="S329" s="43">
        <v>0</v>
      </c>
      <c r="T329" s="43">
        <v>6998129.9699999997</v>
      </c>
      <c r="U329" s="43">
        <v>0</v>
      </c>
      <c r="V329" s="43">
        <v>492235.92</v>
      </c>
      <c r="W329" s="43">
        <v>17980211.57</v>
      </c>
      <c r="X329" s="45">
        <v>1.3978092299585191E-2</v>
      </c>
      <c r="Y329" s="43">
        <v>2250</v>
      </c>
      <c r="Z329" s="43">
        <v>21250</v>
      </c>
      <c r="AA329" s="43">
        <v>470</v>
      </c>
      <c r="AB329" s="43">
        <v>23970</v>
      </c>
      <c r="AC329" s="43">
        <v>0</v>
      </c>
      <c r="AD329" s="43">
        <v>23970</v>
      </c>
      <c r="AE329" s="43">
        <v>0</v>
      </c>
      <c r="AF329" s="45">
        <v>3871359.68</v>
      </c>
      <c r="AG329" s="45">
        <v>6618486</v>
      </c>
      <c r="AH329" s="45">
        <v>7490365.8899999997</v>
      </c>
      <c r="AI329" s="43">
        <v>1418201973</v>
      </c>
      <c r="AJ329" s="43">
        <v>1476709223</v>
      </c>
      <c r="AK329" s="43">
        <v>1595163653</v>
      </c>
      <c r="AL329" s="47">
        <v>1496691616.3333333</v>
      </c>
      <c r="AM329" s="43">
        <v>531720.68594544905</v>
      </c>
      <c r="AN329" s="46"/>
    </row>
    <row r="330" spans="1:40" s="35" customFormat="1" ht="16.5" x14ac:dyDescent="0.3">
      <c r="A330" s="35" t="s">
        <v>718</v>
      </c>
      <c r="B330" s="35" t="s">
        <v>719</v>
      </c>
      <c r="C330" s="35" t="s">
        <v>705</v>
      </c>
      <c r="D330" s="41">
        <v>3</v>
      </c>
      <c r="E330" s="41" t="s">
        <v>1236</v>
      </c>
      <c r="F330" s="42" t="s">
        <v>1191</v>
      </c>
      <c r="G330" s="43">
        <v>1680289700</v>
      </c>
      <c r="H330" s="44">
        <v>1.5329999999999999</v>
      </c>
      <c r="I330" s="43">
        <v>1619239368</v>
      </c>
      <c r="J330" s="43">
        <v>3706843.38</v>
      </c>
      <c r="K330" s="43">
        <v>3704749.1799999997</v>
      </c>
      <c r="L330" s="43">
        <v>0</v>
      </c>
      <c r="M330" s="43">
        <v>3704749.1799999997</v>
      </c>
      <c r="N330" s="43">
        <v>278078.23</v>
      </c>
      <c r="O330" s="43">
        <v>0</v>
      </c>
      <c r="P330" s="43">
        <v>445535.8</v>
      </c>
      <c r="Q330" s="43">
        <v>14188206</v>
      </c>
      <c r="R330" s="43">
        <v>0</v>
      </c>
      <c r="S330" s="43">
        <v>0</v>
      </c>
      <c r="T330" s="43">
        <v>7131045.8300000001</v>
      </c>
      <c r="U330" s="43">
        <v>0</v>
      </c>
      <c r="V330" s="43">
        <v>0</v>
      </c>
      <c r="W330" s="43">
        <v>25747615.039999999</v>
      </c>
      <c r="X330" s="45">
        <v>1.6500396982764801E-2</v>
      </c>
      <c r="Y330" s="43">
        <v>1212.25</v>
      </c>
      <c r="Z330" s="43">
        <v>34750</v>
      </c>
      <c r="AA330" s="43">
        <v>719.245</v>
      </c>
      <c r="AB330" s="43">
        <v>36681.495000000003</v>
      </c>
      <c r="AC330" s="43">
        <v>0</v>
      </c>
      <c r="AD330" s="43">
        <v>36681.495000000003</v>
      </c>
      <c r="AE330" s="43">
        <v>0</v>
      </c>
      <c r="AF330" s="45">
        <v>4428363.21</v>
      </c>
      <c r="AG330" s="45">
        <v>14188206</v>
      </c>
      <c r="AH330" s="45">
        <v>7131045.8300000001</v>
      </c>
      <c r="AI330" s="43">
        <v>1584382240</v>
      </c>
      <c r="AJ330" s="43">
        <v>1606337173</v>
      </c>
      <c r="AK330" s="43">
        <v>1808707966</v>
      </c>
      <c r="AL330" s="47">
        <v>1666475793</v>
      </c>
      <c r="AM330" s="43">
        <v>602902.05243067804</v>
      </c>
      <c r="AN330" s="46"/>
    </row>
    <row r="331" spans="1:40" s="35" customFormat="1" ht="16.5" x14ac:dyDescent="0.3">
      <c r="A331" s="35" t="s">
        <v>720</v>
      </c>
      <c r="B331" s="35" t="s">
        <v>721</v>
      </c>
      <c r="C331" s="35" t="s">
        <v>705</v>
      </c>
      <c r="D331" s="41">
        <v>1</v>
      </c>
      <c r="E331" s="41" t="s">
        <v>1236</v>
      </c>
      <c r="F331" s="42" t="s">
        <v>1191</v>
      </c>
      <c r="G331" s="43">
        <v>3080714657</v>
      </c>
      <c r="H331" s="44">
        <v>1.746</v>
      </c>
      <c r="I331" s="43">
        <v>3122936068</v>
      </c>
      <c r="J331" s="43">
        <v>7149180.7399999993</v>
      </c>
      <c r="K331" s="43">
        <v>7141201.2199999997</v>
      </c>
      <c r="L331" s="43">
        <v>0</v>
      </c>
      <c r="M331" s="43">
        <v>7141201.2199999997</v>
      </c>
      <c r="N331" s="43">
        <v>536027.55000000005</v>
      </c>
      <c r="O331" s="43">
        <v>0</v>
      </c>
      <c r="P331" s="43">
        <v>858892.91</v>
      </c>
      <c r="Q331" s="43">
        <v>25045513</v>
      </c>
      <c r="R331" s="43">
        <v>11525469</v>
      </c>
      <c r="S331" s="43">
        <v>0</v>
      </c>
      <c r="T331" s="43">
        <v>8281732.1100000003</v>
      </c>
      <c r="U331" s="43">
        <v>370153</v>
      </c>
      <c r="V331" s="43">
        <v>0</v>
      </c>
      <c r="W331" s="43">
        <v>53758988.789999999</v>
      </c>
      <c r="X331" s="45">
        <v>1.7302747793968429E-2</v>
      </c>
      <c r="Y331" s="43">
        <v>3000</v>
      </c>
      <c r="Z331" s="43">
        <v>38750</v>
      </c>
      <c r="AA331" s="43">
        <v>835</v>
      </c>
      <c r="AB331" s="43">
        <v>42585</v>
      </c>
      <c r="AC331" s="43">
        <v>0</v>
      </c>
      <c r="AD331" s="43">
        <v>42585</v>
      </c>
      <c r="AE331" s="43">
        <v>0</v>
      </c>
      <c r="AF331" s="45">
        <v>8536121.6799999997</v>
      </c>
      <c r="AG331" s="45">
        <v>36570982</v>
      </c>
      <c r="AH331" s="45">
        <v>8651885.1099999994</v>
      </c>
      <c r="AI331" s="43">
        <v>3044575977</v>
      </c>
      <c r="AJ331" s="43">
        <v>3102832247</v>
      </c>
      <c r="AK331" s="43">
        <v>3301028222</v>
      </c>
      <c r="AL331" s="47">
        <v>3149478815.3333335</v>
      </c>
      <c r="AM331" s="43">
        <v>1101837.124495107</v>
      </c>
      <c r="AN331" s="46"/>
    </row>
    <row r="332" spans="1:40" s="35" customFormat="1" ht="16.5" x14ac:dyDescent="0.3">
      <c r="A332" s="35" t="s">
        <v>722</v>
      </c>
      <c r="B332" s="35" t="s">
        <v>723</v>
      </c>
      <c r="C332" s="35" t="s">
        <v>705</v>
      </c>
      <c r="D332" s="41">
        <v>2</v>
      </c>
      <c r="E332" s="41" t="s">
        <v>1237</v>
      </c>
      <c r="F332" s="42" t="s">
        <v>1191</v>
      </c>
      <c r="G332" s="43">
        <v>2770169530</v>
      </c>
      <c r="H332" s="44">
        <v>0.65</v>
      </c>
      <c r="I332" s="43">
        <v>2904963200</v>
      </c>
      <c r="J332" s="43">
        <v>6650186.4000000004</v>
      </c>
      <c r="K332" s="43">
        <v>6581682.96</v>
      </c>
      <c r="L332" s="43">
        <v>0</v>
      </c>
      <c r="M332" s="43">
        <v>6581682.96</v>
      </c>
      <c r="N332" s="43">
        <v>494078.71</v>
      </c>
      <c r="O332" s="43">
        <v>0</v>
      </c>
      <c r="P332" s="43">
        <v>791924.54</v>
      </c>
      <c r="Q332" s="43">
        <v>2088141</v>
      </c>
      <c r="R332" s="43">
        <v>0</v>
      </c>
      <c r="S332" s="43">
        <v>0</v>
      </c>
      <c r="T332" s="43">
        <v>8034954.9400000004</v>
      </c>
      <c r="U332" s="43">
        <v>0</v>
      </c>
      <c r="V332" s="43">
        <v>0</v>
      </c>
      <c r="W332" s="43">
        <v>17990782.150000002</v>
      </c>
      <c r="X332" s="45">
        <v>6.9833230807768102E-3</v>
      </c>
      <c r="Y332" s="43">
        <v>541.66999999999996</v>
      </c>
      <c r="Z332" s="43">
        <v>3250</v>
      </c>
      <c r="AA332" s="43">
        <v>75.833399999999997</v>
      </c>
      <c r="AB332" s="43">
        <v>3867.5034000000001</v>
      </c>
      <c r="AC332" s="43">
        <v>0</v>
      </c>
      <c r="AD332" s="43">
        <v>3867.5034000000001</v>
      </c>
      <c r="AE332" s="43">
        <v>0</v>
      </c>
      <c r="AF332" s="45">
        <v>7867686.21</v>
      </c>
      <c r="AG332" s="45">
        <v>2088141</v>
      </c>
      <c r="AH332" s="45">
        <v>8034954.9400000004</v>
      </c>
      <c r="AI332" s="43">
        <v>2822394325</v>
      </c>
      <c r="AJ332" s="43">
        <v>2845925764</v>
      </c>
      <c r="AK332" s="43">
        <v>3205962839</v>
      </c>
      <c r="AL332" s="47">
        <v>2958094309.3333335</v>
      </c>
      <c r="AM332" s="43">
        <v>1068939.4873927771</v>
      </c>
      <c r="AN332" s="46"/>
    </row>
    <row r="333" spans="1:40" s="35" customFormat="1" ht="16.5" x14ac:dyDescent="0.3">
      <c r="A333" s="35" t="s">
        <v>724</v>
      </c>
      <c r="B333" s="35" t="s">
        <v>725</v>
      </c>
      <c r="C333" s="35" t="s">
        <v>705</v>
      </c>
      <c r="D333" s="41">
        <v>3</v>
      </c>
      <c r="E333" s="41" t="s">
        <v>1236</v>
      </c>
      <c r="F333" s="42" t="s">
        <v>1191</v>
      </c>
      <c r="G333" s="43">
        <v>2371170730</v>
      </c>
      <c r="H333" s="44">
        <v>2.2999999999999998</v>
      </c>
      <c r="I333" s="43">
        <v>2577690388</v>
      </c>
      <c r="J333" s="43">
        <v>5900977.1799999997</v>
      </c>
      <c r="K333" s="43">
        <v>5886396.9899999993</v>
      </c>
      <c r="L333" s="43">
        <v>0</v>
      </c>
      <c r="M333" s="43">
        <v>5886396.9899999993</v>
      </c>
      <c r="N333" s="43">
        <v>441844.1</v>
      </c>
      <c r="O333" s="43">
        <v>120556.06</v>
      </c>
      <c r="P333" s="43">
        <v>707866.18</v>
      </c>
      <c r="Q333" s="43">
        <v>17705017</v>
      </c>
      <c r="R333" s="43">
        <v>10078163</v>
      </c>
      <c r="S333" s="43">
        <v>0</v>
      </c>
      <c r="T333" s="43">
        <v>19586246</v>
      </c>
      <c r="U333" s="43">
        <v>0</v>
      </c>
      <c r="V333" s="43">
        <v>0</v>
      </c>
      <c r="W333" s="43">
        <v>54526089.329999998</v>
      </c>
      <c r="X333" s="45">
        <v>2.1826754387992191E-2</v>
      </c>
      <c r="Y333" s="43">
        <v>6890.41</v>
      </c>
      <c r="Z333" s="43">
        <v>59000</v>
      </c>
      <c r="AA333" s="43">
        <v>1317.8082000000002</v>
      </c>
      <c r="AB333" s="43">
        <v>67208.218200000003</v>
      </c>
      <c r="AC333" s="43">
        <v>0</v>
      </c>
      <c r="AD333" s="43">
        <v>67208.218200000003</v>
      </c>
      <c r="AE333" s="43">
        <v>0</v>
      </c>
      <c r="AF333" s="45">
        <v>7156663.3299999982</v>
      </c>
      <c r="AG333" s="45">
        <v>27783180</v>
      </c>
      <c r="AH333" s="45">
        <v>19586246</v>
      </c>
      <c r="AI333" s="43">
        <v>2352469413</v>
      </c>
      <c r="AJ333" s="43">
        <v>2546526631</v>
      </c>
      <c r="AK333" s="43">
        <v>2697804246</v>
      </c>
      <c r="AL333" s="47">
        <v>2532266763.3333335</v>
      </c>
      <c r="AM333" s="43">
        <v>901808.656857108</v>
      </c>
      <c r="AN333" s="46"/>
    </row>
    <row r="334" spans="1:40" s="35" customFormat="1" ht="16.5" x14ac:dyDescent="0.3">
      <c r="A334" s="35" t="s">
        <v>726</v>
      </c>
      <c r="B334" s="35" t="s">
        <v>727</v>
      </c>
      <c r="C334" s="35" t="s">
        <v>705</v>
      </c>
      <c r="D334" s="41">
        <v>1</v>
      </c>
      <c r="E334" s="41" t="s">
        <v>1237</v>
      </c>
      <c r="F334" s="42" t="s">
        <v>1191</v>
      </c>
      <c r="G334" s="43">
        <v>276798200</v>
      </c>
      <c r="H334" s="44">
        <v>2.1519999999999997</v>
      </c>
      <c r="I334" s="43">
        <v>261660844</v>
      </c>
      <c r="J334" s="43">
        <v>599007.03</v>
      </c>
      <c r="K334" s="43">
        <v>599007.03</v>
      </c>
      <c r="L334" s="43">
        <v>0</v>
      </c>
      <c r="M334" s="43">
        <v>599007.03</v>
      </c>
      <c r="N334" s="43">
        <v>44960.32</v>
      </c>
      <c r="O334" s="43">
        <v>12263.85</v>
      </c>
      <c r="P334" s="43">
        <v>71999.69</v>
      </c>
      <c r="Q334" s="43">
        <v>2429851</v>
      </c>
      <c r="R334" s="43">
        <v>1002789</v>
      </c>
      <c r="S334" s="43">
        <v>0</v>
      </c>
      <c r="T334" s="43">
        <v>1794227.18</v>
      </c>
      <c r="U334" s="43">
        <v>0</v>
      </c>
      <c r="V334" s="43">
        <v>0</v>
      </c>
      <c r="W334" s="43">
        <v>5955098.0699999994</v>
      </c>
      <c r="X334" s="45">
        <v>2.1968089851952644E-2</v>
      </c>
      <c r="Y334" s="43">
        <v>1250</v>
      </c>
      <c r="Z334" s="43">
        <v>5000</v>
      </c>
      <c r="AA334" s="43">
        <v>125</v>
      </c>
      <c r="AB334" s="43">
        <v>6375</v>
      </c>
      <c r="AC334" s="43">
        <v>0</v>
      </c>
      <c r="AD334" s="43">
        <v>6375</v>
      </c>
      <c r="AE334" s="43">
        <v>0</v>
      </c>
      <c r="AF334" s="45">
        <v>728230.8899999999</v>
      </c>
      <c r="AG334" s="45">
        <v>3432640</v>
      </c>
      <c r="AH334" s="45">
        <v>1794227.18</v>
      </c>
      <c r="AI334" s="43">
        <v>262789835</v>
      </c>
      <c r="AJ334" s="43">
        <v>259441744</v>
      </c>
      <c r="AK334" s="43">
        <v>275448502</v>
      </c>
      <c r="AL334" s="47">
        <v>265893360.33333334</v>
      </c>
      <c r="AM334" s="43">
        <v>91816.075517165998</v>
      </c>
      <c r="AN334" s="46"/>
    </row>
    <row r="335" spans="1:40" s="35" customFormat="1" ht="16.5" x14ac:dyDescent="0.3">
      <c r="A335" s="35" t="s">
        <v>728</v>
      </c>
      <c r="B335" s="35" t="s">
        <v>729</v>
      </c>
      <c r="C335" s="35" t="s">
        <v>705</v>
      </c>
      <c r="D335" s="41">
        <v>2</v>
      </c>
      <c r="E335" s="41" t="s">
        <v>1237</v>
      </c>
      <c r="F335" s="42" t="s">
        <v>1191</v>
      </c>
      <c r="G335" s="43">
        <v>1883417523</v>
      </c>
      <c r="H335" s="44">
        <v>1.855</v>
      </c>
      <c r="I335" s="43">
        <v>1888903701</v>
      </c>
      <c r="J335" s="43">
        <v>4324172.4000000004</v>
      </c>
      <c r="K335" s="43">
        <v>4323670.4400000004</v>
      </c>
      <c r="L335" s="43">
        <v>0</v>
      </c>
      <c r="M335" s="43">
        <v>4323670.4400000004</v>
      </c>
      <c r="N335" s="43">
        <v>324528.12</v>
      </c>
      <c r="O335" s="43">
        <v>0</v>
      </c>
      <c r="P335" s="43">
        <v>519735.98</v>
      </c>
      <c r="Q335" s="43">
        <v>16107978</v>
      </c>
      <c r="R335" s="43">
        <v>6019154</v>
      </c>
      <c r="S335" s="43">
        <v>0</v>
      </c>
      <c r="T335" s="43">
        <v>7635927.5999999996</v>
      </c>
      <c r="U335" s="43">
        <v>0</v>
      </c>
      <c r="V335" s="43">
        <v>0</v>
      </c>
      <c r="W335" s="43">
        <v>34930994.140000001</v>
      </c>
      <c r="X335" s="45">
        <v>1.9541791834752402E-2</v>
      </c>
      <c r="Y335" s="43">
        <v>750</v>
      </c>
      <c r="Z335" s="43">
        <v>22000</v>
      </c>
      <c r="AA335" s="43">
        <v>455</v>
      </c>
      <c r="AB335" s="43">
        <v>23205</v>
      </c>
      <c r="AC335" s="43">
        <v>0</v>
      </c>
      <c r="AD335" s="43">
        <v>23205</v>
      </c>
      <c r="AE335" s="43">
        <v>0</v>
      </c>
      <c r="AF335" s="45">
        <v>5167934.540000001</v>
      </c>
      <c r="AG335" s="45">
        <v>22127132</v>
      </c>
      <c r="AH335" s="45">
        <v>7635927.5999999996</v>
      </c>
      <c r="AI335" s="43">
        <v>1785198165</v>
      </c>
      <c r="AJ335" s="43">
        <v>1869226865</v>
      </c>
      <c r="AK335" s="43">
        <v>2119671507</v>
      </c>
      <c r="AL335" s="47">
        <v>1924698845.6666667</v>
      </c>
      <c r="AM335" s="43">
        <v>706727.56993839005</v>
      </c>
      <c r="AN335" s="46"/>
    </row>
    <row r="336" spans="1:40" s="35" customFormat="1" ht="16.5" x14ac:dyDescent="0.3">
      <c r="A336" s="35" t="s">
        <v>730</v>
      </c>
      <c r="B336" s="35" t="s">
        <v>731</v>
      </c>
      <c r="C336" s="35" t="s">
        <v>705</v>
      </c>
      <c r="D336" s="41">
        <v>3</v>
      </c>
      <c r="E336" s="41" t="s">
        <v>1236</v>
      </c>
      <c r="F336" s="42" t="s">
        <v>1191</v>
      </c>
      <c r="G336" s="43">
        <v>177502100</v>
      </c>
      <c r="H336" s="44">
        <v>2.294</v>
      </c>
      <c r="I336" s="43">
        <v>177343860</v>
      </c>
      <c r="J336" s="43">
        <v>405984.39</v>
      </c>
      <c r="K336" s="43">
        <v>405984.39</v>
      </c>
      <c r="L336" s="43">
        <v>0</v>
      </c>
      <c r="M336" s="43">
        <v>405984.39</v>
      </c>
      <c r="N336" s="43">
        <v>30472.41</v>
      </c>
      <c r="O336" s="43">
        <v>8311.98</v>
      </c>
      <c r="P336" s="43">
        <v>48798.68</v>
      </c>
      <c r="Q336" s="43">
        <v>2344680</v>
      </c>
      <c r="R336" s="43">
        <v>669279</v>
      </c>
      <c r="S336" s="43">
        <v>0</v>
      </c>
      <c r="T336" s="43">
        <v>564280.59</v>
      </c>
      <c r="U336" s="43">
        <v>0</v>
      </c>
      <c r="V336" s="43">
        <v>0</v>
      </c>
      <c r="W336" s="43">
        <v>4071807.05</v>
      </c>
      <c r="X336" s="45">
        <v>2.0464073562054597E-2</v>
      </c>
      <c r="Y336" s="43">
        <v>500</v>
      </c>
      <c r="Z336" s="43">
        <v>6500</v>
      </c>
      <c r="AA336" s="43">
        <v>140</v>
      </c>
      <c r="AB336" s="43">
        <v>7140</v>
      </c>
      <c r="AC336" s="43">
        <v>0</v>
      </c>
      <c r="AD336" s="43">
        <v>7140</v>
      </c>
      <c r="AE336" s="43">
        <v>0</v>
      </c>
      <c r="AF336" s="45">
        <v>493567.45999999996</v>
      </c>
      <c r="AG336" s="45">
        <v>3013959</v>
      </c>
      <c r="AH336" s="45">
        <v>564280.59</v>
      </c>
      <c r="AI336" s="43">
        <v>171914944</v>
      </c>
      <c r="AJ336" s="43">
        <v>175392966</v>
      </c>
      <c r="AK336" s="43">
        <v>187872671</v>
      </c>
      <c r="AL336" s="47">
        <v>178393527</v>
      </c>
      <c r="AM336" s="43">
        <v>62624.161042443004</v>
      </c>
      <c r="AN336" s="46"/>
    </row>
    <row r="337" spans="1:40" s="35" customFormat="1" ht="16.5" x14ac:dyDescent="0.3">
      <c r="A337" s="35" t="s">
        <v>732</v>
      </c>
      <c r="B337" s="35" t="s">
        <v>733</v>
      </c>
      <c r="C337" s="35" t="s">
        <v>705</v>
      </c>
      <c r="D337" s="41">
        <v>1</v>
      </c>
      <c r="E337" s="41" t="s">
        <v>1236</v>
      </c>
      <c r="F337" s="42" t="s">
        <v>1191</v>
      </c>
      <c r="G337" s="43">
        <v>1137898000</v>
      </c>
      <c r="H337" s="44">
        <v>2.6229999999999998</v>
      </c>
      <c r="I337" s="43">
        <v>1162916666</v>
      </c>
      <c r="J337" s="43">
        <v>2662206.73</v>
      </c>
      <c r="K337" s="43">
        <v>2661916.1</v>
      </c>
      <c r="L337" s="43">
        <v>0</v>
      </c>
      <c r="M337" s="43">
        <v>2661916.1</v>
      </c>
      <c r="N337" s="43">
        <v>0</v>
      </c>
      <c r="O337" s="43">
        <v>0</v>
      </c>
      <c r="P337" s="43">
        <v>319974.02</v>
      </c>
      <c r="Q337" s="43">
        <v>10709154</v>
      </c>
      <c r="R337" s="43">
        <v>4136757</v>
      </c>
      <c r="S337" s="43">
        <v>0</v>
      </c>
      <c r="T337" s="43">
        <v>11625341.75</v>
      </c>
      <c r="U337" s="43">
        <v>0</v>
      </c>
      <c r="V337" s="43">
        <v>384546.18</v>
      </c>
      <c r="W337" s="43">
        <v>29837689.050000001</v>
      </c>
      <c r="X337" s="45">
        <v>2.6548767816252098E-2</v>
      </c>
      <c r="Y337" s="43">
        <v>6500</v>
      </c>
      <c r="Z337" s="43">
        <v>36000</v>
      </c>
      <c r="AA337" s="43">
        <v>850</v>
      </c>
      <c r="AB337" s="43">
        <v>43350</v>
      </c>
      <c r="AC337" s="43">
        <v>0</v>
      </c>
      <c r="AD337" s="43">
        <v>43350</v>
      </c>
      <c r="AE337" s="43">
        <v>0</v>
      </c>
      <c r="AF337" s="45">
        <v>2981890.12</v>
      </c>
      <c r="AG337" s="45">
        <v>14845911</v>
      </c>
      <c r="AH337" s="45">
        <v>12009887.93</v>
      </c>
      <c r="AI337" s="43">
        <v>1110626704</v>
      </c>
      <c r="AJ337" s="43">
        <v>1153639683</v>
      </c>
      <c r="AK337" s="43">
        <v>1226447510</v>
      </c>
      <c r="AL337" s="47">
        <v>1163571299</v>
      </c>
      <c r="AM337" s="43">
        <v>408815.42785083002</v>
      </c>
      <c r="AN337" s="46"/>
    </row>
    <row r="338" spans="1:40" s="35" customFormat="1" ht="16.5" x14ac:dyDescent="0.3">
      <c r="A338" s="35" t="s">
        <v>734</v>
      </c>
      <c r="B338" s="35" t="s">
        <v>735</v>
      </c>
      <c r="C338" s="35" t="s">
        <v>705</v>
      </c>
      <c r="D338" s="41">
        <v>2</v>
      </c>
      <c r="E338" s="41" t="s">
        <v>1237</v>
      </c>
      <c r="F338" s="42" t="s">
        <v>1191</v>
      </c>
      <c r="G338" s="43">
        <v>6868119600</v>
      </c>
      <c r="H338" s="44">
        <v>2.121</v>
      </c>
      <c r="I338" s="43">
        <v>7107217696</v>
      </c>
      <c r="J338" s="43">
        <v>16270196.619999999</v>
      </c>
      <c r="K338" s="43">
        <v>16258084.859999999</v>
      </c>
      <c r="L338" s="43">
        <v>0</v>
      </c>
      <c r="M338" s="43">
        <v>16258084.859999999</v>
      </c>
      <c r="N338" s="43">
        <v>1220355.1200000001</v>
      </c>
      <c r="O338" s="43">
        <v>0</v>
      </c>
      <c r="P338" s="43">
        <v>1954852.81</v>
      </c>
      <c r="Q338" s="43">
        <v>72792206</v>
      </c>
      <c r="R338" s="43">
        <v>28322253</v>
      </c>
      <c r="S338" s="43">
        <v>0</v>
      </c>
      <c r="T338" s="43">
        <v>23032983</v>
      </c>
      <c r="U338" s="43">
        <v>2060435.88</v>
      </c>
      <c r="V338" s="43">
        <v>0</v>
      </c>
      <c r="W338" s="43">
        <v>145641170.66999999</v>
      </c>
      <c r="X338" s="45">
        <v>2.2858228811643556E-2</v>
      </c>
      <c r="Y338" s="43">
        <v>23871.64</v>
      </c>
      <c r="Z338" s="43">
        <v>165500</v>
      </c>
      <c r="AA338" s="43">
        <v>3787.4328000000005</v>
      </c>
      <c r="AB338" s="43">
        <v>193159.07280000002</v>
      </c>
      <c r="AC338" s="43">
        <v>0</v>
      </c>
      <c r="AD338" s="43">
        <v>193159.07280000002</v>
      </c>
      <c r="AE338" s="43">
        <v>0</v>
      </c>
      <c r="AF338" s="45">
        <v>19433292.789999999</v>
      </c>
      <c r="AG338" s="45">
        <v>101114459</v>
      </c>
      <c r="AH338" s="45">
        <v>25093418.879999999</v>
      </c>
      <c r="AI338" s="43">
        <v>6710556698</v>
      </c>
      <c r="AJ338" s="43">
        <v>7050941430</v>
      </c>
      <c r="AK338" s="43">
        <v>7284810776</v>
      </c>
      <c r="AL338" s="47">
        <v>7015436301.333333</v>
      </c>
      <c r="AM338" s="43">
        <v>2428267.8303964082</v>
      </c>
      <c r="AN338" s="46"/>
    </row>
    <row r="339" spans="1:40" s="35" customFormat="1" ht="16.5" x14ac:dyDescent="0.3">
      <c r="A339" s="35" t="s">
        <v>736</v>
      </c>
      <c r="B339" s="35" t="s">
        <v>737</v>
      </c>
      <c r="C339" s="35" t="s">
        <v>705</v>
      </c>
      <c r="D339" s="41">
        <v>3</v>
      </c>
      <c r="E339" s="41" t="s">
        <v>1236</v>
      </c>
      <c r="F339" s="42" t="s">
        <v>1191</v>
      </c>
      <c r="G339" s="43">
        <v>764866141</v>
      </c>
      <c r="H339" s="44">
        <v>2.4809999999999999</v>
      </c>
      <c r="I339" s="43">
        <v>756554281</v>
      </c>
      <c r="J339" s="43">
        <v>1731941.73</v>
      </c>
      <c r="K339" s="43">
        <v>1730834.78</v>
      </c>
      <c r="L339" s="43">
        <v>0</v>
      </c>
      <c r="M339" s="43">
        <v>1730834.78</v>
      </c>
      <c r="N339" s="43">
        <v>129913.93</v>
      </c>
      <c r="O339" s="43">
        <v>35436.36</v>
      </c>
      <c r="P339" s="43">
        <v>208053.61</v>
      </c>
      <c r="Q339" s="43">
        <v>4199577</v>
      </c>
      <c r="R339" s="43">
        <v>3997805</v>
      </c>
      <c r="S339" s="43">
        <v>0</v>
      </c>
      <c r="T339" s="43">
        <v>8632759.6099999994</v>
      </c>
      <c r="U339" s="43">
        <v>38245.29</v>
      </c>
      <c r="V339" s="43">
        <v>0</v>
      </c>
      <c r="W339" s="43">
        <v>18972625.579999998</v>
      </c>
      <c r="X339" s="45">
        <v>2.7663331934321488E-2</v>
      </c>
      <c r="Y339" s="43">
        <v>4750</v>
      </c>
      <c r="Z339" s="43">
        <v>22250</v>
      </c>
      <c r="AA339" s="43">
        <v>540</v>
      </c>
      <c r="AB339" s="43">
        <v>27540</v>
      </c>
      <c r="AC339" s="43">
        <v>0</v>
      </c>
      <c r="AD339" s="43">
        <v>27540</v>
      </c>
      <c r="AE339" s="43">
        <v>0</v>
      </c>
      <c r="AF339" s="45">
        <v>2104238.6800000002</v>
      </c>
      <c r="AG339" s="45">
        <v>8197382</v>
      </c>
      <c r="AH339" s="45">
        <v>8671004.8999999985</v>
      </c>
      <c r="AI339" s="43">
        <v>698153074</v>
      </c>
      <c r="AJ339" s="43">
        <v>744499746</v>
      </c>
      <c r="AK339" s="43">
        <v>824524862</v>
      </c>
      <c r="AL339" s="47">
        <v>755725894</v>
      </c>
      <c r="AM339" s="43">
        <v>274991.059341999</v>
      </c>
      <c r="AN339" s="46"/>
    </row>
    <row r="340" spans="1:40" s="35" customFormat="1" ht="16.5" x14ac:dyDescent="0.3">
      <c r="A340" s="35" t="s">
        <v>738</v>
      </c>
      <c r="B340" s="35" t="s">
        <v>739</v>
      </c>
      <c r="C340" s="35" t="s">
        <v>705</v>
      </c>
      <c r="D340" s="41">
        <v>1</v>
      </c>
      <c r="E340" s="41" t="s">
        <v>1236</v>
      </c>
      <c r="F340" s="42" t="s">
        <v>1191</v>
      </c>
      <c r="G340" s="43">
        <v>4365546614</v>
      </c>
      <c r="H340" s="44">
        <v>2.0059999999999998</v>
      </c>
      <c r="I340" s="43">
        <v>4395990917</v>
      </c>
      <c r="J340" s="43">
        <v>10063521.279999999</v>
      </c>
      <c r="K340" s="43">
        <v>10062026.709999999</v>
      </c>
      <c r="L340" s="43">
        <v>0</v>
      </c>
      <c r="M340" s="43">
        <v>10062026.709999999</v>
      </c>
      <c r="N340" s="43">
        <v>755243.85</v>
      </c>
      <c r="O340" s="43">
        <v>206028.07</v>
      </c>
      <c r="P340" s="43">
        <v>1209581.04</v>
      </c>
      <c r="Q340" s="43">
        <v>59389063</v>
      </c>
      <c r="R340" s="43">
        <v>0</v>
      </c>
      <c r="S340" s="43">
        <v>0</v>
      </c>
      <c r="T340" s="43">
        <v>14848687.27</v>
      </c>
      <c r="U340" s="43">
        <v>1091386.6499999999</v>
      </c>
      <c r="V340" s="43">
        <v>0</v>
      </c>
      <c r="W340" s="43">
        <v>87562016.590000004</v>
      </c>
      <c r="X340" s="45">
        <v>2.0055128694835903E-2</v>
      </c>
      <c r="Y340" s="43">
        <v>5313.01</v>
      </c>
      <c r="Z340" s="43">
        <v>63250</v>
      </c>
      <c r="AA340" s="43">
        <v>1371.2601999999999</v>
      </c>
      <c r="AB340" s="43">
        <v>69934.270199999999</v>
      </c>
      <c r="AC340" s="43">
        <v>-250</v>
      </c>
      <c r="AD340" s="43">
        <v>69684.270199999999</v>
      </c>
      <c r="AE340" s="43">
        <v>0</v>
      </c>
      <c r="AF340" s="45">
        <v>12232879.669999998</v>
      </c>
      <c r="AG340" s="45">
        <v>59389063</v>
      </c>
      <c r="AH340" s="45">
        <v>15940073.92</v>
      </c>
      <c r="AI340" s="43">
        <v>4314260091</v>
      </c>
      <c r="AJ340" s="43">
        <v>4355982881</v>
      </c>
      <c r="AK340" s="43">
        <v>4533100478</v>
      </c>
      <c r="AL340" s="47">
        <v>4401114483.333333</v>
      </c>
      <c r="AM340" s="43">
        <v>1513506.583825236</v>
      </c>
      <c r="AN340" s="46"/>
    </row>
    <row r="341" spans="1:40" s="35" customFormat="1" ht="16.5" x14ac:dyDescent="0.3">
      <c r="A341" s="35" t="s">
        <v>740</v>
      </c>
      <c r="B341" s="35" t="s">
        <v>741</v>
      </c>
      <c r="C341" s="35" t="s">
        <v>705</v>
      </c>
      <c r="D341" s="41">
        <v>2</v>
      </c>
      <c r="E341" s="41" t="s">
        <v>1237</v>
      </c>
      <c r="F341" s="42" t="s">
        <v>1191</v>
      </c>
      <c r="G341" s="43">
        <v>7546137900</v>
      </c>
      <c r="H341" s="44">
        <v>2.2130000000000001</v>
      </c>
      <c r="I341" s="43">
        <v>7814841301</v>
      </c>
      <c r="J341" s="43">
        <v>17890123.810000002</v>
      </c>
      <c r="K341" s="43">
        <v>17875603.960000001</v>
      </c>
      <c r="L341" s="43">
        <v>0</v>
      </c>
      <c r="M341" s="43">
        <v>17875603.960000001</v>
      </c>
      <c r="N341" s="43">
        <v>1341752.54</v>
      </c>
      <c r="O341" s="43">
        <v>366069.27</v>
      </c>
      <c r="P341" s="43">
        <v>2149166.4500000002</v>
      </c>
      <c r="Q341" s="43">
        <v>82184196</v>
      </c>
      <c r="R341" s="43">
        <v>32305724</v>
      </c>
      <c r="S341" s="43">
        <v>0</v>
      </c>
      <c r="T341" s="43">
        <v>29201215</v>
      </c>
      <c r="U341" s="43">
        <v>1509227.28</v>
      </c>
      <c r="V341" s="43">
        <v>0</v>
      </c>
      <c r="W341" s="43">
        <v>166932954.5</v>
      </c>
      <c r="X341" s="45">
        <v>2.3499004087651636E-2</v>
      </c>
      <c r="Y341" s="43">
        <v>41580.83</v>
      </c>
      <c r="Z341" s="43">
        <v>237000</v>
      </c>
      <c r="AA341" s="43">
        <v>5571.6166000000003</v>
      </c>
      <c r="AB341" s="43">
        <v>284152.44660000002</v>
      </c>
      <c r="AC341" s="43">
        <v>0</v>
      </c>
      <c r="AD341" s="43">
        <v>284152.44660000002</v>
      </c>
      <c r="AE341" s="43">
        <v>0</v>
      </c>
      <c r="AF341" s="45">
        <v>21732592.219999999</v>
      </c>
      <c r="AG341" s="45">
        <v>114489920</v>
      </c>
      <c r="AH341" s="45">
        <v>30710442.280000001</v>
      </c>
      <c r="AI341" s="43">
        <v>7644393392</v>
      </c>
      <c r="AJ341" s="43">
        <v>7754650084</v>
      </c>
      <c r="AK341" s="43">
        <v>8512281895</v>
      </c>
      <c r="AL341" s="47">
        <v>7970441790.333333</v>
      </c>
      <c r="AM341" s="43">
        <v>2837424.4609060348</v>
      </c>
      <c r="AN341" s="46"/>
    </row>
    <row r="342" spans="1:40" s="35" customFormat="1" ht="16.5" x14ac:dyDescent="0.3">
      <c r="A342" s="35" t="s">
        <v>742</v>
      </c>
      <c r="B342" s="35" t="s">
        <v>743</v>
      </c>
      <c r="C342" s="35" t="s">
        <v>705</v>
      </c>
      <c r="D342" s="41">
        <v>3</v>
      </c>
      <c r="E342" s="41" t="s">
        <v>1236</v>
      </c>
      <c r="F342" s="42" t="s">
        <v>1191</v>
      </c>
      <c r="G342" s="43">
        <v>315351446</v>
      </c>
      <c r="H342" s="44">
        <v>1.1449999999999998</v>
      </c>
      <c r="I342" s="43">
        <v>315573497</v>
      </c>
      <c r="J342" s="43">
        <v>722426.56</v>
      </c>
      <c r="K342" s="43">
        <v>722345.88</v>
      </c>
      <c r="L342" s="43">
        <v>0</v>
      </c>
      <c r="M342" s="43">
        <v>722345.88</v>
      </c>
      <c r="N342" s="43">
        <v>54218.12</v>
      </c>
      <c r="O342" s="43">
        <v>0</v>
      </c>
      <c r="P342" s="43">
        <v>86825.13</v>
      </c>
      <c r="Q342" s="43">
        <v>640339</v>
      </c>
      <c r="R342" s="43">
        <v>0</v>
      </c>
      <c r="S342" s="43">
        <v>0</v>
      </c>
      <c r="T342" s="43">
        <v>2104647.9500000002</v>
      </c>
      <c r="U342" s="43">
        <v>0</v>
      </c>
      <c r="V342" s="43">
        <v>0</v>
      </c>
      <c r="W342" s="43">
        <v>3608376.08</v>
      </c>
      <c r="X342" s="45">
        <v>1.3999361851214235E-2</v>
      </c>
      <c r="Y342" s="43">
        <v>250</v>
      </c>
      <c r="Z342" s="43">
        <v>8750</v>
      </c>
      <c r="AA342" s="43">
        <v>180</v>
      </c>
      <c r="AB342" s="43">
        <v>9180</v>
      </c>
      <c r="AC342" s="43">
        <v>0</v>
      </c>
      <c r="AD342" s="43">
        <v>9180</v>
      </c>
      <c r="AE342" s="43">
        <v>0</v>
      </c>
      <c r="AF342" s="45">
        <v>863389.13</v>
      </c>
      <c r="AG342" s="45">
        <v>640339</v>
      </c>
      <c r="AH342" s="45">
        <v>2104647.9500000002</v>
      </c>
      <c r="AI342" s="43">
        <v>305538233</v>
      </c>
      <c r="AJ342" s="43">
        <v>312308772</v>
      </c>
      <c r="AK342" s="43">
        <v>337920141</v>
      </c>
      <c r="AL342" s="47">
        <v>318589048.66666669</v>
      </c>
      <c r="AM342" s="43">
        <v>112675.182991371</v>
      </c>
      <c r="AN342" s="46"/>
    </row>
    <row r="343" spans="1:40" s="35" customFormat="1" ht="16.5" x14ac:dyDescent="0.3">
      <c r="A343" s="35" t="s">
        <v>744</v>
      </c>
      <c r="B343" s="35" t="s">
        <v>745</v>
      </c>
      <c r="C343" s="35" t="s">
        <v>705</v>
      </c>
      <c r="D343" s="41">
        <v>1</v>
      </c>
      <c r="E343" s="41" t="s">
        <v>1236</v>
      </c>
      <c r="F343" s="42" t="s">
        <v>1191</v>
      </c>
      <c r="G343" s="43">
        <v>649031974</v>
      </c>
      <c r="H343" s="44">
        <v>3.0760000000000001</v>
      </c>
      <c r="I343" s="43">
        <v>647897466</v>
      </c>
      <c r="J343" s="43">
        <v>1483199.14</v>
      </c>
      <c r="K343" s="43">
        <v>1483199.14</v>
      </c>
      <c r="L343" s="43">
        <v>0</v>
      </c>
      <c r="M343" s="43">
        <v>1483199.14</v>
      </c>
      <c r="N343" s="43">
        <v>111326.08</v>
      </c>
      <c r="O343" s="43">
        <v>30366.47</v>
      </c>
      <c r="P343" s="43">
        <v>178278.18</v>
      </c>
      <c r="Q343" s="43">
        <v>5820240</v>
      </c>
      <c r="R343" s="43">
        <v>0</v>
      </c>
      <c r="S343" s="43">
        <v>0</v>
      </c>
      <c r="T343" s="43">
        <v>12340578.4</v>
      </c>
      <c r="U343" s="43">
        <v>0</v>
      </c>
      <c r="V343" s="43">
        <v>0</v>
      </c>
      <c r="W343" s="43">
        <v>19963988.27</v>
      </c>
      <c r="X343" s="45">
        <v>3.6452653627156287E-2</v>
      </c>
      <c r="Y343" s="43">
        <v>7274.37</v>
      </c>
      <c r="Z343" s="43">
        <v>28750</v>
      </c>
      <c r="AA343" s="43">
        <v>720.48740000000009</v>
      </c>
      <c r="AB343" s="43">
        <v>36744.857400000001</v>
      </c>
      <c r="AC343" s="43">
        <v>0</v>
      </c>
      <c r="AD343" s="43">
        <v>36744.857400000001</v>
      </c>
      <c r="AE343" s="43">
        <v>0</v>
      </c>
      <c r="AF343" s="45">
        <v>1803169.8699999999</v>
      </c>
      <c r="AG343" s="45">
        <v>5820240</v>
      </c>
      <c r="AH343" s="45">
        <v>12340578.4</v>
      </c>
      <c r="AI343" s="43">
        <v>583631414</v>
      </c>
      <c r="AJ343" s="43">
        <v>642571622</v>
      </c>
      <c r="AK343" s="43">
        <v>754776420</v>
      </c>
      <c r="AL343" s="47">
        <v>660326485.33333337</v>
      </c>
      <c r="AM343" s="43">
        <v>251767.91289850199</v>
      </c>
      <c r="AN343" s="46"/>
    </row>
    <row r="344" spans="1:40" s="35" customFormat="1" ht="16.5" x14ac:dyDescent="0.3">
      <c r="A344" s="35" t="s">
        <v>746</v>
      </c>
      <c r="B344" s="35" t="s">
        <v>747</v>
      </c>
      <c r="C344" s="35" t="s">
        <v>705</v>
      </c>
      <c r="D344" s="41">
        <v>2</v>
      </c>
      <c r="E344" s="41" t="s">
        <v>1237</v>
      </c>
      <c r="F344" s="42" t="s">
        <v>1191</v>
      </c>
      <c r="G344" s="43">
        <v>822360027</v>
      </c>
      <c r="H344" s="44">
        <v>2.524</v>
      </c>
      <c r="I344" s="43">
        <v>824395384</v>
      </c>
      <c r="J344" s="43">
        <v>1887246.96</v>
      </c>
      <c r="K344" s="43">
        <v>1887246.96</v>
      </c>
      <c r="L344" s="43">
        <v>0</v>
      </c>
      <c r="M344" s="43">
        <v>1887246.96</v>
      </c>
      <c r="N344" s="43">
        <v>0</v>
      </c>
      <c r="O344" s="43">
        <v>38638.800000000003</v>
      </c>
      <c r="P344" s="43">
        <v>226844.09</v>
      </c>
      <c r="Q344" s="43">
        <v>11125227</v>
      </c>
      <c r="R344" s="43">
        <v>0</v>
      </c>
      <c r="S344" s="43">
        <v>0</v>
      </c>
      <c r="T344" s="43">
        <v>6999002.1200000001</v>
      </c>
      <c r="U344" s="43">
        <v>205590</v>
      </c>
      <c r="V344" s="43">
        <v>270248</v>
      </c>
      <c r="W344" s="43">
        <v>20752796.969999999</v>
      </c>
      <c r="X344" s="45">
        <v>2.5846498611184546E-2</v>
      </c>
      <c r="Y344" s="43">
        <v>7342.47</v>
      </c>
      <c r="Z344" s="43">
        <v>26500</v>
      </c>
      <c r="AA344" s="43">
        <v>676.84940000000006</v>
      </c>
      <c r="AB344" s="43">
        <v>34519.3194</v>
      </c>
      <c r="AC344" s="43">
        <v>-500</v>
      </c>
      <c r="AD344" s="43">
        <v>34019.3194</v>
      </c>
      <c r="AE344" s="43">
        <v>0</v>
      </c>
      <c r="AF344" s="45">
        <v>2152729.85</v>
      </c>
      <c r="AG344" s="45">
        <v>11125227</v>
      </c>
      <c r="AH344" s="45">
        <v>7474840.1200000001</v>
      </c>
      <c r="AI344" s="43">
        <v>772748902</v>
      </c>
      <c r="AJ344" s="43">
        <v>805882419</v>
      </c>
      <c r="AK344" s="43">
        <v>880988677</v>
      </c>
      <c r="AL344" s="47">
        <v>819873332.66666663</v>
      </c>
      <c r="AM344" s="43">
        <v>295469.00586403202</v>
      </c>
      <c r="AN344" s="46"/>
    </row>
    <row r="345" spans="1:40" s="35" customFormat="1" ht="16.5" x14ac:dyDescent="0.3">
      <c r="A345" s="35" t="s">
        <v>748</v>
      </c>
      <c r="B345" s="35" t="s">
        <v>749</v>
      </c>
      <c r="C345" s="35" t="s">
        <v>705</v>
      </c>
      <c r="D345" s="41">
        <v>3</v>
      </c>
      <c r="E345" s="41" t="s">
        <v>1236</v>
      </c>
      <c r="F345" s="42" t="s">
        <v>1191</v>
      </c>
      <c r="G345" s="43">
        <v>1797243866</v>
      </c>
      <c r="H345" s="44">
        <v>1.974</v>
      </c>
      <c r="I345" s="43">
        <v>1768234744</v>
      </c>
      <c r="J345" s="43">
        <v>4047931.02</v>
      </c>
      <c r="K345" s="43">
        <v>4045247.73</v>
      </c>
      <c r="L345" s="43">
        <v>0</v>
      </c>
      <c r="M345" s="43">
        <v>4045247.73</v>
      </c>
      <c r="N345" s="43">
        <v>303633.11</v>
      </c>
      <c r="O345" s="43">
        <v>0</v>
      </c>
      <c r="P345" s="43">
        <v>486369.22</v>
      </c>
      <c r="Q345" s="43">
        <v>14724360</v>
      </c>
      <c r="R345" s="43">
        <v>7814147</v>
      </c>
      <c r="S345" s="43">
        <v>0</v>
      </c>
      <c r="T345" s="43">
        <v>7922527.0099999998</v>
      </c>
      <c r="U345" s="43">
        <v>180066.04</v>
      </c>
      <c r="V345" s="43">
        <v>0</v>
      </c>
      <c r="W345" s="43">
        <v>35476350.109999999</v>
      </c>
      <c r="X345" s="45">
        <v>1.9833180664262894E-2</v>
      </c>
      <c r="Y345" s="43">
        <v>0</v>
      </c>
      <c r="Z345" s="43">
        <v>39000</v>
      </c>
      <c r="AA345" s="43">
        <v>780</v>
      </c>
      <c r="AB345" s="43">
        <v>39780</v>
      </c>
      <c r="AC345" s="43">
        <v>-250</v>
      </c>
      <c r="AD345" s="43">
        <v>39530</v>
      </c>
      <c r="AE345" s="43">
        <v>0</v>
      </c>
      <c r="AF345" s="45">
        <v>4835250.0599999996</v>
      </c>
      <c r="AG345" s="45">
        <v>22538507</v>
      </c>
      <c r="AH345" s="45">
        <v>8102593.0499999998</v>
      </c>
      <c r="AI345" s="43">
        <v>1783835475</v>
      </c>
      <c r="AJ345" s="43">
        <v>1755883153</v>
      </c>
      <c r="AK345" s="43">
        <v>1842968344</v>
      </c>
      <c r="AL345" s="47">
        <v>1794228990.6666667</v>
      </c>
      <c r="AM345" s="43">
        <v>614745.90492014703</v>
      </c>
      <c r="AN345" s="46"/>
    </row>
    <row r="346" spans="1:40" s="35" customFormat="1" ht="16.5" x14ac:dyDescent="0.3">
      <c r="A346" s="35" t="s">
        <v>750</v>
      </c>
      <c r="B346" s="35" t="s">
        <v>751</v>
      </c>
      <c r="C346" s="35" t="s">
        <v>705</v>
      </c>
      <c r="D346" s="41">
        <v>1</v>
      </c>
      <c r="E346" s="41" t="s">
        <v>1236</v>
      </c>
      <c r="F346" s="42" t="s">
        <v>1191</v>
      </c>
      <c r="G346" s="43">
        <v>243453290</v>
      </c>
      <c r="H346" s="44">
        <v>0.65500000000000003</v>
      </c>
      <c r="I346" s="43">
        <v>165070336</v>
      </c>
      <c r="J346" s="43">
        <v>377887.23</v>
      </c>
      <c r="K346" s="43">
        <v>377887.23</v>
      </c>
      <c r="L346" s="43">
        <v>0</v>
      </c>
      <c r="M346" s="43">
        <v>377887.23</v>
      </c>
      <c r="N346" s="43">
        <v>28363.49</v>
      </c>
      <c r="O346" s="43">
        <v>0</v>
      </c>
      <c r="P346" s="43">
        <v>45421.45</v>
      </c>
      <c r="Q346" s="43">
        <v>499944</v>
      </c>
      <c r="R346" s="43">
        <v>0</v>
      </c>
      <c r="S346" s="43">
        <v>0</v>
      </c>
      <c r="T346" s="43">
        <v>630400</v>
      </c>
      <c r="U346" s="43">
        <v>12172.66</v>
      </c>
      <c r="V346" s="43">
        <v>0</v>
      </c>
      <c r="W346" s="43">
        <v>1594188.8299999998</v>
      </c>
      <c r="X346" s="45">
        <v>2.1460527416091189E-2</v>
      </c>
      <c r="Y346" s="43">
        <v>0</v>
      </c>
      <c r="Z346" s="43">
        <v>1500</v>
      </c>
      <c r="AA346" s="43">
        <v>30</v>
      </c>
      <c r="AB346" s="43">
        <v>1530</v>
      </c>
      <c r="AC346" s="43">
        <v>0</v>
      </c>
      <c r="AD346" s="43">
        <v>1530</v>
      </c>
      <c r="AE346" s="43">
        <v>0</v>
      </c>
      <c r="AF346" s="45">
        <v>451672.17</v>
      </c>
      <c r="AG346" s="45">
        <v>499944</v>
      </c>
      <c r="AH346" s="45">
        <v>642572.66</v>
      </c>
      <c r="AI346" s="43">
        <v>161209874</v>
      </c>
      <c r="AJ346" s="43">
        <v>162426109</v>
      </c>
      <c r="AK346" s="43">
        <v>203936316</v>
      </c>
      <c r="AL346" s="47">
        <v>175857433</v>
      </c>
      <c r="AM346" s="43">
        <v>68003.933995997999</v>
      </c>
      <c r="AN346" s="46"/>
    </row>
    <row r="347" spans="1:40" s="35" customFormat="1" ht="16.5" x14ac:dyDescent="0.3">
      <c r="A347" s="35" t="s">
        <v>752</v>
      </c>
      <c r="B347" s="35" t="s">
        <v>753</v>
      </c>
      <c r="C347" s="35" t="s">
        <v>705</v>
      </c>
      <c r="D347" s="41">
        <v>2</v>
      </c>
      <c r="E347" s="41" t="s">
        <v>1237</v>
      </c>
      <c r="F347" s="42" t="s">
        <v>1191</v>
      </c>
      <c r="G347" s="43">
        <v>5407753980</v>
      </c>
      <c r="H347" s="44">
        <v>2.0009999999999999</v>
      </c>
      <c r="I347" s="43">
        <v>5608538166</v>
      </c>
      <c r="J347" s="43">
        <v>12839344.819999998</v>
      </c>
      <c r="K347" s="43">
        <v>12829014.509999998</v>
      </c>
      <c r="L347" s="43">
        <v>0</v>
      </c>
      <c r="M347" s="43">
        <v>12829014.509999998</v>
      </c>
      <c r="N347" s="43">
        <v>0</v>
      </c>
      <c r="O347" s="43">
        <v>0</v>
      </c>
      <c r="P347" s="43">
        <v>1542812.41</v>
      </c>
      <c r="Q347" s="43">
        <v>50279534</v>
      </c>
      <c r="R347" s="43">
        <v>0</v>
      </c>
      <c r="S347" s="43">
        <v>0</v>
      </c>
      <c r="T347" s="43">
        <v>41667169.979999997</v>
      </c>
      <c r="U347" s="43">
        <v>0</v>
      </c>
      <c r="V347" s="43">
        <v>1851805.19</v>
      </c>
      <c r="W347" s="43">
        <v>108170336.09</v>
      </c>
      <c r="X347" s="45">
        <v>2.0203440760084856E-2</v>
      </c>
      <c r="Y347" s="43">
        <v>15500</v>
      </c>
      <c r="Z347" s="43">
        <v>73250</v>
      </c>
      <c r="AA347" s="43">
        <v>1775</v>
      </c>
      <c r="AB347" s="43">
        <v>90525</v>
      </c>
      <c r="AC347" s="43">
        <v>0</v>
      </c>
      <c r="AD347" s="43">
        <v>90525</v>
      </c>
      <c r="AE347" s="43">
        <v>0</v>
      </c>
      <c r="AF347" s="45">
        <v>14371826.919999998</v>
      </c>
      <c r="AG347" s="45">
        <v>50279534</v>
      </c>
      <c r="AH347" s="45">
        <v>43518975.169999994</v>
      </c>
      <c r="AI347" s="43">
        <v>5250153775</v>
      </c>
      <c r="AJ347" s="43">
        <v>5555421127</v>
      </c>
      <c r="AK347" s="43">
        <v>6153566204</v>
      </c>
      <c r="AL347" s="47">
        <v>5653047035.333333</v>
      </c>
      <c r="AM347" s="43">
        <v>2051186.6834779321</v>
      </c>
      <c r="AN347" s="46"/>
    </row>
    <row r="348" spans="1:40" s="35" customFormat="1" ht="16.5" x14ac:dyDescent="0.3">
      <c r="A348" s="35" t="s">
        <v>754</v>
      </c>
      <c r="B348" s="35" t="s">
        <v>755</v>
      </c>
      <c r="C348" s="35" t="s">
        <v>705</v>
      </c>
      <c r="D348" s="41">
        <v>3</v>
      </c>
      <c r="E348" s="41" t="s">
        <v>1236</v>
      </c>
      <c r="F348" s="42" t="s">
        <v>1191</v>
      </c>
      <c r="G348" s="43">
        <v>7165322400</v>
      </c>
      <c r="H348" s="44">
        <v>2.032</v>
      </c>
      <c r="I348" s="43">
        <v>7484397277</v>
      </c>
      <c r="J348" s="43">
        <v>17133654.890000001</v>
      </c>
      <c r="K348" s="43">
        <v>17130895.539999999</v>
      </c>
      <c r="L348" s="43">
        <v>0</v>
      </c>
      <c r="M348" s="43">
        <v>17130895.539999999</v>
      </c>
      <c r="N348" s="43">
        <v>1285821.1100000001</v>
      </c>
      <c r="O348" s="43">
        <v>0</v>
      </c>
      <c r="P348" s="43">
        <v>2059364.77</v>
      </c>
      <c r="Q348" s="43">
        <v>67944288</v>
      </c>
      <c r="R348" s="43">
        <v>30559234</v>
      </c>
      <c r="S348" s="43">
        <v>0</v>
      </c>
      <c r="T348" s="43">
        <v>25179133.100000001</v>
      </c>
      <c r="U348" s="43">
        <v>1433064.48</v>
      </c>
      <c r="V348" s="43">
        <v>0</v>
      </c>
      <c r="W348" s="43">
        <v>145591801</v>
      </c>
      <c r="X348" s="45">
        <v>2.0038392528517975E-2</v>
      </c>
      <c r="Y348" s="43">
        <v>30963.77</v>
      </c>
      <c r="Z348" s="43">
        <v>142250</v>
      </c>
      <c r="AA348" s="43">
        <v>3464.2754</v>
      </c>
      <c r="AB348" s="43">
        <v>176678.0454</v>
      </c>
      <c r="AC348" s="43">
        <v>0</v>
      </c>
      <c r="AD348" s="43">
        <v>176678.0454</v>
      </c>
      <c r="AE348" s="43">
        <v>0</v>
      </c>
      <c r="AF348" s="45">
        <v>20476081.419999998</v>
      </c>
      <c r="AG348" s="45">
        <v>98503522</v>
      </c>
      <c r="AH348" s="45">
        <v>26612197.580000002</v>
      </c>
      <c r="AI348" s="43">
        <v>7324554794</v>
      </c>
      <c r="AJ348" s="43">
        <v>7477540523</v>
      </c>
      <c r="AK348" s="43">
        <v>7810466972</v>
      </c>
      <c r="AL348" s="47">
        <v>7537520763</v>
      </c>
      <c r="AM348" s="43">
        <v>2603486.387177676</v>
      </c>
      <c r="AN348" s="46"/>
    </row>
    <row r="349" spans="1:40" s="35" customFormat="1" ht="16.5" x14ac:dyDescent="0.3">
      <c r="A349" s="35" t="s">
        <v>756</v>
      </c>
      <c r="B349" s="35" t="s">
        <v>757</v>
      </c>
      <c r="C349" s="35" t="s">
        <v>705</v>
      </c>
      <c r="D349" s="41">
        <v>1</v>
      </c>
      <c r="E349" s="41" t="s">
        <v>1236</v>
      </c>
      <c r="F349" s="42" t="s">
        <v>1191</v>
      </c>
      <c r="G349" s="43">
        <v>2024018500</v>
      </c>
      <c r="H349" s="44">
        <v>1.603</v>
      </c>
      <c r="I349" s="43">
        <v>2489522312</v>
      </c>
      <c r="J349" s="43">
        <v>5699138.4300000006</v>
      </c>
      <c r="K349" s="43">
        <v>5696997.9200000009</v>
      </c>
      <c r="L349" s="43">
        <v>0</v>
      </c>
      <c r="M349" s="43">
        <v>5696997.9200000009</v>
      </c>
      <c r="N349" s="43">
        <v>427613.51</v>
      </c>
      <c r="O349" s="43">
        <v>116636.2</v>
      </c>
      <c r="P349" s="43">
        <v>684775.12</v>
      </c>
      <c r="Q349" s="43">
        <v>17732164</v>
      </c>
      <c r="R349" s="43">
        <v>0</v>
      </c>
      <c r="S349" s="43">
        <v>0</v>
      </c>
      <c r="T349" s="43">
        <v>7668197.4299999997</v>
      </c>
      <c r="U349" s="43">
        <v>101236.33</v>
      </c>
      <c r="V349" s="43">
        <v>0</v>
      </c>
      <c r="W349" s="43">
        <v>32427620.509999998</v>
      </c>
      <c r="X349" s="45">
        <v>1.3908023364772393E-2</v>
      </c>
      <c r="Y349" s="43">
        <v>3250</v>
      </c>
      <c r="Z349" s="43">
        <v>49750</v>
      </c>
      <c r="AA349" s="43">
        <v>1060</v>
      </c>
      <c r="AB349" s="43">
        <v>54060</v>
      </c>
      <c r="AC349" s="43">
        <v>0</v>
      </c>
      <c r="AD349" s="43">
        <v>54060</v>
      </c>
      <c r="AE349" s="43">
        <v>0</v>
      </c>
      <c r="AF349" s="45">
        <v>6926022.7500000009</v>
      </c>
      <c r="AG349" s="45">
        <v>17732164</v>
      </c>
      <c r="AH349" s="45">
        <v>7769433.7599999998</v>
      </c>
      <c r="AI349" s="43">
        <v>2373624718</v>
      </c>
      <c r="AJ349" s="43">
        <v>2463824223</v>
      </c>
      <c r="AK349" s="43">
        <v>2703377187</v>
      </c>
      <c r="AL349" s="47">
        <v>2513608709.3333335</v>
      </c>
      <c r="AM349" s="43">
        <v>901124.82787427097</v>
      </c>
      <c r="AN349" s="46"/>
    </row>
    <row r="350" spans="1:40" s="35" customFormat="1" ht="16.5" x14ac:dyDescent="0.3">
      <c r="A350" s="35" t="s">
        <v>758</v>
      </c>
      <c r="B350" s="35" t="s">
        <v>759</v>
      </c>
      <c r="C350" s="35" t="s">
        <v>705</v>
      </c>
      <c r="D350" s="41">
        <v>2</v>
      </c>
      <c r="E350" s="41" t="s">
        <v>1237</v>
      </c>
      <c r="F350" s="42" t="s">
        <v>1191</v>
      </c>
      <c r="G350" s="43">
        <v>7281886820</v>
      </c>
      <c r="H350" s="44">
        <v>2.2869999999999999</v>
      </c>
      <c r="I350" s="43">
        <v>8269400966</v>
      </c>
      <c r="J350" s="43">
        <v>18930724.420000002</v>
      </c>
      <c r="K350" s="43">
        <v>18917966.090000004</v>
      </c>
      <c r="L350" s="43">
        <v>0</v>
      </c>
      <c r="M350" s="43">
        <v>18917966.090000004</v>
      </c>
      <c r="N350" s="43">
        <v>1419991.16</v>
      </c>
      <c r="O350" s="43">
        <v>387410.02</v>
      </c>
      <c r="P350" s="43">
        <v>2274547.17</v>
      </c>
      <c r="Q350" s="43">
        <v>79200098</v>
      </c>
      <c r="R350" s="43">
        <v>34367124</v>
      </c>
      <c r="S350" s="43">
        <v>0</v>
      </c>
      <c r="T350" s="43">
        <v>29174780.710000001</v>
      </c>
      <c r="U350" s="43">
        <v>728188.68</v>
      </c>
      <c r="V350" s="43">
        <v>0</v>
      </c>
      <c r="W350" s="43">
        <v>166470105.83000001</v>
      </c>
      <c r="X350" s="45">
        <v>2.1742370708888615E-2</v>
      </c>
      <c r="Y350" s="43">
        <v>21671.24</v>
      </c>
      <c r="Z350" s="43">
        <v>146750</v>
      </c>
      <c r="AA350" s="43">
        <v>3368.4247999999998</v>
      </c>
      <c r="AB350" s="43">
        <v>171789.6648</v>
      </c>
      <c r="AC350" s="43">
        <v>0</v>
      </c>
      <c r="AD350" s="43">
        <v>171789.6648</v>
      </c>
      <c r="AE350" s="43">
        <v>0</v>
      </c>
      <c r="AF350" s="45">
        <v>22999914.440000005</v>
      </c>
      <c r="AG350" s="45">
        <v>113567222</v>
      </c>
      <c r="AH350" s="45">
        <v>29902969.390000001</v>
      </c>
      <c r="AI350" s="43">
        <v>8125904617</v>
      </c>
      <c r="AJ350" s="43">
        <v>8223019294</v>
      </c>
      <c r="AK350" s="43">
        <v>8604380031</v>
      </c>
      <c r="AL350" s="47">
        <v>8317767980.666667</v>
      </c>
      <c r="AM350" s="43">
        <v>2868123.8088733228</v>
      </c>
      <c r="AN350" s="46"/>
    </row>
    <row r="351" spans="1:40" s="35" customFormat="1" ht="16.5" x14ac:dyDescent="0.3">
      <c r="A351" s="35" t="s">
        <v>760</v>
      </c>
      <c r="B351" s="35" t="s">
        <v>761</v>
      </c>
      <c r="C351" s="35" t="s">
        <v>705</v>
      </c>
      <c r="D351" s="41">
        <v>3</v>
      </c>
      <c r="E351" s="41" t="s">
        <v>1236</v>
      </c>
      <c r="F351" s="42" t="s">
        <v>1191</v>
      </c>
      <c r="G351" s="43">
        <v>1190592800</v>
      </c>
      <c r="H351" s="44">
        <v>2.7170000000000001</v>
      </c>
      <c r="I351" s="43">
        <v>1181135682</v>
      </c>
      <c r="J351" s="43">
        <v>2703914.6100000003</v>
      </c>
      <c r="K351" s="43">
        <v>2701271.2100000004</v>
      </c>
      <c r="L351" s="43">
        <v>0</v>
      </c>
      <c r="M351" s="43">
        <v>2701271.2100000004</v>
      </c>
      <c r="N351" s="43">
        <v>0</v>
      </c>
      <c r="O351" s="43">
        <v>55341.72</v>
      </c>
      <c r="P351" s="43">
        <v>324909.7</v>
      </c>
      <c r="Q351" s="43">
        <v>0</v>
      </c>
      <c r="R351" s="43">
        <v>19540263</v>
      </c>
      <c r="S351" s="43">
        <v>0</v>
      </c>
      <c r="T351" s="43">
        <v>9329902.8100000005</v>
      </c>
      <c r="U351" s="43">
        <v>0</v>
      </c>
      <c r="V351" s="43">
        <v>392326</v>
      </c>
      <c r="W351" s="43">
        <v>32344014.440000005</v>
      </c>
      <c r="X351" s="45">
        <v>2.7555773414838097E-2</v>
      </c>
      <c r="Y351" s="43">
        <v>3693.84</v>
      </c>
      <c r="Z351" s="43">
        <v>36500</v>
      </c>
      <c r="AA351" s="43">
        <v>803.8768</v>
      </c>
      <c r="AB351" s="43">
        <v>40997.716799999995</v>
      </c>
      <c r="AC351" s="43">
        <v>0</v>
      </c>
      <c r="AD351" s="43">
        <v>40997.716799999995</v>
      </c>
      <c r="AE351" s="43">
        <v>0</v>
      </c>
      <c r="AF351" s="45">
        <v>3081522.6300000008</v>
      </c>
      <c r="AG351" s="45">
        <v>19540263</v>
      </c>
      <c r="AH351" s="45">
        <v>9722228.8100000005</v>
      </c>
      <c r="AI351" s="43">
        <v>1178466005</v>
      </c>
      <c r="AJ351" s="43">
        <v>1176978362</v>
      </c>
      <c r="AK351" s="43">
        <v>1317902147</v>
      </c>
      <c r="AL351" s="47">
        <v>1224448838</v>
      </c>
      <c r="AM351" s="43">
        <v>439300.27636595099</v>
      </c>
      <c r="AN351" s="46"/>
    </row>
    <row r="352" spans="1:40" s="35" customFormat="1" ht="16.5" x14ac:dyDescent="0.3">
      <c r="A352" s="35" t="s">
        <v>762</v>
      </c>
      <c r="B352" s="35" t="s">
        <v>763</v>
      </c>
      <c r="C352" s="35" t="s">
        <v>705</v>
      </c>
      <c r="D352" s="41">
        <v>1</v>
      </c>
      <c r="E352" s="41" t="s">
        <v>1237</v>
      </c>
      <c r="F352" s="42" t="s">
        <v>1191</v>
      </c>
      <c r="G352" s="43">
        <v>2366694690</v>
      </c>
      <c r="H352" s="44">
        <v>2.524</v>
      </c>
      <c r="I352" s="43">
        <v>2466252407</v>
      </c>
      <c r="J352" s="43">
        <v>5645867.7999999998</v>
      </c>
      <c r="K352" s="43">
        <v>5643758.5800000001</v>
      </c>
      <c r="L352" s="43">
        <v>0</v>
      </c>
      <c r="M352" s="43">
        <v>5643758.5800000001</v>
      </c>
      <c r="N352" s="43">
        <v>0</v>
      </c>
      <c r="O352" s="43">
        <v>115555.71</v>
      </c>
      <c r="P352" s="43">
        <v>678417.19</v>
      </c>
      <c r="Q352" s="43">
        <v>0</v>
      </c>
      <c r="R352" s="43">
        <v>40342801</v>
      </c>
      <c r="S352" s="43">
        <v>0</v>
      </c>
      <c r="T352" s="43">
        <v>12130365.1</v>
      </c>
      <c r="U352" s="43">
        <v>0</v>
      </c>
      <c r="V352" s="43">
        <v>815953</v>
      </c>
      <c r="W352" s="43">
        <v>59726850.580000006</v>
      </c>
      <c r="X352" s="45">
        <v>2.5823686674827283E-2</v>
      </c>
      <c r="Y352" s="43">
        <v>17143.150000000001</v>
      </c>
      <c r="Z352" s="43">
        <v>89250</v>
      </c>
      <c r="AA352" s="43">
        <v>2127.8629999999998</v>
      </c>
      <c r="AB352" s="43">
        <v>108521.01299999999</v>
      </c>
      <c r="AC352" s="43">
        <v>0</v>
      </c>
      <c r="AD352" s="43">
        <v>108521.01299999999</v>
      </c>
      <c r="AE352" s="43">
        <v>0</v>
      </c>
      <c r="AF352" s="45">
        <v>6437731.4800000004</v>
      </c>
      <c r="AG352" s="45">
        <v>40342801</v>
      </c>
      <c r="AH352" s="45">
        <v>12946318.1</v>
      </c>
      <c r="AI352" s="43">
        <v>2399740718</v>
      </c>
      <c r="AJ352" s="43">
        <v>2447860540</v>
      </c>
      <c r="AK352" s="43">
        <v>2585986331</v>
      </c>
      <c r="AL352" s="47">
        <v>2477862529.6666665</v>
      </c>
      <c r="AM352" s="43">
        <v>861994.58167122304</v>
      </c>
      <c r="AN352" s="46"/>
    </row>
    <row r="353" spans="1:40" s="35" customFormat="1" ht="16.5" x14ac:dyDescent="0.3">
      <c r="A353" s="35" t="s">
        <v>764</v>
      </c>
      <c r="B353" s="35" t="s">
        <v>765</v>
      </c>
      <c r="C353" s="35" t="s">
        <v>705</v>
      </c>
      <c r="D353" s="41">
        <v>2</v>
      </c>
      <c r="E353" s="41" t="s">
        <v>1237</v>
      </c>
      <c r="F353" s="42" t="s">
        <v>1191</v>
      </c>
      <c r="G353" s="43">
        <v>11931209173</v>
      </c>
      <c r="H353" s="44">
        <v>2.08</v>
      </c>
      <c r="I353" s="43">
        <v>11836475723</v>
      </c>
      <c r="J353" s="43">
        <v>27096649.559999999</v>
      </c>
      <c r="K353" s="43">
        <v>27084661.829999998</v>
      </c>
      <c r="L353" s="43">
        <v>0</v>
      </c>
      <c r="M353" s="43">
        <v>27084661.829999998</v>
      </c>
      <c r="N353" s="43">
        <v>0</v>
      </c>
      <c r="O353" s="43">
        <v>0</v>
      </c>
      <c r="P353" s="43">
        <v>3256247.26</v>
      </c>
      <c r="Q353" s="43">
        <v>154491455</v>
      </c>
      <c r="R353" s="43">
        <v>0</v>
      </c>
      <c r="S353" s="43">
        <v>0</v>
      </c>
      <c r="T353" s="43">
        <v>55749597.509999998</v>
      </c>
      <c r="U353" s="43">
        <v>3579362.75</v>
      </c>
      <c r="V353" s="43">
        <v>3907813</v>
      </c>
      <c r="W353" s="43">
        <v>248069137.34999999</v>
      </c>
      <c r="X353" s="45">
        <v>2.1304299410687538E-2</v>
      </c>
      <c r="Y353" s="43">
        <v>24230.880000000001</v>
      </c>
      <c r="Z353" s="43">
        <v>394750</v>
      </c>
      <c r="AA353" s="43">
        <v>8379.6175999999996</v>
      </c>
      <c r="AB353" s="43">
        <v>427360.4976</v>
      </c>
      <c r="AC353" s="43">
        <v>0</v>
      </c>
      <c r="AD353" s="43">
        <v>427360.4976</v>
      </c>
      <c r="AE353" s="43">
        <v>0</v>
      </c>
      <c r="AF353" s="45">
        <v>30340909.089999996</v>
      </c>
      <c r="AG353" s="45">
        <v>154491455</v>
      </c>
      <c r="AH353" s="45">
        <v>63236773.259999998</v>
      </c>
      <c r="AI353" s="43">
        <v>11486358419</v>
      </c>
      <c r="AJ353" s="43">
        <v>11709003877</v>
      </c>
      <c r="AK353" s="43">
        <v>12432078665</v>
      </c>
      <c r="AL353" s="47">
        <v>11875813653.666666</v>
      </c>
      <c r="AM353" s="43">
        <v>4149042.663619854</v>
      </c>
      <c r="AN353" s="46"/>
    </row>
    <row r="354" spans="1:40" s="35" customFormat="1" ht="16.5" x14ac:dyDescent="0.3">
      <c r="A354" s="35" t="s">
        <v>766</v>
      </c>
      <c r="B354" s="35" t="s">
        <v>767</v>
      </c>
      <c r="C354" s="35" t="s">
        <v>705</v>
      </c>
      <c r="D354" s="41">
        <v>3</v>
      </c>
      <c r="E354" s="41" t="s">
        <v>1236</v>
      </c>
      <c r="F354" s="42" t="s">
        <v>1191</v>
      </c>
      <c r="G354" s="43">
        <v>1895123189</v>
      </c>
      <c r="H354" s="44">
        <v>2.3039999999999998</v>
      </c>
      <c r="I354" s="43">
        <v>2095773818</v>
      </c>
      <c r="J354" s="43">
        <v>4797749.7700000005</v>
      </c>
      <c r="K354" s="43">
        <v>4795855.16</v>
      </c>
      <c r="L354" s="43">
        <v>0</v>
      </c>
      <c r="M354" s="43">
        <v>4795855.16</v>
      </c>
      <c r="N354" s="43">
        <v>359974.03</v>
      </c>
      <c r="O354" s="43">
        <v>98189.63</v>
      </c>
      <c r="P354" s="43">
        <v>576455.46</v>
      </c>
      <c r="Q354" s="43">
        <v>32868290</v>
      </c>
      <c r="R354" s="43">
        <v>0</v>
      </c>
      <c r="S354" s="43">
        <v>0</v>
      </c>
      <c r="T354" s="43">
        <v>3821756</v>
      </c>
      <c r="U354" s="43">
        <v>1137598.31</v>
      </c>
      <c r="V354" s="43">
        <v>0</v>
      </c>
      <c r="W354" s="43">
        <v>43658118.590000004</v>
      </c>
      <c r="X354" s="45">
        <v>2.1627730344672715E-2</v>
      </c>
      <c r="Y354" s="43">
        <v>2250</v>
      </c>
      <c r="Z354" s="43">
        <v>40750</v>
      </c>
      <c r="AA354" s="43">
        <v>860</v>
      </c>
      <c r="AB354" s="43">
        <v>43860</v>
      </c>
      <c r="AC354" s="43">
        <v>0</v>
      </c>
      <c r="AD354" s="43">
        <v>43860</v>
      </c>
      <c r="AE354" s="43">
        <v>0</v>
      </c>
      <c r="AF354" s="45">
        <v>5830474.2800000003</v>
      </c>
      <c r="AG354" s="45">
        <v>32868290</v>
      </c>
      <c r="AH354" s="45">
        <v>4959354.3100000005</v>
      </c>
      <c r="AI354" s="43">
        <v>1991181911</v>
      </c>
      <c r="AJ354" s="43">
        <v>2072565543</v>
      </c>
      <c r="AK354" s="43">
        <v>2122709080</v>
      </c>
      <c r="AL354" s="47">
        <v>2062152178</v>
      </c>
      <c r="AM354" s="43">
        <v>709610.44338884705</v>
      </c>
      <c r="AN354" s="46"/>
    </row>
    <row r="355" spans="1:40" s="35" customFormat="1" ht="16.5" x14ac:dyDescent="0.3">
      <c r="A355" s="35" t="s">
        <v>768</v>
      </c>
      <c r="B355" s="35" t="s">
        <v>769</v>
      </c>
      <c r="C355" s="35" t="s">
        <v>705</v>
      </c>
      <c r="D355" s="41">
        <v>1</v>
      </c>
      <c r="E355" s="41" t="s">
        <v>1236</v>
      </c>
      <c r="F355" s="42" t="s">
        <v>1191</v>
      </c>
      <c r="G355" s="43">
        <v>1629890000</v>
      </c>
      <c r="H355" s="44">
        <v>1.2699999999999998</v>
      </c>
      <c r="I355" s="43">
        <v>1650348657</v>
      </c>
      <c r="J355" s="43">
        <v>3778060.3200000003</v>
      </c>
      <c r="K355" s="43">
        <v>3778060.3200000003</v>
      </c>
      <c r="L355" s="43">
        <v>0</v>
      </c>
      <c r="M355" s="43">
        <v>3778060.3200000003</v>
      </c>
      <c r="N355" s="43">
        <v>283573.96000000002</v>
      </c>
      <c r="O355" s="43">
        <v>0</v>
      </c>
      <c r="P355" s="43">
        <v>454116.85</v>
      </c>
      <c r="Q355" s="43">
        <v>5089994</v>
      </c>
      <c r="R355" s="43">
        <v>4893958</v>
      </c>
      <c r="S355" s="43">
        <v>0</v>
      </c>
      <c r="T355" s="43">
        <v>6184885.3799999999</v>
      </c>
      <c r="U355" s="43">
        <v>0</v>
      </c>
      <c r="V355" s="43">
        <v>0</v>
      </c>
      <c r="W355" s="43">
        <v>20684588.509999998</v>
      </c>
      <c r="X355" s="45">
        <v>1.3225535001298767E-2</v>
      </c>
      <c r="Y355" s="43">
        <v>1000</v>
      </c>
      <c r="Z355" s="43">
        <v>17250</v>
      </c>
      <c r="AA355" s="43">
        <v>365</v>
      </c>
      <c r="AB355" s="43">
        <v>18615</v>
      </c>
      <c r="AC355" s="43">
        <v>0</v>
      </c>
      <c r="AD355" s="43">
        <v>18615</v>
      </c>
      <c r="AE355" s="43">
        <v>0</v>
      </c>
      <c r="AF355" s="45">
        <v>4515751.13</v>
      </c>
      <c r="AG355" s="45">
        <v>9983952</v>
      </c>
      <c r="AH355" s="45">
        <v>6184885.3799999999</v>
      </c>
      <c r="AI355" s="43">
        <v>1616910111</v>
      </c>
      <c r="AJ355" s="43">
        <v>1638388957</v>
      </c>
      <c r="AK355" s="43">
        <v>1830308815</v>
      </c>
      <c r="AL355" s="47">
        <v>1695202627.6666667</v>
      </c>
      <c r="AM355" s="43">
        <v>610102.32823039498</v>
      </c>
      <c r="AN355" s="46"/>
    </row>
    <row r="356" spans="1:40" s="35" customFormat="1" ht="16.5" x14ac:dyDescent="0.3">
      <c r="A356" s="35" t="s">
        <v>770</v>
      </c>
      <c r="B356" s="35" t="s">
        <v>771</v>
      </c>
      <c r="C356" s="35" t="s">
        <v>705</v>
      </c>
      <c r="D356" s="41">
        <v>2</v>
      </c>
      <c r="E356" s="41" t="s">
        <v>1237</v>
      </c>
      <c r="F356" s="42" t="s">
        <v>1191</v>
      </c>
      <c r="G356" s="43">
        <v>4403135600</v>
      </c>
      <c r="H356" s="44">
        <v>2.016</v>
      </c>
      <c r="I356" s="43">
        <v>4443908137</v>
      </c>
      <c r="J356" s="43">
        <v>10173215.770000001</v>
      </c>
      <c r="K356" s="43">
        <v>10140681.440000001</v>
      </c>
      <c r="L356" s="43">
        <v>0</v>
      </c>
      <c r="M356" s="43">
        <v>10140681.440000001</v>
      </c>
      <c r="N356" s="43">
        <v>0</v>
      </c>
      <c r="O356" s="43">
        <v>207842.5</v>
      </c>
      <c r="P356" s="43">
        <v>1220401.8500000001</v>
      </c>
      <c r="Q356" s="43">
        <v>43914075</v>
      </c>
      <c r="R356" s="43">
        <v>0</v>
      </c>
      <c r="S356" s="43">
        <v>0</v>
      </c>
      <c r="T356" s="43">
        <v>31785009.239999998</v>
      </c>
      <c r="U356" s="43">
        <v>0</v>
      </c>
      <c r="V356" s="43">
        <v>1468004.29</v>
      </c>
      <c r="W356" s="43">
        <v>88736014.320000008</v>
      </c>
      <c r="X356" s="45">
        <v>2.1520877121924797E-2</v>
      </c>
      <c r="Y356" s="43">
        <v>28465.07</v>
      </c>
      <c r="Z356" s="43">
        <v>137000</v>
      </c>
      <c r="AA356" s="43">
        <v>3309.3014000000003</v>
      </c>
      <c r="AB356" s="43">
        <v>168774.3714</v>
      </c>
      <c r="AC356" s="43">
        <v>-500</v>
      </c>
      <c r="AD356" s="43">
        <v>168274.3714</v>
      </c>
      <c r="AE356" s="43">
        <v>0</v>
      </c>
      <c r="AF356" s="45">
        <v>11568925.790000001</v>
      </c>
      <c r="AG356" s="45">
        <v>43914075</v>
      </c>
      <c r="AH356" s="45">
        <v>33253013.529999997</v>
      </c>
      <c r="AI356" s="43">
        <v>4197218006</v>
      </c>
      <c r="AJ356" s="43">
        <v>4404017272</v>
      </c>
      <c r="AK356" s="43">
        <v>4661869349</v>
      </c>
      <c r="AL356" s="47">
        <v>4421034875.666667</v>
      </c>
      <c r="AM356" s="43">
        <v>1553954.8957102171</v>
      </c>
      <c r="AN356" s="46"/>
    </row>
    <row r="357" spans="1:40" s="35" customFormat="1" ht="16.5" x14ac:dyDescent="0.3">
      <c r="A357" s="35" t="s">
        <v>772</v>
      </c>
      <c r="B357" s="35" t="s">
        <v>773</v>
      </c>
      <c r="C357" s="35" t="s">
        <v>705</v>
      </c>
      <c r="D357" s="41">
        <v>3</v>
      </c>
      <c r="E357" s="41" t="s">
        <v>1237</v>
      </c>
      <c r="F357" s="42" t="s">
        <v>1191</v>
      </c>
      <c r="G357" s="43">
        <v>677923700</v>
      </c>
      <c r="H357" s="44">
        <v>2.1879999999999997</v>
      </c>
      <c r="I357" s="43">
        <v>695737315</v>
      </c>
      <c r="J357" s="43">
        <v>1592716.5</v>
      </c>
      <c r="K357" s="43">
        <v>1592702.67</v>
      </c>
      <c r="L357" s="43">
        <v>0</v>
      </c>
      <c r="M357" s="43">
        <v>1592702.67</v>
      </c>
      <c r="N357" s="43">
        <v>119545.24</v>
      </c>
      <c r="O357" s="43">
        <v>32608.41</v>
      </c>
      <c r="P357" s="43">
        <v>191440.37</v>
      </c>
      <c r="Q357" s="43">
        <v>7446582</v>
      </c>
      <c r="R357" s="43">
        <v>0</v>
      </c>
      <c r="S357" s="43">
        <v>0</v>
      </c>
      <c r="T357" s="43">
        <v>5449572.9199999999</v>
      </c>
      <c r="U357" s="43">
        <v>0</v>
      </c>
      <c r="V357" s="43">
        <v>0</v>
      </c>
      <c r="W357" s="43">
        <v>14832451.609999999</v>
      </c>
      <c r="X357" s="45">
        <v>2.4898229621139148E-2</v>
      </c>
      <c r="Y357" s="43">
        <v>6860.95</v>
      </c>
      <c r="Z357" s="43">
        <v>32750</v>
      </c>
      <c r="AA357" s="43">
        <v>792.21899999999994</v>
      </c>
      <c r="AB357" s="43">
        <v>40403.168999999994</v>
      </c>
      <c r="AC357" s="43">
        <v>0</v>
      </c>
      <c r="AD357" s="43">
        <v>40403.168999999994</v>
      </c>
      <c r="AE357" s="43">
        <v>0</v>
      </c>
      <c r="AF357" s="45">
        <v>1936296.69</v>
      </c>
      <c r="AG357" s="45">
        <v>7446582</v>
      </c>
      <c r="AH357" s="45">
        <v>5449572.9199999999</v>
      </c>
      <c r="AI357" s="43">
        <v>663099640</v>
      </c>
      <c r="AJ357" s="43">
        <v>689745261</v>
      </c>
      <c r="AK357" s="43">
        <v>740172180</v>
      </c>
      <c r="AL357" s="47">
        <v>697672360.33333337</v>
      </c>
      <c r="AM357" s="43">
        <v>246723.81327593999</v>
      </c>
      <c r="AN357" s="46"/>
    </row>
    <row r="358" spans="1:40" s="35" customFormat="1" ht="16.5" x14ac:dyDescent="0.3">
      <c r="A358" s="35" t="s">
        <v>774</v>
      </c>
      <c r="B358" s="35" t="s">
        <v>775</v>
      </c>
      <c r="C358" s="35" t="s">
        <v>705</v>
      </c>
      <c r="D358" s="41">
        <v>1</v>
      </c>
      <c r="E358" s="41" t="s">
        <v>1236</v>
      </c>
      <c r="F358" s="42" t="s">
        <v>1191</v>
      </c>
      <c r="G358" s="43">
        <v>3671055873</v>
      </c>
      <c r="H358" s="44">
        <v>1.8699999999999999</v>
      </c>
      <c r="I358" s="43">
        <v>3854470008</v>
      </c>
      <c r="J358" s="43">
        <v>8823844.6600000001</v>
      </c>
      <c r="K358" s="43">
        <v>8820077.4399999995</v>
      </c>
      <c r="L358" s="43">
        <v>0</v>
      </c>
      <c r="M358" s="43">
        <v>8820077.4399999995</v>
      </c>
      <c r="N358" s="43">
        <v>662031.1</v>
      </c>
      <c r="O358" s="43">
        <v>0</v>
      </c>
      <c r="P358" s="43">
        <v>1060375.3600000001</v>
      </c>
      <c r="Q358" s="43">
        <v>26355873</v>
      </c>
      <c r="R358" s="43">
        <v>14754465</v>
      </c>
      <c r="S358" s="43">
        <v>0</v>
      </c>
      <c r="T358" s="43">
        <v>16153346.15</v>
      </c>
      <c r="U358" s="43">
        <v>825987</v>
      </c>
      <c r="V358" s="43">
        <v>0</v>
      </c>
      <c r="W358" s="43">
        <v>68632155.049999997</v>
      </c>
      <c r="X358" s="45">
        <v>2.0311344927271748E-2</v>
      </c>
      <c r="Y358" s="43">
        <v>9744.5300000000007</v>
      </c>
      <c r="Z358" s="43">
        <v>131750</v>
      </c>
      <c r="AA358" s="43">
        <v>2829.8906000000002</v>
      </c>
      <c r="AB358" s="43">
        <v>144324.42060000001</v>
      </c>
      <c r="AC358" s="43">
        <v>0</v>
      </c>
      <c r="AD358" s="43">
        <v>144324.42060000001</v>
      </c>
      <c r="AE358" s="43">
        <v>0</v>
      </c>
      <c r="AF358" s="45">
        <v>10542483.899999999</v>
      </c>
      <c r="AG358" s="45">
        <v>41110338</v>
      </c>
      <c r="AH358" s="45">
        <v>16979333.149999999</v>
      </c>
      <c r="AI358" s="43">
        <v>3494695498</v>
      </c>
      <c r="AJ358" s="43">
        <v>3806685636</v>
      </c>
      <c r="AK358" s="43">
        <v>3943251720</v>
      </c>
      <c r="AL358" s="47">
        <v>3748210951.3333335</v>
      </c>
      <c r="AM358" s="43">
        <v>1315693.1819721691</v>
      </c>
      <c r="AN358" s="46"/>
    </row>
    <row r="359" spans="1:40" s="35" customFormat="1" ht="16.5" x14ac:dyDescent="0.3">
      <c r="A359" s="35" t="s">
        <v>776</v>
      </c>
      <c r="B359" s="35" t="s">
        <v>777</v>
      </c>
      <c r="C359" s="35" t="s">
        <v>705</v>
      </c>
      <c r="D359" s="41">
        <v>2</v>
      </c>
      <c r="E359" s="41" t="s">
        <v>1237</v>
      </c>
      <c r="F359" s="42" t="s">
        <v>1191</v>
      </c>
      <c r="G359" s="43">
        <v>5704650289</v>
      </c>
      <c r="H359" s="44">
        <v>1.9139999999999999</v>
      </c>
      <c r="I359" s="43">
        <v>5676167140</v>
      </c>
      <c r="J359" s="43">
        <v>12994164.43</v>
      </c>
      <c r="K359" s="43">
        <v>12976143.51</v>
      </c>
      <c r="L359" s="43">
        <v>0</v>
      </c>
      <c r="M359" s="43">
        <v>12976143.51</v>
      </c>
      <c r="N359" s="43">
        <v>974032.02</v>
      </c>
      <c r="O359" s="43">
        <v>0</v>
      </c>
      <c r="P359" s="43">
        <v>1560612.16</v>
      </c>
      <c r="Q359" s="43">
        <v>69981952</v>
      </c>
      <c r="R359" s="43">
        <v>0</v>
      </c>
      <c r="S359" s="43">
        <v>0</v>
      </c>
      <c r="T359" s="43">
        <v>23074852.91</v>
      </c>
      <c r="U359" s="43">
        <v>571318.43000000005</v>
      </c>
      <c r="V359" s="43">
        <v>0</v>
      </c>
      <c r="W359" s="43">
        <v>109138911.03</v>
      </c>
      <c r="X359" s="45">
        <v>2.2789818998832537E-2</v>
      </c>
      <c r="Y359" s="43">
        <v>6183.57</v>
      </c>
      <c r="Z359" s="43">
        <v>150000</v>
      </c>
      <c r="AA359" s="43">
        <v>3123.6714000000002</v>
      </c>
      <c r="AB359" s="43">
        <v>159307.2414</v>
      </c>
      <c r="AC359" s="43">
        <v>0</v>
      </c>
      <c r="AD359" s="43">
        <v>159307.2414</v>
      </c>
      <c r="AE359" s="43">
        <v>0</v>
      </c>
      <c r="AF359" s="45">
        <v>15510787.689999999</v>
      </c>
      <c r="AG359" s="45">
        <v>69981952</v>
      </c>
      <c r="AH359" s="45">
        <v>23646171.34</v>
      </c>
      <c r="AI359" s="43">
        <v>5427003839</v>
      </c>
      <c r="AJ359" s="43">
        <v>5643376890</v>
      </c>
      <c r="AK359" s="43">
        <v>6428673122</v>
      </c>
      <c r="AL359" s="47">
        <v>5833017950.333333</v>
      </c>
      <c r="AM359" s="43">
        <v>2144337.5069936821</v>
      </c>
      <c r="AN359" s="46"/>
    </row>
    <row r="360" spans="1:40" s="35" customFormat="1" ht="16.5" x14ac:dyDescent="0.3">
      <c r="A360" s="35" t="s">
        <v>778</v>
      </c>
      <c r="B360" s="35" t="s">
        <v>779</v>
      </c>
      <c r="C360" s="35" t="s">
        <v>705</v>
      </c>
      <c r="D360" s="41">
        <v>3</v>
      </c>
      <c r="E360" s="41" t="s">
        <v>1236</v>
      </c>
      <c r="F360" s="42" t="s">
        <v>1191</v>
      </c>
      <c r="G360" s="43">
        <v>1404066226</v>
      </c>
      <c r="H360" s="44">
        <v>1.9049999999999998</v>
      </c>
      <c r="I360" s="43">
        <v>1413906313</v>
      </c>
      <c r="J360" s="43">
        <v>3236784.7300000004</v>
      </c>
      <c r="K360" s="43">
        <v>3231939.2900000005</v>
      </c>
      <c r="L360" s="43">
        <v>0</v>
      </c>
      <c r="M360" s="43">
        <v>3231939.2900000005</v>
      </c>
      <c r="N360" s="43">
        <v>242604.9</v>
      </c>
      <c r="O360" s="43">
        <v>66226.36</v>
      </c>
      <c r="P360" s="43">
        <v>388827.54</v>
      </c>
      <c r="Q360" s="43">
        <v>11275780</v>
      </c>
      <c r="R360" s="43">
        <v>4427492</v>
      </c>
      <c r="S360" s="43">
        <v>0</v>
      </c>
      <c r="T360" s="43">
        <v>6827714.1200000001</v>
      </c>
      <c r="U360" s="43">
        <v>284845.71000000002</v>
      </c>
      <c r="V360" s="43">
        <v>0</v>
      </c>
      <c r="W360" s="43">
        <v>26745429.920000002</v>
      </c>
      <c r="X360" s="45">
        <v>2.1422053195431619E-2</v>
      </c>
      <c r="Y360" s="43">
        <v>2841.78</v>
      </c>
      <c r="Z360" s="43">
        <v>40250</v>
      </c>
      <c r="AA360" s="43">
        <v>861.8356</v>
      </c>
      <c r="AB360" s="43">
        <v>43953.615599999997</v>
      </c>
      <c r="AC360" s="43">
        <v>0</v>
      </c>
      <c r="AD360" s="43">
        <v>43953.615599999997</v>
      </c>
      <c r="AE360" s="43">
        <v>0</v>
      </c>
      <c r="AF360" s="45">
        <v>3929598.0900000003</v>
      </c>
      <c r="AG360" s="45">
        <v>15703272</v>
      </c>
      <c r="AH360" s="45">
        <v>7112559.8300000001</v>
      </c>
      <c r="AI360" s="43">
        <v>1349558785</v>
      </c>
      <c r="AJ360" s="43">
        <v>1398771251</v>
      </c>
      <c r="AK360" s="43">
        <v>1523158380</v>
      </c>
      <c r="AL360" s="47">
        <v>1423829472</v>
      </c>
      <c r="AM360" s="43">
        <v>508029.86063629802</v>
      </c>
      <c r="AN360" s="46"/>
    </row>
    <row r="361" spans="1:40" s="35" customFormat="1" ht="16.5" x14ac:dyDescent="0.3">
      <c r="A361" s="35" t="s">
        <v>780</v>
      </c>
      <c r="B361" s="35" t="s">
        <v>781</v>
      </c>
      <c r="C361" s="35" t="s">
        <v>705</v>
      </c>
      <c r="D361" s="41">
        <v>1</v>
      </c>
      <c r="E361" s="41" t="s">
        <v>1236</v>
      </c>
      <c r="F361" s="42" t="s">
        <v>1191</v>
      </c>
      <c r="G361" s="43">
        <v>2699961081</v>
      </c>
      <c r="H361" s="44">
        <v>2.4849999999999999</v>
      </c>
      <c r="I361" s="43">
        <v>2714644702</v>
      </c>
      <c r="J361" s="43">
        <v>6214499.8099999996</v>
      </c>
      <c r="K361" s="43">
        <v>6214411.6999999993</v>
      </c>
      <c r="L361" s="43">
        <v>0</v>
      </c>
      <c r="M361" s="43">
        <v>6214411.6999999993</v>
      </c>
      <c r="N361" s="43">
        <v>466442.01</v>
      </c>
      <c r="O361" s="43">
        <v>127231.5</v>
      </c>
      <c r="P361" s="43">
        <v>746962.8</v>
      </c>
      <c r="Q361" s="43">
        <v>44047095</v>
      </c>
      <c r="R361" s="43">
        <v>0</v>
      </c>
      <c r="S361" s="43">
        <v>0</v>
      </c>
      <c r="T361" s="43">
        <v>15209030.75</v>
      </c>
      <c r="U361" s="43">
        <v>270136.08</v>
      </c>
      <c r="V361" s="43">
        <v>0</v>
      </c>
      <c r="W361" s="43">
        <v>67081309.839999996</v>
      </c>
      <c r="X361" s="45">
        <v>2.5557542470770217E-2</v>
      </c>
      <c r="Y361" s="43">
        <v>20410.27</v>
      </c>
      <c r="Z361" s="43">
        <v>127500</v>
      </c>
      <c r="AA361" s="43">
        <v>2958.2053999999998</v>
      </c>
      <c r="AB361" s="43">
        <v>150868.4754</v>
      </c>
      <c r="AC361" s="43">
        <v>0</v>
      </c>
      <c r="AD361" s="43">
        <v>150868.4754</v>
      </c>
      <c r="AE361" s="43">
        <v>0</v>
      </c>
      <c r="AF361" s="45">
        <v>7555048.0099999988</v>
      </c>
      <c r="AG361" s="45">
        <v>44047095</v>
      </c>
      <c r="AH361" s="45">
        <v>15479166.83</v>
      </c>
      <c r="AI361" s="43">
        <v>2577070639</v>
      </c>
      <c r="AJ361" s="43">
        <v>2682498105</v>
      </c>
      <c r="AK361" s="43">
        <v>2958836276</v>
      </c>
      <c r="AL361" s="47">
        <v>2739468340</v>
      </c>
      <c r="AM361" s="43">
        <v>986877.19878848095</v>
      </c>
      <c r="AN361" s="46"/>
    </row>
    <row r="362" spans="1:40" s="35" customFormat="1" ht="16.5" x14ac:dyDescent="0.3">
      <c r="A362" s="35" t="s">
        <v>782</v>
      </c>
      <c r="B362" s="35" t="s">
        <v>783</v>
      </c>
      <c r="C362" s="35" t="s">
        <v>705</v>
      </c>
      <c r="D362" s="41">
        <v>2</v>
      </c>
      <c r="E362" s="41" t="s">
        <v>1237</v>
      </c>
      <c r="F362" s="42" t="s">
        <v>1191</v>
      </c>
      <c r="G362" s="43">
        <v>2383028687</v>
      </c>
      <c r="H362" s="44">
        <v>2.2370000000000001</v>
      </c>
      <c r="I362" s="43">
        <v>2549077526</v>
      </c>
      <c r="J362" s="43">
        <v>5835475.1899999995</v>
      </c>
      <c r="K362" s="43">
        <v>5825616.1999999993</v>
      </c>
      <c r="L362" s="43">
        <v>0</v>
      </c>
      <c r="M362" s="43">
        <v>5825616.1999999993</v>
      </c>
      <c r="N362" s="43">
        <v>0</v>
      </c>
      <c r="O362" s="43">
        <v>119473.38</v>
      </c>
      <c r="P362" s="43">
        <v>701159.48</v>
      </c>
      <c r="Q362" s="43">
        <v>18811527</v>
      </c>
      <c r="R362" s="43">
        <v>12370282</v>
      </c>
      <c r="S362" s="43">
        <v>0</v>
      </c>
      <c r="T362" s="43">
        <v>14637478.92</v>
      </c>
      <c r="U362" s="43">
        <v>0</v>
      </c>
      <c r="V362" s="43">
        <v>834493.97</v>
      </c>
      <c r="W362" s="43">
        <v>53300030.950000003</v>
      </c>
      <c r="X362" s="45">
        <v>2.1065254210997007E-2</v>
      </c>
      <c r="Y362" s="43">
        <v>5793.84</v>
      </c>
      <c r="Z362" s="43">
        <v>36250</v>
      </c>
      <c r="AA362" s="43">
        <v>840.8768</v>
      </c>
      <c r="AB362" s="43">
        <v>42884.716799999995</v>
      </c>
      <c r="AC362" s="43">
        <v>0</v>
      </c>
      <c r="AD362" s="43">
        <v>42884.716799999995</v>
      </c>
      <c r="AE362" s="43">
        <v>0</v>
      </c>
      <c r="AF362" s="45">
        <v>6646249.0599999987</v>
      </c>
      <c r="AG362" s="45">
        <v>31181809</v>
      </c>
      <c r="AH362" s="45">
        <v>15471972.890000001</v>
      </c>
      <c r="AI362" s="43">
        <v>2357604284</v>
      </c>
      <c r="AJ362" s="43">
        <v>2494872009</v>
      </c>
      <c r="AK362" s="43">
        <v>2557232493</v>
      </c>
      <c r="AL362" s="47">
        <v>2469902928.6666665</v>
      </c>
      <c r="AM362" s="43">
        <v>855545.13778733998</v>
      </c>
      <c r="AN362" s="46"/>
    </row>
    <row r="363" spans="1:40" s="35" customFormat="1" ht="16.5" x14ac:dyDescent="0.3">
      <c r="A363" s="35" t="s">
        <v>784</v>
      </c>
      <c r="B363" s="35" t="s">
        <v>785</v>
      </c>
      <c r="C363" s="35" t="s">
        <v>705</v>
      </c>
      <c r="D363" s="41">
        <v>3</v>
      </c>
      <c r="E363" s="41" t="s">
        <v>1236</v>
      </c>
      <c r="F363" s="42" t="s">
        <v>1191</v>
      </c>
      <c r="G363" s="43">
        <v>89702109</v>
      </c>
      <c r="H363" s="44">
        <v>3.0179999999999998</v>
      </c>
      <c r="I363" s="43">
        <v>87056542</v>
      </c>
      <c r="J363" s="43">
        <v>199294.17</v>
      </c>
      <c r="K363" s="43">
        <v>199294.17</v>
      </c>
      <c r="L363" s="43">
        <v>0</v>
      </c>
      <c r="M363" s="43">
        <v>199294.17</v>
      </c>
      <c r="N363" s="43">
        <v>14958.64</v>
      </c>
      <c r="O363" s="43">
        <v>4080.28</v>
      </c>
      <c r="P363" s="43">
        <v>23954.84</v>
      </c>
      <c r="Q363" s="43">
        <v>1752059</v>
      </c>
      <c r="R363" s="43">
        <v>0</v>
      </c>
      <c r="S363" s="43">
        <v>0</v>
      </c>
      <c r="T363" s="43">
        <v>712788</v>
      </c>
      <c r="U363" s="43">
        <v>0</v>
      </c>
      <c r="V363" s="43">
        <v>0</v>
      </c>
      <c r="W363" s="43">
        <v>2707134.9299999997</v>
      </c>
      <c r="X363" s="45">
        <v>2.8671426404921527E-2</v>
      </c>
      <c r="Y363" s="43">
        <v>0</v>
      </c>
      <c r="Z363" s="43">
        <v>3750</v>
      </c>
      <c r="AA363" s="43">
        <v>75</v>
      </c>
      <c r="AB363" s="43">
        <v>3825</v>
      </c>
      <c r="AC363" s="43">
        <v>0</v>
      </c>
      <c r="AD363" s="43">
        <v>3825</v>
      </c>
      <c r="AE363" s="43">
        <v>0</v>
      </c>
      <c r="AF363" s="45">
        <v>242287.93</v>
      </c>
      <c r="AG363" s="45">
        <v>1752059</v>
      </c>
      <c r="AH363" s="45">
        <v>712788</v>
      </c>
      <c r="AI363" s="43">
        <v>91247106</v>
      </c>
      <c r="AJ363" s="43">
        <v>86739495</v>
      </c>
      <c r="AK363" s="43">
        <v>90159521</v>
      </c>
      <c r="AL363" s="47">
        <v>89382040.666666672</v>
      </c>
      <c r="AM363" s="43">
        <v>30093.013240290002</v>
      </c>
      <c r="AN363" s="46"/>
    </row>
    <row r="364" spans="1:40" s="35" customFormat="1" ht="16.5" x14ac:dyDescent="0.3">
      <c r="A364" s="35" t="s">
        <v>786</v>
      </c>
      <c r="B364" s="35" t="s">
        <v>787</v>
      </c>
      <c r="C364" s="35" t="s">
        <v>705</v>
      </c>
      <c r="D364" s="41">
        <v>1</v>
      </c>
      <c r="E364" s="41" t="s">
        <v>1236</v>
      </c>
      <c r="F364" s="42" t="s">
        <v>1191</v>
      </c>
      <c r="G364" s="43">
        <v>4037537857</v>
      </c>
      <c r="H364" s="44">
        <v>1.4229999999999998</v>
      </c>
      <c r="I364" s="43">
        <v>3974777200</v>
      </c>
      <c r="J364" s="43">
        <v>9099257.870000001</v>
      </c>
      <c r="K364" s="43">
        <v>9096853.4400000013</v>
      </c>
      <c r="L364" s="43">
        <v>0</v>
      </c>
      <c r="M364" s="43">
        <v>9096853.4400000013</v>
      </c>
      <c r="N364" s="43">
        <v>682799.65</v>
      </c>
      <c r="O364" s="43">
        <v>0</v>
      </c>
      <c r="P364" s="43">
        <v>1093431.08</v>
      </c>
      <c r="Q364" s="43">
        <v>18800648</v>
      </c>
      <c r="R364" s="43">
        <v>14728336</v>
      </c>
      <c r="S364" s="43">
        <v>0</v>
      </c>
      <c r="T364" s="43">
        <v>13023718.25</v>
      </c>
      <c r="U364" s="43">
        <v>0</v>
      </c>
      <c r="V364" s="43">
        <v>0</v>
      </c>
      <c r="W364" s="43">
        <v>57425786.420000002</v>
      </c>
      <c r="X364" s="45">
        <v>1.4326421960481225E-2</v>
      </c>
      <c r="Y364" s="43">
        <v>750</v>
      </c>
      <c r="Z364" s="43">
        <v>27000</v>
      </c>
      <c r="AA364" s="43">
        <v>555</v>
      </c>
      <c r="AB364" s="43">
        <v>28305</v>
      </c>
      <c r="AC364" s="43">
        <v>0</v>
      </c>
      <c r="AD364" s="43">
        <v>28305</v>
      </c>
      <c r="AE364" s="43">
        <v>0</v>
      </c>
      <c r="AF364" s="45">
        <v>10873084.170000002</v>
      </c>
      <c r="AG364" s="45">
        <v>33528984</v>
      </c>
      <c r="AH364" s="45">
        <v>13023718.25</v>
      </c>
      <c r="AI364" s="43">
        <v>3851628640</v>
      </c>
      <c r="AJ364" s="43">
        <v>3944385541</v>
      </c>
      <c r="AK364" s="43">
        <v>4266700423</v>
      </c>
      <c r="AL364" s="47">
        <v>4020904868</v>
      </c>
      <c r="AM364" s="43">
        <v>1422645.13735344</v>
      </c>
      <c r="AN364" s="46"/>
    </row>
    <row r="365" spans="1:40" s="35" customFormat="1" ht="16.5" x14ac:dyDescent="0.3">
      <c r="A365" s="35" t="s">
        <v>788</v>
      </c>
      <c r="B365" s="35" t="s">
        <v>789</v>
      </c>
      <c r="C365" s="35" t="s">
        <v>705</v>
      </c>
      <c r="D365" s="41">
        <v>2</v>
      </c>
      <c r="E365" s="41" t="s">
        <v>1237</v>
      </c>
      <c r="F365" s="42" t="s">
        <v>1191</v>
      </c>
      <c r="G365" s="43">
        <v>862356689</v>
      </c>
      <c r="H365" s="44">
        <v>1.2449999999999999</v>
      </c>
      <c r="I365" s="43">
        <v>916512766</v>
      </c>
      <c r="J365" s="43">
        <v>2098126.66</v>
      </c>
      <c r="K365" s="43">
        <v>2098126.66</v>
      </c>
      <c r="L365" s="43">
        <v>0</v>
      </c>
      <c r="M365" s="43">
        <v>2098126.66</v>
      </c>
      <c r="N365" s="43">
        <v>157481.35999999999</v>
      </c>
      <c r="O365" s="43">
        <v>0</v>
      </c>
      <c r="P365" s="43">
        <v>252191.49</v>
      </c>
      <c r="Q365" s="43">
        <v>931797</v>
      </c>
      <c r="R365" s="43">
        <v>2576442</v>
      </c>
      <c r="S365" s="43">
        <v>0</v>
      </c>
      <c r="T365" s="43">
        <v>4720000</v>
      </c>
      <c r="U365" s="43">
        <v>0</v>
      </c>
      <c r="V365" s="43">
        <v>0</v>
      </c>
      <c r="W365" s="43">
        <v>10736038.51</v>
      </c>
      <c r="X365" s="45">
        <v>1.3048334044376013E-2</v>
      </c>
      <c r="Y365" s="43">
        <v>1000</v>
      </c>
      <c r="Z365" s="43">
        <v>10250</v>
      </c>
      <c r="AA365" s="43">
        <v>225</v>
      </c>
      <c r="AB365" s="43">
        <v>11475</v>
      </c>
      <c r="AC365" s="43">
        <v>0</v>
      </c>
      <c r="AD365" s="43">
        <v>11475</v>
      </c>
      <c r="AE365" s="43">
        <v>0</v>
      </c>
      <c r="AF365" s="45">
        <v>2507799.5099999998</v>
      </c>
      <c r="AG365" s="45">
        <v>3508239</v>
      </c>
      <c r="AH365" s="45">
        <v>4720000</v>
      </c>
      <c r="AI365" s="43">
        <v>887746887</v>
      </c>
      <c r="AJ365" s="43">
        <v>906755300</v>
      </c>
      <c r="AK365" s="43">
        <v>987162085</v>
      </c>
      <c r="AL365" s="47">
        <v>927221424</v>
      </c>
      <c r="AM365" s="43">
        <v>329241.76209124201</v>
      </c>
      <c r="AN365" s="46"/>
    </row>
    <row r="366" spans="1:40" s="35" customFormat="1" ht="16.5" x14ac:dyDescent="0.3">
      <c r="A366" s="35" t="s">
        <v>790</v>
      </c>
      <c r="B366" s="35" t="s">
        <v>791</v>
      </c>
      <c r="C366" s="35" t="s">
        <v>705</v>
      </c>
      <c r="D366" s="41">
        <v>3</v>
      </c>
      <c r="E366" s="41" t="s">
        <v>1236</v>
      </c>
      <c r="F366" s="42" t="s">
        <v>1191</v>
      </c>
      <c r="G366" s="43">
        <v>2646977600</v>
      </c>
      <c r="H366" s="44">
        <v>0.63600000000000001</v>
      </c>
      <c r="I366" s="43">
        <v>2483675358</v>
      </c>
      <c r="J366" s="43">
        <v>5685753.29</v>
      </c>
      <c r="K366" s="43">
        <v>5683857.2999999998</v>
      </c>
      <c r="L366" s="43">
        <v>0</v>
      </c>
      <c r="M366" s="43">
        <v>5683857.2999999998</v>
      </c>
      <c r="N366" s="43">
        <v>0</v>
      </c>
      <c r="O366" s="43">
        <v>0</v>
      </c>
      <c r="P366" s="43">
        <v>683195.12</v>
      </c>
      <c r="Q366" s="43">
        <v>4759655</v>
      </c>
      <c r="R366" s="43">
        <v>0</v>
      </c>
      <c r="S366" s="43">
        <v>0</v>
      </c>
      <c r="T366" s="43">
        <v>4869239.3</v>
      </c>
      <c r="U366" s="43">
        <v>0</v>
      </c>
      <c r="V366" s="43">
        <v>818728.73</v>
      </c>
      <c r="W366" s="43">
        <v>16814675.449999999</v>
      </c>
      <c r="X366" s="45">
        <v>7.089179013409011E-3</v>
      </c>
      <c r="Y366" s="43">
        <v>0</v>
      </c>
      <c r="Z366" s="43">
        <v>13750</v>
      </c>
      <c r="AA366" s="43">
        <v>275</v>
      </c>
      <c r="AB366" s="43">
        <v>14025</v>
      </c>
      <c r="AC366" s="43">
        <v>-750</v>
      </c>
      <c r="AD366" s="43">
        <v>13275</v>
      </c>
      <c r="AE366" s="43">
        <v>0</v>
      </c>
      <c r="AF366" s="45">
        <v>6367052.4199999999</v>
      </c>
      <c r="AG366" s="45">
        <v>4759655</v>
      </c>
      <c r="AH366" s="45">
        <v>5687968.0299999993</v>
      </c>
      <c r="AI366" s="43">
        <v>2671554727</v>
      </c>
      <c r="AJ366" s="43">
        <v>2456188640</v>
      </c>
      <c r="AK366" s="43">
        <v>2734763509</v>
      </c>
      <c r="AL366" s="47">
        <v>2620835625.3333335</v>
      </c>
      <c r="AM366" s="43">
        <v>911586.92474549706</v>
      </c>
      <c r="AN366" s="46"/>
    </row>
    <row r="367" spans="1:40" s="35" customFormat="1" ht="16.5" x14ac:dyDescent="0.3">
      <c r="A367" s="35" t="s">
        <v>792</v>
      </c>
      <c r="B367" s="35" t="s">
        <v>793</v>
      </c>
      <c r="C367" s="35" t="s">
        <v>705</v>
      </c>
      <c r="D367" s="41">
        <v>1</v>
      </c>
      <c r="E367" s="41" t="s">
        <v>1236</v>
      </c>
      <c r="F367" s="42" t="s">
        <v>1191</v>
      </c>
      <c r="G367" s="43">
        <v>1271760110</v>
      </c>
      <c r="H367" s="44">
        <v>2.121</v>
      </c>
      <c r="I367" s="43">
        <v>1330395194</v>
      </c>
      <c r="J367" s="43">
        <v>3045606.9200000004</v>
      </c>
      <c r="K367" s="43">
        <v>3045606.9200000004</v>
      </c>
      <c r="L367" s="43">
        <v>0</v>
      </c>
      <c r="M367" s="43">
        <v>3045606.9200000004</v>
      </c>
      <c r="N367" s="43">
        <v>228597.42</v>
      </c>
      <c r="O367" s="43">
        <v>0</v>
      </c>
      <c r="P367" s="43">
        <v>366077.12</v>
      </c>
      <c r="Q367" s="43">
        <v>8924323</v>
      </c>
      <c r="R367" s="43">
        <v>6645311</v>
      </c>
      <c r="S367" s="43">
        <v>0</v>
      </c>
      <c r="T367" s="43">
        <v>7630229.7800000003</v>
      </c>
      <c r="U367" s="43">
        <v>127173.63</v>
      </c>
      <c r="V367" s="43">
        <v>0</v>
      </c>
      <c r="W367" s="43">
        <v>26967318.870000001</v>
      </c>
      <c r="X367" s="45">
        <v>2.1099456376479534E-2</v>
      </c>
      <c r="Y367" s="43">
        <v>500</v>
      </c>
      <c r="Z367" s="43">
        <v>21500</v>
      </c>
      <c r="AA367" s="43">
        <v>440</v>
      </c>
      <c r="AB367" s="43">
        <v>22440</v>
      </c>
      <c r="AC367" s="43">
        <v>0</v>
      </c>
      <c r="AD367" s="43">
        <v>22440</v>
      </c>
      <c r="AE367" s="43">
        <v>0</v>
      </c>
      <c r="AF367" s="45">
        <v>3640281.4600000004</v>
      </c>
      <c r="AG367" s="45">
        <v>15569634</v>
      </c>
      <c r="AH367" s="45">
        <v>7757403.4100000001</v>
      </c>
      <c r="AI367" s="43">
        <v>1206132904</v>
      </c>
      <c r="AJ367" s="43">
        <v>1307152252</v>
      </c>
      <c r="AK367" s="43">
        <v>1369663325</v>
      </c>
      <c r="AL367" s="47">
        <v>1294316160.3333333</v>
      </c>
      <c r="AM367" s="43">
        <v>456974.12135875499</v>
      </c>
      <c r="AN367" s="46"/>
    </row>
    <row r="368" spans="1:40" s="35" customFormat="1" ht="16.5" x14ac:dyDescent="0.3">
      <c r="A368" s="35" t="s">
        <v>794</v>
      </c>
      <c r="B368" s="35" t="s">
        <v>795</v>
      </c>
      <c r="C368" s="35" t="s">
        <v>705</v>
      </c>
      <c r="D368" s="41">
        <v>2</v>
      </c>
      <c r="E368" s="41" t="s">
        <v>1237</v>
      </c>
      <c r="F368" s="42" t="s">
        <v>1191</v>
      </c>
      <c r="G368" s="43">
        <v>68700802</v>
      </c>
      <c r="H368" s="44">
        <v>2.3979999999999997</v>
      </c>
      <c r="I368" s="43">
        <v>55954773</v>
      </c>
      <c r="J368" s="43">
        <v>128094.45</v>
      </c>
      <c r="K368" s="43">
        <v>128094.45</v>
      </c>
      <c r="L368" s="43">
        <v>0</v>
      </c>
      <c r="M368" s="43">
        <v>128094.45</v>
      </c>
      <c r="N368" s="43">
        <v>9614.52</v>
      </c>
      <c r="O368" s="43">
        <v>2622.56</v>
      </c>
      <c r="P368" s="43">
        <v>15396.75</v>
      </c>
      <c r="Q368" s="43">
        <v>411424</v>
      </c>
      <c r="R368" s="43">
        <v>185492</v>
      </c>
      <c r="S368" s="43">
        <v>0</v>
      </c>
      <c r="T368" s="43">
        <v>894756.76</v>
      </c>
      <c r="U368" s="43">
        <v>0</v>
      </c>
      <c r="V368" s="43">
        <v>0</v>
      </c>
      <c r="W368" s="43">
        <v>1647401.04</v>
      </c>
      <c r="X368" s="45">
        <v>2.9594483230944466E-2</v>
      </c>
      <c r="Y368" s="43">
        <v>1250</v>
      </c>
      <c r="Z368" s="43">
        <v>2250</v>
      </c>
      <c r="AA368" s="43">
        <v>70</v>
      </c>
      <c r="AB368" s="43">
        <v>3570</v>
      </c>
      <c r="AC368" s="43">
        <v>0</v>
      </c>
      <c r="AD368" s="43">
        <v>3570</v>
      </c>
      <c r="AE368" s="43">
        <v>0</v>
      </c>
      <c r="AF368" s="45">
        <v>155728.28</v>
      </c>
      <c r="AG368" s="45">
        <v>596916</v>
      </c>
      <c r="AH368" s="45">
        <v>894756.76</v>
      </c>
      <c r="AI368" s="43">
        <v>52681954</v>
      </c>
      <c r="AJ368" s="43">
        <v>55817461</v>
      </c>
      <c r="AK368" s="43">
        <v>66128423</v>
      </c>
      <c r="AL368" s="47">
        <v>58209279.333333336</v>
      </c>
      <c r="AM368" s="43">
        <v>22080.252919725001</v>
      </c>
      <c r="AN368" s="46"/>
    </row>
    <row r="369" spans="1:40" s="35" customFormat="1" ht="16.5" x14ac:dyDescent="0.3">
      <c r="A369" s="35" t="s">
        <v>796</v>
      </c>
      <c r="B369" s="35" t="s">
        <v>797</v>
      </c>
      <c r="C369" s="35" t="s">
        <v>705</v>
      </c>
      <c r="D369" s="41">
        <v>3</v>
      </c>
      <c r="E369" s="41" t="s">
        <v>1236</v>
      </c>
      <c r="F369" s="42" t="s">
        <v>1191</v>
      </c>
      <c r="G369" s="43">
        <v>499638100</v>
      </c>
      <c r="H369" s="44">
        <v>1.4469999999999998</v>
      </c>
      <c r="I369" s="43">
        <v>457484755</v>
      </c>
      <c r="J369" s="43">
        <v>1047296.88</v>
      </c>
      <c r="K369" s="43">
        <v>1047296.88</v>
      </c>
      <c r="L369" s="43">
        <v>0</v>
      </c>
      <c r="M369" s="43">
        <v>1047296.88</v>
      </c>
      <c r="N369" s="43">
        <v>78608.100000000006</v>
      </c>
      <c r="O369" s="43">
        <v>21441.77</v>
      </c>
      <c r="P369" s="43">
        <v>125883.42</v>
      </c>
      <c r="Q369" s="43">
        <v>3138888</v>
      </c>
      <c r="R369" s="43">
        <v>0</v>
      </c>
      <c r="S369" s="43">
        <v>0</v>
      </c>
      <c r="T369" s="43">
        <v>2813654.48</v>
      </c>
      <c r="U369" s="43">
        <v>0</v>
      </c>
      <c r="V369" s="43">
        <v>0</v>
      </c>
      <c r="W369" s="43">
        <v>7225772.6500000004</v>
      </c>
      <c r="X369" s="45">
        <v>1.7635567624670109E-2</v>
      </c>
      <c r="Y369" s="43">
        <v>1000</v>
      </c>
      <c r="Z369" s="43">
        <v>6750</v>
      </c>
      <c r="AA369" s="43">
        <v>155</v>
      </c>
      <c r="AB369" s="43">
        <v>7905</v>
      </c>
      <c r="AC369" s="43">
        <v>0</v>
      </c>
      <c r="AD369" s="43">
        <v>7905</v>
      </c>
      <c r="AE369" s="43">
        <v>0</v>
      </c>
      <c r="AF369" s="45">
        <v>1273230.17</v>
      </c>
      <c r="AG369" s="45">
        <v>3138888</v>
      </c>
      <c r="AH369" s="45">
        <v>2813654.48</v>
      </c>
      <c r="AI369" s="43">
        <v>429940123</v>
      </c>
      <c r="AJ369" s="43">
        <v>451675887</v>
      </c>
      <c r="AK369" s="43">
        <v>512134174</v>
      </c>
      <c r="AL369" s="47">
        <v>464583394.66666669</v>
      </c>
      <c r="AM369" s="43">
        <v>170711.22062194199</v>
      </c>
      <c r="AN369" s="46"/>
    </row>
    <row r="370" spans="1:40" s="35" customFormat="1" ht="16.5" x14ac:dyDescent="0.3">
      <c r="A370" s="35" t="s">
        <v>798</v>
      </c>
      <c r="B370" s="35" t="s">
        <v>799</v>
      </c>
      <c r="C370" s="35" t="s">
        <v>705</v>
      </c>
      <c r="D370" s="41">
        <v>1</v>
      </c>
      <c r="E370" s="41" t="s">
        <v>1236</v>
      </c>
      <c r="F370" s="42" t="s">
        <v>1191</v>
      </c>
      <c r="G370" s="43">
        <v>4513517900</v>
      </c>
      <c r="H370" s="44">
        <v>0.6</v>
      </c>
      <c r="I370" s="43">
        <v>4604799504</v>
      </c>
      <c r="J370" s="43">
        <v>10541536.300000001</v>
      </c>
      <c r="K370" s="43">
        <v>10541536.300000001</v>
      </c>
      <c r="L370" s="43">
        <v>0</v>
      </c>
      <c r="M370" s="43">
        <v>10541536.300000001</v>
      </c>
      <c r="N370" s="43">
        <v>0</v>
      </c>
      <c r="O370" s="43">
        <v>0</v>
      </c>
      <c r="P370" s="43">
        <v>1267075.93</v>
      </c>
      <c r="Q370" s="43">
        <v>6746481</v>
      </c>
      <c r="R370" s="43">
        <v>0</v>
      </c>
      <c r="S370" s="43">
        <v>0</v>
      </c>
      <c r="T370" s="43">
        <v>6974511.0099999998</v>
      </c>
      <c r="U370" s="43">
        <v>0</v>
      </c>
      <c r="V370" s="43">
        <v>1519804.75</v>
      </c>
      <c r="W370" s="43">
        <v>27049408.990000002</v>
      </c>
      <c r="X370" s="45">
        <v>6.823819239585284E-3</v>
      </c>
      <c r="Y370" s="43">
        <v>250</v>
      </c>
      <c r="Z370" s="43">
        <v>23250</v>
      </c>
      <c r="AA370" s="43">
        <v>470</v>
      </c>
      <c r="AB370" s="43">
        <v>23970</v>
      </c>
      <c r="AC370" s="43">
        <v>0</v>
      </c>
      <c r="AD370" s="43">
        <v>23970</v>
      </c>
      <c r="AE370" s="43">
        <v>0</v>
      </c>
      <c r="AF370" s="45">
        <v>11808612.23</v>
      </c>
      <c r="AG370" s="45">
        <v>6746481</v>
      </c>
      <c r="AH370" s="45">
        <v>8494315.7599999998</v>
      </c>
      <c r="AI370" s="43">
        <v>4375766716</v>
      </c>
      <c r="AJ370" s="43">
        <v>4559418822</v>
      </c>
      <c r="AK370" s="43">
        <v>5130746732</v>
      </c>
      <c r="AL370" s="47">
        <v>4688644090</v>
      </c>
      <c r="AM370" s="43">
        <v>1710247.2004177561</v>
      </c>
      <c r="AN370" s="46"/>
    </row>
    <row r="371" spans="1:40" s="35" customFormat="1" ht="16.5" x14ac:dyDescent="0.3">
      <c r="A371" s="35" t="s">
        <v>800</v>
      </c>
      <c r="B371" s="35" t="s">
        <v>801</v>
      </c>
      <c r="C371" s="35" t="s">
        <v>705</v>
      </c>
      <c r="D371" s="41">
        <v>2</v>
      </c>
      <c r="E371" s="41" t="s">
        <v>1237</v>
      </c>
      <c r="F371" s="42" t="s">
        <v>1191</v>
      </c>
      <c r="G371" s="43">
        <v>1384909500</v>
      </c>
      <c r="H371" s="44">
        <v>1.3499999999999999</v>
      </c>
      <c r="I371" s="43">
        <v>1326522585</v>
      </c>
      <c r="J371" s="43">
        <v>3036741.5500000003</v>
      </c>
      <c r="K371" s="43">
        <v>3036741.5500000003</v>
      </c>
      <c r="L371" s="43">
        <v>0</v>
      </c>
      <c r="M371" s="43">
        <v>3036741.5500000003</v>
      </c>
      <c r="N371" s="43">
        <v>227932</v>
      </c>
      <c r="O371" s="43">
        <v>0</v>
      </c>
      <c r="P371" s="43">
        <v>365011.51</v>
      </c>
      <c r="Q371" s="43">
        <v>9582864</v>
      </c>
      <c r="R371" s="43">
        <v>0</v>
      </c>
      <c r="S371" s="43">
        <v>0</v>
      </c>
      <c r="T371" s="43">
        <v>5343066.68</v>
      </c>
      <c r="U371" s="43">
        <v>138814</v>
      </c>
      <c r="V371" s="43">
        <v>0</v>
      </c>
      <c r="W371" s="43">
        <v>18694429.740000002</v>
      </c>
      <c r="X371" s="45">
        <v>1.3761753970081546E-2</v>
      </c>
      <c r="Y371" s="43">
        <v>2750</v>
      </c>
      <c r="Z371" s="43">
        <v>45250</v>
      </c>
      <c r="AA371" s="43">
        <v>960</v>
      </c>
      <c r="AB371" s="43">
        <v>48960</v>
      </c>
      <c r="AC371" s="43">
        <v>0</v>
      </c>
      <c r="AD371" s="43">
        <v>48960</v>
      </c>
      <c r="AE371" s="43">
        <v>0</v>
      </c>
      <c r="AF371" s="45">
        <v>3629685.0600000005</v>
      </c>
      <c r="AG371" s="45">
        <v>9582864</v>
      </c>
      <c r="AH371" s="45">
        <v>5481880.6799999997</v>
      </c>
      <c r="AI371" s="43">
        <v>1310713524</v>
      </c>
      <c r="AJ371" s="43">
        <v>1320458176</v>
      </c>
      <c r="AK371" s="43">
        <v>1460720916</v>
      </c>
      <c r="AL371" s="47">
        <v>1363964205.3333333</v>
      </c>
      <c r="AM371" s="43">
        <v>486906.48509302799</v>
      </c>
      <c r="AN371" s="46"/>
    </row>
    <row r="372" spans="1:40" s="35" customFormat="1" ht="16.5" x14ac:dyDescent="0.3">
      <c r="A372" s="35" t="s">
        <v>802</v>
      </c>
      <c r="B372" s="35" t="s">
        <v>803</v>
      </c>
      <c r="C372" s="35" t="s">
        <v>705</v>
      </c>
      <c r="D372" s="41">
        <v>3</v>
      </c>
      <c r="E372" s="41" t="s">
        <v>1237</v>
      </c>
      <c r="F372" s="42" t="s">
        <v>1191</v>
      </c>
      <c r="G372" s="43">
        <v>702579913</v>
      </c>
      <c r="H372" s="44">
        <v>2.4550000000000001</v>
      </c>
      <c r="I372" s="43">
        <v>704237897</v>
      </c>
      <c r="J372" s="43">
        <v>1612176.46</v>
      </c>
      <c r="K372" s="43">
        <v>1611697.74</v>
      </c>
      <c r="L372" s="43">
        <v>0</v>
      </c>
      <c r="M372" s="43">
        <v>1611697.74</v>
      </c>
      <c r="N372" s="43">
        <v>120972.09</v>
      </c>
      <c r="O372" s="43">
        <v>32996.879999999997</v>
      </c>
      <c r="P372" s="43">
        <v>193723.26</v>
      </c>
      <c r="Q372" s="43">
        <v>7169866</v>
      </c>
      <c r="R372" s="43">
        <v>0</v>
      </c>
      <c r="S372" s="43">
        <v>0</v>
      </c>
      <c r="T372" s="43">
        <v>8112408.5</v>
      </c>
      <c r="U372" s="43">
        <v>0</v>
      </c>
      <c r="V372" s="43">
        <v>0</v>
      </c>
      <c r="W372" s="43">
        <v>17241664.469999999</v>
      </c>
      <c r="X372" s="45">
        <v>2.7885165633559958E-2</v>
      </c>
      <c r="Y372" s="43">
        <v>5750</v>
      </c>
      <c r="Z372" s="43">
        <v>35000</v>
      </c>
      <c r="AA372" s="43">
        <v>815</v>
      </c>
      <c r="AB372" s="43">
        <v>41565</v>
      </c>
      <c r="AC372" s="43">
        <v>0</v>
      </c>
      <c r="AD372" s="43">
        <v>41565</v>
      </c>
      <c r="AE372" s="43">
        <v>0</v>
      </c>
      <c r="AF372" s="45">
        <v>1959389.97</v>
      </c>
      <c r="AG372" s="45">
        <v>7169866</v>
      </c>
      <c r="AH372" s="45">
        <v>8112408.5</v>
      </c>
      <c r="AI372" s="43">
        <v>633042794</v>
      </c>
      <c r="AJ372" s="43">
        <v>690860047</v>
      </c>
      <c r="AK372" s="43">
        <v>758578606</v>
      </c>
      <c r="AL372" s="47">
        <v>694160482.33333337</v>
      </c>
      <c r="AM372" s="43">
        <v>253031.086635327</v>
      </c>
      <c r="AN372" s="46"/>
    </row>
    <row r="373" spans="1:40" s="35" customFormat="1" ht="16.5" x14ac:dyDescent="0.3">
      <c r="A373" s="35" t="s">
        <v>804</v>
      </c>
      <c r="B373" s="35" t="s">
        <v>805</v>
      </c>
      <c r="C373" s="35" t="s">
        <v>705</v>
      </c>
      <c r="D373" s="41">
        <v>1</v>
      </c>
      <c r="E373" s="41" t="s">
        <v>1236</v>
      </c>
      <c r="F373" s="42" t="s">
        <v>1191</v>
      </c>
      <c r="G373" s="43">
        <v>1343192500</v>
      </c>
      <c r="H373" s="44">
        <v>2.4249999999999998</v>
      </c>
      <c r="I373" s="43">
        <v>1416560871</v>
      </c>
      <c r="J373" s="43">
        <v>3242861.61</v>
      </c>
      <c r="K373" s="43">
        <v>3232021.23</v>
      </c>
      <c r="L373" s="43">
        <v>0</v>
      </c>
      <c r="M373" s="43">
        <v>3232021.23</v>
      </c>
      <c r="N373" s="43">
        <v>242628.74</v>
      </c>
      <c r="O373" s="43">
        <v>66283.02</v>
      </c>
      <c r="P373" s="43">
        <v>389148.01</v>
      </c>
      <c r="Q373" s="43">
        <v>0</v>
      </c>
      <c r="R373" s="43">
        <v>24542216</v>
      </c>
      <c r="S373" s="43">
        <v>0</v>
      </c>
      <c r="T373" s="43">
        <v>3293341.16</v>
      </c>
      <c r="U373" s="43">
        <v>806266</v>
      </c>
      <c r="V373" s="43">
        <v>0</v>
      </c>
      <c r="W373" s="43">
        <v>32571904.16</v>
      </c>
      <c r="X373" s="45">
        <v>2.3710591718966036E-2</v>
      </c>
      <c r="Y373" s="43">
        <v>1000</v>
      </c>
      <c r="Z373" s="43">
        <v>39500</v>
      </c>
      <c r="AA373" s="43">
        <v>810</v>
      </c>
      <c r="AB373" s="43">
        <v>41310</v>
      </c>
      <c r="AC373" s="43">
        <v>0</v>
      </c>
      <c r="AD373" s="43">
        <v>41310</v>
      </c>
      <c r="AE373" s="43">
        <v>0</v>
      </c>
      <c r="AF373" s="45">
        <v>3930081</v>
      </c>
      <c r="AG373" s="45">
        <v>24542216</v>
      </c>
      <c r="AH373" s="45">
        <v>4099607.16</v>
      </c>
      <c r="AI373" s="43">
        <v>1365084751</v>
      </c>
      <c r="AJ373" s="43">
        <v>1410272135</v>
      </c>
      <c r="AK373" s="43">
        <v>1474415477</v>
      </c>
      <c r="AL373" s="47">
        <v>1416590787.6666667</v>
      </c>
      <c r="AM373" s="43">
        <v>491471.33419484098</v>
      </c>
      <c r="AN373" s="46"/>
    </row>
    <row r="374" spans="1:40" s="35" customFormat="1" ht="16.5" x14ac:dyDescent="0.3">
      <c r="A374" s="35" t="s">
        <v>806</v>
      </c>
      <c r="B374" s="35" t="s">
        <v>807</v>
      </c>
      <c r="C374" s="35" t="s">
        <v>705</v>
      </c>
      <c r="D374" s="41">
        <v>2</v>
      </c>
      <c r="E374" s="41" t="s">
        <v>1237</v>
      </c>
      <c r="F374" s="42" t="s">
        <v>1191</v>
      </c>
      <c r="G374" s="43">
        <v>6059053900</v>
      </c>
      <c r="H374" s="44">
        <v>1.9419999999999999</v>
      </c>
      <c r="I374" s="43">
        <v>6726555593</v>
      </c>
      <c r="J374" s="43">
        <v>15398765.98</v>
      </c>
      <c r="K374" s="43">
        <v>15388258.35</v>
      </c>
      <c r="L374" s="43">
        <v>0</v>
      </c>
      <c r="M374" s="43">
        <v>15388258.35</v>
      </c>
      <c r="N374" s="43">
        <v>1155051.18</v>
      </c>
      <c r="O374" s="43">
        <v>0</v>
      </c>
      <c r="P374" s="43">
        <v>1850065.2</v>
      </c>
      <c r="Q374" s="43">
        <v>70800091</v>
      </c>
      <c r="R374" s="43">
        <v>0</v>
      </c>
      <c r="S374" s="43">
        <v>0</v>
      </c>
      <c r="T374" s="43">
        <v>28459192.82</v>
      </c>
      <c r="U374" s="43">
        <v>0</v>
      </c>
      <c r="V374" s="43">
        <v>0</v>
      </c>
      <c r="W374" s="43">
        <v>117652658.55000001</v>
      </c>
      <c r="X374" s="45">
        <v>1.812520625649898E-2</v>
      </c>
      <c r="Y374" s="43">
        <v>16446.580000000002</v>
      </c>
      <c r="Z374" s="43">
        <v>186250</v>
      </c>
      <c r="AA374" s="43">
        <v>4053.9316000000003</v>
      </c>
      <c r="AB374" s="43">
        <v>206750.51160000003</v>
      </c>
      <c r="AC374" s="43">
        <v>750</v>
      </c>
      <c r="AD374" s="43">
        <v>207500.51160000003</v>
      </c>
      <c r="AE374" s="43">
        <v>0</v>
      </c>
      <c r="AF374" s="45">
        <v>18393374.73</v>
      </c>
      <c r="AG374" s="45">
        <v>70800091</v>
      </c>
      <c r="AH374" s="45">
        <v>28459192.82</v>
      </c>
      <c r="AI374" s="43">
        <v>6591490849</v>
      </c>
      <c r="AJ374" s="43">
        <v>6684612767</v>
      </c>
      <c r="AK374" s="43">
        <v>7221756734</v>
      </c>
      <c r="AL374" s="47">
        <v>6832620116.666667</v>
      </c>
      <c r="AM374" s="43">
        <v>2407249.8374144221</v>
      </c>
      <c r="AN374" s="46"/>
    </row>
    <row r="375" spans="1:40" s="35" customFormat="1" ht="16.5" x14ac:dyDescent="0.3">
      <c r="A375" s="35" t="s">
        <v>808</v>
      </c>
      <c r="B375" s="35" t="s">
        <v>809</v>
      </c>
      <c r="C375" s="35" t="s">
        <v>705</v>
      </c>
      <c r="D375" s="41">
        <v>3</v>
      </c>
      <c r="E375" s="41" t="s">
        <v>1236</v>
      </c>
      <c r="F375" s="42" t="s">
        <v>1191</v>
      </c>
      <c r="G375" s="43">
        <v>1559058391</v>
      </c>
      <c r="H375" s="44">
        <v>1.9329999999999998</v>
      </c>
      <c r="I375" s="43">
        <v>1521277918</v>
      </c>
      <c r="J375" s="43">
        <v>3482585.15</v>
      </c>
      <c r="K375" s="43">
        <v>3480726.08</v>
      </c>
      <c r="L375" s="43">
        <v>0</v>
      </c>
      <c r="M375" s="43">
        <v>3480726.08</v>
      </c>
      <c r="N375" s="43">
        <v>261265.02</v>
      </c>
      <c r="O375" s="43">
        <v>0</v>
      </c>
      <c r="P375" s="43">
        <v>418601.21</v>
      </c>
      <c r="Q375" s="43">
        <v>10593669</v>
      </c>
      <c r="R375" s="43">
        <v>5285848</v>
      </c>
      <c r="S375" s="43">
        <v>0</v>
      </c>
      <c r="T375" s="43">
        <v>10092881.880000001</v>
      </c>
      <c r="U375" s="43">
        <v>0</v>
      </c>
      <c r="V375" s="43">
        <v>0</v>
      </c>
      <c r="W375" s="43">
        <v>30132991.190000005</v>
      </c>
      <c r="X375" s="45">
        <v>2.1710800960387865E-2</v>
      </c>
      <c r="Y375" s="43">
        <v>2144.52</v>
      </c>
      <c r="Z375" s="43">
        <v>37250</v>
      </c>
      <c r="AA375" s="43">
        <v>787.8904</v>
      </c>
      <c r="AB375" s="43">
        <v>40182.410400000001</v>
      </c>
      <c r="AC375" s="43">
        <v>0</v>
      </c>
      <c r="AD375" s="43">
        <v>40182.410400000001</v>
      </c>
      <c r="AE375" s="43">
        <v>0</v>
      </c>
      <c r="AF375" s="45">
        <v>4160592.31</v>
      </c>
      <c r="AG375" s="45">
        <v>15879517</v>
      </c>
      <c r="AH375" s="45">
        <v>10092881.880000001</v>
      </c>
      <c r="AI375" s="43">
        <v>1459973614</v>
      </c>
      <c r="AJ375" s="43">
        <v>1502233073</v>
      </c>
      <c r="AK375" s="43">
        <v>1709320241</v>
      </c>
      <c r="AL375" s="47">
        <v>1557175642.6666667</v>
      </c>
      <c r="AM375" s="43">
        <v>570110.50722225604</v>
      </c>
      <c r="AN375" s="46"/>
    </row>
    <row r="376" spans="1:40" s="35" customFormat="1" ht="16.5" x14ac:dyDescent="0.3">
      <c r="A376" s="35" t="s">
        <v>810</v>
      </c>
      <c r="B376" s="35" t="s">
        <v>811</v>
      </c>
      <c r="C376" s="35" t="s">
        <v>812</v>
      </c>
      <c r="D376" s="41">
        <v>1</v>
      </c>
      <c r="E376" s="41" t="s">
        <v>1236</v>
      </c>
      <c r="F376" s="42" t="s">
        <v>1191</v>
      </c>
      <c r="G376" s="43">
        <v>1099067100</v>
      </c>
      <c r="H376" s="44">
        <v>3.1189999999999998</v>
      </c>
      <c r="I376" s="43">
        <v>1203085777</v>
      </c>
      <c r="J376" s="43">
        <v>3054079.8</v>
      </c>
      <c r="K376" s="43">
        <v>3053715.92</v>
      </c>
      <c r="L376" s="43">
        <v>0</v>
      </c>
      <c r="M376" s="43">
        <v>3053715.92</v>
      </c>
      <c r="N376" s="43">
        <v>0</v>
      </c>
      <c r="O376" s="43">
        <v>0</v>
      </c>
      <c r="P376" s="43">
        <v>75378.509999999995</v>
      </c>
      <c r="Q376" s="43">
        <v>21385553</v>
      </c>
      <c r="R376" s="43">
        <v>0</v>
      </c>
      <c r="S376" s="43">
        <v>0</v>
      </c>
      <c r="T376" s="43">
        <v>9360698.8200000003</v>
      </c>
      <c r="U376" s="43">
        <v>0</v>
      </c>
      <c r="V376" s="43">
        <v>398273</v>
      </c>
      <c r="W376" s="43">
        <v>34273619.25</v>
      </c>
      <c r="X376" s="45">
        <v>2.7513589614170476E-2</v>
      </c>
      <c r="Y376" s="43">
        <v>3886.99</v>
      </c>
      <c r="Z376" s="43">
        <v>29250</v>
      </c>
      <c r="AA376" s="43">
        <v>662.73979999999995</v>
      </c>
      <c r="AB376" s="43">
        <v>33799.729800000001</v>
      </c>
      <c r="AC376" s="43">
        <v>0</v>
      </c>
      <c r="AD376" s="43">
        <v>33799.729800000001</v>
      </c>
      <c r="AE376" s="43">
        <v>0</v>
      </c>
      <c r="AF376" s="45">
        <v>3129094.4299999997</v>
      </c>
      <c r="AG376" s="45">
        <v>21385553</v>
      </c>
      <c r="AH376" s="45">
        <v>9758971.8200000003</v>
      </c>
      <c r="AI376" s="43">
        <v>1195167954</v>
      </c>
      <c r="AJ376" s="43">
        <v>1194820832</v>
      </c>
      <c r="AK376" s="43">
        <v>1289077058</v>
      </c>
      <c r="AL376" s="47">
        <v>1226355281.3333333</v>
      </c>
      <c r="AM376" s="43">
        <v>429691.92297431402</v>
      </c>
      <c r="AN376" s="46"/>
    </row>
    <row r="377" spans="1:40" s="35" customFormat="1" ht="16.5" x14ac:dyDescent="0.3">
      <c r="A377" s="35" t="s">
        <v>813</v>
      </c>
      <c r="B377" s="35" t="s">
        <v>814</v>
      </c>
      <c r="C377" s="35" t="s">
        <v>812</v>
      </c>
      <c r="D377" s="41">
        <v>2</v>
      </c>
      <c r="E377" s="41" t="s">
        <v>1237</v>
      </c>
      <c r="F377" s="42" t="s">
        <v>1191</v>
      </c>
      <c r="G377" s="43">
        <v>879943700</v>
      </c>
      <c r="H377" s="44">
        <v>2.375</v>
      </c>
      <c r="I377" s="43">
        <v>971887448</v>
      </c>
      <c r="J377" s="43">
        <v>2467173.9</v>
      </c>
      <c r="K377" s="43">
        <v>2457774.2799999998</v>
      </c>
      <c r="L377" s="43">
        <v>0</v>
      </c>
      <c r="M377" s="43">
        <v>2457774.2799999998</v>
      </c>
      <c r="N377" s="43">
        <v>0</v>
      </c>
      <c r="O377" s="43">
        <v>0</v>
      </c>
      <c r="P377" s="43">
        <v>60605.48</v>
      </c>
      <c r="Q377" s="43">
        <v>13893839</v>
      </c>
      <c r="R377" s="43">
        <v>0</v>
      </c>
      <c r="S377" s="43">
        <v>0</v>
      </c>
      <c r="T377" s="43">
        <v>4220940.84</v>
      </c>
      <c r="U377" s="43">
        <v>263983.11</v>
      </c>
      <c r="V377" s="43">
        <v>0</v>
      </c>
      <c r="W377" s="43">
        <v>20897142.710000001</v>
      </c>
      <c r="X377" s="45">
        <v>2.1910531880487305E-2</v>
      </c>
      <c r="Y377" s="43">
        <v>-250</v>
      </c>
      <c r="Z377" s="43">
        <v>21500</v>
      </c>
      <c r="AA377" s="43">
        <v>425</v>
      </c>
      <c r="AB377" s="43">
        <v>21675</v>
      </c>
      <c r="AC377" s="43">
        <v>0</v>
      </c>
      <c r="AD377" s="43">
        <v>21675</v>
      </c>
      <c r="AE377" s="43">
        <v>0</v>
      </c>
      <c r="AF377" s="45">
        <v>2518379.7599999998</v>
      </c>
      <c r="AG377" s="45">
        <v>13893839</v>
      </c>
      <c r="AH377" s="45">
        <v>4484923.95</v>
      </c>
      <c r="AI377" s="43">
        <v>973503504</v>
      </c>
      <c r="AJ377" s="43">
        <v>969162332</v>
      </c>
      <c r="AK377" s="43">
        <v>1010732483</v>
      </c>
      <c r="AL377" s="47">
        <v>984466106.33333337</v>
      </c>
      <c r="AM377" s="43">
        <v>336910.49075583898</v>
      </c>
      <c r="AN377" s="46"/>
    </row>
    <row r="378" spans="1:40" s="35" customFormat="1" ht="16.5" x14ac:dyDescent="0.3">
      <c r="A378" s="35" t="s">
        <v>815</v>
      </c>
      <c r="B378" s="35" t="s">
        <v>816</v>
      </c>
      <c r="C378" s="35" t="s">
        <v>812</v>
      </c>
      <c r="D378" s="41">
        <v>3</v>
      </c>
      <c r="E378" s="41" t="s">
        <v>1236</v>
      </c>
      <c r="F378" s="42" t="s">
        <v>1191</v>
      </c>
      <c r="G378" s="43">
        <v>765850350</v>
      </c>
      <c r="H378" s="44">
        <v>3.8340000000000001</v>
      </c>
      <c r="I378" s="43">
        <v>1040603212</v>
      </c>
      <c r="J378" s="43">
        <v>2641611.5299999998</v>
      </c>
      <c r="K378" s="43">
        <v>2640715.1999999997</v>
      </c>
      <c r="L378" s="43">
        <v>0</v>
      </c>
      <c r="M378" s="43">
        <v>2640715.1999999997</v>
      </c>
      <c r="N378" s="43">
        <v>0</v>
      </c>
      <c r="O378" s="43">
        <v>0</v>
      </c>
      <c r="P378" s="43">
        <v>65182.69</v>
      </c>
      <c r="Q378" s="43">
        <v>18724630</v>
      </c>
      <c r="R378" s="43">
        <v>0</v>
      </c>
      <c r="S378" s="43">
        <v>0</v>
      </c>
      <c r="T378" s="43">
        <v>7585494.5499999998</v>
      </c>
      <c r="U378" s="43">
        <v>0</v>
      </c>
      <c r="V378" s="43">
        <v>343537.45</v>
      </c>
      <c r="W378" s="43">
        <v>29359559.890000001</v>
      </c>
      <c r="X378" s="45">
        <v>3.4234213248097424E-2</v>
      </c>
      <c r="Y378" s="43">
        <v>4821.2299999999996</v>
      </c>
      <c r="Z378" s="43">
        <v>35750</v>
      </c>
      <c r="AA378" s="43">
        <v>811.42459999999994</v>
      </c>
      <c r="AB378" s="43">
        <v>41382.654599999994</v>
      </c>
      <c r="AC378" s="43">
        <v>0</v>
      </c>
      <c r="AD378" s="43">
        <v>41382.654599999994</v>
      </c>
      <c r="AE378" s="43">
        <v>0</v>
      </c>
      <c r="AF378" s="45">
        <v>2705897.8899999997</v>
      </c>
      <c r="AG378" s="45">
        <v>18724630</v>
      </c>
      <c r="AH378" s="45">
        <v>7929032</v>
      </c>
      <c r="AI378" s="43">
        <v>1023295130</v>
      </c>
      <c r="AJ378" s="43">
        <v>1029884626</v>
      </c>
      <c r="AK378" s="43">
        <v>1106466522</v>
      </c>
      <c r="AL378" s="47">
        <v>1053215426</v>
      </c>
      <c r="AM378" s="43">
        <v>369064.72160157602</v>
      </c>
      <c r="AN378" s="46"/>
    </row>
    <row r="379" spans="1:40" s="35" customFormat="1" ht="16.5" x14ac:dyDescent="0.3">
      <c r="A379" s="35" t="s">
        <v>817</v>
      </c>
      <c r="B379" s="35" t="s">
        <v>818</v>
      </c>
      <c r="C379" s="35" t="s">
        <v>812</v>
      </c>
      <c r="D379" s="41">
        <v>1</v>
      </c>
      <c r="E379" s="41" t="s">
        <v>1237</v>
      </c>
      <c r="F379" s="42" t="s">
        <v>1191</v>
      </c>
      <c r="G379" s="43">
        <v>2125865076</v>
      </c>
      <c r="H379" s="44">
        <v>2.137</v>
      </c>
      <c r="I379" s="43">
        <v>2577388228</v>
      </c>
      <c r="J379" s="43">
        <v>6542799.7599999998</v>
      </c>
      <c r="K379" s="43">
        <v>6521590.0499999998</v>
      </c>
      <c r="L379" s="43">
        <v>0</v>
      </c>
      <c r="M379" s="43">
        <v>6521590.0499999998</v>
      </c>
      <c r="N379" s="43">
        <v>0</v>
      </c>
      <c r="O379" s="43">
        <v>0</v>
      </c>
      <c r="P379" s="43">
        <v>160846.49</v>
      </c>
      <c r="Q379" s="43">
        <v>0</v>
      </c>
      <c r="R379" s="43">
        <v>29018008</v>
      </c>
      <c r="S379" s="43">
        <v>0</v>
      </c>
      <c r="T379" s="43">
        <v>8738739.5399999991</v>
      </c>
      <c r="U379" s="43">
        <v>129678</v>
      </c>
      <c r="V379" s="43">
        <v>851432.46</v>
      </c>
      <c r="W379" s="43">
        <v>45420294.539999999</v>
      </c>
      <c r="X379" s="45">
        <v>1.9332656784609586E-2</v>
      </c>
      <c r="Y379" s="43">
        <v>500</v>
      </c>
      <c r="Z379" s="43">
        <v>24750</v>
      </c>
      <c r="AA379" s="43">
        <v>505</v>
      </c>
      <c r="AB379" s="43">
        <v>25755</v>
      </c>
      <c r="AC379" s="43">
        <v>0</v>
      </c>
      <c r="AD379" s="43">
        <v>25755</v>
      </c>
      <c r="AE379" s="43">
        <v>0</v>
      </c>
      <c r="AF379" s="45">
        <v>6682436.54</v>
      </c>
      <c r="AG379" s="45">
        <v>29018008</v>
      </c>
      <c r="AH379" s="45">
        <v>9719850</v>
      </c>
      <c r="AI379" s="43">
        <v>2606347675</v>
      </c>
      <c r="AJ379" s="43">
        <v>2553233615</v>
      </c>
      <c r="AK379" s="43">
        <v>2732098624</v>
      </c>
      <c r="AL379" s="47">
        <v>2630559971.3333335</v>
      </c>
      <c r="AM379" s="43">
        <v>911069.28892980004</v>
      </c>
      <c r="AN379" s="46"/>
    </row>
    <row r="380" spans="1:40" s="35" customFormat="1" ht="16.5" x14ac:dyDescent="0.3">
      <c r="A380" s="35" t="s">
        <v>819</v>
      </c>
      <c r="B380" s="35" t="s">
        <v>820</v>
      </c>
      <c r="C380" s="35" t="s">
        <v>812</v>
      </c>
      <c r="D380" s="41">
        <v>2</v>
      </c>
      <c r="E380" s="41" t="s">
        <v>1237</v>
      </c>
      <c r="F380" s="42" t="s">
        <v>1191</v>
      </c>
      <c r="G380" s="43">
        <v>3298559670</v>
      </c>
      <c r="H380" s="44">
        <v>1.9309999999999998</v>
      </c>
      <c r="I380" s="43">
        <v>3724253675</v>
      </c>
      <c r="J380" s="43">
        <v>9454162.0800000001</v>
      </c>
      <c r="K380" s="43">
        <v>9448562.0199999996</v>
      </c>
      <c r="L380" s="43">
        <v>0</v>
      </c>
      <c r="M380" s="43">
        <v>9448562.0199999996</v>
      </c>
      <c r="N380" s="43">
        <v>0</v>
      </c>
      <c r="O380" s="43">
        <v>0</v>
      </c>
      <c r="P380" s="43">
        <v>233208.28</v>
      </c>
      <c r="Q380" s="43">
        <v>0</v>
      </c>
      <c r="R380" s="43">
        <v>41596947</v>
      </c>
      <c r="S380" s="43">
        <v>0</v>
      </c>
      <c r="T380" s="43">
        <v>10603999</v>
      </c>
      <c r="U380" s="43">
        <v>659711.93000000005</v>
      </c>
      <c r="V380" s="43">
        <v>1121284</v>
      </c>
      <c r="W380" s="43">
        <v>63663712.229999997</v>
      </c>
      <c r="X380" s="45">
        <v>1.7585477988829725E-2</v>
      </c>
      <c r="Y380" s="43">
        <v>3500</v>
      </c>
      <c r="Z380" s="43">
        <v>38250</v>
      </c>
      <c r="AA380" s="43">
        <v>835</v>
      </c>
      <c r="AB380" s="43">
        <v>42585</v>
      </c>
      <c r="AC380" s="43">
        <v>0</v>
      </c>
      <c r="AD380" s="43">
        <v>42585</v>
      </c>
      <c r="AE380" s="43">
        <v>0</v>
      </c>
      <c r="AF380" s="45">
        <v>9681770.2999999989</v>
      </c>
      <c r="AG380" s="45">
        <v>41596947</v>
      </c>
      <c r="AH380" s="45">
        <v>12384994.93</v>
      </c>
      <c r="AI380" s="43">
        <v>3643703570</v>
      </c>
      <c r="AJ380" s="43">
        <v>3679145807</v>
      </c>
      <c r="AK380" s="43">
        <v>3755389224</v>
      </c>
      <c r="AL380" s="47">
        <v>3692746200.3333335</v>
      </c>
      <c r="AM380" s="43">
        <v>1252362.978969102</v>
      </c>
      <c r="AN380" s="46"/>
    </row>
    <row r="381" spans="1:40" s="35" customFormat="1" ht="16.5" x14ac:dyDescent="0.3">
      <c r="A381" s="35" t="s">
        <v>821</v>
      </c>
      <c r="B381" s="35" t="s">
        <v>822</v>
      </c>
      <c r="C381" s="35" t="s">
        <v>812</v>
      </c>
      <c r="D381" s="41">
        <v>3</v>
      </c>
      <c r="E381" s="41" t="s">
        <v>1236</v>
      </c>
      <c r="F381" s="42" t="s">
        <v>1191</v>
      </c>
      <c r="G381" s="43">
        <v>404207320</v>
      </c>
      <c r="H381" s="44">
        <v>2.7269999999999999</v>
      </c>
      <c r="I381" s="43">
        <v>398392411</v>
      </c>
      <c r="J381" s="43">
        <v>1011334.55</v>
      </c>
      <c r="K381" s="43">
        <v>1011301.7000000001</v>
      </c>
      <c r="L381" s="43">
        <v>0</v>
      </c>
      <c r="M381" s="43">
        <v>1011301.7000000001</v>
      </c>
      <c r="N381" s="43">
        <v>0</v>
      </c>
      <c r="O381" s="43">
        <v>0</v>
      </c>
      <c r="P381" s="43">
        <v>24965.08</v>
      </c>
      <c r="Q381" s="43">
        <v>3802076</v>
      </c>
      <c r="R381" s="43">
        <v>2256518</v>
      </c>
      <c r="S381" s="43">
        <v>0</v>
      </c>
      <c r="T381" s="43">
        <v>3752029.29</v>
      </c>
      <c r="U381" s="43">
        <v>40419.79</v>
      </c>
      <c r="V381" s="43">
        <v>132372.01999999999</v>
      </c>
      <c r="W381" s="43">
        <v>11019681.879999999</v>
      </c>
      <c r="X381" s="45">
        <v>2.6105133069913862E-2</v>
      </c>
      <c r="Y381" s="43">
        <v>250</v>
      </c>
      <c r="Z381" s="43">
        <v>9000</v>
      </c>
      <c r="AA381" s="43">
        <v>185</v>
      </c>
      <c r="AB381" s="43">
        <v>9435</v>
      </c>
      <c r="AC381" s="43">
        <v>0</v>
      </c>
      <c r="AD381" s="43">
        <v>9435</v>
      </c>
      <c r="AE381" s="43">
        <v>0</v>
      </c>
      <c r="AF381" s="45">
        <v>1036266.78</v>
      </c>
      <c r="AG381" s="45">
        <v>6058594</v>
      </c>
      <c r="AH381" s="45">
        <v>3924821.1</v>
      </c>
      <c r="AI381" s="43">
        <v>392740215</v>
      </c>
      <c r="AJ381" s="43">
        <v>397106739</v>
      </c>
      <c r="AK381" s="43">
        <v>407006243</v>
      </c>
      <c r="AL381" s="47">
        <v>398951065.66666669</v>
      </c>
      <c r="AM381" s="43">
        <v>135671.75199477901</v>
      </c>
      <c r="AN381" s="46"/>
    </row>
    <row r="382" spans="1:40" s="35" customFormat="1" ht="16.5" x14ac:dyDescent="0.3">
      <c r="A382" s="35" t="s">
        <v>823</v>
      </c>
      <c r="B382" s="35" t="s">
        <v>824</v>
      </c>
      <c r="C382" s="35" t="s">
        <v>812</v>
      </c>
      <c r="D382" s="41">
        <v>1</v>
      </c>
      <c r="E382" s="41" t="s">
        <v>1236</v>
      </c>
      <c r="F382" s="42" t="s">
        <v>1191</v>
      </c>
      <c r="G382" s="43">
        <v>1815684590</v>
      </c>
      <c r="H382" s="44">
        <v>2.4049999999999998</v>
      </c>
      <c r="I382" s="43">
        <v>1844349447</v>
      </c>
      <c r="J382" s="43">
        <v>4681952.45</v>
      </c>
      <c r="K382" s="43">
        <v>4669677.24</v>
      </c>
      <c r="L382" s="43">
        <v>0</v>
      </c>
      <c r="M382" s="43">
        <v>4669677.24</v>
      </c>
      <c r="N382" s="43">
        <v>0</v>
      </c>
      <c r="O382" s="43">
        <v>0</v>
      </c>
      <c r="P382" s="43">
        <v>115194.12</v>
      </c>
      <c r="Q382" s="43">
        <v>18232861</v>
      </c>
      <c r="R382" s="43">
        <v>10955329</v>
      </c>
      <c r="S382" s="43">
        <v>0</v>
      </c>
      <c r="T382" s="43">
        <v>8711325</v>
      </c>
      <c r="U382" s="43">
        <v>363136.92</v>
      </c>
      <c r="V382" s="43">
        <v>615686.77</v>
      </c>
      <c r="W382" s="43">
        <v>43663210.050000004</v>
      </c>
      <c r="X382" s="45">
        <v>2.319683375971145E-2</v>
      </c>
      <c r="Y382" s="43">
        <v>1500</v>
      </c>
      <c r="Z382" s="43">
        <v>32000</v>
      </c>
      <c r="AA382" s="43">
        <v>670</v>
      </c>
      <c r="AB382" s="43">
        <v>34170</v>
      </c>
      <c r="AC382" s="43">
        <v>0</v>
      </c>
      <c r="AD382" s="43">
        <v>34170</v>
      </c>
      <c r="AE382" s="43">
        <v>0</v>
      </c>
      <c r="AF382" s="45">
        <v>4784871.3600000003</v>
      </c>
      <c r="AG382" s="45">
        <v>29188190</v>
      </c>
      <c r="AH382" s="45">
        <v>9690148.6899999995</v>
      </c>
      <c r="AI382" s="43">
        <v>1880650401</v>
      </c>
      <c r="AJ382" s="43">
        <v>1846652394</v>
      </c>
      <c r="AK382" s="43">
        <v>1893243742</v>
      </c>
      <c r="AL382" s="47">
        <v>1873515512.3333333</v>
      </c>
      <c r="AM382" s="43">
        <v>631228.11277125601</v>
      </c>
      <c r="AN382" s="46"/>
    </row>
    <row r="383" spans="1:40" s="35" customFormat="1" ht="16.5" x14ac:dyDescent="0.3">
      <c r="A383" s="35" t="s">
        <v>825</v>
      </c>
      <c r="B383" s="35" t="s">
        <v>826</v>
      </c>
      <c r="C383" s="35" t="s">
        <v>812</v>
      </c>
      <c r="D383" s="41">
        <v>2</v>
      </c>
      <c r="E383" s="41" t="s">
        <v>1237</v>
      </c>
      <c r="F383" s="42" t="s">
        <v>1191</v>
      </c>
      <c r="G383" s="43">
        <v>3100424900</v>
      </c>
      <c r="H383" s="44">
        <v>2.5329999999999999</v>
      </c>
      <c r="I383" s="43">
        <v>3390301916</v>
      </c>
      <c r="J383" s="43">
        <v>8606412.6199999992</v>
      </c>
      <c r="K383" s="43">
        <v>8609500.6499999985</v>
      </c>
      <c r="L383" s="43">
        <v>0</v>
      </c>
      <c r="M383" s="43">
        <v>8609500.6499999985</v>
      </c>
      <c r="N383" s="43">
        <v>0</v>
      </c>
      <c r="O383" s="43">
        <v>0</v>
      </c>
      <c r="P383" s="43">
        <v>212533.72</v>
      </c>
      <c r="Q383" s="43">
        <v>32407019</v>
      </c>
      <c r="R383" s="43">
        <v>21597917</v>
      </c>
      <c r="S383" s="43">
        <v>0</v>
      </c>
      <c r="T383" s="43">
        <v>13811976.34</v>
      </c>
      <c r="U383" s="43">
        <v>775106</v>
      </c>
      <c r="V383" s="43">
        <v>1116227.3</v>
      </c>
      <c r="W383" s="43">
        <v>78530280.00999999</v>
      </c>
      <c r="X383" s="45">
        <v>2.3853299959289604E-2</v>
      </c>
      <c r="Y383" s="43">
        <v>8003.42</v>
      </c>
      <c r="Z383" s="43">
        <v>108000</v>
      </c>
      <c r="AA383" s="43">
        <v>2320.0684000000001</v>
      </c>
      <c r="AB383" s="43">
        <v>118323.4884</v>
      </c>
      <c r="AC383" s="43">
        <v>0</v>
      </c>
      <c r="AD383" s="43">
        <v>118323.4884</v>
      </c>
      <c r="AE383" s="43">
        <v>0</v>
      </c>
      <c r="AF383" s="45">
        <v>8822034.3699999992</v>
      </c>
      <c r="AG383" s="45">
        <v>54004936</v>
      </c>
      <c r="AH383" s="45">
        <v>15703309.640000001</v>
      </c>
      <c r="AI383" s="43">
        <v>3300737452</v>
      </c>
      <c r="AJ383" s="43">
        <v>3348685246</v>
      </c>
      <c r="AK383" s="43">
        <v>3479713692</v>
      </c>
      <c r="AL383" s="47">
        <v>3376378796.6666665</v>
      </c>
      <c r="AM383" s="43">
        <v>1159903.404095436</v>
      </c>
      <c r="AN383" s="46"/>
    </row>
    <row r="384" spans="1:40" s="35" customFormat="1" ht="16.5" x14ac:dyDescent="0.3">
      <c r="A384" s="35" t="s">
        <v>827</v>
      </c>
      <c r="B384" s="35" t="s">
        <v>828</v>
      </c>
      <c r="C384" s="35" t="s">
        <v>812</v>
      </c>
      <c r="D384" s="41">
        <v>3</v>
      </c>
      <c r="E384" s="41" t="s">
        <v>1237</v>
      </c>
      <c r="F384" s="42" t="s">
        <v>1191</v>
      </c>
      <c r="G384" s="43">
        <v>1303176200</v>
      </c>
      <c r="H384" s="44">
        <v>2.903</v>
      </c>
      <c r="I384" s="43">
        <v>1433949589</v>
      </c>
      <c r="J384" s="43">
        <v>3640136.53</v>
      </c>
      <c r="K384" s="43">
        <v>3639974.3</v>
      </c>
      <c r="L384" s="43">
        <v>0</v>
      </c>
      <c r="M384" s="43">
        <v>3639974.3</v>
      </c>
      <c r="N384" s="43">
        <v>0</v>
      </c>
      <c r="O384" s="43">
        <v>0</v>
      </c>
      <c r="P384" s="43">
        <v>89856.41</v>
      </c>
      <c r="Q384" s="43">
        <v>15969331</v>
      </c>
      <c r="R384" s="43">
        <v>0</v>
      </c>
      <c r="S384" s="43">
        <v>0</v>
      </c>
      <c r="T384" s="43">
        <v>17649091.559999999</v>
      </c>
      <c r="U384" s="43">
        <v>0</v>
      </c>
      <c r="V384" s="43">
        <v>470833.23</v>
      </c>
      <c r="W384" s="43">
        <v>37819086.499999993</v>
      </c>
      <c r="X384" s="45">
        <v>2.401267989189072E-2</v>
      </c>
      <c r="Y384" s="43">
        <v>11628.76</v>
      </c>
      <c r="Z384" s="43">
        <v>31750</v>
      </c>
      <c r="AA384" s="43">
        <v>867.57520000000011</v>
      </c>
      <c r="AB384" s="43">
        <v>44246.335200000001</v>
      </c>
      <c r="AC384" s="43">
        <v>0</v>
      </c>
      <c r="AD384" s="43">
        <v>44246.335200000001</v>
      </c>
      <c r="AE384" s="43">
        <v>0</v>
      </c>
      <c r="AF384" s="45">
        <v>3729830.71</v>
      </c>
      <c r="AG384" s="45">
        <v>15969331</v>
      </c>
      <c r="AH384" s="45">
        <v>18119924.789999999</v>
      </c>
      <c r="AI384" s="43">
        <v>1429280159</v>
      </c>
      <c r="AJ384" s="43">
        <v>1412501091</v>
      </c>
      <c r="AK384" s="43">
        <v>1526682521</v>
      </c>
      <c r="AL384" s="47">
        <v>1456154590.3333333</v>
      </c>
      <c r="AM384" s="43">
        <v>508893.66477249301</v>
      </c>
      <c r="AN384" s="46"/>
    </row>
    <row r="385" spans="1:40" s="35" customFormat="1" ht="16.5" x14ac:dyDescent="0.3">
      <c r="A385" s="35" t="s">
        <v>829</v>
      </c>
      <c r="B385" s="35" t="s">
        <v>830</v>
      </c>
      <c r="C385" s="35" t="s">
        <v>812</v>
      </c>
      <c r="D385" s="41">
        <v>1</v>
      </c>
      <c r="E385" s="41" t="s">
        <v>1237</v>
      </c>
      <c r="F385" s="42" t="s">
        <v>1191</v>
      </c>
      <c r="G385" s="43">
        <v>2515268569</v>
      </c>
      <c r="H385" s="44">
        <v>2.4379999999999997</v>
      </c>
      <c r="I385" s="43">
        <v>3418222673</v>
      </c>
      <c r="J385" s="43">
        <v>8677290.5399999991</v>
      </c>
      <c r="K385" s="43">
        <v>8630717.1999999993</v>
      </c>
      <c r="L385" s="43">
        <v>0</v>
      </c>
      <c r="M385" s="43">
        <v>8630717.1999999993</v>
      </c>
      <c r="N385" s="43">
        <v>0</v>
      </c>
      <c r="O385" s="43">
        <v>0</v>
      </c>
      <c r="P385" s="43">
        <v>212619.4</v>
      </c>
      <c r="Q385" s="43">
        <v>21584257</v>
      </c>
      <c r="R385" s="43">
        <v>11944337</v>
      </c>
      <c r="S385" s="43">
        <v>0</v>
      </c>
      <c r="T385" s="43">
        <v>17541561</v>
      </c>
      <c r="U385" s="43">
        <v>251527</v>
      </c>
      <c r="V385" s="43">
        <v>1142500</v>
      </c>
      <c r="W385" s="43">
        <v>61307518.600000001</v>
      </c>
      <c r="X385" s="45">
        <v>2.1701239280731949E-2</v>
      </c>
      <c r="Y385" s="43">
        <v>8964.3799999999992</v>
      </c>
      <c r="Z385" s="43">
        <v>69250</v>
      </c>
      <c r="AA385" s="43">
        <v>1564.2876000000001</v>
      </c>
      <c r="AB385" s="43">
        <v>79778.667600000001</v>
      </c>
      <c r="AC385" s="43">
        <v>0</v>
      </c>
      <c r="AD385" s="43">
        <v>79778.667600000001</v>
      </c>
      <c r="AE385" s="43">
        <v>0</v>
      </c>
      <c r="AF385" s="45">
        <v>8843336.5999999996</v>
      </c>
      <c r="AG385" s="45">
        <v>33528594</v>
      </c>
      <c r="AH385" s="45">
        <v>18935588</v>
      </c>
      <c r="AI385" s="43">
        <v>3270351092</v>
      </c>
      <c r="AJ385" s="43">
        <v>3427493136</v>
      </c>
      <c r="AK385" s="43">
        <v>3414226822</v>
      </c>
      <c r="AL385" s="47">
        <v>3370690350</v>
      </c>
      <c r="AM385" s="43">
        <v>1138077.0255885031</v>
      </c>
      <c r="AN385" s="46"/>
    </row>
    <row r="386" spans="1:40" s="35" customFormat="1" ht="16.5" x14ac:dyDescent="0.3">
      <c r="A386" s="35" t="s">
        <v>831</v>
      </c>
      <c r="B386" s="35" t="s">
        <v>832</v>
      </c>
      <c r="C386" s="35" t="s">
        <v>812</v>
      </c>
      <c r="D386" s="41">
        <v>2</v>
      </c>
      <c r="E386" s="41" t="s">
        <v>1237</v>
      </c>
      <c r="F386" s="42" t="s">
        <v>1191</v>
      </c>
      <c r="G386" s="43">
        <v>3590106159</v>
      </c>
      <c r="H386" s="44">
        <v>1.5999999999999999</v>
      </c>
      <c r="I386" s="43">
        <v>3704718662</v>
      </c>
      <c r="J386" s="43">
        <v>9404571.6999999993</v>
      </c>
      <c r="K386" s="43">
        <v>9404096.959999999</v>
      </c>
      <c r="L386" s="43">
        <v>0</v>
      </c>
      <c r="M386" s="43">
        <v>9404096.959999999</v>
      </c>
      <c r="N386" s="43">
        <v>0</v>
      </c>
      <c r="O386" s="43">
        <v>0</v>
      </c>
      <c r="P386" s="43">
        <v>232149.85</v>
      </c>
      <c r="Q386" s="43">
        <v>21083103</v>
      </c>
      <c r="R386" s="43">
        <v>10871958</v>
      </c>
      <c r="S386" s="43">
        <v>0</v>
      </c>
      <c r="T386" s="43">
        <v>14619539.6</v>
      </c>
      <c r="U386" s="43">
        <v>0</v>
      </c>
      <c r="V386" s="43">
        <v>1199599</v>
      </c>
      <c r="W386" s="43">
        <v>57410446.410000004</v>
      </c>
      <c r="X386" s="45">
        <v>1.4324614460871084E-2</v>
      </c>
      <c r="Y386" s="43">
        <v>2990.28</v>
      </c>
      <c r="Z386" s="43">
        <v>61750</v>
      </c>
      <c r="AA386" s="43">
        <v>1294.8055999999999</v>
      </c>
      <c r="AB386" s="43">
        <v>66035.085600000006</v>
      </c>
      <c r="AC386" s="43">
        <v>0</v>
      </c>
      <c r="AD386" s="43">
        <v>66035.085600000006</v>
      </c>
      <c r="AE386" s="43">
        <v>0</v>
      </c>
      <c r="AF386" s="45">
        <v>9636246.8099999987</v>
      </c>
      <c r="AG386" s="45">
        <v>31955061</v>
      </c>
      <c r="AH386" s="45">
        <v>15819138.6</v>
      </c>
      <c r="AI386" s="43">
        <v>3542267024</v>
      </c>
      <c r="AJ386" s="43">
        <v>3594711202</v>
      </c>
      <c r="AK386" s="43">
        <v>3723715369</v>
      </c>
      <c r="AL386" s="47">
        <v>3620231198.3333335</v>
      </c>
      <c r="AM386" s="43">
        <v>1242626.6333721241</v>
      </c>
      <c r="AN386" s="46"/>
    </row>
    <row r="387" spans="1:40" s="35" customFormat="1" ht="16.5" x14ac:dyDescent="0.3">
      <c r="A387" s="35" t="s">
        <v>833</v>
      </c>
      <c r="B387" s="35" t="s">
        <v>834</v>
      </c>
      <c r="C387" s="35" t="s">
        <v>812</v>
      </c>
      <c r="D387" s="41">
        <v>3</v>
      </c>
      <c r="E387" s="41" t="s">
        <v>1236</v>
      </c>
      <c r="F387" s="42" t="s">
        <v>1191</v>
      </c>
      <c r="G387" s="43">
        <v>3878199900</v>
      </c>
      <c r="H387" s="44">
        <v>1.8399999999999999</v>
      </c>
      <c r="I387" s="43">
        <v>4252138066</v>
      </c>
      <c r="J387" s="43">
        <v>10794217.039999999</v>
      </c>
      <c r="K387" s="43">
        <v>10784848.879999999</v>
      </c>
      <c r="L387" s="43">
        <v>0</v>
      </c>
      <c r="M387" s="43">
        <v>10784848.879999999</v>
      </c>
      <c r="N387" s="43">
        <v>0</v>
      </c>
      <c r="O387" s="43">
        <v>0</v>
      </c>
      <c r="P387" s="43">
        <v>265309.43</v>
      </c>
      <c r="Q387" s="43">
        <v>27707626</v>
      </c>
      <c r="R387" s="43">
        <v>14296903</v>
      </c>
      <c r="S387" s="43">
        <v>0</v>
      </c>
      <c r="T387" s="43">
        <v>17900345.620000001</v>
      </c>
      <c r="U387" s="43">
        <v>387819.99</v>
      </c>
      <c r="V387" s="43">
        <v>0</v>
      </c>
      <c r="W387" s="43">
        <v>71342852.920000002</v>
      </c>
      <c r="X387" s="45">
        <v>1.730840844503926E-2</v>
      </c>
      <c r="Y387" s="43">
        <v>5250</v>
      </c>
      <c r="Z387" s="43">
        <v>73750</v>
      </c>
      <c r="AA387" s="43">
        <v>1580</v>
      </c>
      <c r="AB387" s="43">
        <v>80580</v>
      </c>
      <c r="AC387" s="43">
        <v>0</v>
      </c>
      <c r="AD387" s="43">
        <v>80580</v>
      </c>
      <c r="AE387" s="43">
        <v>0</v>
      </c>
      <c r="AF387" s="45">
        <v>11050158.309999999</v>
      </c>
      <c r="AG387" s="45">
        <v>42004529</v>
      </c>
      <c r="AH387" s="45">
        <v>18288165.609999999</v>
      </c>
      <c r="AI387" s="43">
        <v>3998954189</v>
      </c>
      <c r="AJ387" s="43">
        <v>4188068103</v>
      </c>
      <c r="AK387" s="43">
        <v>4646220079</v>
      </c>
      <c r="AL387" s="47">
        <v>4277747457</v>
      </c>
      <c r="AM387" s="43">
        <v>1548738.4775933069</v>
      </c>
      <c r="AN387" s="46"/>
    </row>
    <row r="388" spans="1:40" s="35" customFormat="1" ht="16.5" x14ac:dyDescent="0.3">
      <c r="A388" s="35" t="s">
        <v>835</v>
      </c>
      <c r="B388" s="35" t="s">
        <v>836</v>
      </c>
      <c r="C388" s="35" t="s">
        <v>812</v>
      </c>
      <c r="D388" s="41">
        <v>1</v>
      </c>
      <c r="E388" s="41" t="s">
        <v>1236</v>
      </c>
      <c r="F388" s="42" t="s">
        <v>1191</v>
      </c>
      <c r="G388" s="43">
        <v>2106945939</v>
      </c>
      <c r="H388" s="44">
        <v>1.1099999999999999</v>
      </c>
      <c r="I388" s="43">
        <v>2177466973</v>
      </c>
      <c r="J388" s="43">
        <v>5527584.1799999997</v>
      </c>
      <c r="K388" s="43">
        <v>5505945.4299999997</v>
      </c>
      <c r="L388" s="43">
        <v>0</v>
      </c>
      <c r="M388" s="43">
        <v>5505945.4299999997</v>
      </c>
      <c r="N388" s="43">
        <v>0</v>
      </c>
      <c r="O388" s="43">
        <v>0</v>
      </c>
      <c r="P388" s="43">
        <v>135786.81</v>
      </c>
      <c r="Q388" s="43">
        <v>10951845</v>
      </c>
      <c r="R388" s="43">
        <v>0</v>
      </c>
      <c r="S388" s="43">
        <v>0</v>
      </c>
      <c r="T388" s="43">
        <v>5934749</v>
      </c>
      <c r="U388" s="43">
        <v>842778</v>
      </c>
      <c r="V388" s="43">
        <v>0</v>
      </c>
      <c r="W388" s="43">
        <v>23371104.239999998</v>
      </c>
      <c r="X388" s="45">
        <v>1.1050793309776123E-2</v>
      </c>
      <c r="Y388" s="43">
        <v>750</v>
      </c>
      <c r="Z388" s="43">
        <v>17500</v>
      </c>
      <c r="AA388" s="43">
        <v>365</v>
      </c>
      <c r="AB388" s="43">
        <v>18615</v>
      </c>
      <c r="AC388" s="43">
        <v>0</v>
      </c>
      <c r="AD388" s="43">
        <v>18615</v>
      </c>
      <c r="AE388" s="43">
        <v>0</v>
      </c>
      <c r="AF388" s="45">
        <v>5641732.2399999993</v>
      </c>
      <c r="AG388" s="45">
        <v>10951845</v>
      </c>
      <c r="AH388" s="45">
        <v>6777527</v>
      </c>
      <c r="AI388" s="43">
        <v>2232120374</v>
      </c>
      <c r="AJ388" s="43">
        <v>2185907166</v>
      </c>
      <c r="AK388" s="43">
        <v>2217598315</v>
      </c>
      <c r="AL388" s="47">
        <v>2211875285</v>
      </c>
      <c r="AM388" s="43">
        <v>739644.14502178202</v>
      </c>
      <c r="AN388" s="46"/>
    </row>
    <row r="389" spans="1:40" s="35" customFormat="1" ht="16.5" x14ac:dyDescent="0.3">
      <c r="A389" s="35" t="s">
        <v>837</v>
      </c>
      <c r="B389" s="35" t="s">
        <v>838</v>
      </c>
      <c r="C389" s="35" t="s">
        <v>812</v>
      </c>
      <c r="D389" s="41">
        <v>2</v>
      </c>
      <c r="E389" s="41" t="s">
        <v>1237</v>
      </c>
      <c r="F389" s="42" t="s">
        <v>1191</v>
      </c>
      <c r="G389" s="43">
        <v>2835266200</v>
      </c>
      <c r="H389" s="44">
        <v>2.6999999999999997</v>
      </c>
      <c r="I389" s="43">
        <v>2800655493</v>
      </c>
      <c r="J389" s="43">
        <v>7109572.3499999996</v>
      </c>
      <c r="K389" s="43">
        <v>7101666.6499999994</v>
      </c>
      <c r="L389" s="43">
        <v>0</v>
      </c>
      <c r="M389" s="43">
        <v>7101666.6499999994</v>
      </c>
      <c r="N389" s="43">
        <v>0</v>
      </c>
      <c r="O389" s="43">
        <v>0</v>
      </c>
      <c r="P389" s="43">
        <v>175247.3</v>
      </c>
      <c r="Q389" s="43">
        <v>47040529</v>
      </c>
      <c r="R389" s="43">
        <v>0</v>
      </c>
      <c r="S389" s="43">
        <v>0</v>
      </c>
      <c r="T389" s="43">
        <v>21001827.5</v>
      </c>
      <c r="U389" s="43">
        <v>283526</v>
      </c>
      <c r="V389" s="43">
        <v>928860</v>
      </c>
      <c r="W389" s="43">
        <v>76531656.450000003</v>
      </c>
      <c r="X389" s="45">
        <v>2.6883806093816114E-2</v>
      </c>
      <c r="Y389" s="43">
        <v>22940.41</v>
      </c>
      <c r="Z389" s="43">
        <v>107500</v>
      </c>
      <c r="AA389" s="43">
        <v>2608.8081999999999</v>
      </c>
      <c r="AB389" s="43">
        <v>133049.2182</v>
      </c>
      <c r="AC389" s="43">
        <v>0</v>
      </c>
      <c r="AD389" s="43">
        <v>133049.2182</v>
      </c>
      <c r="AE389" s="43">
        <v>0</v>
      </c>
      <c r="AF389" s="45">
        <v>7276913.9499999993</v>
      </c>
      <c r="AG389" s="45">
        <v>47040529</v>
      </c>
      <c r="AH389" s="45">
        <v>22214213.5</v>
      </c>
      <c r="AI389" s="43">
        <v>2763791910</v>
      </c>
      <c r="AJ389" s="43">
        <v>2786583399</v>
      </c>
      <c r="AK389" s="43">
        <v>2899341548</v>
      </c>
      <c r="AL389" s="47">
        <v>2816572285.6666665</v>
      </c>
      <c r="AM389" s="43">
        <v>966446.24955278402</v>
      </c>
      <c r="AN389" s="46"/>
    </row>
    <row r="390" spans="1:40" s="35" customFormat="1" ht="16.5" x14ac:dyDescent="0.3">
      <c r="A390" s="35" t="s">
        <v>839</v>
      </c>
      <c r="B390" s="35" t="s">
        <v>840</v>
      </c>
      <c r="C390" s="35" t="s">
        <v>812</v>
      </c>
      <c r="D390" s="41">
        <v>3</v>
      </c>
      <c r="E390" s="41" t="s">
        <v>1236</v>
      </c>
      <c r="F390" s="42" t="s">
        <v>1191</v>
      </c>
      <c r="G390" s="43">
        <v>2103105500</v>
      </c>
      <c r="H390" s="44">
        <v>2.6970000000000001</v>
      </c>
      <c r="I390" s="43">
        <v>2113859624</v>
      </c>
      <c r="J390" s="43">
        <v>5366114.46</v>
      </c>
      <c r="K390" s="43">
        <v>5347684.1900000004</v>
      </c>
      <c r="L390" s="43">
        <v>0</v>
      </c>
      <c r="M390" s="43">
        <v>5347684.1900000004</v>
      </c>
      <c r="N390" s="43">
        <v>0</v>
      </c>
      <c r="O390" s="43">
        <v>0</v>
      </c>
      <c r="P390" s="43">
        <v>131886.89000000001</v>
      </c>
      <c r="Q390" s="43">
        <v>39494238</v>
      </c>
      <c r="R390" s="43">
        <v>0</v>
      </c>
      <c r="S390" s="43">
        <v>0</v>
      </c>
      <c r="T390" s="43">
        <v>10921240.369999999</v>
      </c>
      <c r="U390" s="43">
        <v>105155</v>
      </c>
      <c r="V390" s="43">
        <v>705425</v>
      </c>
      <c r="W390" s="43">
        <v>56705629.449999996</v>
      </c>
      <c r="X390" s="45">
        <v>3.2506865364769856E-2</v>
      </c>
      <c r="Y390" s="43">
        <v>3867.11</v>
      </c>
      <c r="Z390" s="43">
        <v>43500</v>
      </c>
      <c r="AA390" s="43">
        <v>947.34220000000005</v>
      </c>
      <c r="AB390" s="43">
        <v>48314.4522</v>
      </c>
      <c r="AC390" s="43">
        <v>0</v>
      </c>
      <c r="AD390" s="43">
        <v>48314.4522</v>
      </c>
      <c r="AE390" s="43">
        <v>0</v>
      </c>
      <c r="AF390" s="45">
        <v>5479571.0800000001</v>
      </c>
      <c r="AG390" s="45">
        <v>39494238</v>
      </c>
      <c r="AH390" s="45">
        <v>11731820.369999999</v>
      </c>
      <c r="AI390" s="43">
        <v>2151588134</v>
      </c>
      <c r="AJ390" s="43">
        <v>2116278051</v>
      </c>
      <c r="AK390" s="43">
        <v>2160576844</v>
      </c>
      <c r="AL390" s="47">
        <v>2142814343</v>
      </c>
      <c r="AM390" s="43">
        <v>720191.56114105205</v>
      </c>
      <c r="AN390" s="46"/>
    </row>
    <row r="391" spans="1:40" s="35" customFormat="1" ht="16.5" x14ac:dyDescent="0.3">
      <c r="A391" s="35" t="s">
        <v>841</v>
      </c>
      <c r="B391" s="35" t="s">
        <v>842</v>
      </c>
      <c r="C391" s="35" t="s">
        <v>812</v>
      </c>
      <c r="D391" s="41">
        <v>1</v>
      </c>
      <c r="E391" s="41" t="s">
        <v>1236</v>
      </c>
      <c r="F391" s="42" t="s">
        <v>1191</v>
      </c>
      <c r="G391" s="43">
        <v>1356043200</v>
      </c>
      <c r="H391" s="44">
        <v>2.8779999999999997</v>
      </c>
      <c r="I391" s="43">
        <v>1471804514</v>
      </c>
      <c r="J391" s="43">
        <v>3736232.72</v>
      </c>
      <c r="K391" s="43">
        <v>3734394.91</v>
      </c>
      <c r="L391" s="43">
        <v>0</v>
      </c>
      <c r="M391" s="43">
        <v>3734394.91</v>
      </c>
      <c r="N391" s="43">
        <v>0</v>
      </c>
      <c r="O391" s="43">
        <v>0</v>
      </c>
      <c r="P391" s="43">
        <v>92179.21</v>
      </c>
      <c r="Q391" s="43">
        <v>20567034</v>
      </c>
      <c r="R391" s="43">
        <v>0</v>
      </c>
      <c r="S391" s="43">
        <v>0</v>
      </c>
      <c r="T391" s="43">
        <v>13998817.9</v>
      </c>
      <c r="U391" s="43">
        <v>135604.32</v>
      </c>
      <c r="V391" s="43">
        <v>489658</v>
      </c>
      <c r="W391" s="43">
        <v>39017688.340000004</v>
      </c>
      <c r="X391" s="45">
        <v>2.5894591559229258E-2</v>
      </c>
      <c r="Y391" s="43">
        <v>14234.24</v>
      </c>
      <c r="Z391" s="43">
        <v>53000</v>
      </c>
      <c r="AA391" s="43">
        <v>1344.6848000000002</v>
      </c>
      <c r="AB391" s="43">
        <v>68578.924800000008</v>
      </c>
      <c r="AC391" s="43">
        <v>-500</v>
      </c>
      <c r="AD391" s="43">
        <v>68078.924800000008</v>
      </c>
      <c r="AE391" s="43">
        <v>0</v>
      </c>
      <c r="AF391" s="45">
        <v>3826574.12</v>
      </c>
      <c r="AG391" s="45">
        <v>20567034</v>
      </c>
      <c r="AH391" s="45">
        <v>14624080.220000001</v>
      </c>
      <c r="AI391" s="43">
        <v>1436479262</v>
      </c>
      <c r="AJ391" s="43">
        <v>1468973359</v>
      </c>
      <c r="AK391" s="43">
        <v>1544292450</v>
      </c>
      <c r="AL391" s="47">
        <v>1483248357</v>
      </c>
      <c r="AM391" s="43">
        <v>514763.63523585</v>
      </c>
      <c r="AN391" s="46"/>
    </row>
    <row r="392" spans="1:40" s="35" customFormat="1" ht="16.5" x14ac:dyDescent="0.3">
      <c r="A392" s="35" t="s">
        <v>843</v>
      </c>
      <c r="B392" s="35" t="s">
        <v>844</v>
      </c>
      <c r="C392" s="35" t="s">
        <v>812</v>
      </c>
      <c r="D392" s="41">
        <v>2</v>
      </c>
      <c r="E392" s="41" t="s">
        <v>1237</v>
      </c>
      <c r="F392" s="42" t="s">
        <v>1191</v>
      </c>
      <c r="G392" s="43">
        <v>3599147600</v>
      </c>
      <c r="H392" s="44">
        <v>2.0259999999999998</v>
      </c>
      <c r="I392" s="43">
        <v>4334831992</v>
      </c>
      <c r="J392" s="43">
        <v>11004138.77</v>
      </c>
      <c r="K392" s="43">
        <v>10994515.27</v>
      </c>
      <c r="L392" s="43">
        <v>0</v>
      </c>
      <c r="M392" s="43">
        <v>10994515.27</v>
      </c>
      <c r="N392" s="43">
        <v>0</v>
      </c>
      <c r="O392" s="43">
        <v>0</v>
      </c>
      <c r="P392" s="43">
        <v>271338.82</v>
      </c>
      <c r="Q392" s="43">
        <v>45593403</v>
      </c>
      <c r="R392" s="43">
        <v>0</v>
      </c>
      <c r="S392" s="43">
        <v>0</v>
      </c>
      <c r="T392" s="43">
        <v>13953988</v>
      </c>
      <c r="U392" s="43">
        <v>647846.56999999995</v>
      </c>
      <c r="V392" s="43">
        <v>1438748</v>
      </c>
      <c r="W392" s="43">
        <v>72899839.659999996</v>
      </c>
      <c r="X392" s="45">
        <v>1.8746879450687315E-2</v>
      </c>
      <c r="Y392" s="43">
        <v>4736.3</v>
      </c>
      <c r="Z392" s="43">
        <v>50750</v>
      </c>
      <c r="AA392" s="43">
        <v>1109.7260000000001</v>
      </c>
      <c r="AB392" s="43">
        <v>56596.026000000005</v>
      </c>
      <c r="AC392" s="43">
        <v>0</v>
      </c>
      <c r="AD392" s="43">
        <v>56596.026000000005</v>
      </c>
      <c r="AE392" s="43">
        <v>0</v>
      </c>
      <c r="AF392" s="45">
        <v>11265854.09</v>
      </c>
      <c r="AG392" s="45">
        <v>45593403</v>
      </c>
      <c r="AH392" s="45">
        <v>16040582.57</v>
      </c>
      <c r="AI392" s="43">
        <v>4425698102</v>
      </c>
      <c r="AJ392" s="43">
        <v>4316247988</v>
      </c>
      <c r="AK392" s="43">
        <v>4356794093</v>
      </c>
      <c r="AL392" s="47">
        <v>4366246727.666667</v>
      </c>
      <c r="AM392" s="43">
        <v>1452263.2454019689</v>
      </c>
      <c r="AN392" s="46"/>
    </row>
    <row r="393" spans="1:40" s="35" customFormat="1" ht="16.5" x14ac:dyDescent="0.3">
      <c r="A393" s="35" t="s">
        <v>845</v>
      </c>
      <c r="B393" s="35" t="s">
        <v>846</v>
      </c>
      <c r="C393" s="35" t="s">
        <v>812</v>
      </c>
      <c r="D393" s="41">
        <v>3</v>
      </c>
      <c r="E393" s="41" t="s">
        <v>1236</v>
      </c>
      <c r="F393" s="42" t="s">
        <v>1191</v>
      </c>
      <c r="G393" s="43">
        <v>1262502152</v>
      </c>
      <c r="H393" s="44">
        <v>2.3420000000000001</v>
      </c>
      <c r="I393" s="43">
        <v>1314880091</v>
      </c>
      <c r="J393" s="43">
        <v>3337874</v>
      </c>
      <c r="K393" s="43">
        <v>3321179.86</v>
      </c>
      <c r="L393" s="43">
        <v>0</v>
      </c>
      <c r="M393" s="43">
        <v>3321179.86</v>
      </c>
      <c r="N393" s="43">
        <v>0</v>
      </c>
      <c r="O393" s="43">
        <v>0</v>
      </c>
      <c r="P393" s="43">
        <v>81843.600000000006</v>
      </c>
      <c r="Q393" s="43">
        <v>11737380</v>
      </c>
      <c r="R393" s="43">
        <v>7924973</v>
      </c>
      <c r="S393" s="43">
        <v>0</v>
      </c>
      <c r="T393" s="43">
        <v>6390506.6799999997</v>
      </c>
      <c r="U393" s="43">
        <v>109594</v>
      </c>
      <c r="V393" s="43">
        <v>0</v>
      </c>
      <c r="W393" s="43">
        <v>29565477.140000001</v>
      </c>
      <c r="X393" s="45">
        <v>2.1163277676200399E-2</v>
      </c>
      <c r="Y393" s="43">
        <v>2250</v>
      </c>
      <c r="Z393" s="43">
        <v>24250</v>
      </c>
      <c r="AA393" s="43">
        <v>530</v>
      </c>
      <c r="AB393" s="43">
        <v>27030</v>
      </c>
      <c r="AC393" s="43">
        <v>0</v>
      </c>
      <c r="AD393" s="43">
        <v>27030</v>
      </c>
      <c r="AE393" s="43">
        <v>0</v>
      </c>
      <c r="AF393" s="45">
        <v>3403023.46</v>
      </c>
      <c r="AG393" s="45">
        <v>19662353</v>
      </c>
      <c r="AH393" s="45">
        <v>6500100.6799999997</v>
      </c>
      <c r="AI393" s="43">
        <v>1366746134</v>
      </c>
      <c r="AJ393" s="43">
        <v>1319684205</v>
      </c>
      <c r="AK393" s="43">
        <v>1363610107</v>
      </c>
      <c r="AL393" s="47">
        <v>1350013482</v>
      </c>
      <c r="AM393" s="43">
        <v>455332.93099994701</v>
      </c>
      <c r="AN393" s="46"/>
    </row>
    <row r="394" spans="1:40" s="35" customFormat="1" ht="16.5" x14ac:dyDescent="0.3">
      <c r="A394" s="35" t="s">
        <v>847</v>
      </c>
      <c r="B394" s="35" t="s">
        <v>848</v>
      </c>
      <c r="C394" s="35" t="s">
        <v>812</v>
      </c>
      <c r="D394" s="41">
        <v>1</v>
      </c>
      <c r="E394" s="41" t="s">
        <v>1236</v>
      </c>
      <c r="F394" s="42" t="s">
        <v>1191</v>
      </c>
      <c r="G394" s="43">
        <v>1859409281</v>
      </c>
      <c r="H394" s="44">
        <v>2.2130000000000001</v>
      </c>
      <c r="I394" s="43">
        <v>1823998116</v>
      </c>
      <c r="J394" s="43">
        <v>4630289.8099999996</v>
      </c>
      <c r="K394" s="43">
        <v>4587571.1199999992</v>
      </c>
      <c r="L394" s="43">
        <v>0</v>
      </c>
      <c r="M394" s="43">
        <v>4587571.1199999992</v>
      </c>
      <c r="N394" s="43">
        <v>0</v>
      </c>
      <c r="O394" s="43">
        <v>0</v>
      </c>
      <c r="P394" s="43">
        <v>112929.02</v>
      </c>
      <c r="Q394" s="43">
        <v>17826892</v>
      </c>
      <c r="R394" s="43">
        <v>10235646</v>
      </c>
      <c r="S394" s="43">
        <v>0</v>
      </c>
      <c r="T394" s="43">
        <v>8181295.2000000002</v>
      </c>
      <c r="U394" s="43">
        <v>197665</v>
      </c>
      <c r="V394" s="43">
        <v>0</v>
      </c>
      <c r="W394" s="43">
        <v>41141998.340000004</v>
      </c>
      <c r="X394" s="45">
        <v>2.0646434044030711E-2</v>
      </c>
      <c r="Y394" s="43">
        <v>1500</v>
      </c>
      <c r="Z394" s="43">
        <v>17000</v>
      </c>
      <c r="AA394" s="43">
        <v>370</v>
      </c>
      <c r="AB394" s="43">
        <v>18870</v>
      </c>
      <c r="AC394" s="43">
        <v>0</v>
      </c>
      <c r="AD394" s="43">
        <v>18870</v>
      </c>
      <c r="AE394" s="43">
        <v>0</v>
      </c>
      <c r="AF394" s="45">
        <v>4700500.1399999987</v>
      </c>
      <c r="AG394" s="45">
        <v>28062538</v>
      </c>
      <c r="AH394" s="45">
        <v>8378960.2000000002</v>
      </c>
      <c r="AI394" s="43">
        <v>1890593788</v>
      </c>
      <c r="AJ394" s="43">
        <v>1829492940</v>
      </c>
      <c r="AK394" s="43">
        <v>1896479637</v>
      </c>
      <c r="AL394" s="47">
        <v>1872188788.3333333</v>
      </c>
      <c r="AM394" s="43">
        <v>632635.306697394</v>
      </c>
      <c r="AN394" s="46"/>
    </row>
    <row r="395" spans="1:40" s="35" customFormat="1" ht="16.5" x14ac:dyDescent="0.3">
      <c r="A395" s="35" t="s">
        <v>849</v>
      </c>
      <c r="B395" s="35" t="s">
        <v>850</v>
      </c>
      <c r="C395" s="35" t="s">
        <v>812</v>
      </c>
      <c r="D395" s="41">
        <v>2</v>
      </c>
      <c r="E395" s="41" t="s">
        <v>1237</v>
      </c>
      <c r="F395" s="42" t="s">
        <v>1191</v>
      </c>
      <c r="G395" s="43">
        <v>448438800</v>
      </c>
      <c r="H395" s="44">
        <v>2.722</v>
      </c>
      <c r="I395" s="43">
        <v>484027929</v>
      </c>
      <c r="J395" s="43">
        <v>1228723.6299999999</v>
      </c>
      <c r="K395" s="43">
        <v>1228327</v>
      </c>
      <c r="L395" s="43">
        <v>0</v>
      </c>
      <c r="M395" s="43">
        <v>1228327</v>
      </c>
      <c r="N395" s="43">
        <v>0</v>
      </c>
      <c r="O395" s="43">
        <v>0</v>
      </c>
      <c r="P395" s="43">
        <v>30320.93</v>
      </c>
      <c r="Q395" s="43">
        <v>7483600</v>
      </c>
      <c r="R395" s="43">
        <v>0</v>
      </c>
      <c r="S395" s="43">
        <v>0</v>
      </c>
      <c r="T395" s="43">
        <v>3442790</v>
      </c>
      <c r="U395" s="43">
        <v>20000</v>
      </c>
      <c r="V395" s="43">
        <v>0</v>
      </c>
      <c r="W395" s="43">
        <v>12205037.93</v>
      </c>
      <c r="X395" s="45">
        <v>2.5243107300763675E-2</v>
      </c>
      <c r="Y395" s="43">
        <v>3815.08</v>
      </c>
      <c r="Z395" s="43">
        <v>23250</v>
      </c>
      <c r="AA395" s="43">
        <v>541.30160000000001</v>
      </c>
      <c r="AB395" s="43">
        <v>27606.381600000001</v>
      </c>
      <c r="AC395" s="43">
        <v>0</v>
      </c>
      <c r="AD395" s="43">
        <v>27606.381600000001</v>
      </c>
      <c r="AE395" s="43">
        <v>0</v>
      </c>
      <c r="AF395" s="45">
        <v>1258647.93</v>
      </c>
      <c r="AG395" s="45">
        <v>7483600</v>
      </c>
      <c r="AH395" s="45">
        <v>3462790</v>
      </c>
      <c r="AI395" s="43">
        <v>476610975</v>
      </c>
      <c r="AJ395" s="43">
        <v>481313245</v>
      </c>
      <c r="AK395" s="43">
        <v>512150297</v>
      </c>
      <c r="AL395" s="47">
        <v>490024839</v>
      </c>
      <c r="AM395" s="43">
        <v>170716.59494990099</v>
      </c>
      <c r="AN395" s="46"/>
    </row>
    <row r="396" spans="1:40" s="35" customFormat="1" ht="16.5" x14ac:dyDescent="0.3">
      <c r="A396" s="35" t="s">
        <v>851</v>
      </c>
      <c r="B396" s="35" t="s">
        <v>852</v>
      </c>
      <c r="C396" s="35" t="s">
        <v>812</v>
      </c>
      <c r="D396" s="41">
        <v>3</v>
      </c>
      <c r="E396" s="41" t="s">
        <v>1236</v>
      </c>
      <c r="F396" s="42" t="s">
        <v>1191</v>
      </c>
      <c r="G396" s="43">
        <v>4501973356</v>
      </c>
      <c r="H396" s="44">
        <v>2.4809999999999999</v>
      </c>
      <c r="I396" s="43">
        <v>5026941172</v>
      </c>
      <c r="J396" s="43">
        <v>12761084.710000001</v>
      </c>
      <c r="K396" s="43">
        <v>12748570.110000001</v>
      </c>
      <c r="L396" s="43">
        <v>0</v>
      </c>
      <c r="M396" s="43">
        <v>12748570.110000001</v>
      </c>
      <c r="N396" s="43">
        <v>0</v>
      </c>
      <c r="O396" s="43">
        <v>0</v>
      </c>
      <c r="P396" s="43">
        <v>314612.59000000003</v>
      </c>
      <c r="Q396" s="43">
        <v>75509679</v>
      </c>
      <c r="R396" s="43">
        <v>0</v>
      </c>
      <c r="S396" s="43">
        <v>0</v>
      </c>
      <c r="T396" s="43">
        <v>19745068.879999999</v>
      </c>
      <c r="U396" s="43">
        <v>1665730</v>
      </c>
      <c r="V396" s="43">
        <v>1676879</v>
      </c>
      <c r="W396" s="43">
        <v>111660539.58</v>
      </c>
      <c r="X396" s="45">
        <v>2.2562850575291258E-2</v>
      </c>
      <c r="Y396" s="43">
        <v>12064.38</v>
      </c>
      <c r="Z396" s="43">
        <v>89250</v>
      </c>
      <c r="AA396" s="43">
        <v>2026.2876000000001</v>
      </c>
      <c r="AB396" s="43">
        <v>103340.6676</v>
      </c>
      <c r="AC396" s="43">
        <v>0</v>
      </c>
      <c r="AD396" s="43">
        <v>103340.6676</v>
      </c>
      <c r="AE396" s="43">
        <v>0</v>
      </c>
      <c r="AF396" s="45">
        <v>13063182.700000001</v>
      </c>
      <c r="AG396" s="45">
        <v>75509679</v>
      </c>
      <c r="AH396" s="45">
        <v>23087677.879999999</v>
      </c>
      <c r="AI396" s="43">
        <v>4959368328</v>
      </c>
      <c r="AJ396" s="43">
        <v>5027670680</v>
      </c>
      <c r="AK396" s="43">
        <v>5151106366</v>
      </c>
      <c r="AL396" s="47">
        <v>5046048458</v>
      </c>
      <c r="AM396" s="43">
        <v>1718032.755965526</v>
      </c>
      <c r="AN396" s="46"/>
    </row>
    <row r="397" spans="1:40" s="35" customFormat="1" ht="16.5" x14ac:dyDescent="0.3">
      <c r="A397" s="35" t="s">
        <v>853</v>
      </c>
      <c r="B397" s="35" t="s">
        <v>854</v>
      </c>
      <c r="C397" s="35" t="s">
        <v>812</v>
      </c>
      <c r="D397" s="41">
        <v>1</v>
      </c>
      <c r="E397" s="41" t="s">
        <v>1237</v>
      </c>
      <c r="F397" s="42" t="s">
        <v>1191</v>
      </c>
      <c r="G397" s="43">
        <v>5402534838</v>
      </c>
      <c r="H397" s="44">
        <v>1.9119999999999999</v>
      </c>
      <c r="I397" s="43">
        <v>5777377250</v>
      </c>
      <c r="J397" s="43">
        <v>14666095.73</v>
      </c>
      <c r="K397" s="43">
        <v>14661678.74</v>
      </c>
      <c r="L397" s="43">
        <v>0</v>
      </c>
      <c r="M397" s="43">
        <v>14661678.74</v>
      </c>
      <c r="N397" s="43">
        <v>0</v>
      </c>
      <c r="O397" s="43">
        <v>0</v>
      </c>
      <c r="P397" s="43">
        <v>361919.07</v>
      </c>
      <c r="Q397" s="43">
        <v>0</v>
      </c>
      <c r="R397" s="43">
        <v>62867922</v>
      </c>
      <c r="S397" s="43">
        <v>0</v>
      </c>
      <c r="T397" s="43">
        <v>23349755.57</v>
      </c>
      <c r="U397" s="43">
        <v>108050.7</v>
      </c>
      <c r="V397" s="43">
        <v>1914838</v>
      </c>
      <c r="W397" s="43">
        <v>103264164.08</v>
      </c>
      <c r="X397" s="45">
        <v>1.7727840997375257E-2</v>
      </c>
      <c r="Y397" s="43">
        <v>5167.2</v>
      </c>
      <c r="Z397" s="43">
        <v>103500</v>
      </c>
      <c r="AA397" s="43">
        <v>2173.3440000000001</v>
      </c>
      <c r="AB397" s="43">
        <v>110840.54399999999</v>
      </c>
      <c r="AC397" s="43">
        <v>0</v>
      </c>
      <c r="AD397" s="43">
        <v>110840.54399999999</v>
      </c>
      <c r="AE397" s="43">
        <v>0</v>
      </c>
      <c r="AF397" s="45">
        <v>15023597.810000001</v>
      </c>
      <c r="AG397" s="45">
        <v>62867922</v>
      </c>
      <c r="AH397" s="45">
        <v>25372644.27</v>
      </c>
      <c r="AI397" s="43">
        <v>5631486057</v>
      </c>
      <c r="AJ397" s="43">
        <v>5744520909</v>
      </c>
      <c r="AK397" s="43">
        <v>5807928228</v>
      </c>
      <c r="AL397" s="47">
        <v>5727978398</v>
      </c>
      <c r="AM397" s="43">
        <v>1935974.1400239239</v>
      </c>
      <c r="AN397" s="46"/>
    </row>
    <row r="398" spans="1:40" s="35" customFormat="1" ht="16.5" x14ac:dyDescent="0.3">
      <c r="A398" s="35" t="s">
        <v>855</v>
      </c>
      <c r="B398" s="35" t="s">
        <v>856</v>
      </c>
      <c r="C398" s="35" t="s">
        <v>812</v>
      </c>
      <c r="D398" s="41">
        <v>2</v>
      </c>
      <c r="E398" s="41" t="s">
        <v>1237</v>
      </c>
      <c r="F398" s="42" t="s">
        <v>1191</v>
      </c>
      <c r="G398" s="43">
        <v>1376746800</v>
      </c>
      <c r="H398" s="44">
        <v>2.4489999999999998</v>
      </c>
      <c r="I398" s="43">
        <v>1563545425</v>
      </c>
      <c r="J398" s="43">
        <v>3969120.57</v>
      </c>
      <c r="K398" s="43">
        <v>3958917.09</v>
      </c>
      <c r="L398" s="43">
        <v>0</v>
      </c>
      <c r="M398" s="43">
        <v>3958917.09</v>
      </c>
      <c r="N398" s="43">
        <v>0</v>
      </c>
      <c r="O398" s="43">
        <v>0</v>
      </c>
      <c r="P398" s="43">
        <v>97655.039999999994</v>
      </c>
      <c r="Q398" s="43">
        <v>17923999</v>
      </c>
      <c r="R398" s="43">
        <v>0</v>
      </c>
      <c r="S398" s="43">
        <v>0</v>
      </c>
      <c r="T398" s="43">
        <v>11728724.720000001</v>
      </c>
      <c r="U398" s="43">
        <v>0</v>
      </c>
      <c r="V398" s="43">
        <v>0</v>
      </c>
      <c r="W398" s="43">
        <v>33709295.850000001</v>
      </c>
      <c r="X398" s="45">
        <v>2.1425148095910757E-2</v>
      </c>
      <c r="Y398" s="43">
        <v>1042.47</v>
      </c>
      <c r="Z398" s="43">
        <v>34500</v>
      </c>
      <c r="AA398" s="43">
        <v>710.84940000000006</v>
      </c>
      <c r="AB398" s="43">
        <v>36253.3194</v>
      </c>
      <c r="AC398" s="43">
        <v>-750</v>
      </c>
      <c r="AD398" s="43">
        <v>35503.3194</v>
      </c>
      <c r="AE398" s="43">
        <v>0</v>
      </c>
      <c r="AF398" s="45">
        <v>4056572.13</v>
      </c>
      <c r="AG398" s="45">
        <v>17923999</v>
      </c>
      <c r="AH398" s="45">
        <v>11728724.720000001</v>
      </c>
      <c r="AI398" s="43">
        <v>1517748490</v>
      </c>
      <c r="AJ398" s="43">
        <v>1561780020</v>
      </c>
      <c r="AK398" s="43">
        <v>1624096732</v>
      </c>
      <c r="AL398" s="47">
        <v>1567875080.6666667</v>
      </c>
      <c r="AM398" s="43">
        <v>541365.03596775595</v>
      </c>
      <c r="AN398" s="46"/>
    </row>
    <row r="399" spans="1:40" s="35" customFormat="1" ht="16.5" x14ac:dyDescent="0.3">
      <c r="A399" s="35" t="s">
        <v>857</v>
      </c>
      <c r="B399" s="35" t="s">
        <v>858</v>
      </c>
      <c r="C399" s="35" t="s">
        <v>812</v>
      </c>
      <c r="D399" s="41">
        <v>3</v>
      </c>
      <c r="E399" s="41" t="s">
        <v>1236</v>
      </c>
      <c r="F399" s="42" t="s">
        <v>1191</v>
      </c>
      <c r="G399" s="43">
        <v>2296447513</v>
      </c>
      <c r="H399" s="44">
        <v>2.8719999999999999</v>
      </c>
      <c r="I399" s="43">
        <v>3006317340</v>
      </c>
      <c r="J399" s="43">
        <v>7631652.9100000001</v>
      </c>
      <c r="K399" s="43">
        <v>7610161.46</v>
      </c>
      <c r="L399" s="43">
        <v>0</v>
      </c>
      <c r="M399" s="43">
        <v>7610161.46</v>
      </c>
      <c r="N399" s="43">
        <v>0</v>
      </c>
      <c r="O399" s="43">
        <v>0</v>
      </c>
      <c r="P399" s="43">
        <v>187713.42</v>
      </c>
      <c r="Q399" s="43">
        <v>0</v>
      </c>
      <c r="R399" s="43">
        <v>33196258</v>
      </c>
      <c r="S399" s="43">
        <v>0</v>
      </c>
      <c r="T399" s="43">
        <v>23957467.170000002</v>
      </c>
      <c r="U399" s="43">
        <v>0</v>
      </c>
      <c r="V399" s="43">
        <v>981520</v>
      </c>
      <c r="W399" s="43">
        <v>65933120.050000004</v>
      </c>
      <c r="X399" s="45">
        <v>2.6882923947636604E-2</v>
      </c>
      <c r="Y399" s="43">
        <v>3750</v>
      </c>
      <c r="Z399" s="43">
        <v>23500</v>
      </c>
      <c r="AA399" s="43">
        <v>545</v>
      </c>
      <c r="AB399" s="43">
        <v>27795</v>
      </c>
      <c r="AC399" s="43">
        <v>0</v>
      </c>
      <c r="AD399" s="43">
        <v>27795</v>
      </c>
      <c r="AE399" s="43">
        <v>0</v>
      </c>
      <c r="AF399" s="45">
        <v>7797874.8799999999</v>
      </c>
      <c r="AG399" s="45">
        <v>33196258</v>
      </c>
      <c r="AH399" s="45">
        <v>24938987.170000002</v>
      </c>
      <c r="AI399" s="43">
        <v>3065780224</v>
      </c>
      <c r="AJ399" s="43">
        <v>2944551688</v>
      </c>
      <c r="AK399" s="43">
        <v>2935812388</v>
      </c>
      <c r="AL399" s="47">
        <v>2982048100</v>
      </c>
      <c r="AM399" s="43">
        <v>978621.505044183</v>
      </c>
      <c r="AN399" s="46"/>
    </row>
    <row r="400" spans="1:40" s="35" customFormat="1" ht="16.5" x14ac:dyDescent="0.3">
      <c r="A400" s="35" t="s">
        <v>859</v>
      </c>
      <c r="B400" s="35" t="s">
        <v>860</v>
      </c>
      <c r="C400" s="35" t="s">
        <v>812</v>
      </c>
      <c r="D400" s="41">
        <v>1</v>
      </c>
      <c r="E400" s="41" t="s">
        <v>1236</v>
      </c>
      <c r="F400" s="42" t="s">
        <v>1191</v>
      </c>
      <c r="G400" s="43">
        <v>1218465600</v>
      </c>
      <c r="H400" s="44">
        <v>2.806</v>
      </c>
      <c r="I400" s="43">
        <v>1277773392</v>
      </c>
      <c r="J400" s="43">
        <v>3243677.21</v>
      </c>
      <c r="K400" s="43">
        <v>3213225.43</v>
      </c>
      <c r="L400" s="43">
        <v>0</v>
      </c>
      <c r="M400" s="43">
        <v>3213225.43</v>
      </c>
      <c r="N400" s="43">
        <v>0</v>
      </c>
      <c r="O400" s="43">
        <v>0</v>
      </c>
      <c r="P400" s="43">
        <v>78939.600000000006</v>
      </c>
      <c r="Q400" s="43">
        <v>24023533</v>
      </c>
      <c r="R400" s="43">
        <v>0</v>
      </c>
      <c r="S400" s="43">
        <v>0</v>
      </c>
      <c r="T400" s="43">
        <v>6862370.5300000003</v>
      </c>
      <c r="U400" s="43">
        <v>0</v>
      </c>
      <c r="V400" s="43">
        <v>0</v>
      </c>
      <c r="W400" s="43">
        <v>34178068.560000002</v>
      </c>
      <c r="X400" s="45">
        <v>2.5266714096574588E-2</v>
      </c>
      <c r="Y400" s="43">
        <v>500</v>
      </c>
      <c r="Z400" s="43">
        <v>8500</v>
      </c>
      <c r="AA400" s="43">
        <v>180</v>
      </c>
      <c r="AB400" s="43">
        <v>9180</v>
      </c>
      <c r="AC400" s="43">
        <v>0</v>
      </c>
      <c r="AD400" s="43">
        <v>9180</v>
      </c>
      <c r="AE400" s="43">
        <v>0</v>
      </c>
      <c r="AF400" s="45">
        <v>3292165.0300000003</v>
      </c>
      <c r="AG400" s="45">
        <v>24023533</v>
      </c>
      <c r="AH400" s="45">
        <v>6862370.5300000003</v>
      </c>
      <c r="AI400" s="43">
        <v>1296574491</v>
      </c>
      <c r="AJ400" s="43">
        <v>1270109610</v>
      </c>
      <c r="AK400" s="43">
        <v>1314402418</v>
      </c>
      <c r="AL400" s="47">
        <v>1293695506.3333333</v>
      </c>
      <c r="AM400" s="43">
        <v>438401.43426479399</v>
      </c>
      <c r="AN400" s="46"/>
    </row>
    <row r="401" spans="1:40" s="35" customFormat="1" ht="16.5" x14ac:dyDescent="0.3">
      <c r="A401" s="35" t="s">
        <v>861</v>
      </c>
      <c r="B401" s="35" t="s">
        <v>862</v>
      </c>
      <c r="C401" s="35" t="s">
        <v>812</v>
      </c>
      <c r="D401" s="41">
        <v>2</v>
      </c>
      <c r="E401" s="41" t="s">
        <v>1237</v>
      </c>
      <c r="F401" s="42" t="s">
        <v>1191</v>
      </c>
      <c r="G401" s="43">
        <v>733745500</v>
      </c>
      <c r="H401" s="44">
        <v>2.7359999999999998</v>
      </c>
      <c r="I401" s="43">
        <v>863611973</v>
      </c>
      <c r="J401" s="43">
        <v>2192312.42</v>
      </c>
      <c r="K401" s="43">
        <v>2191519.44</v>
      </c>
      <c r="L401" s="43">
        <v>0</v>
      </c>
      <c r="M401" s="43">
        <v>2191519.44</v>
      </c>
      <c r="N401" s="43">
        <v>0</v>
      </c>
      <c r="O401" s="43">
        <v>0</v>
      </c>
      <c r="P401" s="43">
        <v>54096.19</v>
      </c>
      <c r="Q401" s="43">
        <v>11676916</v>
      </c>
      <c r="R401" s="43">
        <v>0</v>
      </c>
      <c r="S401" s="43">
        <v>0</v>
      </c>
      <c r="T401" s="43">
        <v>5865293.7699999996</v>
      </c>
      <c r="U401" s="43">
        <v>0</v>
      </c>
      <c r="V401" s="43">
        <v>286921</v>
      </c>
      <c r="W401" s="43">
        <v>20074746.399999999</v>
      </c>
      <c r="X401" s="45">
        <v>2.5938872180788022E-2</v>
      </c>
      <c r="Y401" s="43">
        <v>4543.1499999999996</v>
      </c>
      <c r="Z401" s="43">
        <v>41000</v>
      </c>
      <c r="AA401" s="43">
        <v>910.86300000000006</v>
      </c>
      <c r="AB401" s="43">
        <v>46454.012999999999</v>
      </c>
      <c r="AC401" s="43">
        <v>0</v>
      </c>
      <c r="AD401" s="43">
        <v>46454.012999999999</v>
      </c>
      <c r="AE401" s="43">
        <v>0</v>
      </c>
      <c r="AF401" s="45">
        <v>2245615.63</v>
      </c>
      <c r="AG401" s="45">
        <v>11676916</v>
      </c>
      <c r="AH401" s="45">
        <v>6152214.7699999996</v>
      </c>
      <c r="AI401" s="43">
        <v>859751705</v>
      </c>
      <c r="AJ401" s="43">
        <v>860763288</v>
      </c>
      <c r="AK401" s="43">
        <v>884563593</v>
      </c>
      <c r="AL401" s="47">
        <v>868359528.66666663</v>
      </c>
      <c r="AM401" s="43">
        <v>294854.23614546901</v>
      </c>
      <c r="AN401" s="46"/>
    </row>
    <row r="402" spans="1:40" s="35" customFormat="1" ht="16.5" x14ac:dyDescent="0.3">
      <c r="A402" s="35" t="s">
        <v>863</v>
      </c>
      <c r="B402" s="35" t="s">
        <v>864</v>
      </c>
      <c r="C402" s="35" t="s">
        <v>812</v>
      </c>
      <c r="D402" s="41">
        <v>3</v>
      </c>
      <c r="E402" s="41" t="s">
        <v>1236</v>
      </c>
      <c r="F402" s="42" t="s">
        <v>1191</v>
      </c>
      <c r="G402" s="43">
        <v>3255194000</v>
      </c>
      <c r="H402" s="44">
        <v>3.26</v>
      </c>
      <c r="I402" s="43">
        <v>3552022691</v>
      </c>
      <c r="J402" s="43">
        <v>9016947.0600000005</v>
      </c>
      <c r="K402" s="43">
        <v>9016947.0600000005</v>
      </c>
      <c r="L402" s="43">
        <v>0</v>
      </c>
      <c r="M402" s="43">
        <v>9016947.0600000005</v>
      </c>
      <c r="N402" s="43">
        <v>0</v>
      </c>
      <c r="O402" s="43">
        <v>0</v>
      </c>
      <c r="P402" s="43">
        <v>222595.32</v>
      </c>
      <c r="Q402" s="43">
        <v>75375204</v>
      </c>
      <c r="R402" s="43">
        <v>0</v>
      </c>
      <c r="S402" s="43">
        <v>0</v>
      </c>
      <c r="T402" s="43">
        <v>19741655</v>
      </c>
      <c r="U402" s="43">
        <v>569659</v>
      </c>
      <c r="V402" s="43">
        <v>1173765</v>
      </c>
      <c r="W402" s="43">
        <v>106099825.38</v>
      </c>
      <c r="X402" s="45">
        <v>3.11039674627571E-2</v>
      </c>
      <c r="Y402" s="43">
        <v>11750</v>
      </c>
      <c r="Z402" s="43">
        <v>80000</v>
      </c>
      <c r="AA402" s="43">
        <v>1835</v>
      </c>
      <c r="AB402" s="43">
        <v>93585</v>
      </c>
      <c r="AC402" s="43">
        <v>0</v>
      </c>
      <c r="AD402" s="43">
        <v>93585</v>
      </c>
      <c r="AE402" s="43">
        <v>0</v>
      </c>
      <c r="AF402" s="45">
        <v>9239542.3800000008</v>
      </c>
      <c r="AG402" s="45">
        <v>75375204</v>
      </c>
      <c r="AH402" s="45">
        <v>21485079</v>
      </c>
      <c r="AI402" s="43">
        <v>3394577930</v>
      </c>
      <c r="AJ402" s="43">
        <v>3521299171</v>
      </c>
      <c r="AK402" s="43">
        <v>3641563933</v>
      </c>
      <c r="AL402" s="47">
        <v>3519147011.3333335</v>
      </c>
      <c r="AM402" s="43">
        <v>1213853.430478689</v>
      </c>
      <c r="AN402" s="46"/>
    </row>
    <row r="403" spans="1:40" s="35" customFormat="1" ht="16.5" x14ac:dyDescent="0.3">
      <c r="A403" s="35" t="s">
        <v>865</v>
      </c>
      <c r="B403" s="35" t="s">
        <v>866</v>
      </c>
      <c r="C403" s="35" t="s">
        <v>812</v>
      </c>
      <c r="D403" s="41">
        <v>1</v>
      </c>
      <c r="E403" s="41" t="s">
        <v>1236</v>
      </c>
      <c r="F403" s="42" t="s">
        <v>1191</v>
      </c>
      <c r="G403" s="43">
        <v>324657700</v>
      </c>
      <c r="H403" s="44">
        <v>3.1229999999999998</v>
      </c>
      <c r="I403" s="43">
        <v>291426377</v>
      </c>
      <c r="J403" s="43">
        <v>739797.14</v>
      </c>
      <c r="K403" s="43">
        <v>739670.89</v>
      </c>
      <c r="L403" s="43">
        <v>0</v>
      </c>
      <c r="M403" s="43">
        <v>739670.89</v>
      </c>
      <c r="N403" s="43">
        <v>0</v>
      </c>
      <c r="O403" s="43">
        <v>0</v>
      </c>
      <c r="P403" s="43">
        <v>18258.11</v>
      </c>
      <c r="Q403" s="43">
        <v>4103405</v>
      </c>
      <c r="R403" s="43">
        <v>2351222</v>
      </c>
      <c r="S403" s="43">
        <v>0</v>
      </c>
      <c r="T403" s="43">
        <v>2924367</v>
      </c>
      <c r="U403" s="43">
        <v>0</v>
      </c>
      <c r="V403" s="43">
        <v>0</v>
      </c>
      <c r="W403" s="43">
        <v>10136923</v>
      </c>
      <c r="X403" s="45">
        <v>2.5724776440769721E-2</v>
      </c>
      <c r="Y403" s="43">
        <v>2965.75</v>
      </c>
      <c r="Z403" s="43">
        <v>17000</v>
      </c>
      <c r="AA403" s="43">
        <v>399.315</v>
      </c>
      <c r="AB403" s="43">
        <v>20365.064999999999</v>
      </c>
      <c r="AC403" s="43">
        <v>0</v>
      </c>
      <c r="AD403" s="43">
        <v>20365.064999999999</v>
      </c>
      <c r="AE403" s="43">
        <v>0</v>
      </c>
      <c r="AF403" s="45">
        <v>757929</v>
      </c>
      <c r="AG403" s="45">
        <v>6454627</v>
      </c>
      <c r="AH403" s="45">
        <v>2924367</v>
      </c>
      <c r="AI403" s="43">
        <v>301716546</v>
      </c>
      <c r="AJ403" s="43">
        <v>288836963</v>
      </c>
      <c r="AK403" s="43">
        <v>318698047</v>
      </c>
      <c r="AL403" s="47">
        <v>303083852</v>
      </c>
      <c r="AM403" s="43">
        <v>106232.576100651</v>
      </c>
      <c r="AN403" s="46"/>
    </row>
    <row r="404" spans="1:40" s="35" customFormat="1" ht="16.5" x14ac:dyDescent="0.3">
      <c r="A404" s="35" t="s">
        <v>867</v>
      </c>
      <c r="B404" s="35" t="s">
        <v>868</v>
      </c>
      <c r="C404" s="35" t="s">
        <v>812</v>
      </c>
      <c r="D404" s="41">
        <v>2</v>
      </c>
      <c r="E404" s="41" t="s">
        <v>1237</v>
      </c>
      <c r="F404" s="42" t="s">
        <v>1191</v>
      </c>
      <c r="G404" s="43">
        <v>7271860000</v>
      </c>
      <c r="H404" s="44">
        <v>3.0960000000000001</v>
      </c>
      <c r="I404" s="43">
        <v>8852907709</v>
      </c>
      <c r="J404" s="43">
        <v>22473448.829999998</v>
      </c>
      <c r="K404" s="43">
        <v>22435711.579999998</v>
      </c>
      <c r="L404" s="43">
        <v>0</v>
      </c>
      <c r="M404" s="43">
        <v>22435711.579999998</v>
      </c>
      <c r="N404" s="43">
        <v>0</v>
      </c>
      <c r="O404" s="43">
        <v>0</v>
      </c>
      <c r="P404" s="43">
        <v>553493.62</v>
      </c>
      <c r="Q404" s="43">
        <v>146841284</v>
      </c>
      <c r="R404" s="43">
        <v>0</v>
      </c>
      <c r="S404" s="43">
        <v>0</v>
      </c>
      <c r="T404" s="43">
        <v>50870880.539999999</v>
      </c>
      <c r="U404" s="43">
        <v>1454372</v>
      </c>
      <c r="V404" s="43">
        <v>2936189</v>
      </c>
      <c r="W404" s="43">
        <v>225091930.73999998</v>
      </c>
      <c r="X404" s="45">
        <v>2.7681727322996289E-2</v>
      </c>
      <c r="Y404" s="43">
        <v>41682.269999999997</v>
      </c>
      <c r="Z404" s="43">
        <v>181750</v>
      </c>
      <c r="AA404" s="43">
        <v>4468.6454000000003</v>
      </c>
      <c r="AB404" s="43">
        <v>227900.9154</v>
      </c>
      <c r="AC404" s="43">
        <v>0</v>
      </c>
      <c r="AD404" s="43">
        <v>227900.9154</v>
      </c>
      <c r="AE404" s="43">
        <v>0</v>
      </c>
      <c r="AF404" s="45">
        <v>22989205.199999999</v>
      </c>
      <c r="AG404" s="45">
        <v>146841284</v>
      </c>
      <c r="AH404" s="45">
        <v>55261441.539999999</v>
      </c>
      <c r="AI404" s="43">
        <v>8707699844</v>
      </c>
      <c r="AJ404" s="43">
        <v>8808158892</v>
      </c>
      <c r="AK404" s="43">
        <v>8984861485</v>
      </c>
      <c r="AL404" s="47">
        <v>8833573407</v>
      </c>
      <c r="AM404" s="43">
        <v>2995088.0332423048</v>
      </c>
      <c r="AN404" s="46"/>
    </row>
    <row r="405" spans="1:40" s="35" customFormat="1" ht="16.5" x14ac:dyDescent="0.3">
      <c r="A405" s="35" t="s">
        <v>869</v>
      </c>
      <c r="B405" s="35" t="s">
        <v>870</v>
      </c>
      <c r="C405" s="35" t="s">
        <v>812</v>
      </c>
      <c r="D405" s="41">
        <v>3</v>
      </c>
      <c r="E405" s="41" t="s">
        <v>1236</v>
      </c>
      <c r="F405" s="42" t="s">
        <v>1191</v>
      </c>
      <c r="G405" s="43">
        <v>1666137268</v>
      </c>
      <c r="H405" s="44">
        <v>2.464</v>
      </c>
      <c r="I405" s="43">
        <v>1772549141</v>
      </c>
      <c r="J405" s="43">
        <v>4499684.59</v>
      </c>
      <c r="K405" s="43">
        <v>4497332.09</v>
      </c>
      <c r="L405" s="43">
        <v>0</v>
      </c>
      <c r="M405" s="43">
        <v>4497332.09</v>
      </c>
      <c r="N405" s="43">
        <v>0</v>
      </c>
      <c r="O405" s="43">
        <v>0</v>
      </c>
      <c r="P405" s="43">
        <v>111009.94</v>
      </c>
      <c r="Q405" s="43">
        <v>18358947</v>
      </c>
      <c r="R405" s="43">
        <v>7075997</v>
      </c>
      <c r="S405" s="43">
        <v>0</v>
      </c>
      <c r="T405" s="43">
        <v>10076322.01</v>
      </c>
      <c r="U405" s="43">
        <v>333227</v>
      </c>
      <c r="V405" s="43">
        <v>587917</v>
      </c>
      <c r="W405" s="43">
        <v>41040752.039999999</v>
      </c>
      <c r="X405" s="45">
        <v>2.3476302717628784E-2</v>
      </c>
      <c r="Y405" s="43">
        <v>4250</v>
      </c>
      <c r="Z405" s="43">
        <v>45000</v>
      </c>
      <c r="AA405" s="43">
        <v>985</v>
      </c>
      <c r="AB405" s="43">
        <v>50235</v>
      </c>
      <c r="AC405" s="43">
        <v>500</v>
      </c>
      <c r="AD405" s="43">
        <v>50735</v>
      </c>
      <c r="AE405" s="43">
        <v>0</v>
      </c>
      <c r="AF405" s="45">
        <v>4608342.03</v>
      </c>
      <c r="AG405" s="45">
        <v>25434944</v>
      </c>
      <c r="AH405" s="45">
        <v>10997466.01</v>
      </c>
      <c r="AI405" s="43">
        <v>1735497637</v>
      </c>
      <c r="AJ405" s="43">
        <v>1759618593</v>
      </c>
      <c r="AK405" s="43">
        <v>1810916104</v>
      </c>
      <c r="AL405" s="47">
        <v>1768677444.6666667</v>
      </c>
      <c r="AM405" s="43">
        <v>604997.58566847595</v>
      </c>
      <c r="AN405" s="46"/>
    </row>
    <row r="406" spans="1:40" s="35" customFormat="1" ht="16.5" x14ac:dyDescent="0.3">
      <c r="A406" s="35" t="s">
        <v>871</v>
      </c>
      <c r="B406" s="35" t="s">
        <v>872</v>
      </c>
      <c r="C406" s="35" t="s">
        <v>812</v>
      </c>
      <c r="D406" s="41">
        <v>1</v>
      </c>
      <c r="E406" s="41" t="s">
        <v>1237</v>
      </c>
      <c r="F406" s="42" t="s">
        <v>1191</v>
      </c>
      <c r="G406" s="43">
        <v>2362977300</v>
      </c>
      <c r="H406" s="44">
        <v>2.4969999999999999</v>
      </c>
      <c r="I406" s="43">
        <v>2904422811</v>
      </c>
      <c r="J406" s="43">
        <v>7372989.71</v>
      </c>
      <c r="K406" s="43">
        <v>7271477.79</v>
      </c>
      <c r="L406" s="43">
        <v>0</v>
      </c>
      <c r="M406" s="43">
        <v>7271477.79</v>
      </c>
      <c r="N406" s="43">
        <v>0</v>
      </c>
      <c r="O406" s="43">
        <v>0</v>
      </c>
      <c r="P406" s="43">
        <v>178614.24</v>
      </c>
      <c r="Q406" s="43">
        <v>37731696</v>
      </c>
      <c r="R406" s="43">
        <v>0</v>
      </c>
      <c r="S406" s="43">
        <v>0</v>
      </c>
      <c r="T406" s="43">
        <v>12710047</v>
      </c>
      <c r="U406" s="43">
        <v>141778.64000000001</v>
      </c>
      <c r="V406" s="43">
        <v>960953</v>
      </c>
      <c r="W406" s="43">
        <v>58994566.670000002</v>
      </c>
      <c r="X406" s="45">
        <v>2.1503719376743741E-2</v>
      </c>
      <c r="Y406" s="43">
        <v>11153.42</v>
      </c>
      <c r="Z406" s="43">
        <v>152000</v>
      </c>
      <c r="AA406" s="43">
        <v>3263.0684000000001</v>
      </c>
      <c r="AB406" s="43">
        <v>166416.4884</v>
      </c>
      <c r="AC406" s="43">
        <v>-500</v>
      </c>
      <c r="AD406" s="43">
        <v>165916.4884</v>
      </c>
      <c r="AE406" s="43">
        <v>0</v>
      </c>
      <c r="AF406" s="45">
        <v>7450092.0300000003</v>
      </c>
      <c r="AG406" s="45">
        <v>37731696</v>
      </c>
      <c r="AH406" s="45">
        <v>13812778.640000001</v>
      </c>
      <c r="AI406" s="43">
        <v>2865986188</v>
      </c>
      <c r="AJ406" s="43">
        <v>2882862627</v>
      </c>
      <c r="AK406" s="43">
        <v>2995660751</v>
      </c>
      <c r="AL406" s="47">
        <v>2914836522</v>
      </c>
      <c r="AM406" s="43">
        <v>998552.61844638304</v>
      </c>
      <c r="AN406" s="46"/>
    </row>
    <row r="407" spans="1:40" s="35" customFormat="1" ht="16.5" x14ac:dyDescent="0.3">
      <c r="A407" s="35" t="s">
        <v>873</v>
      </c>
      <c r="B407" s="35" t="s">
        <v>874</v>
      </c>
      <c r="C407" s="35" t="s">
        <v>812</v>
      </c>
      <c r="D407" s="41">
        <v>2</v>
      </c>
      <c r="E407" s="41" t="s">
        <v>1237</v>
      </c>
      <c r="F407" s="42" t="s">
        <v>1191</v>
      </c>
      <c r="G407" s="43">
        <v>4347451134</v>
      </c>
      <c r="H407" s="44">
        <v>2.6519999999999997</v>
      </c>
      <c r="I407" s="43">
        <v>4566641267</v>
      </c>
      <c r="J407" s="43">
        <v>11592595.59</v>
      </c>
      <c r="K407" s="43">
        <v>11590532.52</v>
      </c>
      <c r="L407" s="43">
        <v>0</v>
      </c>
      <c r="M407" s="43">
        <v>11590532.52</v>
      </c>
      <c r="N407" s="43">
        <v>0</v>
      </c>
      <c r="O407" s="43">
        <v>0</v>
      </c>
      <c r="P407" s="43">
        <v>286116.03000000003</v>
      </c>
      <c r="Q407" s="43">
        <v>81337053</v>
      </c>
      <c r="R407" s="43">
        <v>0</v>
      </c>
      <c r="S407" s="43">
        <v>0</v>
      </c>
      <c r="T407" s="43">
        <v>19650478.91</v>
      </c>
      <c r="U407" s="43">
        <v>912965</v>
      </c>
      <c r="V407" s="43">
        <v>1516614.09</v>
      </c>
      <c r="W407" s="43">
        <v>115293759.55</v>
      </c>
      <c r="X407" s="45">
        <v>3.6598323464640828E-2</v>
      </c>
      <c r="Y407" s="43">
        <v>4000</v>
      </c>
      <c r="Z407" s="43">
        <v>74500</v>
      </c>
      <c r="AA407" s="43">
        <v>1570</v>
      </c>
      <c r="AB407" s="43">
        <v>80070</v>
      </c>
      <c r="AC407" s="43">
        <v>0</v>
      </c>
      <c r="AD407" s="43">
        <v>80070</v>
      </c>
      <c r="AE407" s="43">
        <v>0</v>
      </c>
      <c r="AF407" s="45">
        <v>11876648.549999999</v>
      </c>
      <c r="AG407" s="45">
        <v>81337053</v>
      </c>
      <c r="AH407" s="45">
        <v>22080058</v>
      </c>
      <c r="AI407" s="43">
        <v>4561877400</v>
      </c>
      <c r="AJ407" s="43">
        <v>4544126678</v>
      </c>
      <c r="AK407" s="43">
        <v>4591899524</v>
      </c>
      <c r="AL407" s="47">
        <v>4565967867.333333</v>
      </c>
      <c r="AM407" s="43">
        <v>1532568.353430114</v>
      </c>
      <c r="AN407" s="46"/>
    </row>
    <row r="408" spans="1:40" s="35" customFormat="1" ht="16.5" x14ac:dyDescent="0.3">
      <c r="A408" s="35" t="s">
        <v>875</v>
      </c>
      <c r="B408" s="35" t="s">
        <v>876</v>
      </c>
      <c r="C408" s="35" t="s">
        <v>812</v>
      </c>
      <c r="D408" s="41">
        <v>3</v>
      </c>
      <c r="E408" s="41" t="s">
        <v>1236</v>
      </c>
      <c r="F408" s="42" t="s">
        <v>1191</v>
      </c>
      <c r="G408" s="43">
        <v>892663732</v>
      </c>
      <c r="H408" s="44">
        <v>1.873</v>
      </c>
      <c r="I408" s="43">
        <v>942558776</v>
      </c>
      <c r="J408" s="43">
        <v>2392721.9300000002</v>
      </c>
      <c r="K408" s="43">
        <v>2391158.96</v>
      </c>
      <c r="L408" s="43">
        <v>0</v>
      </c>
      <c r="M408" s="43">
        <v>2391158.96</v>
      </c>
      <c r="N408" s="43">
        <v>0</v>
      </c>
      <c r="O408" s="43">
        <v>0</v>
      </c>
      <c r="P408" s="43">
        <v>59020.34</v>
      </c>
      <c r="Q408" s="43">
        <v>8290607</v>
      </c>
      <c r="R408" s="43">
        <v>0</v>
      </c>
      <c r="S408" s="43">
        <v>0</v>
      </c>
      <c r="T408" s="43">
        <v>5570763.2000000002</v>
      </c>
      <c r="U408" s="43">
        <v>89266.37</v>
      </c>
      <c r="V408" s="43">
        <v>313389.68</v>
      </c>
      <c r="W408" s="43">
        <v>16714205.549999999</v>
      </c>
      <c r="X408" s="45">
        <v>1.9591573618257668E-2</v>
      </c>
      <c r="Y408" s="43">
        <v>6205.48</v>
      </c>
      <c r="Z408" s="43">
        <v>32000</v>
      </c>
      <c r="AA408" s="43">
        <v>764.10959999999989</v>
      </c>
      <c r="AB408" s="43">
        <v>38969.589599999999</v>
      </c>
      <c r="AC408" s="43">
        <v>0</v>
      </c>
      <c r="AD408" s="43">
        <v>38969.589599999999</v>
      </c>
      <c r="AE408" s="43">
        <v>0</v>
      </c>
      <c r="AF408" s="45">
        <v>2450179.2999999998</v>
      </c>
      <c r="AG408" s="45">
        <v>8290607</v>
      </c>
      <c r="AH408" s="45">
        <v>5973419.25</v>
      </c>
      <c r="AI408" s="43">
        <v>896633479</v>
      </c>
      <c r="AJ408" s="43">
        <v>932914468</v>
      </c>
      <c r="AK408" s="43">
        <v>980822593</v>
      </c>
      <c r="AL408" s="47">
        <v>936790180</v>
      </c>
      <c r="AM408" s="43">
        <v>328711.71295462502</v>
      </c>
      <c r="AN408" s="46"/>
    </row>
    <row r="409" spans="1:40" s="35" customFormat="1" ht="16.5" x14ac:dyDescent="0.3">
      <c r="A409" s="35" t="s">
        <v>877</v>
      </c>
      <c r="B409" s="35" t="s">
        <v>878</v>
      </c>
      <c r="C409" s="35" t="s">
        <v>812</v>
      </c>
      <c r="D409" s="41">
        <v>1</v>
      </c>
      <c r="E409" s="41" t="s">
        <v>1236</v>
      </c>
      <c r="F409" s="42" t="s">
        <v>1191</v>
      </c>
      <c r="G409" s="43">
        <v>789747592</v>
      </c>
      <c r="H409" s="44">
        <v>3.202</v>
      </c>
      <c r="I409" s="43">
        <v>853785051</v>
      </c>
      <c r="J409" s="43">
        <v>2167366.39</v>
      </c>
      <c r="K409" s="43">
        <v>2167080.19</v>
      </c>
      <c r="L409" s="43">
        <v>0</v>
      </c>
      <c r="M409" s="43">
        <v>2167080.19</v>
      </c>
      <c r="N409" s="43">
        <v>0</v>
      </c>
      <c r="O409" s="43">
        <v>0</v>
      </c>
      <c r="P409" s="43">
        <v>53495.68</v>
      </c>
      <c r="Q409" s="43">
        <v>9285367</v>
      </c>
      <c r="R409" s="43">
        <v>6696794</v>
      </c>
      <c r="S409" s="43">
        <v>0</v>
      </c>
      <c r="T409" s="43">
        <v>6795480.96</v>
      </c>
      <c r="U409" s="43">
        <v>0</v>
      </c>
      <c r="V409" s="43">
        <v>282140.03999999998</v>
      </c>
      <c r="W409" s="43">
        <v>25280357.870000001</v>
      </c>
      <c r="X409" s="45">
        <v>2.8433090861727781E-2</v>
      </c>
      <c r="Y409" s="43">
        <v>3726.03</v>
      </c>
      <c r="Z409" s="43">
        <v>35000</v>
      </c>
      <c r="AA409" s="43">
        <v>774.52059999999994</v>
      </c>
      <c r="AB409" s="43">
        <v>39500.550600000002</v>
      </c>
      <c r="AC409" s="43">
        <v>0</v>
      </c>
      <c r="AD409" s="43">
        <v>39500.550600000002</v>
      </c>
      <c r="AE409" s="43">
        <v>0</v>
      </c>
      <c r="AF409" s="45">
        <v>2220575.87</v>
      </c>
      <c r="AG409" s="45">
        <v>15982161</v>
      </c>
      <c r="AH409" s="45">
        <v>7077621</v>
      </c>
      <c r="AI409" s="43">
        <v>817446503</v>
      </c>
      <c r="AJ409" s="43">
        <v>846420889</v>
      </c>
      <c r="AK409" s="43">
        <v>859261778</v>
      </c>
      <c r="AL409" s="47">
        <v>841043056.66666663</v>
      </c>
      <c r="AM409" s="43">
        <v>286420.33691270999</v>
      </c>
      <c r="AN409" s="46"/>
    </row>
    <row r="410" spans="1:40" s="35" customFormat="1" ht="16.5" x14ac:dyDescent="0.3">
      <c r="A410" s="35" t="s">
        <v>879</v>
      </c>
      <c r="B410" s="35" t="s">
        <v>880</v>
      </c>
      <c r="C410" s="35" t="s">
        <v>812</v>
      </c>
      <c r="D410" s="41">
        <v>2</v>
      </c>
      <c r="E410" s="41" t="s">
        <v>1237</v>
      </c>
      <c r="F410" s="42" t="s">
        <v>1191</v>
      </c>
      <c r="G410" s="43">
        <v>4295071200</v>
      </c>
      <c r="H410" s="44">
        <v>2.8380000000000001</v>
      </c>
      <c r="I410" s="43">
        <v>4548703196</v>
      </c>
      <c r="J410" s="43">
        <v>11547059.1</v>
      </c>
      <c r="K410" s="43">
        <v>11544527.77</v>
      </c>
      <c r="L410" s="43">
        <v>0</v>
      </c>
      <c r="M410" s="43">
        <v>11544527.77</v>
      </c>
      <c r="N410" s="43">
        <v>0</v>
      </c>
      <c r="O410" s="43">
        <v>0</v>
      </c>
      <c r="P410" s="43">
        <v>284971.46999999997</v>
      </c>
      <c r="Q410" s="43">
        <v>47969167</v>
      </c>
      <c r="R410" s="43">
        <v>30766576</v>
      </c>
      <c r="S410" s="43">
        <v>0</v>
      </c>
      <c r="T410" s="43">
        <v>29464455</v>
      </c>
      <c r="U410" s="43">
        <v>322130</v>
      </c>
      <c r="V410" s="43">
        <v>1501449</v>
      </c>
      <c r="W410" s="43">
        <v>121853276.24000001</v>
      </c>
      <c r="X410" s="45">
        <v>3.0812001385987095E-2</v>
      </c>
      <c r="Y410" s="43">
        <v>8625.35</v>
      </c>
      <c r="Z410" s="43">
        <v>158500</v>
      </c>
      <c r="AA410" s="43">
        <v>3342.5070000000001</v>
      </c>
      <c r="AB410" s="43">
        <v>170467.85700000002</v>
      </c>
      <c r="AC410" s="43">
        <v>-3000</v>
      </c>
      <c r="AD410" s="43">
        <v>167467.85700000002</v>
      </c>
      <c r="AE410" s="43">
        <v>0</v>
      </c>
      <c r="AF410" s="45">
        <v>11829499.24</v>
      </c>
      <c r="AG410" s="45">
        <v>78735743</v>
      </c>
      <c r="AH410" s="45">
        <v>31288034</v>
      </c>
      <c r="AI410" s="43">
        <v>4474883171</v>
      </c>
      <c r="AJ410" s="43">
        <v>4504352449</v>
      </c>
      <c r="AK410" s="43">
        <v>4825922697</v>
      </c>
      <c r="AL410" s="47">
        <v>4601719439</v>
      </c>
      <c r="AM410" s="43">
        <v>1608639.290359101</v>
      </c>
      <c r="AN410" s="46"/>
    </row>
    <row r="411" spans="1:40" s="35" customFormat="1" ht="16.5" x14ac:dyDescent="0.3">
      <c r="A411" s="35" t="s">
        <v>881</v>
      </c>
      <c r="B411" s="35" t="s">
        <v>882</v>
      </c>
      <c r="C411" s="35" t="s">
        <v>812</v>
      </c>
      <c r="D411" s="41">
        <v>3</v>
      </c>
      <c r="E411" s="41" t="s">
        <v>1236</v>
      </c>
      <c r="F411" s="42" t="s">
        <v>1191</v>
      </c>
      <c r="G411" s="43">
        <v>3484816100</v>
      </c>
      <c r="H411" s="44">
        <v>2.6339999999999999</v>
      </c>
      <c r="I411" s="43">
        <v>3582842532</v>
      </c>
      <c r="J411" s="43">
        <v>9095184.4199999999</v>
      </c>
      <c r="K411" s="43">
        <v>9088688.7899999991</v>
      </c>
      <c r="L411" s="43">
        <v>0</v>
      </c>
      <c r="M411" s="43">
        <v>9088688.7899999991</v>
      </c>
      <c r="N411" s="43">
        <v>0</v>
      </c>
      <c r="O411" s="43">
        <v>0</v>
      </c>
      <c r="P411" s="43">
        <v>224312.74</v>
      </c>
      <c r="Q411" s="43">
        <v>59089792</v>
      </c>
      <c r="R411" s="43">
        <v>0</v>
      </c>
      <c r="S411" s="43">
        <v>0</v>
      </c>
      <c r="T411" s="43">
        <v>21785258.030000001</v>
      </c>
      <c r="U411" s="43">
        <v>418178</v>
      </c>
      <c r="V411" s="43">
        <v>1180252</v>
      </c>
      <c r="W411" s="43">
        <v>91786481.560000002</v>
      </c>
      <c r="X411" s="45">
        <v>4.2021520707337882E-2</v>
      </c>
      <c r="Y411" s="43">
        <v>18289.810000000001</v>
      </c>
      <c r="Z411" s="43">
        <v>127500</v>
      </c>
      <c r="AA411" s="43">
        <v>2915.7962000000002</v>
      </c>
      <c r="AB411" s="43">
        <v>148705.60620000001</v>
      </c>
      <c r="AC411" s="43">
        <v>0</v>
      </c>
      <c r="AD411" s="43">
        <v>148705.60620000001</v>
      </c>
      <c r="AE411" s="43">
        <v>0</v>
      </c>
      <c r="AF411" s="45">
        <v>9313001.5299999993</v>
      </c>
      <c r="AG411" s="45">
        <v>59089792</v>
      </c>
      <c r="AH411" s="45">
        <v>23383688.030000001</v>
      </c>
      <c r="AI411" s="43">
        <v>3425371608</v>
      </c>
      <c r="AJ411" s="43">
        <v>3540759676</v>
      </c>
      <c r="AK411" s="43">
        <v>3787431910</v>
      </c>
      <c r="AL411" s="47">
        <v>3584521064.6666665</v>
      </c>
      <c r="AM411" s="43">
        <v>1262476.0408560301</v>
      </c>
      <c r="AN411" s="46"/>
    </row>
    <row r="412" spans="1:40" s="35" customFormat="1" ht="16.5" x14ac:dyDescent="0.3">
      <c r="A412" s="35" t="s">
        <v>883</v>
      </c>
      <c r="B412" s="35" t="s">
        <v>884</v>
      </c>
      <c r="C412" s="35" t="s">
        <v>812</v>
      </c>
      <c r="D412" s="41">
        <v>1</v>
      </c>
      <c r="E412" s="41" t="s">
        <v>1237</v>
      </c>
      <c r="F412" s="42" t="s">
        <v>1191</v>
      </c>
      <c r="G412" s="43">
        <v>70594900</v>
      </c>
      <c r="H412" s="44">
        <v>2.9929999999999999</v>
      </c>
      <c r="I412" s="43">
        <v>86897132</v>
      </c>
      <c r="J412" s="43">
        <v>220591.73</v>
      </c>
      <c r="K412" s="43">
        <v>220591.73</v>
      </c>
      <c r="L412" s="43">
        <v>0</v>
      </c>
      <c r="M412" s="43">
        <v>220591.73</v>
      </c>
      <c r="N412" s="43">
        <v>0</v>
      </c>
      <c r="O412" s="43">
        <v>0</v>
      </c>
      <c r="P412" s="43">
        <v>5445.6</v>
      </c>
      <c r="Q412" s="43">
        <v>1133287</v>
      </c>
      <c r="R412" s="43">
        <v>0</v>
      </c>
      <c r="S412" s="43">
        <v>0</v>
      </c>
      <c r="T412" s="43">
        <v>753537</v>
      </c>
      <c r="U412" s="43">
        <v>0</v>
      </c>
      <c r="V412" s="43">
        <v>0</v>
      </c>
      <c r="W412" s="43">
        <v>2112861.33</v>
      </c>
      <c r="X412" s="45">
        <v>2.500385551546027E-2</v>
      </c>
      <c r="Y412" s="43">
        <v>3250</v>
      </c>
      <c r="Z412" s="43">
        <v>3250</v>
      </c>
      <c r="AA412" s="43">
        <v>130</v>
      </c>
      <c r="AB412" s="43">
        <v>6630</v>
      </c>
      <c r="AC412" s="43">
        <v>0</v>
      </c>
      <c r="AD412" s="43">
        <v>6630</v>
      </c>
      <c r="AE412" s="43">
        <v>0</v>
      </c>
      <c r="AF412" s="45">
        <v>226037.33000000002</v>
      </c>
      <c r="AG412" s="45">
        <v>1133287</v>
      </c>
      <c r="AH412" s="45">
        <v>753537</v>
      </c>
      <c r="AI412" s="43">
        <v>84131689</v>
      </c>
      <c r="AJ412" s="43">
        <v>86715268</v>
      </c>
      <c r="AK412" s="43">
        <v>91255041</v>
      </c>
      <c r="AL412" s="47">
        <v>87367332.666666672</v>
      </c>
      <c r="AM412" s="43">
        <v>30418.316581653002</v>
      </c>
      <c r="AN412" s="46"/>
    </row>
    <row r="413" spans="1:40" s="35" customFormat="1" ht="16.5" x14ac:dyDescent="0.3">
      <c r="A413" s="35" t="s">
        <v>885</v>
      </c>
      <c r="B413" s="35" t="s">
        <v>239</v>
      </c>
      <c r="C413" s="35" t="s">
        <v>812</v>
      </c>
      <c r="D413" s="41">
        <v>2</v>
      </c>
      <c r="E413" s="41" t="s">
        <v>1237</v>
      </c>
      <c r="F413" s="42" t="s">
        <v>1191</v>
      </c>
      <c r="G413" s="43">
        <v>2818757600</v>
      </c>
      <c r="H413" s="44">
        <v>2.6829999999999998</v>
      </c>
      <c r="I413" s="43">
        <v>2891663641</v>
      </c>
      <c r="J413" s="43">
        <v>7340600.0599999996</v>
      </c>
      <c r="K413" s="43">
        <v>7330438.3099999996</v>
      </c>
      <c r="L413" s="43">
        <v>0</v>
      </c>
      <c r="M413" s="43">
        <v>7330438.3099999996</v>
      </c>
      <c r="N413" s="43">
        <v>0</v>
      </c>
      <c r="O413" s="43">
        <v>0</v>
      </c>
      <c r="P413" s="43">
        <v>180898.6</v>
      </c>
      <c r="Q413" s="43">
        <v>37388112</v>
      </c>
      <c r="R413" s="43">
        <v>17207298</v>
      </c>
      <c r="S413" s="43">
        <v>0</v>
      </c>
      <c r="T413" s="43">
        <v>12170609.25</v>
      </c>
      <c r="U413" s="43">
        <v>357982</v>
      </c>
      <c r="V413" s="43">
        <v>963923</v>
      </c>
      <c r="W413" s="43">
        <v>75599261.159999996</v>
      </c>
      <c r="X413" s="45">
        <v>2.4222173093173382E-2</v>
      </c>
      <c r="Y413" s="43">
        <v>2250</v>
      </c>
      <c r="Z413" s="43">
        <v>71750</v>
      </c>
      <c r="AA413" s="43">
        <v>1480</v>
      </c>
      <c r="AB413" s="43">
        <v>75480</v>
      </c>
      <c r="AC413" s="43">
        <v>0</v>
      </c>
      <c r="AD413" s="43">
        <v>75480</v>
      </c>
      <c r="AE413" s="43">
        <v>0</v>
      </c>
      <c r="AF413" s="45">
        <v>7511336.9099999992</v>
      </c>
      <c r="AG413" s="45">
        <v>54595410</v>
      </c>
      <c r="AH413" s="45">
        <v>13492514.25</v>
      </c>
      <c r="AI413" s="43">
        <v>2880678254</v>
      </c>
      <c r="AJ413" s="43">
        <v>2891771358</v>
      </c>
      <c r="AK413" s="43">
        <v>2993264946</v>
      </c>
      <c r="AL413" s="47">
        <v>2921904852.6666665</v>
      </c>
      <c r="AM413" s="43">
        <v>997753.98424501799</v>
      </c>
      <c r="AN413" s="46"/>
    </row>
    <row r="414" spans="1:40" s="35" customFormat="1" ht="16.5" x14ac:dyDescent="0.3">
      <c r="A414" s="35" t="s">
        <v>886</v>
      </c>
      <c r="B414" s="35" t="s">
        <v>887</v>
      </c>
      <c r="C414" s="35" t="s">
        <v>812</v>
      </c>
      <c r="D414" s="41">
        <v>3</v>
      </c>
      <c r="E414" s="41" t="s">
        <v>1236</v>
      </c>
      <c r="F414" s="42" t="s">
        <v>1191</v>
      </c>
      <c r="G414" s="43">
        <v>754995900</v>
      </c>
      <c r="H414" s="44">
        <v>2.8919999999999999</v>
      </c>
      <c r="I414" s="43">
        <v>763011808</v>
      </c>
      <c r="J414" s="43">
        <v>1936932.16</v>
      </c>
      <c r="K414" s="43">
        <v>1936757.7</v>
      </c>
      <c r="L414" s="43">
        <v>0</v>
      </c>
      <c r="M414" s="43">
        <v>1936757.7</v>
      </c>
      <c r="N414" s="43">
        <v>0</v>
      </c>
      <c r="O414" s="43">
        <v>0</v>
      </c>
      <c r="P414" s="43">
        <v>47813.760000000002</v>
      </c>
      <c r="Q414" s="43">
        <v>9765800</v>
      </c>
      <c r="R414" s="43">
        <v>5790070</v>
      </c>
      <c r="S414" s="43">
        <v>0</v>
      </c>
      <c r="T414" s="43">
        <v>3925365</v>
      </c>
      <c r="U414" s="43">
        <v>113249.39</v>
      </c>
      <c r="V414" s="43">
        <v>252781</v>
      </c>
      <c r="W414" s="43">
        <v>21831836.850000001</v>
      </c>
      <c r="X414" s="45">
        <v>2.8466361096253084E-2</v>
      </c>
      <c r="Y414" s="43">
        <v>2249.9899999999998</v>
      </c>
      <c r="Z414" s="43">
        <v>31750</v>
      </c>
      <c r="AA414" s="43">
        <v>679.99979999999994</v>
      </c>
      <c r="AB414" s="43">
        <v>34679.989799999996</v>
      </c>
      <c r="AC414" s="43">
        <v>0</v>
      </c>
      <c r="AD414" s="43">
        <v>34679.989799999996</v>
      </c>
      <c r="AE414" s="43">
        <v>0</v>
      </c>
      <c r="AF414" s="45">
        <v>1984571.46</v>
      </c>
      <c r="AG414" s="45">
        <v>15555870</v>
      </c>
      <c r="AH414" s="45">
        <v>4291395.3900000006</v>
      </c>
      <c r="AI414" s="43">
        <v>740045662</v>
      </c>
      <c r="AJ414" s="43">
        <v>758343021</v>
      </c>
      <c r="AK414" s="43">
        <v>803785691</v>
      </c>
      <c r="AL414" s="47">
        <v>767391458</v>
      </c>
      <c r="AM414" s="43">
        <v>267928.29573810298</v>
      </c>
      <c r="AN414" s="46"/>
    </row>
    <row r="415" spans="1:40" s="35" customFormat="1" ht="16.5" x14ac:dyDescent="0.3">
      <c r="A415" s="35" t="s">
        <v>888</v>
      </c>
      <c r="B415" s="35" t="s">
        <v>889</v>
      </c>
      <c r="C415" s="35" t="s">
        <v>890</v>
      </c>
      <c r="D415" s="41">
        <v>1</v>
      </c>
      <c r="E415" s="41" t="s">
        <v>1236</v>
      </c>
      <c r="F415" s="42" t="s">
        <v>1191</v>
      </c>
      <c r="G415" s="43">
        <v>1022266600</v>
      </c>
      <c r="H415" s="44">
        <v>0.89</v>
      </c>
      <c r="I415" s="43">
        <v>1064327351</v>
      </c>
      <c r="J415" s="43">
        <v>3521751.18</v>
      </c>
      <c r="K415" s="43">
        <v>3515131.3000000003</v>
      </c>
      <c r="L415" s="43">
        <v>0</v>
      </c>
      <c r="M415" s="43">
        <v>3515131.3000000003</v>
      </c>
      <c r="N415" s="43">
        <v>383493.19</v>
      </c>
      <c r="O415" s="43">
        <v>0</v>
      </c>
      <c r="P415" s="43">
        <v>127052.02</v>
      </c>
      <c r="Q415" s="43">
        <v>0</v>
      </c>
      <c r="R415" s="43">
        <v>2089472</v>
      </c>
      <c r="S415" s="43">
        <v>461890</v>
      </c>
      <c r="T415" s="43">
        <v>2412549.1800000002</v>
      </c>
      <c r="U415" s="43">
        <v>102226.66</v>
      </c>
      <c r="V415" s="43">
        <v>0</v>
      </c>
      <c r="W415" s="43">
        <v>9091814.3499999996</v>
      </c>
      <c r="X415" s="45">
        <v>8.6166367008382976E-3</v>
      </c>
      <c r="Y415" s="43">
        <v>500</v>
      </c>
      <c r="Z415" s="43">
        <v>8250</v>
      </c>
      <c r="AA415" s="43">
        <v>175</v>
      </c>
      <c r="AB415" s="43">
        <v>8925</v>
      </c>
      <c r="AC415" s="43">
        <v>0</v>
      </c>
      <c r="AD415" s="43">
        <v>8925</v>
      </c>
      <c r="AE415" s="43">
        <v>0</v>
      </c>
      <c r="AF415" s="45">
        <v>4025676.5100000002</v>
      </c>
      <c r="AG415" s="45">
        <v>2551362</v>
      </c>
      <c r="AH415" s="45">
        <v>2514775.8400000003</v>
      </c>
      <c r="AI415" s="43">
        <v>1046683187</v>
      </c>
      <c r="AJ415" s="43">
        <v>1052942774</v>
      </c>
      <c r="AK415" s="43">
        <v>1116499126</v>
      </c>
      <c r="AL415" s="47">
        <v>1072041695.6666666</v>
      </c>
      <c r="AM415" s="43">
        <v>372166.00316695799</v>
      </c>
      <c r="AN415" s="46"/>
    </row>
    <row r="416" spans="1:40" s="35" customFormat="1" ht="16.5" x14ac:dyDescent="0.3">
      <c r="A416" s="35" t="s">
        <v>891</v>
      </c>
      <c r="B416" s="35" t="s">
        <v>892</v>
      </c>
      <c r="C416" s="35" t="s">
        <v>890</v>
      </c>
      <c r="D416" s="41">
        <v>2</v>
      </c>
      <c r="E416" s="41" t="s">
        <v>1237</v>
      </c>
      <c r="F416" s="42" t="s">
        <v>1191</v>
      </c>
      <c r="G416" s="43">
        <v>1625624100</v>
      </c>
      <c r="H416" s="44">
        <v>0.878</v>
      </c>
      <c r="I416" s="43">
        <v>1704669171</v>
      </c>
      <c r="J416" s="43">
        <v>5640577.2599999998</v>
      </c>
      <c r="K416" s="43">
        <v>5606159.5899999999</v>
      </c>
      <c r="L416" s="43">
        <v>0</v>
      </c>
      <c r="M416" s="43">
        <v>5606159.5899999999</v>
      </c>
      <c r="N416" s="43">
        <v>611628.52</v>
      </c>
      <c r="O416" s="43">
        <v>281524.28999999998</v>
      </c>
      <c r="P416" s="43">
        <v>202670.1</v>
      </c>
      <c r="Q416" s="43">
        <v>3590355</v>
      </c>
      <c r="R416" s="43">
        <v>0</v>
      </c>
      <c r="S416" s="43">
        <v>0</v>
      </c>
      <c r="T416" s="43">
        <v>3966982.2</v>
      </c>
      <c r="U416" s="43">
        <v>0</v>
      </c>
      <c r="V416" s="43">
        <v>0</v>
      </c>
      <c r="W416" s="43">
        <v>14259319.699999999</v>
      </c>
      <c r="X416" s="45">
        <v>8.2437373742639767E-3</v>
      </c>
      <c r="Y416" s="43">
        <v>500</v>
      </c>
      <c r="Z416" s="43">
        <v>11250</v>
      </c>
      <c r="AA416" s="43">
        <v>235</v>
      </c>
      <c r="AB416" s="43">
        <v>11985</v>
      </c>
      <c r="AC416" s="43">
        <v>0</v>
      </c>
      <c r="AD416" s="43">
        <v>11985</v>
      </c>
      <c r="AE416" s="43">
        <v>0</v>
      </c>
      <c r="AF416" s="45">
        <v>6701982.4999999991</v>
      </c>
      <c r="AG416" s="45">
        <v>3590355</v>
      </c>
      <c r="AH416" s="45">
        <v>3966982.2</v>
      </c>
      <c r="AI416" s="43">
        <v>1707752950</v>
      </c>
      <c r="AJ416" s="43">
        <v>1696380843</v>
      </c>
      <c r="AK416" s="43">
        <v>1809264441</v>
      </c>
      <c r="AL416" s="47">
        <v>1737799411.3333333</v>
      </c>
      <c r="AM416" s="43">
        <v>603087.54391185299</v>
      </c>
      <c r="AN416" s="46"/>
    </row>
    <row r="417" spans="1:40" s="35" customFormat="1" ht="16.5" x14ac:dyDescent="0.3">
      <c r="A417" s="35" t="s">
        <v>893</v>
      </c>
      <c r="B417" s="35" t="s">
        <v>894</v>
      </c>
      <c r="C417" s="35" t="s">
        <v>890</v>
      </c>
      <c r="D417" s="41">
        <v>3</v>
      </c>
      <c r="E417" s="41" t="s">
        <v>1236</v>
      </c>
      <c r="F417" s="42" t="s">
        <v>1191</v>
      </c>
      <c r="G417" s="43">
        <v>2133179200</v>
      </c>
      <c r="H417" s="44">
        <v>1.097</v>
      </c>
      <c r="I417" s="43">
        <v>2397206323</v>
      </c>
      <c r="J417" s="43">
        <v>7932112.4100000001</v>
      </c>
      <c r="K417" s="43">
        <v>7891334.4000000004</v>
      </c>
      <c r="L417" s="43">
        <v>0</v>
      </c>
      <c r="M417" s="43">
        <v>7891334.4000000004</v>
      </c>
      <c r="N417" s="43">
        <v>0</v>
      </c>
      <c r="O417" s="43">
        <v>0</v>
      </c>
      <c r="P417" s="43">
        <v>285260.03999999998</v>
      </c>
      <c r="Q417" s="43">
        <v>2038211</v>
      </c>
      <c r="R417" s="43">
        <v>4216976</v>
      </c>
      <c r="S417" s="43">
        <v>0</v>
      </c>
      <c r="T417" s="43">
        <v>8170076.3399999999</v>
      </c>
      <c r="U417" s="43">
        <v>0</v>
      </c>
      <c r="V417" s="43">
        <v>790531.94</v>
      </c>
      <c r="W417" s="43">
        <v>23392389.720000003</v>
      </c>
      <c r="X417" s="45">
        <v>1.3254430956643021E-2</v>
      </c>
      <c r="Y417" s="43">
        <v>1500</v>
      </c>
      <c r="Z417" s="43">
        <v>12000</v>
      </c>
      <c r="AA417" s="43">
        <v>270</v>
      </c>
      <c r="AB417" s="43">
        <v>13770</v>
      </c>
      <c r="AC417" s="43">
        <v>0</v>
      </c>
      <c r="AD417" s="43">
        <v>13770</v>
      </c>
      <c r="AE417" s="43">
        <v>0</v>
      </c>
      <c r="AF417" s="45">
        <v>8176594.4400000004</v>
      </c>
      <c r="AG417" s="45">
        <v>6255187</v>
      </c>
      <c r="AH417" s="45">
        <v>8960608.2799999993</v>
      </c>
      <c r="AI417" s="43">
        <v>2306297973</v>
      </c>
      <c r="AJ417" s="43">
        <v>2371598204</v>
      </c>
      <c r="AK417" s="43">
        <v>2589752580</v>
      </c>
      <c r="AL417" s="47">
        <v>2422549585.6666665</v>
      </c>
      <c r="AM417" s="43">
        <v>863249.99674913997</v>
      </c>
      <c r="AN417" s="46"/>
    </row>
    <row r="418" spans="1:40" s="35" customFormat="1" ht="16.5" x14ac:dyDescent="0.3">
      <c r="A418" s="35" t="s">
        <v>895</v>
      </c>
      <c r="B418" s="35" t="s">
        <v>896</v>
      </c>
      <c r="C418" s="35" t="s">
        <v>890</v>
      </c>
      <c r="D418" s="41">
        <v>1</v>
      </c>
      <c r="E418" s="41" t="s">
        <v>1236</v>
      </c>
      <c r="F418" s="42" t="s">
        <v>1191</v>
      </c>
      <c r="G418" s="43">
        <v>816015346</v>
      </c>
      <c r="H418" s="44">
        <v>2.5659999999999998</v>
      </c>
      <c r="I418" s="43">
        <v>939962226</v>
      </c>
      <c r="J418" s="43">
        <v>3110239.6</v>
      </c>
      <c r="K418" s="43">
        <v>3110151.18</v>
      </c>
      <c r="L418" s="43">
        <v>0</v>
      </c>
      <c r="M418" s="43">
        <v>3110151.18</v>
      </c>
      <c r="N418" s="43">
        <v>339316.8</v>
      </c>
      <c r="O418" s="43">
        <v>156053.91</v>
      </c>
      <c r="P418" s="43">
        <v>112409.38</v>
      </c>
      <c r="Q418" s="43">
        <v>0</v>
      </c>
      <c r="R418" s="43">
        <v>9121452</v>
      </c>
      <c r="S418" s="43">
        <v>0</v>
      </c>
      <c r="T418" s="43">
        <v>8094683.1200000001</v>
      </c>
      <c r="U418" s="43">
        <v>0</v>
      </c>
      <c r="V418" s="43">
        <v>0</v>
      </c>
      <c r="W418" s="43">
        <v>20934066.390000001</v>
      </c>
      <c r="X418" s="45">
        <v>2.3316374833177382E-2</v>
      </c>
      <c r="Y418" s="43">
        <v>13120.28</v>
      </c>
      <c r="Z418" s="43">
        <v>60500</v>
      </c>
      <c r="AA418" s="43">
        <v>1472.4056</v>
      </c>
      <c r="AB418" s="43">
        <v>75092.685599999997</v>
      </c>
      <c r="AC418" s="43">
        <v>0</v>
      </c>
      <c r="AD418" s="43">
        <v>75092.685599999997</v>
      </c>
      <c r="AE418" s="43">
        <v>0</v>
      </c>
      <c r="AF418" s="45">
        <v>3717931.27</v>
      </c>
      <c r="AG418" s="45">
        <v>9121452</v>
      </c>
      <c r="AH418" s="45">
        <v>8094683.1200000001</v>
      </c>
      <c r="AI418" s="43">
        <v>924536889</v>
      </c>
      <c r="AJ418" s="43">
        <v>935363040</v>
      </c>
      <c r="AK418" s="43">
        <v>1032753388</v>
      </c>
      <c r="AL418" s="47">
        <v>964217772.33333337</v>
      </c>
      <c r="AM418" s="43">
        <v>344469.63353002199</v>
      </c>
      <c r="AN418" s="46"/>
    </row>
    <row r="419" spans="1:40" s="35" customFormat="1" ht="16.5" x14ac:dyDescent="0.3">
      <c r="A419" s="35" t="s">
        <v>897</v>
      </c>
      <c r="B419" s="35" t="s">
        <v>898</v>
      </c>
      <c r="C419" s="35" t="s">
        <v>890</v>
      </c>
      <c r="D419" s="41">
        <v>2</v>
      </c>
      <c r="E419" s="41" t="s">
        <v>1237</v>
      </c>
      <c r="F419" s="42" t="s">
        <v>1191</v>
      </c>
      <c r="G419" s="43">
        <v>5265550469</v>
      </c>
      <c r="H419" s="44">
        <v>2.2290000000000001</v>
      </c>
      <c r="I419" s="43">
        <v>5939590508</v>
      </c>
      <c r="J419" s="43">
        <v>19653502.120000001</v>
      </c>
      <c r="K419" s="43">
        <v>19636114.859999999</v>
      </c>
      <c r="L419" s="43">
        <v>0</v>
      </c>
      <c r="M419" s="43">
        <v>19636114.859999999</v>
      </c>
      <c r="N419" s="43">
        <v>2142277.12</v>
      </c>
      <c r="O419" s="43">
        <v>985272.27</v>
      </c>
      <c r="P419" s="43">
        <v>709711.99</v>
      </c>
      <c r="Q419" s="43">
        <v>32073515</v>
      </c>
      <c r="R419" s="43">
        <v>25171587</v>
      </c>
      <c r="S419" s="43">
        <v>0</v>
      </c>
      <c r="T419" s="43">
        <v>36121858.009999998</v>
      </c>
      <c r="U419" s="43">
        <v>526555</v>
      </c>
      <c r="V419" s="43">
        <v>0</v>
      </c>
      <c r="W419" s="43">
        <v>117366891.25</v>
      </c>
      <c r="X419" s="45">
        <v>2.0685398263433571E-2</v>
      </c>
      <c r="Y419" s="43">
        <v>341591.05</v>
      </c>
      <c r="Z419" s="43">
        <v>777500</v>
      </c>
      <c r="AA419" s="43">
        <v>22381.821</v>
      </c>
      <c r="AB419" s="43">
        <v>1141472.871</v>
      </c>
      <c r="AC419" s="43">
        <v>0</v>
      </c>
      <c r="AD419" s="43">
        <v>1141472.871</v>
      </c>
      <c r="AE419" s="43">
        <v>0</v>
      </c>
      <c r="AF419" s="45">
        <v>23473376.239999998</v>
      </c>
      <c r="AG419" s="45">
        <v>57245102</v>
      </c>
      <c r="AH419" s="45">
        <v>36648413.009999998</v>
      </c>
      <c r="AI419" s="43">
        <v>5775044784</v>
      </c>
      <c r="AJ419" s="43">
        <v>5881824146</v>
      </c>
      <c r="AK419" s="43">
        <v>6476551268</v>
      </c>
      <c r="AL419" s="47">
        <v>6044473399.333333</v>
      </c>
      <c r="AM419" s="43">
        <v>2161045.2079526312</v>
      </c>
      <c r="AN419" s="46"/>
    </row>
    <row r="420" spans="1:40" s="35" customFormat="1" ht="16.5" x14ac:dyDescent="0.3">
      <c r="A420" s="35" t="s">
        <v>899</v>
      </c>
      <c r="B420" s="35" t="s">
        <v>900</v>
      </c>
      <c r="C420" s="35" t="s">
        <v>890</v>
      </c>
      <c r="D420" s="41">
        <v>3</v>
      </c>
      <c r="E420" s="41" t="s">
        <v>1237</v>
      </c>
      <c r="F420" s="42" t="s">
        <v>1191</v>
      </c>
      <c r="G420" s="43">
        <v>10468278338</v>
      </c>
      <c r="H420" s="44">
        <v>2.3260000000000001</v>
      </c>
      <c r="I420" s="43">
        <v>11859399670</v>
      </c>
      <c r="J420" s="43">
        <v>39241549.780000001</v>
      </c>
      <c r="K420" s="43">
        <v>39195667.020000003</v>
      </c>
      <c r="L420" s="43">
        <v>0</v>
      </c>
      <c r="M420" s="43">
        <v>39195667.020000003</v>
      </c>
      <c r="N420" s="43">
        <v>4276215.2300000004</v>
      </c>
      <c r="O420" s="43">
        <v>1966849.35</v>
      </c>
      <c r="P420" s="43">
        <v>1416684.42</v>
      </c>
      <c r="Q420" s="43">
        <v>117357273</v>
      </c>
      <c r="R420" s="43">
        <v>0</v>
      </c>
      <c r="S420" s="43">
        <v>0</v>
      </c>
      <c r="T420" s="43">
        <v>78198039.180000007</v>
      </c>
      <c r="U420" s="43">
        <v>1045707.88</v>
      </c>
      <c r="V420" s="43">
        <v>0</v>
      </c>
      <c r="W420" s="43">
        <v>243456436.08000001</v>
      </c>
      <c r="X420" s="45">
        <v>2.133417828771068E-2</v>
      </c>
      <c r="Y420" s="43">
        <v>129518.21</v>
      </c>
      <c r="Z420" s="43">
        <v>606750</v>
      </c>
      <c r="AA420" s="43">
        <v>14725.3642</v>
      </c>
      <c r="AB420" s="43">
        <v>750993.57420000003</v>
      </c>
      <c r="AC420" s="43">
        <v>-1000</v>
      </c>
      <c r="AD420" s="43">
        <v>749993.57420000003</v>
      </c>
      <c r="AE420" s="43">
        <v>0</v>
      </c>
      <c r="AF420" s="45">
        <v>46855416.020000003</v>
      </c>
      <c r="AG420" s="45">
        <v>117357273</v>
      </c>
      <c r="AH420" s="45">
        <v>79243747.060000002</v>
      </c>
      <c r="AI420" s="43">
        <v>11370723975</v>
      </c>
      <c r="AJ420" s="43">
        <v>11750462205</v>
      </c>
      <c r="AK420" s="43">
        <v>12732349648</v>
      </c>
      <c r="AL420" s="47">
        <v>11951178609.333334</v>
      </c>
      <c r="AM420" s="43">
        <v>4247845.4921502601</v>
      </c>
      <c r="AN420" s="46"/>
    </row>
    <row r="421" spans="1:40" s="35" customFormat="1" ht="16.5" x14ac:dyDescent="0.3">
      <c r="A421" s="35" t="s">
        <v>901</v>
      </c>
      <c r="B421" s="35" t="s">
        <v>902</v>
      </c>
      <c r="C421" s="35" t="s">
        <v>890</v>
      </c>
      <c r="D421" s="41">
        <v>1</v>
      </c>
      <c r="E421" s="41" t="s">
        <v>1236</v>
      </c>
      <c r="F421" s="42" t="s">
        <v>1191</v>
      </c>
      <c r="G421" s="43">
        <v>13027020724</v>
      </c>
      <c r="H421" s="44">
        <v>2.4359999999999999</v>
      </c>
      <c r="I421" s="43">
        <v>16706039733</v>
      </c>
      <c r="J421" s="43">
        <v>55278589.810000002</v>
      </c>
      <c r="K421" s="43">
        <v>55147378.050000004</v>
      </c>
      <c r="L421" s="43">
        <v>0</v>
      </c>
      <c r="M421" s="43">
        <v>55147378.050000004</v>
      </c>
      <c r="N421" s="43">
        <v>6016475.0199999996</v>
      </c>
      <c r="O421" s="43">
        <v>2767550.19</v>
      </c>
      <c r="P421" s="43">
        <v>1993303.8</v>
      </c>
      <c r="Q421" s="43">
        <v>0</v>
      </c>
      <c r="R421" s="43">
        <v>161258672</v>
      </c>
      <c r="S421" s="43">
        <v>0</v>
      </c>
      <c r="T421" s="43">
        <v>88115061.650000006</v>
      </c>
      <c r="U421" s="43">
        <v>1954053.11</v>
      </c>
      <c r="V421" s="43">
        <v>0</v>
      </c>
      <c r="W421" s="43">
        <v>317252493.82000005</v>
      </c>
      <c r="X421" s="45">
        <v>2.2119465863202098E-2</v>
      </c>
      <c r="Y421" s="43">
        <v>118471.22</v>
      </c>
      <c r="Z421" s="43">
        <v>618218</v>
      </c>
      <c r="AA421" s="43">
        <v>14733.7844</v>
      </c>
      <c r="AB421" s="43">
        <v>751423.00439999998</v>
      </c>
      <c r="AC421" s="43">
        <v>0</v>
      </c>
      <c r="AD421" s="43">
        <v>751423.00439999998</v>
      </c>
      <c r="AE421" s="43">
        <v>0</v>
      </c>
      <c r="AF421" s="45">
        <v>65924707.060000002</v>
      </c>
      <c r="AG421" s="45">
        <v>161258672</v>
      </c>
      <c r="AH421" s="45">
        <v>90069114.760000005</v>
      </c>
      <c r="AI421" s="43">
        <v>16270334459</v>
      </c>
      <c r="AJ421" s="43">
        <v>16525215771</v>
      </c>
      <c r="AK421" s="43">
        <v>17876131922</v>
      </c>
      <c r="AL421" s="47">
        <v>16890560717.333334</v>
      </c>
      <c r="AM421" s="43">
        <v>5966678.7953152377</v>
      </c>
      <c r="AN421" s="46"/>
    </row>
    <row r="422" spans="1:40" s="35" customFormat="1" ht="16.5" x14ac:dyDescent="0.3">
      <c r="A422" s="35" t="s">
        <v>903</v>
      </c>
      <c r="B422" s="35" t="s">
        <v>904</v>
      </c>
      <c r="C422" s="35" t="s">
        <v>890</v>
      </c>
      <c r="D422" s="41">
        <v>2</v>
      </c>
      <c r="E422" s="41" t="s">
        <v>1237</v>
      </c>
      <c r="F422" s="42" t="s">
        <v>1191</v>
      </c>
      <c r="G422" s="43">
        <v>234078200</v>
      </c>
      <c r="H422" s="44">
        <v>2.6589999999999998</v>
      </c>
      <c r="I422" s="43">
        <v>237264664</v>
      </c>
      <c r="J422" s="43">
        <v>785084.69</v>
      </c>
      <c r="K422" s="43">
        <v>784400.92999999993</v>
      </c>
      <c r="L422" s="43">
        <v>0</v>
      </c>
      <c r="M422" s="43">
        <v>784400.92999999993</v>
      </c>
      <c r="N422" s="43">
        <v>85577.23</v>
      </c>
      <c r="O422" s="43">
        <v>39358.519999999997</v>
      </c>
      <c r="P422" s="43">
        <v>28350.75</v>
      </c>
      <c r="Q422" s="43">
        <v>2767230</v>
      </c>
      <c r="R422" s="43">
        <v>1521970</v>
      </c>
      <c r="S422" s="43">
        <v>0</v>
      </c>
      <c r="T422" s="43">
        <v>995109.31</v>
      </c>
      <c r="U422" s="43">
        <v>0</v>
      </c>
      <c r="V422" s="43">
        <v>0</v>
      </c>
      <c r="W422" s="43">
        <v>6221996.7400000002</v>
      </c>
      <c r="X422" s="45">
        <v>2.3658419713015088E-2</v>
      </c>
      <c r="Y422" s="43">
        <v>1500</v>
      </c>
      <c r="Z422" s="43">
        <v>13250</v>
      </c>
      <c r="AA422" s="43">
        <v>295</v>
      </c>
      <c r="AB422" s="43">
        <v>15045</v>
      </c>
      <c r="AC422" s="43">
        <v>-500</v>
      </c>
      <c r="AD422" s="43">
        <v>14545</v>
      </c>
      <c r="AE422" s="43">
        <v>0</v>
      </c>
      <c r="AF422" s="45">
        <v>937687.42999999993</v>
      </c>
      <c r="AG422" s="45">
        <v>4289200</v>
      </c>
      <c r="AH422" s="45">
        <v>995109.31</v>
      </c>
      <c r="AI422" s="43">
        <v>239265377</v>
      </c>
      <c r="AJ422" s="43">
        <v>236926061</v>
      </c>
      <c r="AK422" s="43">
        <v>250003418</v>
      </c>
      <c r="AL422" s="47">
        <v>242064952</v>
      </c>
      <c r="AM422" s="43">
        <v>83334.389332193998</v>
      </c>
      <c r="AN422" s="46"/>
    </row>
    <row r="423" spans="1:40" s="35" customFormat="1" ht="16.5" x14ac:dyDescent="0.3">
      <c r="A423" s="35" t="s">
        <v>905</v>
      </c>
      <c r="B423" s="35" t="s">
        <v>906</v>
      </c>
      <c r="C423" s="35" t="s">
        <v>890</v>
      </c>
      <c r="D423" s="41">
        <v>3</v>
      </c>
      <c r="E423" s="41" t="s">
        <v>1236</v>
      </c>
      <c r="F423" s="42" t="s">
        <v>1191</v>
      </c>
      <c r="G423" s="43">
        <v>1297958700</v>
      </c>
      <c r="H423" s="44">
        <v>0.94</v>
      </c>
      <c r="I423" s="43">
        <v>1306505956</v>
      </c>
      <c r="J423" s="43">
        <v>4323095.5999999996</v>
      </c>
      <c r="K423" s="43">
        <v>4320405.8099999996</v>
      </c>
      <c r="L423" s="43">
        <v>0</v>
      </c>
      <c r="M423" s="43">
        <v>4320405.8099999996</v>
      </c>
      <c r="N423" s="43">
        <v>471352.56</v>
      </c>
      <c r="O423" s="43">
        <v>0</v>
      </c>
      <c r="P423" s="43">
        <v>156153.14000000001</v>
      </c>
      <c r="Q423" s="43">
        <v>0</v>
      </c>
      <c r="R423" s="43">
        <v>3009920</v>
      </c>
      <c r="S423" s="43">
        <v>567717</v>
      </c>
      <c r="T423" s="43">
        <v>3534622.34</v>
      </c>
      <c r="U423" s="43">
        <v>129795.87</v>
      </c>
      <c r="V423" s="43">
        <v>0</v>
      </c>
      <c r="W423" s="43">
        <v>12189966.719999997</v>
      </c>
      <c r="X423" s="45">
        <v>9.9079785887766659E-3</v>
      </c>
      <c r="Y423" s="43">
        <v>0</v>
      </c>
      <c r="Z423" s="43">
        <v>4250</v>
      </c>
      <c r="AA423" s="43">
        <v>85</v>
      </c>
      <c r="AB423" s="43">
        <v>4335</v>
      </c>
      <c r="AC423" s="43">
        <v>0</v>
      </c>
      <c r="AD423" s="43">
        <v>4335</v>
      </c>
      <c r="AE423" s="43">
        <v>0</v>
      </c>
      <c r="AF423" s="45">
        <v>4947911.5099999988</v>
      </c>
      <c r="AG423" s="45">
        <v>3577637</v>
      </c>
      <c r="AH423" s="45">
        <v>3664418.21</v>
      </c>
      <c r="AI423" s="43">
        <v>1272260900</v>
      </c>
      <c r="AJ423" s="43">
        <v>1294320519</v>
      </c>
      <c r="AK423" s="43">
        <v>1421330158</v>
      </c>
      <c r="AL423" s="47">
        <v>1329303859</v>
      </c>
      <c r="AM423" s="43">
        <v>473776.24555661401</v>
      </c>
      <c r="AN423" s="46"/>
    </row>
    <row r="424" spans="1:40" s="35" customFormat="1" ht="16.5" x14ac:dyDescent="0.3">
      <c r="A424" s="35" t="s">
        <v>907</v>
      </c>
      <c r="B424" s="35" t="s">
        <v>908</v>
      </c>
      <c r="C424" s="35" t="s">
        <v>890</v>
      </c>
      <c r="D424" s="41">
        <v>1</v>
      </c>
      <c r="E424" s="41" t="s">
        <v>1236</v>
      </c>
      <c r="F424" s="42" t="s">
        <v>1191</v>
      </c>
      <c r="G424" s="43">
        <v>370923890</v>
      </c>
      <c r="H424" s="44">
        <v>2.0109999999999997</v>
      </c>
      <c r="I424" s="43">
        <v>379551397</v>
      </c>
      <c r="J424" s="43">
        <v>1255897.05</v>
      </c>
      <c r="K424" s="43">
        <v>1254559.4200000002</v>
      </c>
      <c r="L424" s="43">
        <v>0</v>
      </c>
      <c r="M424" s="43">
        <v>1254559.4200000002</v>
      </c>
      <c r="N424" s="43">
        <v>136870.71</v>
      </c>
      <c r="O424" s="43">
        <v>62949.68</v>
      </c>
      <c r="P424" s="43">
        <v>45343.91</v>
      </c>
      <c r="Q424" s="43">
        <v>2494032</v>
      </c>
      <c r="R424" s="43">
        <v>1422385</v>
      </c>
      <c r="S424" s="43">
        <v>0</v>
      </c>
      <c r="T424" s="43">
        <v>2039952</v>
      </c>
      <c r="U424" s="43">
        <v>0</v>
      </c>
      <c r="V424" s="43">
        <v>0</v>
      </c>
      <c r="W424" s="43">
        <v>7456092.7199999997</v>
      </c>
      <c r="X424" s="45">
        <v>1.8577741684906765E-2</v>
      </c>
      <c r="Y424" s="43">
        <v>1000</v>
      </c>
      <c r="Z424" s="43">
        <v>10750</v>
      </c>
      <c r="AA424" s="43">
        <v>235</v>
      </c>
      <c r="AB424" s="43">
        <v>11985</v>
      </c>
      <c r="AC424" s="43">
        <v>0</v>
      </c>
      <c r="AD424" s="43">
        <v>11985</v>
      </c>
      <c r="AE424" s="43">
        <v>0</v>
      </c>
      <c r="AF424" s="45">
        <v>1499723.72</v>
      </c>
      <c r="AG424" s="45">
        <v>3916417</v>
      </c>
      <c r="AH424" s="45">
        <v>2039952</v>
      </c>
      <c r="AI424" s="43">
        <v>373562557</v>
      </c>
      <c r="AJ424" s="43">
        <v>377956033</v>
      </c>
      <c r="AK424" s="43">
        <v>405117255</v>
      </c>
      <c r="AL424" s="47">
        <v>385545281.66666669</v>
      </c>
      <c r="AM424" s="43">
        <v>135105.979893885</v>
      </c>
      <c r="AN424" s="46"/>
    </row>
    <row r="425" spans="1:40" s="35" customFormat="1" ht="16.5" x14ac:dyDescent="0.3">
      <c r="A425" s="35" t="s">
        <v>909</v>
      </c>
      <c r="B425" s="35" t="s">
        <v>910</v>
      </c>
      <c r="C425" s="35" t="s">
        <v>890</v>
      </c>
      <c r="D425" s="41">
        <v>2</v>
      </c>
      <c r="E425" s="41" t="s">
        <v>1237</v>
      </c>
      <c r="F425" s="42" t="s">
        <v>1191</v>
      </c>
      <c r="G425" s="43">
        <v>6846070882</v>
      </c>
      <c r="H425" s="44">
        <v>2.4</v>
      </c>
      <c r="I425" s="43">
        <v>7912399062</v>
      </c>
      <c r="J425" s="43">
        <v>26181325.390000001</v>
      </c>
      <c r="K425" s="43">
        <v>26174185.77</v>
      </c>
      <c r="L425" s="43">
        <v>0</v>
      </c>
      <c r="M425" s="43">
        <v>26174185.77</v>
      </c>
      <c r="N425" s="43">
        <v>2855590.8</v>
      </c>
      <c r="O425" s="43">
        <v>1313313.8500000001</v>
      </c>
      <c r="P425" s="43">
        <v>946010.25</v>
      </c>
      <c r="Q425" s="43">
        <v>96659901</v>
      </c>
      <c r="R425" s="43">
        <v>0</v>
      </c>
      <c r="S425" s="43">
        <v>0</v>
      </c>
      <c r="T425" s="43">
        <v>34268855.32</v>
      </c>
      <c r="U425" s="43">
        <v>2053821.26</v>
      </c>
      <c r="V425" s="43">
        <v>0</v>
      </c>
      <c r="W425" s="43">
        <v>164271678.25</v>
      </c>
      <c r="X425" s="45">
        <v>2.1917159701569933E-2</v>
      </c>
      <c r="Y425" s="43">
        <v>41210.959999999999</v>
      </c>
      <c r="Z425" s="43">
        <v>338750</v>
      </c>
      <c r="AA425" s="43">
        <v>7599.2192000000005</v>
      </c>
      <c r="AB425" s="43">
        <v>387560.17920000001</v>
      </c>
      <c r="AC425" s="43">
        <v>-580.14</v>
      </c>
      <c r="AD425" s="43">
        <v>386980.0392</v>
      </c>
      <c r="AE425" s="43">
        <v>0</v>
      </c>
      <c r="AF425" s="45">
        <v>31289100.670000002</v>
      </c>
      <c r="AG425" s="45">
        <v>96659901</v>
      </c>
      <c r="AH425" s="45">
        <v>36322676.579999998</v>
      </c>
      <c r="AI425" s="43">
        <v>7813217523</v>
      </c>
      <c r="AJ425" s="43">
        <v>7884489757</v>
      </c>
      <c r="AK425" s="43">
        <v>8554131568</v>
      </c>
      <c r="AL425" s="47">
        <v>8083946282.666667</v>
      </c>
      <c r="AM425" s="43">
        <v>2853721.8999419129</v>
      </c>
      <c r="AN425" s="46"/>
    </row>
    <row r="426" spans="1:40" s="35" customFormat="1" ht="16.5" x14ac:dyDescent="0.3">
      <c r="A426" s="35" t="s">
        <v>911</v>
      </c>
      <c r="B426" s="35" t="s">
        <v>912</v>
      </c>
      <c r="C426" s="35" t="s">
        <v>890</v>
      </c>
      <c r="D426" s="41">
        <v>3</v>
      </c>
      <c r="E426" s="41" t="s">
        <v>1236</v>
      </c>
      <c r="F426" s="42" t="s">
        <v>1191</v>
      </c>
      <c r="G426" s="43">
        <v>3948705270</v>
      </c>
      <c r="H426" s="44">
        <v>2.2250000000000001</v>
      </c>
      <c r="I426" s="43">
        <v>4123734220</v>
      </c>
      <c r="J426" s="43">
        <v>13645017.970000001</v>
      </c>
      <c r="K426" s="43">
        <v>13572357.65</v>
      </c>
      <c r="L426" s="43">
        <v>0</v>
      </c>
      <c r="M426" s="43">
        <v>13572357.65</v>
      </c>
      <c r="N426" s="43">
        <v>1480763.89</v>
      </c>
      <c r="O426" s="43">
        <v>681623.66</v>
      </c>
      <c r="P426" s="43">
        <v>490656.69</v>
      </c>
      <c r="Q426" s="43">
        <v>54060948</v>
      </c>
      <c r="R426" s="43">
        <v>0</v>
      </c>
      <c r="S426" s="43">
        <v>0</v>
      </c>
      <c r="T426" s="43">
        <v>17550329</v>
      </c>
      <c r="U426" s="43">
        <v>0</v>
      </c>
      <c r="V426" s="43">
        <v>0</v>
      </c>
      <c r="W426" s="43">
        <v>87836678.890000001</v>
      </c>
      <c r="X426" s="45">
        <v>2.0340577792153272E-2</v>
      </c>
      <c r="Y426" s="43">
        <v>47662.32</v>
      </c>
      <c r="Z426" s="43">
        <v>240750</v>
      </c>
      <c r="AA426" s="43">
        <v>5768.2464</v>
      </c>
      <c r="AB426" s="43">
        <v>294180.56640000001</v>
      </c>
      <c r="AC426" s="43">
        <v>0</v>
      </c>
      <c r="AD426" s="43">
        <v>294180.56640000001</v>
      </c>
      <c r="AE426" s="43">
        <v>0</v>
      </c>
      <c r="AF426" s="45">
        <v>16225401.890000001</v>
      </c>
      <c r="AG426" s="45">
        <v>54060948</v>
      </c>
      <c r="AH426" s="45">
        <v>17550329</v>
      </c>
      <c r="AI426" s="43">
        <v>3929818965</v>
      </c>
      <c r="AJ426" s="43">
        <v>4083188824</v>
      </c>
      <c r="AK426" s="43">
        <v>4403105787</v>
      </c>
      <c r="AL426" s="47">
        <v>4138704525.3333335</v>
      </c>
      <c r="AM426" s="43">
        <v>1467700.4612980711</v>
      </c>
      <c r="AN426" s="46"/>
    </row>
    <row r="427" spans="1:40" s="35" customFormat="1" ht="16.5" x14ac:dyDescent="0.3">
      <c r="A427" s="35" t="s">
        <v>913</v>
      </c>
      <c r="B427" s="35" t="s">
        <v>914</v>
      </c>
      <c r="C427" s="35" t="s">
        <v>890</v>
      </c>
      <c r="D427" s="41">
        <v>1</v>
      </c>
      <c r="E427" s="41" t="s">
        <v>1236</v>
      </c>
      <c r="F427" s="42" t="s">
        <v>1191</v>
      </c>
      <c r="G427" s="43">
        <v>143429434</v>
      </c>
      <c r="H427" s="44">
        <v>3.2330000000000001</v>
      </c>
      <c r="I427" s="43">
        <v>170216897</v>
      </c>
      <c r="J427" s="43">
        <v>563230.43999999994</v>
      </c>
      <c r="K427" s="43">
        <v>562611.90999999992</v>
      </c>
      <c r="L427" s="43">
        <v>0</v>
      </c>
      <c r="M427" s="43">
        <v>562611.90999999992</v>
      </c>
      <c r="N427" s="43">
        <v>61380.160000000003</v>
      </c>
      <c r="O427" s="43">
        <v>28230.04</v>
      </c>
      <c r="P427" s="43">
        <v>20334.66</v>
      </c>
      <c r="Q427" s="43">
        <v>1342773</v>
      </c>
      <c r="R427" s="43">
        <v>0</v>
      </c>
      <c r="S427" s="43">
        <v>0</v>
      </c>
      <c r="T427" s="43">
        <v>2621535.63</v>
      </c>
      <c r="U427" s="43">
        <v>0</v>
      </c>
      <c r="V427" s="43">
        <v>0</v>
      </c>
      <c r="W427" s="43">
        <v>4636865.4000000004</v>
      </c>
      <c r="X427" s="45">
        <v>3.0498741238598168E-2</v>
      </c>
      <c r="Y427" s="43">
        <v>2250</v>
      </c>
      <c r="Z427" s="43">
        <v>11500</v>
      </c>
      <c r="AA427" s="43">
        <v>275</v>
      </c>
      <c r="AB427" s="43">
        <v>14025</v>
      </c>
      <c r="AC427" s="43">
        <v>0</v>
      </c>
      <c r="AD427" s="43">
        <v>14025</v>
      </c>
      <c r="AE427" s="43">
        <v>0</v>
      </c>
      <c r="AF427" s="45">
        <v>672556.77</v>
      </c>
      <c r="AG427" s="45">
        <v>1342773</v>
      </c>
      <c r="AH427" s="45">
        <v>2621535.63</v>
      </c>
      <c r="AI427" s="43">
        <v>159907019</v>
      </c>
      <c r="AJ427" s="43">
        <v>167808422</v>
      </c>
      <c r="AK427" s="43">
        <v>178504023</v>
      </c>
      <c r="AL427" s="47">
        <v>168739821.33333334</v>
      </c>
      <c r="AM427" s="43">
        <v>59983.725682880999</v>
      </c>
      <c r="AN427" s="46"/>
    </row>
    <row r="428" spans="1:40" s="35" customFormat="1" ht="16.5" x14ac:dyDescent="0.3">
      <c r="A428" s="35" t="s">
        <v>915</v>
      </c>
      <c r="B428" s="35" t="s">
        <v>916</v>
      </c>
      <c r="C428" s="35" t="s">
        <v>890</v>
      </c>
      <c r="D428" s="41">
        <v>2</v>
      </c>
      <c r="E428" s="41" t="s">
        <v>1237</v>
      </c>
      <c r="F428" s="42" t="s">
        <v>1191</v>
      </c>
      <c r="G428" s="43">
        <v>10460027800</v>
      </c>
      <c r="H428" s="44">
        <v>2.1989999999999998</v>
      </c>
      <c r="I428" s="43">
        <v>12238815668</v>
      </c>
      <c r="J428" s="43">
        <v>40496998.810000002</v>
      </c>
      <c r="K428" s="43">
        <v>40264937.240000002</v>
      </c>
      <c r="L428" s="43">
        <v>0</v>
      </c>
      <c r="M428" s="43">
        <v>40264937.240000002</v>
      </c>
      <c r="N428" s="43">
        <v>4392713.5199999996</v>
      </c>
      <c r="O428" s="43">
        <v>2021005.29</v>
      </c>
      <c r="P428" s="43">
        <v>1455480.58</v>
      </c>
      <c r="Q428" s="43">
        <v>109648164</v>
      </c>
      <c r="R428" s="43">
        <v>0</v>
      </c>
      <c r="S428" s="43">
        <v>0</v>
      </c>
      <c r="T428" s="43">
        <v>72194989.450000003</v>
      </c>
      <c r="U428" s="43">
        <v>0</v>
      </c>
      <c r="V428" s="43">
        <v>0</v>
      </c>
      <c r="W428" s="43">
        <v>229977290.07999998</v>
      </c>
      <c r="X428" s="45">
        <v>2.8599655462441736E-2</v>
      </c>
      <c r="Y428" s="43">
        <v>69050.94</v>
      </c>
      <c r="Z428" s="43">
        <v>303750</v>
      </c>
      <c r="AA428" s="43">
        <v>7456.0187999999998</v>
      </c>
      <c r="AB428" s="43">
        <v>380256.95880000002</v>
      </c>
      <c r="AC428" s="43">
        <v>0</v>
      </c>
      <c r="AD428" s="43">
        <v>380256.95880000002</v>
      </c>
      <c r="AE428" s="43">
        <v>0</v>
      </c>
      <c r="AF428" s="45">
        <v>48134136.630000003</v>
      </c>
      <c r="AG428" s="45">
        <v>109648164</v>
      </c>
      <c r="AH428" s="45">
        <v>72194989.450000003</v>
      </c>
      <c r="AI428" s="43">
        <v>11718830971</v>
      </c>
      <c r="AJ428" s="43">
        <v>11997506580</v>
      </c>
      <c r="AK428" s="43">
        <v>12787320049</v>
      </c>
      <c r="AL428" s="47">
        <v>12167885866.666666</v>
      </c>
      <c r="AM428" s="43">
        <v>4262435.7538933167</v>
      </c>
      <c r="AN428" s="46"/>
    </row>
    <row r="429" spans="1:40" s="35" customFormat="1" ht="16.5" x14ac:dyDescent="0.3">
      <c r="A429" s="35" t="s">
        <v>917</v>
      </c>
      <c r="B429" s="35" t="s">
        <v>918</v>
      </c>
      <c r="C429" s="35" t="s">
        <v>890</v>
      </c>
      <c r="D429" s="41">
        <v>3</v>
      </c>
      <c r="E429" s="41" t="s">
        <v>1236</v>
      </c>
      <c r="F429" s="42" t="s">
        <v>1191</v>
      </c>
      <c r="G429" s="43">
        <v>2379364300</v>
      </c>
      <c r="H429" s="44">
        <v>0.82599999999999996</v>
      </c>
      <c r="I429" s="43">
        <v>2415918473</v>
      </c>
      <c r="J429" s="43">
        <v>7994029.0099999998</v>
      </c>
      <c r="K429" s="43">
        <v>7981382.3799999999</v>
      </c>
      <c r="L429" s="43">
        <v>0</v>
      </c>
      <c r="M429" s="43">
        <v>7981382.3799999999</v>
      </c>
      <c r="N429" s="43">
        <v>870743.43</v>
      </c>
      <c r="O429" s="43">
        <v>400554.34</v>
      </c>
      <c r="P429" s="43">
        <v>288479.14</v>
      </c>
      <c r="Q429" s="43">
        <v>4025494</v>
      </c>
      <c r="R429" s="43">
        <v>0</v>
      </c>
      <c r="S429" s="43">
        <v>0</v>
      </c>
      <c r="T429" s="43">
        <v>6065641</v>
      </c>
      <c r="U429" s="43">
        <v>0</v>
      </c>
      <c r="V429" s="43">
        <v>0</v>
      </c>
      <c r="W429" s="43">
        <v>19632294.289999999</v>
      </c>
      <c r="X429" s="45">
        <v>9.4815512250578712E-3</v>
      </c>
      <c r="Y429" s="43">
        <v>1000</v>
      </c>
      <c r="Z429" s="43">
        <v>32000</v>
      </c>
      <c r="AA429" s="43">
        <v>660</v>
      </c>
      <c r="AB429" s="43">
        <v>33660</v>
      </c>
      <c r="AC429" s="43">
        <v>-1000</v>
      </c>
      <c r="AD429" s="43">
        <v>32660</v>
      </c>
      <c r="AE429" s="43">
        <v>0</v>
      </c>
      <c r="AF429" s="45">
        <v>9541159.290000001</v>
      </c>
      <c r="AG429" s="45">
        <v>4025494</v>
      </c>
      <c r="AH429" s="45">
        <v>6065641</v>
      </c>
      <c r="AI429" s="43">
        <v>2306629798</v>
      </c>
      <c r="AJ429" s="43">
        <v>2410696265</v>
      </c>
      <c r="AK429" s="43">
        <v>2675547397</v>
      </c>
      <c r="AL429" s="47">
        <v>2464291153.3333335</v>
      </c>
      <c r="AM429" s="43">
        <v>891848.240484201</v>
      </c>
      <c r="AN429" s="46"/>
    </row>
    <row r="430" spans="1:40" s="35" customFormat="1" ht="16.5" x14ac:dyDescent="0.3">
      <c r="A430" s="35" t="s">
        <v>919</v>
      </c>
      <c r="B430" s="35" t="s">
        <v>920</v>
      </c>
      <c r="C430" s="35" t="s">
        <v>890</v>
      </c>
      <c r="D430" s="41">
        <v>1</v>
      </c>
      <c r="E430" s="41" t="s">
        <v>1236</v>
      </c>
      <c r="F430" s="42" t="s">
        <v>1191</v>
      </c>
      <c r="G430" s="43">
        <v>2334764899</v>
      </c>
      <c r="H430" s="44">
        <v>2.6189999999999998</v>
      </c>
      <c r="I430" s="43">
        <v>2492177661</v>
      </c>
      <c r="J430" s="43">
        <v>8246362.9199999999</v>
      </c>
      <c r="K430" s="43">
        <v>8216891.9699999997</v>
      </c>
      <c r="L430" s="43">
        <v>0</v>
      </c>
      <c r="M430" s="43">
        <v>8216891.9699999997</v>
      </c>
      <c r="N430" s="43">
        <v>896449.12</v>
      </c>
      <c r="O430" s="43">
        <v>412438.13</v>
      </c>
      <c r="P430" s="43">
        <v>297013.55</v>
      </c>
      <c r="Q430" s="43">
        <v>14347145</v>
      </c>
      <c r="R430" s="43">
        <v>17358754</v>
      </c>
      <c r="S430" s="43">
        <v>0</v>
      </c>
      <c r="T430" s="43">
        <v>19378350.09</v>
      </c>
      <c r="U430" s="43">
        <v>233476.49</v>
      </c>
      <c r="V430" s="43">
        <v>0</v>
      </c>
      <c r="W430" s="43">
        <v>61140518.350000001</v>
      </c>
      <c r="X430" s="45">
        <v>2.3185248906685489E-2</v>
      </c>
      <c r="Y430" s="43">
        <v>44969.19</v>
      </c>
      <c r="Z430" s="43">
        <v>247000</v>
      </c>
      <c r="AA430" s="43">
        <v>5839.3838000000005</v>
      </c>
      <c r="AB430" s="43">
        <v>297808.57380000001</v>
      </c>
      <c r="AC430" s="43">
        <v>-2500</v>
      </c>
      <c r="AD430" s="43">
        <v>295308.57380000001</v>
      </c>
      <c r="AE430" s="43">
        <v>0</v>
      </c>
      <c r="AF430" s="45">
        <v>9822792.7700000014</v>
      </c>
      <c r="AG430" s="45">
        <v>31705899</v>
      </c>
      <c r="AH430" s="45">
        <v>19611826.579999998</v>
      </c>
      <c r="AI430" s="43">
        <v>2454602506</v>
      </c>
      <c r="AJ430" s="43">
        <v>2485629598</v>
      </c>
      <c r="AK430" s="43">
        <v>2754884837</v>
      </c>
      <c r="AL430" s="47">
        <v>2565038980.3333335</v>
      </c>
      <c r="AM430" s="43">
        <v>918294.02737172099</v>
      </c>
      <c r="AN430" s="46"/>
    </row>
    <row r="431" spans="1:40" s="35" customFormat="1" ht="16.5" x14ac:dyDescent="0.3">
      <c r="A431" s="35" t="s">
        <v>921</v>
      </c>
      <c r="B431" s="35" t="s">
        <v>922</v>
      </c>
      <c r="C431" s="35" t="s">
        <v>890</v>
      </c>
      <c r="D431" s="41">
        <v>2</v>
      </c>
      <c r="E431" s="41" t="s">
        <v>1237</v>
      </c>
      <c r="F431" s="42" t="s">
        <v>1191</v>
      </c>
      <c r="G431" s="43">
        <v>10457007600</v>
      </c>
      <c r="H431" s="44">
        <v>0.80600000000000005</v>
      </c>
      <c r="I431" s="43">
        <v>9899895440</v>
      </c>
      <c r="J431" s="43">
        <v>32757749.170000002</v>
      </c>
      <c r="K431" s="43">
        <v>32751201.940000001</v>
      </c>
      <c r="L431" s="43">
        <v>0</v>
      </c>
      <c r="M431" s="43">
        <v>32751201.940000001</v>
      </c>
      <c r="N431" s="43">
        <v>3573142.73</v>
      </c>
      <c r="O431" s="43">
        <v>0</v>
      </c>
      <c r="P431" s="43">
        <v>1183721.52</v>
      </c>
      <c r="Q431" s="43">
        <v>0</v>
      </c>
      <c r="R431" s="43">
        <v>20948615</v>
      </c>
      <c r="S431" s="43">
        <v>4303662</v>
      </c>
      <c r="T431" s="43">
        <v>20391164.82</v>
      </c>
      <c r="U431" s="43">
        <v>1045700.76</v>
      </c>
      <c r="V431" s="43">
        <v>0</v>
      </c>
      <c r="W431" s="43">
        <v>84197208.770000011</v>
      </c>
      <c r="X431" s="45">
        <v>9.8550226100920808E-3</v>
      </c>
      <c r="Y431" s="43">
        <v>1828.77</v>
      </c>
      <c r="Z431" s="43">
        <v>50750</v>
      </c>
      <c r="AA431" s="43">
        <v>1051.5753999999999</v>
      </c>
      <c r="AB431" s="43">
        <v>53630.345399999998</v>
      </c>
      <c r="AC431" s="43">
        <v>0</v>
      </c>
      <c r="AD431" s="43">
        <v>53630.345399999998</v>
      </c>
      <c r="AE431" s="43">
        <v>0</v>
      </c>
      <c r="AF431" s="45">
        <v>37508066.190000005</v>
      </c>
      <c r="AG431" s="45">
        <v>25252277</v>
      </c>
      <c r="AH431" s="45">
        <v>21436865.580000002</v>
      </c>
      <c r="AI431" s="43">
        <v>9031068836</v>
      </c>
      <c r="AJ431" s="43">
        <v>9251709019</v>
      </c>
      <c r="AK431" s="43">
        <v>10743868900</v>
      </c>
      <c r="AL431" s="47">
        <v>9675548918.333334</v>
      </c>
      <c r="AM431" s="43">
        <v>3581286.0520437001</v>
      </c>
      <c r="AN431" s="46"/>
    </row>
    <row r="432" spans="1:40" s="35" customFormat="1" ht="16.5" x14ac:dyDescent="0.3">
      <c r="A432" s="35" t="s">
        <v>923</v>
      </c>
      <c r="B432" s="35" t="s">
        <v>924</v>
      </c>
      <c r="C432" s="35" t="s">
        <v>890</v>
      </c>
      <c r="D432" s="41">
        <v>3</v>
      </c>
      <c r="E432" s="41" t="s">
        <v>1236</v>
      </c>
      <c r="F432" s="42" t="s">
        <v>1191</v>
      </c>
      <c r="G432" s="43">
        <v>4216993501</v>
      </c>
      <c r="H432" s="44">
        <v>2.1669999999999998</v>
      </c>
      <c r="I432" s="43">
        <v>4397499424</v>
      </c>
      <c r="J432" s="43">
        <v>14550879.25</v>
      </c>
      <c r="K432" s="43">
        <v>14546593.74</v>
      </c>
      <c r="L432" s="43">
        <v>0</v>
      </c>
      <c r="M432" s="43">
        <v>14546593.74</v>
      </c>
      <c r="N432" s="43">
        <v>1587025.85</v>
      </c>
      <c r="O432" s="43">
        <v>729888.9</v>
      </c>
      <c r="P432" s="43">
        <v>525755.73</v>
      </c>
      <c r="Q432" s="43">
        <v>50264019</v>
      </c>
      <c r="R432" s="43">
        <v>0</v>
      </c>
      <c r="S432" s="43">
        <v>0</v>
      </c>
      <c r="T432" s="43">
        <v>23274085.760000002</v>
      </c>
      <c r="U432" s="43">
        <v>421699</v>
      </c>
      <c r="V432" s="43">
        <v>0</v>
      </c>
      <c r="W432" s="43">
        <v>91349067.980000004</v>
      </c>
      <c r="X432" s="45">
        <v>2.5336383723052823E-2</v>
      </c>
      <c r="Y432" s="43">
        <v>395191.26</v>
      </c>
      <c r="Z432" s="43">
        <v>857750</v>
      </c>
      <c r="AA432" s="43">
        <v>25058.825199999999</v>
      </c>
      <c r="AB432" s="43">
        <v>1278000.0852000001</v>
      </c>
      <c r="AC432" s="43">
        <v>-59039</v>
      </c>
      <c r="AD432" s="43">
        <v>1218961.0852000001</v>
      </c>
      <c r="AE432" s="43">
        <v>0</v>
      </c>
      <c r="AF432" s="45">
        <v>17389264.219999999</v>
      </c>
      <c r="AG432" s="45">
        <v>50264019</v>
      </c>
      <c r="AH432" s="45">
        <v>23695784.760000002</v>
      </c>
      <c r="AI432" s="43">
        <v>4058406271</v>
      </c>
      <c r="AJ432" s="43">
        <v>4363887847</v>
      </c>
      <c r="AK432" s="43">
        <v>4792710154</v>
      </c>
      <c r="AL432" s="47">
        <v>4405001424</v>
      </c>
      <c r="AM432" s="43">
        <v>1599448.148216919</v>
      </c>
      <c r="AN432" s="46"/>
    </row>
    <row r="433" spans="1:40" s="35" customFormat="1" ht="16.5" x14ac:dyDescent="0.3">
      <c r="A433" s="35" t="s">
        <v>925</v>
      </c>
      <c r="B433" s="35" t="s">
        <v>926</v>
      </c>
      <c r="C433" s="35" t="s">
        <v>890</v>
      </c>
      <c r="D433" s="41">
        <v>1</v>
      </c>
      <c r="E433" s="41" t="s">
        <v>1236</v>
      </c>
      <c r="F433" s="42" t="s">
        <v>1191</v>
      </c>
      <c r="G433" s="43">
        <v>1499389000</v>
      </c>
      <c r="H433" s="44">
        <v>0.70399999999999996</v>
      </c>
      <c r="I433" s="43">
        <v>1595263640</v>
      </c>
      <c r="J433" s="43">
        <v>5278565.47</v>
      </c>
      <c r="K433" s="43">
        <v>5278295.42</v>
      </c>
      <c r="L433" s="43">
        <v>0</v>
      </c>
      <c r="M433" s="43">
        <v>5278295.42</v>
      </c>
      <c r="N433" s="43">
        <v>575860.73</v>
      </c>
      <c r="O433" s="43">
        <v>264842.12</v>
      </c>
      <c r="P433" s="43">
        <v>190772.11</v>
      </c>
      <c r="Q433" s="43">
        <v>101490</v>
      </c>
      <c r="R433" s="43">
        <v>0</v>
      </c>
      <c r="S433" s="43">
        <v>0</v>
      </c>
      <c r="T433" s="43">
        <v>4137248</v>
      </c>
      <c r="U433" s="43">
        <v>0</v>
      </c>
      <c r="V433" s="43">
        <v>0</v>
      </c>
      <c r="W433" s="43">
        <v>10548508.380000001</v>
      </c>
      <c r="X433" s="45">
        <v>6.9313125954953113E-3</v>
      </c>
      <c r="Y433" s="43">
        <v>0</v>
      </c>
      <c r="Z433" s="43">
        <v>3250</v>
      </c>
      <c r="AA433" s="43">
        <v>65</v>
      </c>
      <c r="AB433" s="43">
        <v>3315</v>
      </c>
      <c r="AC433" s="43">
        <v>0</v>
      </c>
      <c r="AD433" s="43">
        <v>3315</v>
      </c>
      <c r="AE433" s="43">
        <v>0</v>
      </c>
      <c r="AF433" s="45">
        <v>6309770.3800000008</v>
      </c>
      <c r="AG433" s="45">
        <v>101490</v>
      </c>
      <c r="AH433" s="45">
        <v>4137248</v>
      </c>
      <c r="AI433" s="43">
        <v>1509232293</v>
      </c>
      <c r="AJ433" s="43">
        <v>1559206915</v>
      </c>
      <c r="AK433" s="43">
        <v>1615720905</v>
      </c>
      <c r="AL433" s="47">
        <v>1561386704.3333333</v>
      </c>
      <c r="AM433" s="43">
        <v>538573.09642636497</v>
      </c>
      <c r="AN433" s="46"/>
    </row>
    <row r="434" spans="1:40" s="35" customFormat="1" ht="16.5" x14ac:dyDescent="0.3">
      <c r="A434" s="35" t="s">
        <v>927</v>
      </c>
      <c r="B434" s="35" t="s">
        <v>777</v>
      </c>
      <c r="C434" s="35" t="s">
        <v>890</v>
      </c>
      <c r="D434" s="41">
        <v>2</v>
      </c>
      <c r="E434" s="41" t="s">
        <v>1237</v>
      </c>
      <c r="F434" s="42" t="s">
        <v>1191</v>
      </c>
      <c r="G434" s="43">
        <v>1322942000</v>
      </c>
      <c r="H434" s="44">
        <v>2.137</v>
      </c>
      <c r="I434" s="43">
        <v>1501964949</v>
      </c>
      <c r="J434" s="43">
        <v>4969849.57</v>
      </c>
      <c r="K434" s="43">
        <v>4967900.7600000007</v>
      </c>
      <c r="L434" s="43">
        <v>0</v>
      </c>
      <c r="M434" s="43">
        <v>4967900.7600000007</v>
      </c>
      <c r="N434" s="43">
        <v>541994.87</v>
      </c>
      <c r="O434" s="43">
        <v>249269.57</v>
      </c>
      <c r="P434" s="43">
        <v>179554.5</v>
      </c>
      <c r="Q434" s="43">
        <v>12501278</v>
      </c>
      <c r="R434" s="43">
        <v>0</v>
      </c>
      <c r="S434" s="43">
        <v>0</v>
      </c>
      <c r="T434" s="43">
        <v>9421339.5399999991</v>
      </c>
      <c r="U434" s="43">
        <v>396882.6</v>
      </c>
      <c r="V434" s="43">
        <v>0</v>
      </c>
      <c r="W434" s="43">
        <v>28258219.840000004</v>
      </c>
      <c r="X434" s="45">
        <v>1.9044055024972199E-2</v>
      </c>
      <c r="Y434" s="43">
        <v>12480.82</v>
      </c>
      <c r="Z434" s="43">
        <v>129750</v>
      </c>
      <c r="AA434" s="43">
        <v>2844.6164000000003</v>
      </c>
      <c r="AB434" s="43">
        <v>145075.43640000001</v>
      </c>
      <c r="AC434" s="43">
        <v>0</v>
      </c>
      <c r="AD434" s="43">
        <v>145075.43640000001</v>
      </c>
      <c r="AE434" s="43">
        <v>0</v>
      </c>
      <c r="AF434" s="45">
        <v>5938719.7000000011</v>
      </c>
      <c r="AG434" s="45">
        <v>12501278</v>
      </c>
      <c r="AH434" s="45">
        <v>9818222.1399999987</v>
      </c>
      <c r="AI434" s="43">
        <v>1473854095</v>
      </c>
      <c r="AJ434" s="43">
        <v>1498322401</v>
      </c>
      <c r="AK434" s="43">
        <v>1589692382</v>
      </c>
      <c r="AL434" s="47">
        <v>1520622959.3333333</v>
      </c>
      <c r="AM434" s="43">
        <v>529896.93076920602</v>
      </c>
      <c r="AN434" s="46"/>
    </row>
    <row r="435" spans="1:40" s="35" customFormat="1" ht="16.5" x14ac:dyDescent="0.3">
      <c r="A435" s="35" t="s">
        <v>928</v>
      </c>
      <c r="B435" s="35" t="s">
        <v>929</v>
      </c>
      <c r="C435" s="35" t="s">
        <v>890</v>
      </c>
      <c r="D435" s="41">
        <v>3</v>
      </c>
      <c r="E435" s="41" t="s">
        <v>1236</v>
      </c>
      <c r="F435" s="42" t="s">
        <v>1191</v>
      </c>
      <c r="G435" s="43">
        <v>224249620</v>
      </c>
      <c r="H435" s="44">
        <v>2.6619999999999999</v>
      </c>
      <c r="I435" s="43">
        <v>260778805</v>
      </c>
      <c r="J435" s="43">
        <v>862890.6</v>
      </c>
      <c r="K435" s="43">
        <v>862890.6</v>
      </c>
      <c r="L435" s="43">
        <v>0</v>
      </c>
      <c r="M435" s="43">
        <v>862890.6</v>
      </c>
      <c r="N435" s="43">
        <v>94141.2</v>
      </c>
      <c r="O435" s="43">
        <v>43296.09</v>
      </c>
      <c r="P435" s="43">
        <v>31187.22</v>
      </c>
      <c r="Q435" s="43">
        <v>1961494</v>
      </c>
      <c r="R435" s="43">
        <v>1052431</v>
      </c>
      <c r="S435" s="43">
        <v>0</v>
      </c>
      <c r="T435" s="43">
        <v>1921859.7</v>
      </c>
      <c r="U435" s="43">
        <v>0</v>
      </c>
      <c r="V435" s="43">
        <v>0</v>
      </c>
      <c r="W435" s="43">
        <v>5967299.8099999996</v>
      </c>
      <c r="X435" s="45">
        <v>2.4875528652791856E-2</v>
      </c>
      <c r="Y435" s="43">
        <v>3750</v>
      </c>
      <c r="Z435" s="43">
        <v>15000</v>
      </c>
      <c r="AA435" s="43">
        <v>375</v>
      </c>
      <c r="AB435" s="43">
        <v>19125</v>
      </c>
      <c r="AC435" s="43">
        <v>0</v>
      </c>
      <c r="AD435" s="43">
        <v>19125</v>
      </c>
      <c r="AE435" s="43">
        <v>0</v>
      </c>
      <c r="AF435" s="45">
        <v>1031515.1099999999</v>
      </c>
      <c r="AG435" s="45">
        <v>3013925</v>
      </c>
      <c r="AH435" s="45">
        <v>1921859.7</v>
      </c>
      <c r="AI435" s="43">
        <v>251382067</v>
      </c>
      <c r="AJ435" s="43">
        <v>258450657</v>
      </c>
      <c r="AK435" s="43">
        <v>290756939</v>
      </c>
      <c r="AL435" s="47">
        <v>266863221</v>
      </c>
      <c r="AM435" s="43">
        <v>96944.222722346996</v>
      </c>
      <c r="AN435" s="46"/>
    </row>
    <row r="436" spans="1:40" s="35" customFormat="1" ht="16.5" x14ac:dyDescent="0.3">
      <c r="A436" s="35" t="s">
        <v>930</v>
      </c>
      <c r="B436" s="35" t="s">
        <v>931</v>
      </c>
      <c r="C436" s="35" t="s">
        <v>890</v>
      </c>
      <c r="D436" s="41">
        <v>1</v>
      </c>
      <c r="E436" s="41" t="s">
        <v>1236</v>
      </c>
      <c r="F436" s="42" t="s">
        <v>1191</v>
      </c>
      <c r="G436" s="43">
        <v>250537901</v>
      </c>
      <c r="H436" s="44">
        <v>2.5619999999999998</v>
      </c>
      <c r="I436" s="43">
        <v>306199366</v>
      </c>
      <c r="J436" s="43">
        <v>1013182.62</v>
      </c>
      <c r="K436" s="43">
        <v>1012884.82</v>
      </c>
      <c r="L436" s="43">
        <v>0</v>
      </c>
      <c r="M436" s="43">
        <v>1012884.82</v>
      </c>
      <c r="N436" s="43">
        <v>110505.21</v>
      </c>
      <c r="O436" s="43">
        <v>50822.45</v>
      </c>
      <c r="P436" s="43">
        <v>36608.58</v>
      </c>
      <c r="Q436" s="43">
        <v>0</v>
      </c>
      <c r="R436" s="43">
        <v>2984019</v>
      </c>
      <c r="S436" s="43">
        <v>0</v>
      </c>
      <c r="T436" s="43">
        <v>2222417.54</v>
      </c>
      <c r="U436" s="43">
        <v>0</v>
      </c>
      <c r="V436" s="43">
        <v>0</v>
      </c>
      <c r="W436" s="43">
        <v>6417257.6000000006</v>
      </c>
      <c r="X436" s="45">
        <v>2.2294151959993517E-2</v>
      </c>
      <c r="Y436" s="43">
        <v>3250</v>
      </c>
      <c r="Z436" s="43">
        <v>16500</v>
      </c>
      <c r="AA436" s="43">
        <v>395</v>
      </c>
      <c r="AB436" s="43">
        <v>20145</v>
      </c>
      <c r="AC436" s="43">
        <v>-250</v>
      </c>
      <c r="AD436" s="43">
        <v>19895</v>
      </c>
      <c r="AE436" s="43">
        <v>0</v>
      </c>
      <c r="AF436" s="45">
        <v>1210821.06</v>
      </c>
      <c r="AG436" s="45">
        <v>2984019</v>
      </c>
      <c r="AH436" s="45">
        <v>2222417.54</v>
      </c>
      <c r="AI436" s="43">
        <v>297666308</v>
      </c>
      <c r="AJ436" s="43">
        <v>306046915</v>
      </c>
      <c r="AK436" s="43">
        <v>330643555</v>
      </c>
      <c r="AL436" s="47">
        <v>311452259.33333331</v>
      </c>
      <c r="AM436" s="43">
        <v>110272.608393948</v>
      </c>
      <c r="AN436" s="46"/>
    </row>
    <row r="437" spans="1:40" s="35" customFormat="1" ht="16.5" x14ac:dyDescent="0.3">
      <c r="A437" s="35" t="s">
        <v>932</v>
      </c>
      <c r="B437" s="35" t="s">
        <v>933</v>
      </c>
      <c r="C437" s="35" t="s">
        <v>890</v>
      </c>
      <c r="D437" s="41">
        <v>2</v>
      </c>
      <c r="E437" s="41" t="s">
        <v>1237</v>
      </c>
      <c r="F437" s="42" t="s">
        <v>1191</v>
      </c>
      <c r="G437" s="43">
        <v>782783300</v>
      </c>
      <c r="H437" s="44">
        <v>2.4259999999999997</v>
      </c>
      <c r="I437" s="43">
        <v>900007388</v>
      </c>
      <c r="J437" s="43">
        <v>2978033.1</v>
      </c>
      <c r="K437" s="43">
        <v>2948875.39</v>
      </c>
      <c r="L437" s="43">
        <v>0</v>
      </c>
      <c r="M437" s="43">
        <v>2948875.39</v>
      </c>
      <c r="N437" s="43">
        <v>321689.40000000002</v>
      </c>
      <c r="O437" s="43">
        <v>147991.29999999999</v>
      </c>
      <c r="P437" s="43">
        <v>106596.06</v>
      </c>
      <c r="Q437" s="43">
        <v>12882551</v>
      </c>
      <c r="R437" s="43">
        <v>0</v>
      </c>
      <c r="S437" s="43">
        <v>0</v>
      </c>
      <c r="T437" s="43">
        <v>2419388</v>
      </c>
      <c r="U437" s="43">
        <v>156593.32</v>
      </c>
      <c r="V437" s="43">
        <v>0</v>
      </c>
      <c r="W437" s="43">
        <v>18983684.469999999</v>
      </c>
      <c r="X437" s="45">
        <v>2.3141981157556311E-2</v>
      </c>
      <c r="Y437" s="43">
        <v>5500</v>
      </c>
      <c r="Z437" s="43">
        <v>45000</v>
      </c>
      <c r="AA437" s="43">
        <v>1010</v>
      </c>
      <c r="AB437" s="43">
        <v>51510</v>
      </c>
      <c r="AC437" s="43">
        <v>0</v>
      </c>
      <c r="AD437" s="43">
        <v>51510</v>
      </c>
      <c r="AE437" s="43">
        <v>0</v>
      </c>
      <c r="AF437" s="45">
        <v>3525152.15</v>
      </c>
      <c r="AG437" s="45">
        <v>12882551</v>
      </c>
      <c r="AH437" s="45">
        <v>2575981.3199999998</v>
      </c>
      <c r="AI437" s="43">
        <v>907137357</v>
      </c>
      <c r="AJ437" s="43">
        <v>911234409</v>
      </c>
      <c r="AK437" s="43">
        <v>968671328</v>
      </c>
      <c r="AL437" s="47">
        <v>929014364.66666663</v>
      </c>
      <c r="AM437" s="43">
        <v>322890.11977622402</v>
      </c>
      <c r="AN437" s="46"/>
    </row>
    <row r="438" spans="1:40" s="35" customFormat="1" ht="16.5" x14ac:dyDescent="0.3">
      <c r="A438" s="35" t="s">
        <v>934</v>
      </c>
      <c r="B438" s="35" t="s">
        <v>935</v>
      </c>
      <c r="C438" s="35" t="s">
        <v>890</v>
      </c>
      <c r="D438" s="41">
        <v>3</v>
      </c>
      <c r="E438" s="41" t="s">
        <v>1236</v>
      </c>
      <c r="F438" s="42" t="s">
        <v>1191</v>
      </c>
      <c r="G438" s="43">
        <v>3318550900</v>
      </c>
      <c r="H438" s="44">
        <v>2.1080000000000001</v>
      </c>
      <c r="I438" s="43">
        <v>3751222636</v>
      </c>
      <c r="J438" s="43">
        <v>12412414.949999999</v>
      </c>
      <c r="K438" s="43">
        <v>12399106.1</v>
      </c>
      <c r="L438" s="43">
        <v>0</v>
      </c>
      <c r="M438" s="43">
        <v>12399106.1</v>
      </c>
      <c r="N438" s="43">
        <v>1352725.45</v>
      </c>
      <c r="O438" s="43">
        <v>622147.23</v>
      </c>
      <c r="P438" s="43">
        <v>448145.16</v>
      </c>
      <c r="Q438" s="43">
        <v>39668267</v>
      </c>
      <c r="R438" s="43">
        <v>0</v>
      </c>
      <c r="S438" s="43">
        <v>0</v>
      </c>
      <c r="T438" s="43">
        <v>15393252.67</v>
      </c>
      <c r="U438" s="43">
        <v>66371</v>
      </c>
      <c r="V438" s="43">
        <v>0</v>
      </c>
      <c r="W438" s="43">
        <v>69950014.609999999</v>
      </c>
      <c r="X438" s="45">
        <v>1.937680806700413E-2</v>
      </c>
      <c r="Y438" s="43">
        <v>12759.59</v>
      </c>
      <c r="Z438" s="43">
        <v>120000</v>
      </c>
      <c r="AA438" s="43">
        <v>2655.1918000000001</v>
      </c>
      <c r="AB438" s="43">
        <v>135414.7818</v>
      </c>
      <c r="AC438" s="43">
        <v>0</v>
      </c>
      <c r="AD438" s="43">
        <v>135414.7818</v>
      </c>
      <c r="AE438" s="43">
        <v>0</v>
      </c>
      <c r="AF438" s="45">
        <v>14822123.939999999</v>
      </c>
      <c r="AG438" s="45">
        <v>39668267</v>
      </c>
      <c r="AH438" s="45">
        <v>15459623.67</v>
      </c>
      <c r="AI438" s="43">
        <v>3610240393</v>
      </c>
      <c r="AJ438" s="43">
        <v>3723594625</v>
      </c>
      <c r="AK438" s="43">
        <v>4037657744</v>
      </c>
      <c r="AL438" s="47">
        <v>3790497587.3333335</v>
      </c>
      <c r="AM438" s="43">
        <v>1345884.5687807519</v>
      </c>
      <c r="AN438" s="46"/>
    </row>
    <row r="439" spans="1:40" s="35" customFormat="1" ht="16.5" x14ac:dyDescent="0.3">
      <c r="A439" s="35" t="s">
        <v>936</v>
      </c>
      <c r="B439" s="35" t="s">
        <v>937</v>
      </c>
      <c r="C439" s="35" t="s">
        <v>890</v>
      </c>
      <c r="D439" s="41">
        <v>1</v>
      </c>
      <c r="E439" s="41" t="s">
        <v>1236</v>
      </c>
      <c r="F439" s="42" t="s">
        <v>1191</v>
      </c>
      <c r="G439" s="43">
        <v>2040348600</v>
      </c>
      <c r="H439" s="44">
        <v>1.583</v>
      </c>
      <c r="I439" s="43">
        <v>2314930226</v>
      </c>
      <c r="J439" s="43">
        <v>7659869.1500000004</v>
      </c>
      <c r="K439" s="43">
        <v>7657077.2200000007</v>
      </c>
      <c r="L439" s="43">
        <v>0</v>
      </c>
      <c r="M439" s="43">
        <v>7657077.2200000007</v>
      </c>
      <c r="N439" s="43">
        <v>835382.81</v>
      </c>
      <c r="O439" s="43">
        <v>384203.46</v>
      </c>
      <c r="P439" s="43">
        <v>276749.77</v>
      </c>
      <c r="Q439" s="43">
        <v>13981119</v>
      </c>
      <c r="R439" s="43">
        <v>0</v>
      </c>
      <c r="S439" s="43">
        <v>0</v>
      </c>
      <c r="T439" s="43">
        <v>8954768.7300000004</v>
      </c>
      <c r="U439" s="43">
        <v>204034</v>
      </c>
      <c r="V439" s="43">
        <v>0</v>
      </c>
      <c r="W439" s="43">
        <v>32293334.990000002</v>
      </c>
      <c r="X439" s="45">
        <v>1.5171488522497927E-2</v>
      </c>
      <c r="Y439" s="43">
        <v>3620.55</v>
      </c>
      <c r="Z439" s="43">
        <v>33250</v>
      </c>
      <c r="AA439" s="43">
        <v>737.41100000000006</v>
      </c>
      <c r="AB439" s="43">
        <v>37607.961000000003</v>
      </c>
      <c r="AC439" s="43">
        <v>0</v>
      </c>
      <c r="AD439" s="43">
        <v>37607.961000000003</v>
      </c>
      <c r="AE439" s="43">
        <v>0</v>
      </c>
      <c r="AF439" s="45">
        <v>9153413.2600000016</v>
      </c>
      <c r="AG439" s="45">
        <v>13981119</v>
      </c>
      <c r="AH439" s="45">
        <v>9158802.7300000004</v>
      </c>
      <c r="AI439" s="43">
        <v>2205455122</v>
      </c>
      <c r="AJ439" s="43">
        <v>2297279380</v>
      </c>
      <c r="AK439" s="43">
        <v>2487926594</v>
      </c>
      <c r="AL439" s="47">
        <v>2330220365.3333335</v>
      </c>
      <c r="AM439" s="43">
        <v>829308.03535780206</v>
      </c>
      <c r="AN439" s="46"/>
    </row>
    <row r="440" spans="1:40" s="35" customFormat="1" ht="16.5" x14ac:dyDescent="0.3">
      <c r="A440" s="35" t="s">
        <v>938</v>
      </c>
      <c r="B440" s="35" t="s">
        <v>939</v>
      </c>
      <c r="C440" s="35" t="s">
        <v>890</v>
      </c>
      <c r="D440" s="41">
        <v>2</v>
      </c>
      <c r="E440" s="41" t="s">
        <v>1237</v>
      </c>
      <c r="F440" s="42" t="s">
        <v>1191</v>
      </c>
      <c r="G440" s="43">
        <v>661353800</v>
      </c>
      <c r="H440" s="44">
        <v>2.42</v>
      </c>
      <c r="I440" s="43">
        <v>707626564</v>
      </c>
      <c r="J440" s="43">
        <v>2341464.48</v>
      </c>
      <c r="K440" s="43">
        <v>2334342.9</v>
      </c>
      <c r="L440" s="43">
        <v>0</v>
      </c>
      <c r="M440" s="43">
        <v>2334342.9</v>
      </c>
      <c r="N440" s="43">
        <v>254669.36</v>
      </c>
      <c r="O440" s="43">
        <v>117141.32</v>
      </c>
      <c r="P440" s="43">
        <v>84374.51</v>
      </c>
      <c r="Q440" s="43">
        <v>3577480</v>
      </c>
      <c r="R440" s="43">
        <v>2663027</v>
      </c>
      <c r="S440" s="43">
        <v>0</v>
      </c>
      <c r="T440" s="43">
        <v>6973319.6299999999</v>
      </c>
      <c r="U440" s="43">
        <v>0</v>
      </c>
      <c r="V440" s="43">
        <v>0</v>
      </c>
      <c r="W440" s="43">
        <v>16004354.719999999</v>
      </c>
      <c r="X440" s="45">
        <v>2.2116030077846877E-2</v>
      </c>
      <c r="Y440" s="43">
        <v>750</v>
      </c>
      <c r="Z440" s="43">
        <v>7750</v>
      </c>
      <c r="AA440" s="43">
        <v>170</v>
      </c>
      <c r="AB440" s="43">
        <v>8670</v>
      </c>
      <c r="AC440" s="43">
        <v>0</v>
      </c>
      <c r="AD440" s="43">
        <v>8670</v>
      </c>
      <c r="AE440" s="43">
        <v>0</v>
      </c>
      <c r="AF440" s="45">
        <v>2790528.0899999994</v>
      </c>
      <c r="AG440" s="45">
        <v>6240507</v>
      </c>
      <c r="AH440" s="45">
        <v>6973319.6299999999</v>
      </c>
      <c r="AI440" s="43">
        <v>678001057</v>
      </c>
      <c r="AJ440" s="43">
        <v>678767882</v>
      </c>
      <c r="AK440" s="43">
        <v>780726951</v>
      </c>
      <c r="AL440" s="47">
        <v>712498630</v>
      </c>
      <c r="AM440" s="43">
        <v>260242.05675768299</v>
      </c>
      <c r="AN440" s="46"/>
    </row>
    <row r="441" spans="1:40" s="35" customFormat="1" ht="16.5" x14ac:dyDescent="0.3">
      <c r="A441" s="35" t="s">
        <v>940</v>
      </c>
      <c r="B441" s="35" t="s">
        <v>941</v>
      </c>
      <c r="C441" s="35" t="s">
        <v>890</v>
      </c>
      <c r="D441" s="41">
        <v>3</v>
      </c>
      <c r="E441" s="41" t="s">
        <v>1236</v>
      </c>
      <c r="F441" s="42" t="s">
        <v>1191</v>
      </c>
      <c r="G441" s="43">
        <v>1155477800</v>
      </c>
      <c r="H441" s="44">
        <v>1.5189999999999999</v>
      </c>
      <c r="I441" s="43">
        <v>1189496687</v>
      </c>
      <c r="J441" s="43">
        <v>3935923.8</v>
      </c>
      <c r="K441" s="43">
        <v>3933591.67</v>
      </c>
      <c r="L441" s="43">
        <v>0</v>
      </c>
      <c r="M441" s="43">
        <v>3933591.67</v>
      </c>
      <c r="N441" s="43">
        <v>429151.52</v>
      </c>
      <c r="O441" s="43">
        <v>197372.85</v>
      </c>
      <c r="P441" s="43">
        <v>142171.96</v>
      </c>
      <c r="Q441" s="43">
        <v>451844</v>
      </c>
      <c r="R441" s="43">
        <v>6006497</v>
      </c>
      <c r="S441" s="43">
        <v>0</v>
      </c>
      <c r="T441" s="43">
        <v>6388845</v>
      </c>
      <c r="U441" s="43">
        <v>0</v>
      </c>
      <c r="V441" s="43">
        <v>0</v>
      </c>
      <c r="W441" s="43">
        <v>17549474</v>
      </c>
      <c r="X441" s="45">
        <v>1.3114146217154362E-2</v>
      </c>
      <c r="Y441" s="43">
        <v>1750</v>
      </c>
      <c r="Z441" s="43">
        <v>16250</v>
      </c>
      <c r="AA441" s="43">
        <v>360</v>
      </c>
      <c r="AB441" s="43">
        <v>18360</v>
      </c>
      <c r="AC441" s="43">
        <v>0</v>
      </c>
      <c r="AD441" s="43">
        <v>18360</v>
      </c>
      <c r="AE441" s="43">
        <v>0</v>
      </c>
      <c r="AF441" s="45">
        <v>4702287.9999999991</v>
      </c>
      <c r="AG441" s="45">
        <v>6458341</v>
      </c>
      <c r="AH441" s="45">
        <v>6388845</v>
      </c>
      <c r="AI441" s="43">
        <v>1165771041</v>
      </c>
      <c r="AJ441" s="43">
        <v>1183387147</v>
      </c>
      <c r="AK441" s="43">
        <v>1276066041</v>
      </c>
      <c r="AL441" s="47">
        <v>1208408076.3333333</v>
      </c>
      <c r="AM441" s="43">
        <v>425354.92164465302</v>
      </c>
      <c r="AN441" s="46"/>
    </row>
    <row r="442" spans="1:40" s="35" customFormat="1" ht="16.5" x14ac:dyDescent="0.3">
      <c r="A442" s="35" t="s">
        <v>942</v>
      </c>
      <c r="B442" s="35" t="s">
        <v>943</v>
      </c>
      <c r="C442" s="35" t="s">
        <v>890</v>
      </c>
      <c r="D442" s="41">
        <v>1</v>
      </c>
      <c r="E442" s="41" t="s">
        <v>1236</v>
      </c>
      <c r="F442" s="42" t="s">
        <v>1191</v>
      </c>
      <c r="G442" s="43">
        <v>1400601499</v>
      </c>
      <c r="H442" s="44">
        <v>1.0539999999999998</v>
      </c>
      <c r="I442" s="43">
        <v>1560730816</v>
      </c>
      <c r="J442" s="43">
        <v>5164299.8600000003</v>
      </c>
      <c r="K442" s="43">
        <v>5161857.7600000007</v>
      </c>
      <c r="L442" s="43">
        <v>0</v>
      </c>
      <c r="M442" s="43">
        <v>5161857.7600000007</v>
      </c>
      <c r="N442" s="43">
        <v>563155.23</v>
      </c>
      <c r="O442" s="43">
        <v>0</v>
      </c>
      <c r="P442" s="43">
        <v>186565.21</v>
      </c>
      <c r="Q442" s="43">
        <v>0</v>
      </c>
      <c r="R442" s="43">
        <v>3066995</v>
      </c>
      <c r="S442" s="43">
        <v>678289</v>
      </c>
      <c r="T442" s="43">
        <v>5104488.72</v>
      </c>
      <c r="U442" s="43">
        <v>0</v>
      </c>
      <c r="V442" s="43">
        <v>0</v>
      </c>
      <c r="W442" s="43">
        <v>14761350.919999998</v>
      </c>
      <c r="X442" s="45">
        <v>1.1065930802571799E-2</v>
      </c>
      <c r="Y442" s="43">
        <v>555.48</v>
      </c>
      <c r="Z442" s="43">
        <v>15000</v>
      </c>
      <c r="AA442" s="43">
        <v>311.1096</v>
      </c>
      <c r="AB442" s="43">
        <v>15866.589599999999</v>
      </c>
      <c r="AC442" s="43">
        <v>0</v>
      </c>
      <c r="AD442" s="43">
        <v>15866.589599999999</v>
      </c>
      <c r="AE442" s="43">
        <v>0</v>
      </c>
      <c r="AF442" s="45">
        <v>5911578.2000000002</v>
      </c>
      <c r="AG442" s="45">
        <v>3745284</v>
      </c>
      <c r="AH442" s="45">
        <v>5104488.72</v>
      </c>
      <c r="AI442" s="43">
        <v>1464264917</v>
      </c>
      <c r="AJ442" s="43">
        <v>1532891196</v>
      </c>
      <c r="AK442" s="43">
        <v>1678942102</v>
      </c>
      <c r="AL442" s="47">
        <v>1558699405</v>
      </c>
      <c r="AM442" s="43">
        <v>559712.10495400196</v>
      </c>
      <c r="AN442" s="46"/>
    </row>
    <row r="443" spans="1:40" s="35" customFormat="1" ht="16.5" x14ac:dyDescent="0.3">
      <c r="A443" s="35" t="s">
        <v>944</v>
      </c>
      <c r="B443" s="35" t="s">
        <v>945</v>
      </c>
      <c r="C443" s="35" t="s">
        <v>890</v>
      </c>
      <c r="D443" s="41">
        <v>2</v>
      </c>
      <c r="E443" s="41" t="s">
        <v>1237</v>
      </c>
      <c r="F443" s="42" t="s">
        <v>1191</v>
      </c>
      <c r="G443" s="43">
        <v>227980258</v>
      </c>
      <c r="H443" s="44">
        <v>3.0629999999999997</v>
      </c>
      <c r="I443" s="43">
        <v>244183776</v>
      </c>
      <c r="J443" s="43">
        <v>807979.33</v>
      </c>
      <c r="K443" s="43">
        <v>807979.33</v>
      </c>
      <c r="L443" s="43">
        <v>0</v>
      </c>
      <c r="M443" s="43">
        <v>807979.33</v>
      </c>
      <c r="N443" s="43">
        <v>88150.39</v>
      </c>
      <c r="O443" s="43">
        <v>40540.879999999997</v>
      </c>
      <c r="P443" s="43">
        <v>29202.57</v>
      </c>
      <c r="Q443" s="43">
        <v>0</v>
      </c>
      <c r="R443" s="43">
        <v>2329727</v>
      </c>
      <c r="S443" s="43">
        <v>0</v>
      </c>
      <c r="T443" s="43">
        <v>3686365.24</v>
      </c>
      <c r="U443" s="43">
        <v>0</v>
      </c>
      <c r="V443" s="43">
        <v>0</v>
      </c>
      <c r="W443" s="43">
        <v>6981965.4100000001</v>
      </c>
      <c r="X443" s="45">
        <v>2.7932958434274423E-2</v>
      </c>
      <c r="Y443" s="43">
        <v>2997.95</v>
      </c>
      <c r="Z443" s="43">
        <v>14500</v>
      </c>
      <c r="AA443" s="43">
        <v>349.959</v>
      </c>
      <c r="AB443" s="43">
        <v>17847.909</v>
      </c>
      <c r="AC443" s="43">
        <v>0</v>
      </c>
      <c r="AD443" s="43">
        <v>17847.909</v>
      </c>
      <c r="AE443" s="43">
        <v>0</v>
      </c>
      <c r="AF443" s="45">
        <v>965873.16999999993</v>
      </c>
      <c r="AG443" s="45">
        <v>2329727</v>
      </c>
      <c r="AH443" s="45">
        <v>3686365.24</v>
      </c>
      <c r="AI443" s="43">
        <v>235129381</v>
      </c>
      <c r="AJ443" s="43">
        <v>241876509</v>
      </c>
      <c r="AK443" s="43">
        <v>254076348</v>
      </c>
      <c r="AL443" s="47">
        <v>243694079.33333334</v>
      </c>
      <c r="AM443" s="43">
        <v>84809.783856798007</v>
      </c>
      <c r="AN443" s="46"/>
    </row>
    <row r="444" spans="1:40" s="35" customFormat="1" ht="16.5" x14ac:dyDescent="0.3">
      <c r="A444" s="35" t="s">
        <v>946</v>
      </c>
      <c r="B444" s="35" t="s">
        <v>947</v>
      </c>
      <c r="C444" s="35" t="s">
        <v>890</v>
      </c>
      <c r="D444" s="41">
        <v>3</v>
      </c>
      <c r="E444" s="41" t="s">
        <v>1236</v>
      </c>
      <c r="F444" s="42" t="s">
        <v>1191</v>
      </c>
      <c r="G444" s="43">
        <v>4298010200</v>
      </c>
      <c r="H444" s="44">
        <v>2.3220000000000001</v>
      </c>
      <c r="I444" s="43">
        <v>4930499784</v>
      </c>
      <c r="J444" s="43">
        <v>16314523.34</v>
      </c>
      <c r="K444" s="43">
        <v>16313940.289999999</v>
      </c>
      <c r="L444" s="43">
        <v>0</v>
      </c>
      <c r="M444" s="43">
        <v>16313940.289999999</v>
      </c>
      <c r="N444" s="43">
        <v>1779847.15</v>
      </c>
      <c r="O444" s="43">
        <v>818562.99</v>
      </c>
      <c r="P444" s="43">
        <v>589630.53</v>
      </c>
      <c r="Q444" s="43">
        <v>30774663</v>
      </c>
      <c r="R444" s="43">
        <v>10348061</v>
      </c>
      <c r="S444" s="43">
        <v>0</v>
      </c>
      <c r="T444" s="43">
        <v>38727089.380000003</v>
      </c>
      <c r="U444" s="43">
        <v>429801.02</v>
      </c>
      <c r="V444" s="43">
        <v>0</v>
      </c>
      <c r="W444" s="43">
        <v>99781595.359999999</v>
      </c>
      <c r="X444" s="45">
        <v>2.3282275323623688E-2</v>
      </c>
      <c r="Y444" s="43">
        <v>42415.99</v>
      </c>
      <c r="Z444" s="43">
        <v>245250</v>
      </c>
      <c r="AA444" s="43">
        <v>5753.3198000000002</v>
      </c>
      <c r="AB444" s="43">
        <v>293419.30979999999</v>
      </c>
      <c r="AC444" s="43">
        <v>-5500</v>
      </c>
      <c r="AD444" s="43">
        <v>287919.30979999999</v>
      </c>
      <c r="AE444" s="43">
        <v>0</v>
      </c>
      <c r="AF444" s="45">
        <v>19501980.959999997</v>
      </c>
      <c r="AG444" s="45">
        <v>41122724</v>
      </c>
      <c r="AH444" s="45">
        <v>39156890.400000006</v>
      </c>
      <c r="AI444" s="43">
        <v>4731412115</v>
      </c>
      <c r="AJ444" s="43">
        <v>4884940367</v>
      </c>
      <c r="AK444" s="43">
        <v>5461952218</v>
      </c>
      <c r="AL444" s="47">
        <v>5026101566.666667</v>
      </c>
      <c r="AM444" s="43">
        <v>1820648.9186825941</v>
      </c>
      <c r="AN444" s="46"/>
    </row>
    <row r="445" spans="1:40" s="35" customFormat="1" ht="16.5" x14ac:dyDescent="0.3">
      <c r="A445" s="35" t="s">
        <v>948</v>
      </c>
      <c r="B445" s="35" t="s">
        <v>949</v>
      </c>
      <c r="C445" s="35" t="s">
        <v>890</v>
      </c>
      <c r="D445" s="41">
        <v>1</v>
      </c>
      <c r="E445" s="41" t="s">
        <v>1236</v>
      </c>
      <c r="F445" s="42" t="s">
        <v>1191</v>
      </c>
      <c r="G445" s="43">
        <v>1970216404</v>
      </c>
      <c r="H445" s="44">
        <v>0.90200000000000002</v>
      </c>
      <c r="I445" s="43">
        <v>1982126544</v>
      </c>
      <c r="J445" s="43">
        <v>6558655.5499999998</v>
      </c>
      <c r="K445" s="43">
        <v>6555318.2299999995</v>
      </c>
      <c r="L445" s="43">
        <v>0</v>
      </c>
      <c r="M445" s="43">
        <v>6555318.2299999995</v>
      </c>
      <c r="N445" s="43">
        <v>715180.28</v>
      </c>
      <c r="O445" s="43">
        <v>0</v>
      </c>
      <c r="P445" s="43">
        <v>236928.84</v>
      </c>
      <c r="Q445" s="43">
        <v>0</v>
      </c>
      <c r="R445" s="43">
        <v>4691203</v>
      </c>
      <c r="S445" s="43">
        <v>861394</v>
      </c>
      <c r="T445" s="43">
        <v>4710380</v>
      </c>
      <c r="U445" s="43">
        <v>0</v>
      </c>
      <c r="V445" s="43">
        <v>0</v>
      </c>
      <c r="W445" s="43">
        <v>17770404.350000001</v>
      </c>
      <c r="X445" s="45">
        <v>1.0023125121888011E-2</v>
      </c>
      <c r="Y445" s="43">
        <v>0</v>
      </c>
      <c r="Z445" s="43">
        <v>23750</v>
      </c>
      <c r="AA445" s="43">
        <v>475</v>
      </c>
      <c r="AB445" s="43">
        <v>24225</v>
      </c>
      <c r="AC445" s="43">
        <v>0</v>
      </c>
      <c r="AD445" s="43">
        <v>24225</v>
      </c>
      <c r="AE445" s="43">
        <v>0</v>
      </c>
      <c r="AF445" s="45">
        <v>7507427.3499999996</v>
      </c>
      <c r="AG445" s="45">
        <v>5552597</v>
      </c>
      <c r="AH445" s="45">
        <v>4710380</v>
      </c>
      <c r="AI445" s="43">
        <v>1869232958</v>
      </c>
      <c r="AJ445" s="43">
        <v>1956193646</v>
      </c>
      <c r="AK445" s="43">
        <v>2200088817</v>
      </c>
      <c r="AL445" s="47">
        <v>2008505140.3333333</v>
      </c>
      <c r="AM445" s="43">
        <v>733667.83999809297</v>
      </c>
      <c r="AN445" s="46"/>
    </row>
    <row r="446" spans="1:40" s="35" customFormat="1" ht="16.5" x14ac:dyDescent="0.3">
      <c r="A446" s="35" t="s">
        <v>950</v>
      </c>
      <c r="B446" s="35" t="s">
        <v>951</v>
      </c>
      <c r="C446" s="35" t="s">
        <v>890</v>
      </c>
      <c r="D446" s="41">
        <v>2</v>
      </c>
      <c r="E446" s="41" t="s">
        <v>1237</v>
      </c>
      <c r="F446" s="42" t="s">
        <v>1191</v>
      </c>
      <c r="G446" s="43">
        <v>425252800</v>
      </c>
      <c r="H446" s="44">
        <v>2.5949999999999998</v>
      </c>
      <c r="I446" s="43">
        <v>443498212</v>
      </c>
      <c r="J446" s="43">
        <v>1467493.9000000001</v>
      </c>
      <c r="K446" s="43">
        <v>1465645.09</v>
      </c>
      <c r="L446" s="43">
        <v>0</v>
      </c>
      <c r="M446" s="43">
        <v>1465645.09</v>
      </c>
      <c r="N446" s="43">
        <v>159900.67000000001</v>
      </c>
      <c r="O446" s="43">
        <v>73543.149999999994</v>
      </c>
      <c r="P446" s="43">
        <v>52972.85</v>
      </c>
      <c r="Q446" s="43">
        <v>3242290</v>
      </c>
      <c r="R446" s="43">
        <v>2737262</v>
      </c>
      <c r="S446" s="43">
        <v>0</v>
      </c>
      <c r="T446" s="43">
        <v>3300620.6</v>
      </c>
      <c r="U446" s="43">
        <v>0</v>
      </c>
      <c r="V446" s="43">
        <v>0</v>
      </c>
      <c r="W446" s="43">
        <v>11032234.359999999</v>
      </c>
      <c r="X446" s="45">
        <v>2.3048609683879659E-2</v>
      </c>
      <c r="Y446" s="43">
        <v>6859.38</v>
      </c>
      <c r="Z446" s="43">
        <v>27500</v>
      </c>
      <c r="AA446" s="43">
        <v>687.18759999999997</v>
      </c>
      <c r="AB446" s="43">
        <v>35046.567599999995</v>
      </c>
      <c r="AC446" s="43">
        <v>0</v>
      </c>
      <c r="AD446" s="43">
        <v>35046.567599999995</v>
      </c>
      <c r="AE446" s="43">
        <v>0</v>
      </c>
      <c r="AF446" s="45">
        <v>1752061.76</v>
      </c>
      <c r="AG446" s="45">
        <v>5979552</v>
      </c>
      <c r="AH446" s="45">
        <v>3300620.6</v>
      </c>
      <c r="AI446" s="43">
        <v>422333910</v>
      </c>
      <c r="AJ446" s="43">
        <v>435991773</v>
      </c>
      <c r="AK446" s="43">
        <v>469270360</v>
      </c>
      <c r="AL446" s="47">
        <v>442532014.33333331</v>
      </c>
      <c r="AM446" s="43">
        <v>156423.29690988001</v>
      </c>
      <c r="AN446" s="46"/>
    </row>
    <row r="447" spans="1:40" s="35" customFormat="1" ht="16.5" x14ac:dyDescent="0.3">
      <c r="A447" s="35" t="s">
        <v>952</v>
      </c>
      <c r="B447" s="35" t="s">
        <v>953</v>
      </c>
      <c r="C447" s="35" t="s">
        <v>890</v>
      </c>
      <c r="D447" s="41">
        <v>3</v>
      </c>
      <c r="E447" s="41" t="s">
        <v>1236</v>
      </c>
      <c r="F447" s="42" t="s">
        <v>1191</v>
      </c>
      <c r="G447" s="43">
        <v>2519024000</v>
      </c>
      <c r="H447" s="44">
        <v>2.8039999999999998</v>
      </c>
      <c r="I447" s="43">
        <v>2715325983</v>
      </c>
      <c r="J447" s="43">
        <v>8984738.0700000003</v>
      </c>
      <c r="K447" s="43">
        <v>8981468.2599999998</v>
      </c>
      <c r="L447" s="43">
        <v>0</v>
      </c>
      <c r="M447" s="43">
        <v>8981468.2599999998</v>
      </c>
      <c r="N447" s="43">
        <v>979872.85</v>
      </c>
      <c r="O447" s="43">
        <v>450654.17</v>
      </c>
      <c r="P447" s="43">
        <v>324616.46000000002</v>
      </c>
      <c r="Q447" s="43">
        <v>35900418</v>
      </c>
      <c r="R447" s="43">
        <v>0</v>
      </c>
      <c r="S447" s="43">
        <v>0</v>
      </c>
      <c r="T447" s="43">
        <v>23735966.23</v>
      </c>
      <c r="U447" s="43">
        <v>251948.41</v>
      </c>
      <c r="V447" s="43">
        <v>0</v>
      </c>
      <c r="W447" s="43">
        <v>70624944.379999995</v>
      </c>
      <c r="X447" s="45">
        <v>2.6289735762526807E-2</v>
      </c>
      <c r="Y447" s="43">
        <v>35218.49</v>
      </c>
      <c r="Z447" s="43">
        <v>284750</v>
      </c>
      <c r="AA447" s="43">
        <v>6399.3698000000004</v>
      </c>
      <c r="AB447" s="43">
        <v>326367.85979999998</v>
      </c>
      <c r="AC447" s="43">
        <v>0</v>
      </c>
      <c r="AD447" s="43">
        <v>326367.85979999998</v>
      </c>
      <c r="AE447" s="43">
        <v>0</v>
      </c>
      <c r="AF447" s="45">
        <v>10736611.74</v>
      </c>
      <c r="AG447" s="45">
        <v>35900418</v>
      </c>
      <c r="AH447" s="45">
        <v>23987914.640000001</v>
      </c>
      <c r="AI447" s="43">
        <v>2555774979</v>
      </c>
      <c r="AJ447" s="43">
        <v>2642605776</v>
      </c>
      <c r="AK447" s="43">
        <v>2921962649</v>
      </c>
      <c r="AL447" s="47">
        <v>2706781134.6666665</v>
      </c>
      <c r="AM447" s="43">
        <v>973986.575679117</v>
      </c>
      <c r="AN447" s="46"/>
    </row>
    <row r="448" spans="1:40" s="35" customFormat="1" ht="16.5" x14ac:dyDescent="0.3">
      <c r="A448" s="35" t="s">
        <v>954</v>
      </c>
      <c r="B448" s="35" t="s">
        <v>955</v>
      </c>
      <c r="C448" s="35" t="s">
        <v>956</v>
      </c>
      <c r="D448" s="41">
        <v>1</v>
      </c>
      <c r="E448" s="41" t="s">
        <v>1236</v>
      </c>
      <c r="F448" s="42" t="s">
        <v>1191</v>
      </c>
      <c r="G448" s="43">
        <v>732942900</v>
      </c>
      <c r="H448" s="44">
        <v>4.3980000000000006</v>
      </c>
      <c r="I448" s="43">
        <v>857488695</v>
      </c>
      <c r="J448" s="43">
        <v>5580674.2300000004</v>
      </c>
      <c r="K448" s="43">
        <v>5575756.8000000007</v>
      </c>
      <c r="L448" s="43">
        <v>0</v>
      </c>
      <c r="M448" s="43">
        <v>5575756.8000000007</v>
      </c>
      <c r="N448" s="43">
        <v>0</v>
      </c>
      <c r="O448" s="43">
        <v>0</v>
      </c>
      <c r="P448" s="43">
        <v>80469.33</v>
      </c>
      <c r="Q448" s="43">
        <v>18081872</v>
      </c>
      <c r="R448" s="43">
        <v>0</v>
      </c>
      <c r="S448" s="43">
        <v>0</v>
      </c>
      <c r="T448" s="43">
        <v>8031427</v>
      </c>
      <c r="U448" s="43">
        <v>183200</v>
      </c>
      <c r="V448" s="43">
        <v>281254</v>
      </c>
      <c r="W448" s="43">
        <v>32233979.130000003</v>
      </c>
      <c r="X448" s="45">
        <v>4.1545235422381123E-2</v>
      </c>
      <c r="Y448" s="43">
        <v>6000</v>
      </c>
      <c r="Z448" s="43">
        <v>41000</v>
      </c>
      <c r="AA448" s="43">
        <v>940</v>
      </c>
      <c r="AB448" s="43">
        <v>47940</v>
      </c>
      <c r="AC448" s="43">
        <v>0</v>
      </c>
      <c r="AD448" s="43">
        <v>47940</v>
      </c>
      <c r="AE448" s="43">
        <v>0</v>
      </c>
      <c r="AF448" s="45">
        <v>5656226.1300000008</v>
      </c>
      <c r="AG448" s="45">
        <v>18081872</v>
      </c>
      <c r="AH448" s="45">
        <v>8495881</v>
      </c>
      <c r="AI448" s="43">
        <v>842692848</v>
      </c>
      <c r="AJ448" s="43">
        <v>843761285</v>
      </c>
      <c r="AK448" s="43">
        <v>966305735</v>
      </c>
      <c r="AL448" s="47">
        <v>884253289.33333337</v>
      </c>
      <c r="AM448" s="43">
        <v>322101.58956475498</v>
      </c>
      <c r="AN448" s="46"/>
    </row>
    <row r="449" spans="1:40" s="35" customFormat="1" ht="16.5" x14ac:dyDescent="0.3">
      <c r="A449" s="35" t="s">
        <v>957</v>
      </c>
      <c r="B449" s="35" t="s">
        <v>958</v>
      </c>
      <c r="C449" s="35" t="s">
        <v>956</v>
      </c>
      <c r="D449" s="41">
        <v>2</v>
      </c>
      <c r="E449" s="41" t="s">
        <v>1237</v>
      </c>
      <c r="F449" s="42" t="s">
        <v>1191</v>
      </c>
      <c r="G449" s="43">
        <v>5340514422</v>
      </c>
      <c r="H449" s="44">
        <v>5.4750000000000005</v>
      </c>
      <c r="I449" s="43">
        <v>10764538147</v>
      </c>
      <c r="J449" s="43">
        <v>70057344.120000005</v>
      </c>
      <c r="K449" s="43">
        <v>69892499.900000006</v>
      </c>
      <c r="L449" s="43">
        <v>0</v>
      </c>
      <c r="M449" s="43">
        <v>69892499.900000006</v>
      </c>
      <c r="N449" s="43">
        <v>0</v>
      </c>
      <c r="O449" s="43">
        <v>0</v>
      </c>
      <c r="P449" s="43">
        <v>1008688.62</v>
      </c>
      <c r="Q449" s="43">
        <v>135191260</v>
      </c>
      <c r="R449" s="43">
        <v>0</v>
      </c>
      <c r="S449" s="43">
        <v>0</v>
      </c>
      <c r="T449" s="43">
        <v>82720123</v>
      </c>
      <c r="U449" s="43">
        <v>0</v>
      </c>
      <c r="V449" s="43">
        <v>3538975</v>
      </c>
      <c r="W449" s="43">
        <v>292351546.51999998</v>
      </c>
      <c r="X449" s="45">
        <v>5.259736851801252E-2</v>
      </c>
      <c r="Y449" s="43">
        <v>57563.69</v>
      </c>
      <c r="Z449" s="43">
        <v>306000</v>
      </c>
      <c r="AA449" s="43">
        <v>7271.2737999999999</v>
      </c>
      <c r="AB449" s="43">
        <v>370834.96380000003</v>
      </c>
      <c r="AC449" s="43">
        <v>0</v>
      </c>
      <c r="AD449" s="43">
        <v>370834.96380000003</v>
      </c>
      <c r="AE449" s="43">
        <v>0</v>
      </c>
      <c r="AF449" s="45">
        <v>70901188.520000011</v>
      </c>
      <c r="AG449" s="45">
        <v>135191260</v>
      </c>
      <c r="AH449" s="45">
        <v>86259098</v>
      </c>
      <c r="AI449" s="43">
        <v>10433065162</v>
      </c>
      <c r="AJ449" s="43">
        <v>10610333599</v>
      </c>
      <c r="AK449" s="43">
        <v>11324457325</v>
      </c>
      <c r="AL449" s="47">
        <v>10789285362</v>
      </c>
      <c r="AM449" s="43">
        <v>3777047.0052825511</v>
      </c>
      <c r="AN449" s="46"/>
    </row>
    <row r="450" spans="1:40" s="35" customFormat="1" ht="16.5" x14ac:dyDescent="0.3">
      <c r="A450" s="35" t="s">
        <v>959</v>
      </c>
      <c r="B450" s="35" t="s">
        <v>960</v>
      </c>
      <c r="C450" s="35" t="s">
        <v>956</v>
      </c>
      <c r="D450" s="41">
        <v>3</v>
      </c>
      <c r="E450" s="41" t="s">
        <v>1237</v>
      </c>
      <c r="F450" s="42" t="s">
        <v>1191</v>
      </c>
      <c r="G450" s="43">
        <v>507600100</v>
      </c>
      <c r="H450" s="44">
        <v>4.9039999999999999</v>
      </c>
      <c r="I450" s="43">
        <v>667476100</v>
      </c>
      <c r="J450" s="43">
        <v>4344041.72</v>
      </c>
      <c r="K450" s="43">
        <v>4337461.3999999994</v>
      </c>
      <c r="L450" s="43">
        <v>0</v>
      </c>
      <c r="M450" s="43">
        <v>4337461.3999999994</v>
      </c>
      <c r="N450" s="43">
        <v>0</v>
      </c>
      <c r="O450" s="43">
        <v>0</v>
      </c>
      <c r="P450" s="43">
        <v>62593.1</v>
      </c>
      <c r="Q450" s="43">
        <v>6565244</v>
      </c>
      <c r="R450" s="43">
        <v>5258019</v>
      </c>
      <c r="S450" s="43">
        <v>0</v>
      </c>
      <c r="T450" s="43">
        <v>8445001.2300000004</v>
      </c>
      <c r="U450" s="43">
        <v>0</v>
      </c>
      <c r="V450" s="43">
        <v>222006</v>
      </c>
      <c r="W450" s="43">
        <v>24890324.73</v>
      </c>
      <c r="X450" s="45">
        <v>4.3596985169535724E-2</v>
      </c>
      <c r="Y450" s="43">
        <v>6500</v>
      </c>
      <c r="Z450" s="43">
        <v>18250</v>
      </c>
      <c r="AA450" s="43">
        <v>495</v>
      </c>
      <c r="AB450" s="43">
        <v>25245</v>
      </c>
      <c r="AC450" s="43">
        <v>0</v>
      </c>
      <c r="AD450" s="43">
        <v>25245</v>
      </c>
      <c r="AE450" s="43">
        <v>0</v>
      </c>
      <c r="AF450" s="45">
        <v>4400054.4999999991</v>
      </c>
      <c r="AG450" s="45">
        <v>11823263</v>
      </c>
      <c r="AH450" s="45">
        <v>8667007.2300000004</v>
      </c>
      <c r="AI450" s="43">
        <v>624827501</v>
      </c>
      <c r="AJ450" s="43">
        <v>666017831</v>
      </c>
      <c r="AK450" s="43">
        <v>738757241</v>
      </c>
      <c r="AL450" s="47">
        <v>676534191</v>
      </c>
      <c r="AM450" s="43">
        <v>246252.167414253</v>
      </c>
      <c r="AN450" s="46"/>
    </row>
    <row r="451" spans="1:40" s="35" customFormat="1" ht="16.5" x14ac:dyDescent="0.3">
      <c r="A451" s="35" t="s">
        <v>961</v>
      </c>
      <c r="B451" s="35" t="s">
        <v>962</v>
      </c>
      <c r="C451" s="35" t="s">
        <v>956</v>
      </c>
      <c r="D451" s="41">
        <v>1</v>
      </c>
      <c r="E451" s="41" t="s">
        <v>1236</v>
      </c>
      <c r="F451" s="42" t="s">
        <v>1191</v>
      </c>
      <c r="G451" s="43">
        <v>2621738477</v>
      </c>
      <c r="H451" s="44">
        <v>2.8919999999999999</v>
      </c>
      <c r="I451" s="43">
        <v>2692394219</v>
      </c>
      <c r="J451" s="43">
        <v>17522534.25</v>
      </c>
      <c r="K451" s="43">
        <v>17496265.899999999</v>
      </c>
      <c r="L451" s="43">
        <v>0</v>
      </c>
      <c r="M451" s="43">
        <v>17496265.899999999</v>
      </c>
      <c r="N451" s="43">
        <v>0</v>
      </c>
      <c r="O451" s="43">
        <v>0</v>
      </c>
      <c r="P451" s="43">
        <v>252478.84</v>
      </c>
      <c r="Q451" s="43">
        <v>41640864</v>
      </c>
      <c r="R451" s="43">
        <v>0</v>
      </c>
      <c r="S451" s="43">
        <v>0</v>
      </c>
      <c r="T451" s="43">
        <v>15530855.67</v>
      </c>
      <c r="U451" s="43">
        <v>0</v>
      </c>
      <c r="V451" s="43">
        <v>894022.33</v>
      </c>
      <c r="W451" s="43">
        <v>75814486.739999995</v>
      </c>
      <c r="X451" s="45">
        <v>5.6707219859475286E-2</v>
      </c>
      <c r="Y451" s="43">
        <v>8926.7900000000009</v>
      </c>
      <c r="Z451" s="43">
        <v>83500</v>
      </c>
      <c r="AA451" s="43">
        <v>1848.5358000000001</v>
      </c>
      <c r="AB451" s="43">
        <v>94275.325800000006</v>
      </c>
      <c r="AC451" s="43">
        <v>0</v>
      </c>
      <c r="AD451" s="43">
        <v>94275.325800000006</v>
      </c>
      <c r="AE451" s="43">
        <v>0</v>
      </c>
      <c r="AF451" s="45">
        <v>17748744.739999998</v>
      </c>
      <c r="AG451" s="45">
        <v>41640864</v>
      </c>
      <c r="AH451" s="45">
        <v>16424878</v>
      </c>
      <c r="AI451" s="43">
        <v>2608410638</v>
      </c>
      <c r="AJ451" s="43">
        <v>2682068659</v>
      </c>
      <c r="AK451" s="43">
        <v>2851884586</v>
      </c>
      <c r="AL451" s="47">
        <v>2714121294.3333335</v>
      </c>
      <c r="AM451" s="43">
        <v>950627.57037147903</v>
      </c>
      <c r="AN451" s="46"/>
    </row>
    <row r="452" spans="1:40" s="35" customFormat="1" ht="16.5" x14ac:dyDescent="0.3">
      <c r="A452" s="35" t="s">
        <v>963</v>
      </c>
      <c r="B452" s="35" t="s">
        <v>964</v>
      </c>
      <c r="C452" s="35" t="s">
        <v>956</v>
      </c>
      <c r="D452" s="41">
        <v>2</v>
      </c>
      <c r="E452" s="41" t="s">
        <v>1237</v>
      </c>
      <c r="F452" s="42" t="s">
        <v>1191</v>
      </c>
      <c r="G452" s="43">
        <v>1535481900</v>
      </c>
      <c r="H452" s="44">
        <v>3.2119999999999997</v>
      </c>
      <c r="I452" s="43">
        <v>1736515988</v>
      </c>
      <c r="J452" s="43">
        <v>11301525.109999999</v>
      </c>
      <c r="K452" s="43">
        <v>11246959.139999999</v>
      </c>
      <c r="L452" s="43">
        <v>0</v>
      </c>
      <c r="M452" s="43">
        <v>11246959.139999999</v>
      </c>
      <c r="N452" s="43">
        <v>0</v>
      </c>
      <c r="O452" s="43">
        <v>0</v>
      </c>
      <c r="P452" s="43">
        <v>162348.68</v>
      </c>
      <c r="Q452" s="43">
        <v>15600865</v>
      </c>
      <c r="R452" s="43">
        <v>7931824</v>
      </c>
      <c r="S452" s="43">
        <v>0</v>
      </c>
      <c r="T452" s="43">
        <v>13728310</v>
      </c>
      <c r="U452" s="43">
        <v>76774</v>
      </c>
      <c r="V452" s="43">
        <v>566172</v>
      </c>
      <c r="W452" s="43">
        <v>49313252.82</v>
      </c>
      <c r="X452" s="45">
        <v>3.1204168743843106E-2</v>
      </c>
      <c r="Y452" s="43">
        <v>10828.08</v>
      </c>
      <c r="Z452" s="43">
        <v>52500</v>
      </c>
      <c r="AA452" s="43">
        <v>1266.5616</v>
      </c>
      <c r="AB452" s="43">
        <v>64594.641600000003</v>
      </c>
      <c r="AC452" s="43">
        <v>-500</v>
      </c>
      <c r="AD452" s="43">
        <v>64094.641600000003</v>
      </c>
      <c r="AE452" s="43">
        <v>0</v>
      </c>
      <c r="AF452" s="45">
        <v>11409307.819999998</v>
      </c>
      <c r="AG452" s="45">
        <v>23532689</v>
      </c>
      <c r="AH452" s="45">
        <v>14371256</v>
      </c>
      <c r="AI452" s="43">
        <v>1660295409</v>
      </c>
      <c r="AJ452" s="43">
        <v>1693995157</v>
      </c>
      <c r="AK452" s="43">
        <v>1778122082</v>
      </c>
      <c r="AL452" s="47">
        <v>1710804216</v>
      </c>
      <c r="AM452" s="43">
        <v>594272.299727106</v>
      </c>
      <c r="AN452" s="46"/>
    </row>
    <row r="453" spans="1:40" s="35" customFormat="1" ht="16.5" x14ac:dyDescent="0.3">
      <c r="A453" s="35" t="s">
        <v>965</v>
      </c>
      <c r="B453" s="35" t="s">
        <v>966</v>
      </c>
      <c r="C453" s="35" t="s">
        <v>956</v>
      </c>
      <c r="D453" s="41">
        <v>3</v>
      </c>
      <c r="E453" s="41" t="s">
        <v>1236</v>
      </c>
      <c r="F453" s="42" t="s">
        <v>1191</v>
      </c>
      <c r="G453" s="43">
        <v>1188641097</v>
      </c>
      <c r="H453" s="44">
        <v>2.9049999999999998</v>
      </c>
      <c r="I453" s="43">
        <v>1409458855</v>
      </c>
      <c r="J453" s="43">
        <v>9172984.7300000004</v>
      </c>
      <c r="K453" s="43">
        <v>9163571.4199999999</v>
      </c>
      <c r="L453" s="43">
        <v>0</v>
      </c>
      <c r="M453" s="43">
        <v>9163571.4199999999</v>
      </c>
      <c r="N453" s="43">
        <v>0</v>
      </c>
      <c r="O453" s="43">
        <v>0</v>
      </c>
      <c r="P453" s="43">
        <v>132249.62</v>
      </c>
      <c r="Q453" s="43">
        <v>11445267</v>
      </c>
      <c r="R453" s="43">
        <v>2301436</v>
      </c>
      <c r="S453" s="43">
        <v>0</v>
      </c>
      <c r="T453" s="43">
        <v>11013405.4</v>
      </c>
      <c r="U453" s="43">
        <v>0</v>
      </c>
      <c r="V453" s="43">
        <v>466991</v>
      </c>
      <c r="W453" s="43">
        <v>34522920.439999998</v>
      </c>
      <c r="X453" s="45">
        <v>2.8065890419009563E-2</v>
      </c>
      <c r="Y453" s="43">
        <v>9000</v>
      </c>
      <c r="Z453" s="43">
        <v>53000</v>
      </c>
      <c r="AA453" s="43">
        <v>1240</v>
      </c>
      <c r="AB453" s="43">
        <v>63240</v>
      </c>
      <c r="AC453" s="43">
        <v>0</v>
      </c>
      <c r="AD453" s="43">
        <v>63240</v>
      </c>
      <c r="AE453" s="43">
        <v>0</v>
      </c>
      <c r="AF453" s="45">
        <v>9295821.0399999991</v>
      </c>
      <c r="AG453" s="45">
        <v>13746703</v>
      </c>
      <c r="AH453" s="45">
        <v>11480396.4</v>
      </c>
      <c r="AI453" s="43">
        <v>1397129938</v>
      </c>
      <c r="AJ453" s="43">
        <v>1400972727</v>
      </c>
      <c r="AK453" s="43">
        <v>1446210305</v>
      </c>
      <c r="AL453" s="47">
        <v>1414770990</v>
      </c>
      <c r="AM453" s="43">
        <v>482069.901929616</v>
      </c>
      <c r="AN453" s="46"/>
    </row>
    <row r="454" spans="1:40" s="35" customFormat="1" ht="16.5" x14ac:dyDescent="0.3">
      <c r="A454" s="35" t="s">
        <v>967</v>
      </c>
      <c r="B454" s="35" t="s">
        <v>968</v>
      </c>
      <c r="C454" s="35" t="s">
        <v>956</v>
      </c>
      <c r="D454" s="41">
        <v>1</v>
      </c>
      <c r="E454" s="41" t="s">
        <v>1237</v>
      </c>
      <c r="F454" s="42"/>
      <c r="G454" s="43">
        <v>2944212798</v>
      </c>
      <c r="H454" s="44">
        <v>3.76</v>
      </c>
      <c r="I454" s="43">
        <v>4203451714</v>
      </c>
      <c r="J454" s="43">
        <v>27356739.25</v>
      </c>
      <c r="K454" s="43">
        <v>26959665.16</v>
      </c>
      <c r="L454" s="43">
        <v>0</v>
      </c>
      <c r="M454" s="43">
        <v>26959665.16</v>
      </c>
      <c r="N454" s="43">
        <v>0</v>
      </c>
      <c r="O454" s="43">
        <v>0</v>
      </c>
      <c r="P454" s="43">
        <v>388822.37</v>
      </c>
      <c r="Q454" s="43">
        <v>16818577</v>
      </c>
      <c r="R454" s="43">
        <v>0</v>
      </c>
      <c r="S454" s="43">
        <v>0</v>
      </c>
      <c r="T454" s="43">
        <v>65152235</v>
      </c>
      <c r="U454" s="43">
        <v>0</v>
      </c>
      <c r="V454" s="43">
        <v>1370987</v>
      </c>
      <c r="W454" s="43">
        <v>110690286.53</v>
      </c>
      <c r="X454" s="45">
        <v>3.3673718734112019E-2</v>
      </c>
      <c r="Y454" s="43">
        <v>19571.16</v>
      </c>
      <c r="Z454" s="43">
        <v>36750</v>
      </c>
      <c r="AA454" s="43">
        <v>1126.4232000000002</v>
      </c>
      <c r="AB454" s="43">
        <v>57447.583200000001</v>
      </c>
      <c r="AC454" s="43">
        <v>0</v>
      </c>
      <c r="AD454" s="43">
        <v>57447.583200000001</v>
      </c>
      <c r="AE454" s="43">
        <v>0</v>
      </c>
      <c r="AF454" s="45">
        <v>27348487.530000001</v>
      </c>
      <c r="AG454" s="45">
        <v>16818577</v>
      </c>
      <c r="AH454" s="45">
        <v>66523222</v>
      </c>
      <c r="AI454" s="43">
        <v>3916697260</v>
      </c>
      <c r="AJ454" s="43">
        <v>4101533844</v>
      </c>
      <c r="AK454" s="43">
        <v>4282185255</v>
      </c>
      <c r="AL454" s="47">
        <v>4100138786.3333335</v>
      </c>
      <c r="AM454" s="43">
        <v>1431032.286632949</v>
      </c>
      <c r="AN454" s="46"/>
    </row>
    <row r="455" spans="1:40" s="35" customFormat="1" ht="16.5" x14ac:dyDescent="0.3">
      <c r="A455" s="35" t="s">
        <v>969</v>
      </c>
      <c r="B455" s="35" t="s">
        <v>970</v>
      </c>
      <c r="C455" s="35" t="s">
        <v>956</v>
      </c>
      <c r="D455" s="41">
        <v>2</v>
      </c>
      <c r="E455" s="41" t="s">
        <v>1237</v>
      </c>
      <c r="F455" s="42"/>
      <c r="G455" s="43">
        <v>6121731879</v>
      </c>
      <c r="H455" s="44">
        <v>4.476</v>
      </c>
      <c r="I455" s="43">
        <v>8169509330</v>
      </c>
      <c r="J455" s="43">
        <v>53168479.560000002</v>
      </c>
      <c r="K455" s="43">
        <v>52396429.490000002</v>
      </c>
      <c r="L455" s="43">
        <v>0</v>
      </c>
      <c r="M455" s="43">
        <v>52396429.490000002</v>
      </c>
      <c r="N455" s="43">
        <v>0</v>
      </c>
      <c r="O455" s="43">
        <v>0</v>
      </c>
      <c r="P455" s="43">
        <v>755677.03</v>
      </c>
      <c r="Q455" s="43">
        <v>57764961</v>
      </c>
      <c r="R455" s="43">
        <v>0</v>
      </c>
      <c r="S455" s="43">
        <v>0</v>
      </c>
      <c r="T455" s="43">
        <v>160270486.31999999</v>
      </c>
      <c r="U455" s="43">
        <v>0</v>
      </c>
      <c r="V455" s="43">
        <v>2785754.43</v>
      </c>
      <c r="W455" s="43">
        <v>273973308.27000004</v>
      </c>
      <c r="X455" s="45">
        <v>4.338753205879415E-2</v>
      </c>
      <c r="Y455" s="43">
        <v>69500</v>
      </c>
      <c r="Z455" s="43">
        <v>94250</v>
      </c>
      <c r="AA455" s="43">
        <v>3275</v>
      </c>
      <c r="AB455" s="43">
        <v>167025</v>
      </c>
      <c r="AC455" s="43">
        <v>0</v>
      </c>
      <c r="AD455" s="43">
        <v>167025</v>
      </c>
      <c r="AE455" s="43">
        <v>0</v>
      </c>
      <c r="AF455" s="45">
        <v>53152106.520000003</v>
      </c>
      <c r="AG455" s="45">
        <v>57764961</v>
      </c>
      <c r="AH455" s="45">
        <v>163056240.75</v>
      </c>
      <c r="AI455" s="43">
        <v>7404176667</v>
      </c>
      <c r="AJ455" s="43">
        <v>8344089705</v>
      </c>
      <c r="AK455" s="43">
        <v>8985804576</v>
      </c>
      <c r="AL455" s="47">
        <v>8244690316</v>
      </c>
      <c r="AM455" s="43">
        <v>2999659.1683378322</v>
      </c>
      <c r="AN455" s="46"/>
    </row>
    <row r="456" spans="1:40" s="35" customFormat="1" ht="16.5" x14ac:dyDescent="0.3">
      <c r="A456" s="35" t="s">
        <v>971</v>
      </c>
      <c r="B456" s="35" t="s">
        <v>972</v>
      </c>
      <c r="C456" s="35" t="s">
        <v>956</v>
      </c>
      <c r="D456" s="41">
        <v>3</v>
      </c>
      <c r="E456" s="41" t="s">
        <v>1236</v>
      </c>
      <c r="F456" s="42" t="s">
        <v>1191</v>
      </c>
      <c r="G456" s="43">
        <v>1190289700</v>
      </c>
      <c r="H456" s="44">
        <v>3.7649999999999997</v>
      </c>
      <c r="I456" s="43">
        <v>1277996679</v>
      </c>
      <c r="J456" s="43">
        <v>8317407.7599999998</v>
      </c>
      <c r="K456" s="43">
        <v>8311258.9500000002</v>
      </c>
      <c r="L456" s="43">
        <v>0</v>
      </c>
      <c r="M456" s="43">
        <v>8311258.9500000002</v>
      </c>
      <c r="N456" s="43">
        <v>0</v>
      </c>
      <c r="O456" s="43">
        <v>0</v>
      </c>
      <c r="P456" s="43">
        <v>119950.34</v>
      </c>
      <c r="Q456" s="43">
        <v>25536669</v>
      </c>
      <c r="R456" s="43">
        <v>0</v>
      </c>
      <c r="S456" s="43">
        <v>0</v>
      </c>
      <c r="T456" s="43">
        <v>10295375</v>
      </c>
      <c r="U456" s="43">
        <v>119029</v>
      </c>
      <c r="V456" s="43">
        <v>426030</v>
      </c>
      <c r="W456" s="43">
        <v>44808312.289999999</v>
      </c>
      <c r="X456" s="45">
        <v>6.8776379380799627E-2</v>
      </c>
      <c r="Y456" s="43">
        <v>5221.2299999999996</v>
      </c>
      <c r="Z456" s="43">
        <v>55250</v>
      </c>
      <c r="AA456" s="43">
        <v>1209.4246000000001</v>
      </c>
      <c r="AB456" s="43">
        <v>61680.654599999994</v>
      </c>
      <c r="AC456" s="43">
        <v>0</v>
      </c>
      <c r="AD456" s="43">
        <v>61680.654599999994</v>
      </c>
      <c r="AE456" s="43">
        <v>0</v>
      </c>
      <c r="AF456" s="45">
        <v>8431209.290000001</v>
      </c>
      <c r="AG456" s="45">
        <v>25536669</v>
      </c>
      <c r="AH456" s="45">
        <v>10840434</v>
      </c>
      <c r="AI456" s="43">
        <v>1267919777</v>
      </c>
      <c r="AJ456" s="43">
        <v>1278091074</v>
      </c>
      <c r="AK456" s="43">
        <v>1357538435</v>
      </c>
      <c r="AL456" s="47">
        <v>1301183095.3333333</v>
      </c>
      <c r="AM456" s="43">
        <v>452512.35915385501</v>
      </c>
      <c r="AN456" s="46"/>
    </row>
    <row r="457" spans="1:40" s="35" customFormat="1" ht="16.5" x14ac:dyDescent="0.3">
      <c r="A457" s="35" t="s">
        <v>973</v>
      </c>
      <c r="B457" s="35" t="s">
        <v>974</v>
      </c>
      <c r="C457" s="35" t="s">
        <v>956</v>
      </c>
      <c r="D457" s="41">
        <v>1</v>
      </c>
      <c r="E457" s="41" t="s">
        <v>1237</v>
      </c>
      <c r="F457" s="42" t="s">
        <v>1191</v>
      </c>
      <c r="G457" s="43">
        <v>263113400</v>
      </c>
      <c r="H457" s="44">
        <v>5.4010000000000007</v>
      </c>
      <c r="I457" s="43">
        <v>374775882</v>
      </c>
      <c r="J457" s="43">
        <v>2439101.67</v>
      </c>
      <c r="K457" s="43">
        <v>2438391.65</v>
      </c>
      <c r="L457" s="43">
        <v>0</v>
      </c>
      <c r="M457" s="43">
        <v>2438391.65</v>
      </c>
      <c r="N457" s="43">
        <v>0</v>
      </c>
      <c r="O457" s="43">
        <v>0</v>
      </c>
      <c r="P457" s="43">
        <v>35191.96</v>
      </c>
      <c r="Q457" s="43">
        <v>3315685</v>
      </c>
      <c r="R457" s="43">
        <v>3585069</v>
      </c>
      <c r="S457" s="43">
        <v>0</v>
      </c>
      <c r="T457" s="43">
        <v>4833929.16</v>
      </c>
      <c r="U457" s="43">
        <v>0</v>
      </c>
      <c r="V457" s="43">
        <v>0</v>
      </c>
      <c r="W457" s="43">
        <v>14208266.77</v>
      </c>
      <c r="X457" s="45">
        <v>4.986573788521196E-2</v>
      </c>
      <c r="Y457" s="43">
        <v>5000</v>
      </c>
      <c r="Z457" s="43">
        <v>6500</v>
      </c>
      <c r="AA457" s="43">
        <v>230</v>
      </c>
      <c r="AB457" s="43">
        <v>11730</v>
      </c>
      <c r="AC457" s="43">
        <v>0</v>
      </c>
      <c r="AD457" s="43">
        <v>11730</v>
      </c>
      <c r="AE457" s="43">
        <v>0</v>
      </c>
      <c r="AF457" s="45">
        <v>2473583.61</v>
      </c>
      <c r="AG457" s="45">
        <v>6900754</v>
      </c>
      <c r="AH457" s="45">
        <v>4833929.16</v>
      </c>
      <c r="AI457" s="43">
        <v>341025950</v>
      </c>
      <c r="AJ457" s="43">
        <v>372742334</v>
      </c>
      <c r="AK457" s="43">
        <v>406756999</v>
      </c>
      <c r="AL457" s="47">
        <v>373508427.66666669</v>
      </c>
      <c r="AM457" s="43">
        <v>135633.86403266701</v>
      </c>
      <c r="AN457" s="46"/>
    </row>
    <row r="458" spans="1:40" s="35" customFormat="1" ht="16.5" x14ac:dyDescent="0.3">
      <c r="A458" s="35" t="s">
        <v>975</v>
      </c>
      <c r="B458" s="35" t="s">
        <v>976</v>
      </c>
      <c r="C458" s="35" t="s">
        <v>956</v>
      </c>
      <c r="D458" s="41">
        <v>2</v>
      </c>
      <c r="E458" s="41" t="s">
        <v>1237</v>
      </c>
      <c r="F458" s="42" t="s">
        <v>1191</v>
      </c>
      <c r="G458" s="43">
        <v>1454360800</v>
      </c>
      <c r="H458" s="44">
        <v>3.9119999999999999</v>
      </c>
      <c r="I458" s="43">
        <v>1751182769</v>
      </c>
      <c r="J458" s="43">
        <v>11396978.880000001</v>
      </c>
      <c r="K458" s="43">
        <v>11383332.15</v>
      </c>
      <c r="L458" s="43">
        <v>0</v>
      </c>
      <c r="M458" s="43">
        <v>11383332.15</v>
      </c>
      <c r="N458" s="43">
        <v>0</v>
      </c>
      <c r="O458" s="43">
        <v>0</v>
      </c>
      <c r="P458" s="43">
        <v>164273.63</v>
      </c>
      <c r="Q458" s="43">
        <v>21549359</v>
      </c>
      <c r="R458" s="43">
        <v>11430494</v>
      </c>
      <c r="S458" s="43">
        <v>0</v>
      </c>
      <c r="T458" s="43">
        <v>12209468</v>
      </c>
      <c r="U458" s="43">
        <v>146170</v>
      </c>
      <c r="V458" s="43">
        <v>0</v>
      </c>
      <c r="W458" s="43">
        <v>56883096.780000001</v>
      </c>
      <c r="X458" s="45">
        <v>3.6160782454727411E-2</v>
      </c>
      <c r="Y458" s="43">
        <v>6055.48</v>
      </c>
      <c r="Z458" s="43">
        <v>66250</v>
      </c>
      <c r="AA458" s="43">
        <v>1446.1096</v>
      </c>
      <c r="AB458" s="43">
        <v>73751.589599999992</v>
      </c>
      <c r="AC458" s="43">
        <v>0</v>
      </c>
      <c r="AD458" s="43">
        <v>73751.589599999992</v>
      </c>
      <c r="AE458" s="43">
        <v>0</v>
      </c>
      <c r="AF458" s="45">
        <v>11547605.780000001</v>
      </c>
      <c r="AG458" s="45">
        <v>32979853</v>
      </c>
      <c r="AH458" s="45">
        <v>12355638</v>
      </c>
      <c r="AI458" s="43">
        <v>1762775084</v>
      </c>
      <c r="AJ458" s="43">
        <v>1751689095</v>
      </c>
      <c r="AK458" s="43">
        <v>1823421264</v>
      </c>
      <c r="AL458" s="47">
        <v>1779295147.6666667</v>
      </c>
      <c r="AM458" s="43">
        <v>607806.48019291204</v>
      </c>
      <c r="AN458" s="46"/>
    </row>
    <row r="459" spans="1:40" s="35" customFormat="1" ht="16.5" x14ac:dyDescent="0.3">
      <c r="A459" s="35" t="s">
        <v>977</v>
      </c>
      <c r="B459" s="35" t="s">
        <v>978</v>
      </c>
      <c r="C459" s="35" t="s">
        <v>956</v>
      </c>
      <c r="D459" s="41">
        <v>3</v>
      </c>
      <c r="E459" s="41" t="s">
        <v>1236</v>
      </c>
      <c r="F459" s="42" t="s">
        <v>1191</v>
      </c>
      <c r="G459" s="43">
        <v>2431766500</v>
      </c>
      <c r="H459" s="44">
        <v>2.379</v>
      </c>
      <c r="I459" s="43">
        <v>2377904633</v>
      </c>
      <c r="J459" s="43">
        <v>15475785.48</v>
      </c>
      <c r="K459" s="43">
        <v>15279869.84</v>
      </c>
      <c r="L459" s="43">
        <v>0</v>
      </c>
      <c r="M459" s="43">
        <v>15279869.84</v>
      </c>
      <c r="N459" s="43">
        <v>0</v>
      </c>
      <c r="O459" s="43">
        <v>0</v>
      </c>
      <c r="P459" s="43">
        <v>220370.63</v>
      </c>
      <c r="Q459" s="43">
        <v>17182275</v>
      </c>
      <c r="R459" s="43">
        <v>10681017</v>
      </c>
      <c r="S459" s="43">
        <v>0</v>
      </c>
      <c r="T459" s="43">
        <v>13699497</v>
      </c>
      <c r="U459" s="43">
        <v>0</v>
      </c>
      <c r="V459" s="43">
        <v>777284</v>
      </c>
      <c r="W459" s="43">
        <v>57840313.469999999</v>
      </c>
      <c r="X459" s="45">
        <v>2.3486770719575587E-2</v>
      </c>
      <c r="Y459" s="43">
        <v>18250</v>
      </c>
      <c r="Z459" s="43">
        <v>57250</v>
      </c>
      <c r="AA459" s="43">
        <v>1510</v>
      </c>
      <c r="AB459" s="43">
        <v>77010</v>
      </c>
      <c r="AC459" s="43">
        <v>-5250</v>
      </c>
      <c r="AD459" s="43">
        <v>71760</v>
      </c>
      <c r="AE459" s="43">
        <v>0</v>
      </c>
      <c r="AF459" s="45">
        <v>15500240.470000001</v>
      </c>
      <c r="AG459" s="45">
        <v>27863292</v>
      </c>
      <c r="AH459" s="45">
        <v>14476781</v>
      </c>
      <c r="AI459" s="43">
        <v>2375560279</v>
      </c>
      <c r="AJ459" s="43">
        <v>2331853751</v>
      </c>
      <c r="AK459" s="43">
        <v>2821729520</v>
      </c>
      <c r="AL459" s="47">
        <v>2509714516.6666665</v>
      </c>
      <c r="AM459" s="43">
        <v>940575.56609016005</v>
      </c>
      <c r="AN459" s="46"/>
    </row>
    <row r="460" spans="1:40" s="35" customFormat="1" ht="16.5" x14ac:dyDescent="0.3">
      <c r="A460" s="35" t="s">
        <v>979</v>
      </c>
      <c r="B460" s="35" t="s">
        <v>980</v>
      </c>
      <c r="C460" s="35" t="s">
        <v>956</v>
      </c>
      <c r="D460" s="41">
        <v>1</v>
      </c>
      <c r="E460" s="41" t="s">
        <v>1236</v>
      </c>
      <c r="F460" s="42" t="s">
        <v>1191</v>
      </c>
      <c r="G460" s="43">
        <v>1116047900</v>
      </c>
      <c r="H460" s="44">
        <v>4.048</v>
      </c>
      <c r="I460" s="43">
        <v>1399061212</v>
      </c>
      <c r="J460" s="43">
        <v>9105315.1999999993</v>
      </c>
      <c r="K460" s="43">
        <v>9100825.3999999985</v>
      </c>
      <c r="L460" s="43">
        <v>0</v>
      </c>
      <c r="M460" s="43">
        <v>9100825.3999999985</v>
      </c>
      <c r="N460" s="43">
        <v>0</v>
      </c>
      <c r="O460" s="43">
        <v>0</v>
      </c>
      <c r="P460" s="43">
        <v>131345.07999999999</v>
      </c>
      <c r="Q460" s="43">
        <v>16039352</v>
      </c>
      <c r="R460" s="43">
        <v>8722759</v>
      </c>
      <c r="S460" s="43">
        <v>0</v>
      </c>
      <c r="T460" s="43">
        <v>10601648.52</v>
      </c>
      <c r="U460" s="43">
        <v>111604.79</v>
      </c>
      <c r="V460" s="43">
        <v>464269.3</v>
      </c>
      <c r="W460" s="43">
        <v>45171804.089999996</v>
      </c>
      <c r="X460" s="45">
        <v>3.647104875207647E-2</v>
      </c>
      <c r="Y460" s="43">
        <v>9380.14</v>
      </c>
      <c r="Z460" s="43">
        <v>87000</v>
      </c>
      <c r="AA460" s="43">
        <v>1927.6028000000001</v>
      </c>
      <c r="AB460" s="43">
        <v>98307.742800000007</v>
      </c>
      <c r="AC460" s="43">
        <v>0</v>
      </c>
      <c r="AD460" s="43">
        <v>98307.742800000007</v>
      </c>
      <c r="AE460" s="43">
        <v>0</v>
      </c>
      <c r="AF460" s="45">
        <v>9232170.4799999986</v>
      </c>
      <c r="AG460" s="45">
        <v>24762111</v>
      </c>
      <c r="AH460" s="45">
        <v>11177522.609999999</v>
      </c>
      <c r="AI460" s="43">
        <v>1363664067</v>
      </c>
      <c r="AJ460" s="43">
        <v>1392809303</v>
      </c>
      <c r="AK460" s="43">
        <v>1489056571</v>
      </c>
      <c r="AL460" s="47">
        <v>1415176647</v>
      </c>
      <c r="AM460" s="43">
        <v>496351.69398114301</v>
      </c>
      <c r="AN460" s="46"/>
    </row>
    <row r="461" spans="1:40" s="35" customFormat="1" ht="16.5" x14ac:dyDescent="0.3">
      <c r="A461" s="35" t="s">
        <v>981</v>
      </c>
      <c r="B461" s="35" t="s">
        <v>982</v>
      </c>
      <c r="C461" s="35" t="s">
        <v>956</v>
      </c>
      <c r="D461" s="41">
        <v>2</v>
      </c>
      <c r="E461" s="41" t="s">
        <v>1237</v>
      </c>
      <c r="F461" s="42" t="s">
        <v>1191</v>
      </c>
      <c r="G461" s="43">
        <v>5258250200</v>
      </c>
      <c r="H461" s="44">
        <v>5.6480000000000006</v>
      </c>
      <c r="I461" s="43">
        <v>10976230638</v>
      </c>
      <c r="J461" s="43">
        <v>71435072.870000005</v>
      </c>
      <c r="K461" s="43">
        <v>71149643.430000007</v>
      </c>
      <c r="L461" s="43">
        <v>0</v>
      </c>
      <c r="M461" s="43">
        <v>71149643.430000007</v>
      </c>
      <c r="N461" s="43">
        <v>0</v>
      </c>
      <c r="O461" s="43">
        <v>0</v>
      </c>
      <c r="P461" s="43">
        <v>1026706.69</v>
      </c>
      <c r="Q461" s="43">
        <v>160240763</v>
      </c>
      <c r="R461" s="43">
        <v>0</v>
      </c>
      <c r="S461" s="43">
        <v>0</v>
      </c>
      <c r="T461" s="43">
        <v>59860951</v>
      </c>
      <c r="U461" s="43">
        <v>1051650</v>
      </c>
      <c r="V461" s="43">
        <v>3631698</v>
      </c>
      <c r="W461" s="43">
        <v>296961412.12</v>
      </c>
      <c r="X461" s="45">
        <v>5.3381457114898993E-2</v>
      </c>
      <c r="Y461" s="43">
        <v>25308.91</v>
      </c>
      <c r="Z461" s="43">
        <v>254750</v>
      </c>
      <c r="AA461" s="43">
        <v>5601.1781999999994</v>
      </c>
      <c r="AB461" s="43">
        <v>285660.0882</v>
      </c>
      <c r="AC461" s="43">
        <v>301.37</v>
      </c>
      <c r="AD461" s="43">
        <v>285961.45819999999</v>
      </c>
      <c r="AE461" s="43">
        <v>0</v>
      </c>
      <c r="AF461" s="45">
        <v>72176350.120000005</v>
      </c>
      <c r="AG461" s="45">
        <v>160240763</v>
      </c>
      <c r="AH461" s="45">
        <v>64544299</v>
      </c>
      <c r="AI461" s="43">
        <v>10914380387</v>
      </c>
      <c r="AJ461" s="43">
        <v>10895105263</v>
      </c>
      <c r="AK461" s="43">
        <v>10913761312</v>
      </c>
      <c r="AL461" s="47">
        <v>10907748987.333334</v>
      </c>
      <c r="AM461" s="43">
        <v>3637916.7994128959</v>
      </c>
      <c r="AN461" s="46"/>
    </row>
    <row r="462" spans="1:40" s="35" customFormat="1" ht="16.5" x14ac:dyDescent="0.3">
      <c r="A462" s="35" t="s">
        <v>983</v>
      </c>
      <c r="B462" s="35" t="s">
        <v>984</v>
      </c>
      <c r="C462" s="35" t="s">
        <v>956</v>
      </c>
      <c r="D462" s="41">
        <v>3</v>
      </c>
      <c r="E462" s="41" t="s">
        <v>1236</v>
      </c>
      <c r="F462" s="42" t="s">
        <v>1191</v>
      </c>
      <c r="G462" s="43">
        <v>2729778200</v>
      </c>
      <c r="H462" s="44">
        <v>3.7849999999999997</v>
      </c>
      <c r="I462" s="43">
        <v>3151575843</v>
      </c>
      <c r="J462" s="43">
        <v>20510962.039999999</v>
      </c>
      <c r="K462" s="43">
        <v>20522067.300000001</v>
      </c>
      <c r="L462" s="43">
        <v>0</v>
      </c>
      <c r="M462" s="43">
        <v>20522067.300000001</v>
      </c>
      <c r="N462" s="43">
        <v>0</v>
      </c>
      <c r="O462" s="43">
        <v>0</v>
      </c>
      <c r="P462" s="43">
        <v>296208.40000000002</v>
      </c>
      <c r="Q462" s="43">
        <v>58960514</v>
      </c>
      <c r="R462" s="43">
        <v>0</v>
      </c>
      <c r="S462" s="43">
        <v>0</v>
      </c>
      <c r="T462" s="43">
        <v>22340220</v>
      </c>
      <c r="U462" s="43">
        <v>147444</v>
      </c>
      <c r="V462" s="43">
        <v>1054049</v>
      </c>
      <c r="W462" s="43">
        <v>103320502.7</v>
      </c>
      <c r="X462" s="45">
        <v>3.7084246294842964E-2</v>
      </c>
      <c r="Y462" s="43">
        <v>23804.79</v>
      </c>
      <c r="Z462" s="43">
        <v>163500</v>
      </c>
      <c r="AA462" s="43">
        <v>3746.0958000000001</v>
      </c>
      <c r="AB462" s="43">
        <v>191050.88580000002</v>
      </c>
      <c r="AC462" s="43">
        <v>0</v>
      </c>
      <c r="AD462" s="43">
        <v>191050.88580000002</v>
      </c>
      <c r="AE462" s="43">
        <v>0</v>
      </c>
      <c r="AF462" s="45">
        <v>20818275.699999999</v>
      </c>
      <c r="AG462" s="45">
        <v>58960514</v>
      </c>
      <c r="AH462" s="45">
        <v>23541713</v>
      </c>
      <c r="AI462" s="43">
        <v>3137210575</v>
      </c>
      <c r="AJ462" s="43">
        <v>3162151487</v>
      </c>
      <c r="AK462" s="43">
        <v>3430231340</v>
      </c>
      <c r="AL462" s="47">
        <v>3243197800.6666665</v>
      </c>
      <c r="AM462" s="43">
        <v>1143409.3365895201</v>
      </c>
      <c r="AN462" s="46"/>
    </row>
    <row r="463" spans="1:40" s="35" customFormat="1" ht="16.5" x14ac:dyDescent="0.3">
      <c r="A463" s="35" t="s">
        <v>985</v>
      </c>
      <c r="B463" s="35" t="s">
        <v>986</v>
      </c>
      <c r="C463" s="35" t="s">
        <v>956</v>
      </c>
      <c r="D463" s="41">
        <v>1</v>
      </c>
      <c r="E463" s="41" t="s">
        <v>1237</v>
      </c>
      <c r="F463" s="42" t="s">
        <v>1191</v>
      </c>
      <c r="G463" s="43">
        <v>1680982991</v>
      </c>
      <c r="H463" s="44">
        <v>3.2450000000000001</v>
      </c>
      <c r="I463" s="43">
        <v>1895162527</v>
      </c>
      <c r="J463" s="43">
        <v>12334019.979999999</v>
      </c>
      <c r="K463" s="43">
        <v>12316668.369999999</v>
      </c>
      <c r="L463" s="43">
        <v>0</v>
      </c>
      <c r="M463" s="43">
        <v>12316668.369999999</v>
      </c>
      <c r="N463" s="43">
        <v>0</v>
      </c>
      <c r="O463" s="43">
        <v>0</v>
      </c>
      <c r="P463" s="43">
        <v>177764.3</v>
      </c>
      <c r="Q463" s="43">
        <v>17931193</v>
      </c>
      <c r="R463" s="43">
        <v>9205183</v>
      </c>
      <c r="S463" s="43">
        <v>0</v>
      </c>
      <c r="T463" s="43">
        <v>14110255.460000001</v>
      </c>
      <c r="U463" s="43">
        <v>168098</v>
      </c>
      <c r="V463" s="43">
        <v>629884</v>
      </c>
      <c r="W463" s="43">
        <v>54539046.130000003</v>
      </c>
      <c r="X463" s="45">
        <v>3.0296620721646409E-2</v>
      </c>
      <c r="Y463" s="43">
        <v>9873.2900000000009</v>
      </c>
      <c r="Z463" s="43">
        <v>65500</v>
      </c>
      <c r="AA463" s="43">
        <v>1507.4658000000002</v>
      </c>
      <c r="AB463" s="43">
        <v>76880.755800000014</v>
      </c>
      <c r="AC463" s="43">
        <v>0</v>
      </c>
      <c r="AD463" s="43">
        <v>76880.755800000014</v>
      </c>
      <c r="AE463" s="43">
        <v>0</v>
      </c>
      <c r="AF463" s="45">
        <v>12494432.67</v>
      </c>
      <c r="AG463" s="45">
        <v>27136376</v>
      </c>
      <c r="AH463" s="45">
        <v>14908237.460000001</v>
      </c>
      <c r="AI463" s="43">
        <v>1886334152</v>
      </c>
      <c r="AJ463" s="43">
        <v>1889651471</v>
      </c>
      <c r="AK463" s="43">
        <v>2029681357</v>
      </c>
      <c r="AL463" s="47">
        <v>1935222326.6666667</v>
      </c>
      <c r="AM463" s="43">
        <v>676560.07277258404</v>
      </c>
      <c r="AN463" s="46"/>
    </row>
    <row r="464" spans="1:40" s="35" customFormat="1" ht="16.5" x14ac:dyDescent="0.3">
      <c r="A464" s="35" t="s">
        <v>987</v>
      </c>
      <c r="B464" s="35" t="s">
        <v>988</v>
      </c>
      <c r="C464" s="35" t="s">
        <v>989</v>
      </c>
      <c r="D464" s="41">
        <v>2</v>
      </c>
      <c r="E464" s="41" t="s">
        <v>1237</v>
      </c>
      <c r="F464" s="42" t="s">
        <v>1191</v>
      </c>
      <c r="G464" s="43">
        <v>282968689</v>
      </c>
      <c r="H464" s="44">
        <v>3.1160000000000001</v>
      </c>
      <c r="I464" s="43">
        <v>291066184</v>
      </c>
      <c r="J464" s="43">
        <v>3519129.24</v>
      </c>
      <c r="K464" s="43">
        <v>3509107.24</v>
      </c>
      <c r="L464" s="43">
        <v>0</v>
      </c>
      <c r="M464" s="43">
        <v>3509107.24</v>
      </c>
      <c r="N464" s="43">
        <v>0</v>
      </c>
      <c r="O464" s="43">
        <v>0</v>
      </c>
      <c r="P464" s="43">
        <v>58393.67</v>
      </c>
      <c r="Q464" s="43">
        <v>4422641</v>
      </c>
      <c r="R464" s="43">
        <v>0</v>
      </c>
      <c r="S464" s="43">
        <v>0</v>
      </c>
      <c r="T464" s="43">
        <v>811483.3</v>
      </c>
      <c r="U464" s="43">
        <v>14148</v>
      </c>
      <c r="V464" s="43">
        <v>0</v>
      </c>
      <c r="W464" s="43">
        <v>8815773.2100000009</v>
      </c>
      <c r="X464" s="45">
        <v>2.8155667384357617E-2</v>
      </c>
      <c r="Y464" s="43">
        <v>7645.21</v>
      </c>
      <c r="Z464" s="43">
        <v>31750</v>
      </c>
      <c r="AA464" s="43">
        <v>787.90419999999995</v>
      </c>
      <c r="AB464" s="43">
        <v>40183.114199999996</v>
      </c>
      <c r="AC464" s="43">
        <v>0</v>
      </c>
      <c r="AD464" s="43">
        <v>40183.114199999996</v>
      </c>
      <c r="AE464" s="43">
        <v>0</v>
      </c>
      <c r="AF464" s="45">
        <v>3567500.91</v>
      </c>
      <c r="AG464" s="45">
        <v>4422641</v>
      </c>
      <c r="AH464" s="45">
        <v>825631.3</v>
      </c>
      <c r="AI464" s="43">
        <v>293153365</v>
      </c>
      <c r="AJ464" s="43">
        <v>289877691</v>
      </c>
      <c r="AK464" s="43">
        <v>302308960</v>
      </c>
      <c r="AL464" s="47">
        <v>295113338.66666669</v>
      </c>
      <c r="AM464" s="43">
        <v>100963.515369717</v>
      </c>
      <c r="AN464" s="46"/>
    </row>
    <row r="465" spans="1:40" s="35" customFormat="1" ht="16.5" x14ac:dyDescent="0.3">
      <c r="A465" s="35" t="s">
        <v>990</v>
      </c>
      <c r="B465" s="35" t="s">
        <v>991</v>
      </c>
      <c r="C465" s="35" t="s">
        <v>989</v>
      </c>
      <c r="D465" s="41">
        <v>3</v>
      </c>
      <c r="E465" s="41" t="s">
        <v>1236</v>
      </c>
      <c r="F465" s="42" t="s">
        <v>1191</v>
      </c>
      <c r="G465" s="43">
        <v>105296800</v>
      </c>
      <c r="H465" s="44">
        <v>3.754</v>
      </c>
      <c r="I465" s="43">
        <v>106611526</v>
      </c>
      <c r="J465" s="43">
        <v>1288984.29</v>
      </c>
      <c r="K465" s="43">
        <v>1288984.29</v>
      </c>
      <c r="L465" s="43">
        <v>0</v>
      </c>
      <c r="M465" s="43">
        <v>1288984.29</v>
      </c>
      <c r="N465" s="43">
        <v>0</v>
      </c>
      <c r="O465" s="43">
        <v>0</v>
      </c>
      <c r="P465" s="43">
        <v>21450.52</v>
      </c>
      <c r="Q465" s="43">
        <v>1928045</v>
      </c>
      <c r="R465" s="43">
        <v>0</v>
      </c>
      <c r="S465" s="43">
        <v>0</v>
      </c>
      <c r="T465" s="43">
        <v>714050</v>
      </c>
      <c r="U465" s="43">
        <v>0</v>
      </c>
      <c r="V465" s="43">
        <v>0</v>
      </c>
      <c r="W465" s="43">
        <v>3952529.81</v>
      </c>
      <c r="X465" s="45">
        <v>2.9884344717398672E-2</v>
      </c>
      <c r="Y465" s="43">
        <v>3750</v>
      </c>
      <c r="Z465" s="43">
        <v>6500</v>
      </c>
      <c r="AA465" s="43">
        <v>205</v>
      </c>
      <c r="AB465" s="43">
        <v>10455</v>
      </c>
      <c r="AC465" s="43">
        <v>0</v>
      </c>
      <c r="AD465" s="43">
        <v>10455</v>
      </c>
      <c r="AE465" s="43">
        <v>0</v>
      </c>
      <c r="AF465" s="45">
        <v>1310434.81</v>
      </c>
      <c r="AG465" s="45">
        <v>1928045</v>
      </c>
      <c r="AH465" s="45">
        <v>714050</v>
      </c>
      <c r="AI465" s="43">
        <v>114642919</v>
      </c>
      <c r="AJ465" s="43">
        <v>105624748</v>
      </c>
      <c r="AK465" s="43">
        <v>113797471</v>
      </c>
      <c r="AL465" s="47">
        <v>111355046</v>
      </c>
      <c r="AM465" s="43">
        <v>37932.452400843002</v>
      </c>
      <c r="AN465" s="46"/>
    </row>
    <row r="466" spans="1:40" s="35" customFormat="1" ht="16.5" x14ac:dyDescent="0.3">
      <c r="A466" s="35" t="s">
        <v>992</v>
      </c>
      <c r="B466" s="35" t="s">
        <v>993</v>
      </c>
      <c r="C466" s="35" t="s">
        <v>989</v>
      </c>
      <c r="D466" s="41">
        <v>1</v>
      </c>
      <c r="E466" s="41" t="s">
        <v>1236</v>
      </c>
      <c r="F466" s="42" t="s">
        <v>1191</v>
      </c>
      <c r="G466" s="43">
        <v>115683863</v>
      </c>
      <c r="H466" s="44">
        <v>2.8559999999999999</v>
      </c>
      <c r="I466" s="43">
        <v>104785732</v>
      </c>
      <c r="J466" s="43">
        <v>1266909.57</v>
      </c>
      <c r="K466" s="43">
        <v>1262762.83</v>
      </c>
      <c r="L466" s="43">
        <v>0</v>
      </c>
      <c r="M466" s="43">
        <v>1262762.83</v>
      </c>
      <c r="N466" s="43">
        <v>0</v>
      </c>
      <c r="O466" s="43">
        <v>0</v>
      </c>
      <c r="P466" s="43">
        <v>21013.14</v>
      </c>
      <c r="Q466" s="43">
        <v>1553736</v>
      </c>
      <c r="R466" s="43">
        <v>0</v>
      </c>
      <c r="S466" s="43">
        <v>0</v>
      </c>
      <c r="T466" s="43">
        <v>466211.76</v>
      </c>
      <c r="U466" s="43">
        <v>0</v>
      </c>
      <c r="V466" s="43">
        <v>0</v>
      </c>
      <c r="W466" s="43">
        <v>3303723.7299999995</v>
      </c>
      <c r="X466" s="45">
        <v>2.5646022691695206E-2</v>
      </c>
      <c r="Y466" s="43">
        <v>1000</v>
      </c>
      <c r="Z466" s="43">
        <v>11250</v>
      </c>
      <c r="AA466" s="43">
        <v>245</v>
      </c>
      <c r="AB466" s="43">
        <v>12495</v>
      </c>
      <c r="AC466" s="43">
        <v>0</v>
      </c>
      <c r="AD466" s="43">
        <v>12495</v>
      </c>
      <c r="AE466" s="43">
        <v>0</v>
      </c>
      <c r="AF466" s="45">
        <v>1283775.97</v>
      </c>
      <c r="AG466" s="45">
        <v>1553736</v>
      </c>
      <c r="AH466" s="45">
        <v>466211.76</v>
      </c>
      <c r="AI466" s="43">
        <v>103350949</v>
      </c>
      <c r="AJ466" s="43">
        <v>104217757</v>
      </c>
      <c r="AK466" s="43">
        <v>105742074</v>
      </c>
      <c r="AL466" s="47">
        <v>104436926.66666667</v>
      </c>
      <c r="AM466" s="43">
        <v>35339.643660321002</v>
      </c>
      <c r="AN466" s="46"/>
    </row>
    <row r="467" spans="1:40" s="35" customFormat="1" ht="16.5" x14ac:dyDescent="0.3">
      <c r="A467" s="35" t="s">
        <v>994</v>
      </c>
      <c r="B467" s="35" t="s">
        <v>995</v>
      </c>
      <c r="C467" s="35" t="s">
        <v>989</v>
      </c>
      <c r="D467" s="41">
        <v>2</v>
      </c>
      <c r="E467" s="41" t="s">
        <v>1237</v>
      </c>
      <c r="F467" s="42" t="s">
        <v>1191</v>
      </c>
      <c r="G467" s="43">
        <v>214992869</v>
      </c>
      <c r="H467" s="44">
        <v>1.621</v>
      </c>
      <c r="I467" s="43">
        <v>283444267</v>
      </c>
      <c r="J467" s="43">
        <v>3426976.62</v>
      </c>
      <c r="K467" s="43">
        <v>3426976.62</v>
      </c>
      <c r="L467" s="43">
        <v>0</v>
      </c>
      <c r="M467" s="43">
        <v>3426976.62</v>
      </c>
      <c r="N467" s="43">
        <v>0</v>
      </c>
      <c r="O467" s="43">
        <v>0</v>
      </c>
      <c r="P467" s="43">
        <v>57029.72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3484006.3400000003</v>
      </c>
      <c r="X467" s="45">
        <v>1.5487716091502466E-2</v>
      </c>
      <c r="Y467" s="43">
        <v>5250</v>
      </c>
      <c r="Z467" s="43">
        <v>15750</v>
      </c>
      <c r="AA467" s="43">
        <v>420</v>
      </c>
      <c r="AB467" s="43">
        <v>21420</v>
      </c>
      <c r="AC467" s="43">
        <v>0</v>
      </c>
      <c r="AD467" s="43">
        <v>21420</v>
      </c>
      <c r="AE467" s="43">
        <v>0</v>
      </c>
      <c r="AF467" s="45">
        <v>3484006.3400000003</v>
      </c>
      <c r="AG467" s="45">
        <v>0</v>
      </c>
      <c r="AH467" s="45">
        <v>0</v>
      </c>
      <c r="AI467" s="43">
        <v>263348895</v>
      </c>
      <c r="AJ467" s="43">
        <v>280994351</v>
      </c>
      <c r="AK467" s="43">
        <v>282028951</v>
      </c>
      <c r="AL467" s="47">
        <v>275457399</v>
      </c>
      <c r="AM467" s="43">
        <v>94235.912430659999</v>
      </c>
      <c r="AN467" s="46"/>
    </row>
    <row r="468" spans="1:40" s="35" customFormat="1" ht="16.5" x14ac:dyDescent="0.3">
      <c r="A468" s="35" t="s">
        <v>996</v>
      </c>
      <c r="B468" s="35" t="s">
        <v>997</v>
      </c>
      <c r="C468" s="35" t="s">
        <v>989</v>
      </c>
      <c r="D468" s="41">
        <v>3</v>
      </c>
      <c r="E468" s="41" t="s">
        <v>1236</v>
      </c>
      <c r="F468" s="42" t="s">
        <v>1191</v>
      </c>
      <c r="G468" s="43">
        <v>174355618</v>
      </c>
      <c r="H468" s="44">
        <v>3.3839999999999999</v>
      </c>
      <c r="I468" s="43">
        <v>188579183</v>
      </c>
      <c r="J468" s="43">
        <v>2280012.4300000002</v>
      </c>
      <c r="K468" s="43">
        <v>2263251.14</v>
      </c>
      <c r="L468" s="43">
        <v>0</v>
      </c>
      <c r="M468" s="43">
        <v>2263251.14</v>
      </c>
      <c r="N468" s="43">
        <v>0</v>
      </c>
      <c r="O468" s="43">
        <v>0</v>
      </c>
      <c r="P468" s="43">
        <v>37649.06</v>
      </c>
      <c r="Q468" s="43">
        <v>3075446</v>
      </c>
      <c r="R468" s="43">
        <v>0</v>
      </c>
      <c r="S468" s="43">
        <v>0</v>
      </c>
      <c r="T468" s="43">
        <v>488171.47</v>
      </c>
      <c r="U468" s="43">
        <v>34871.120000000003</v>
      </c>
      <c r="V468" s="43">
        <v>0</v>
      </c>
      <c r="W468" s="43">
        <v>5899388.79</v>
      </c>
      <c r="X468" s="45">
        <v>2.7285915109175763E-2</v>
      </c>
      <c r="Y468" s="43">
        <v>3848.11</v>
      </c>
      <c r="Z468" s="43">
        <v>12000</v>
      </c>
      <c r="AA468" s="43">
        <v>316.9622</v>
      </c>
      <c r="AB468" s="43">
        <v>16165.072200000001</v>
      </c>
      <c r="AC468" s="43">
        <v>0</v>
      </c>
      <c r="AD468" s="43">
        <v>16165.072200000001</v>
      </c>
      <c r="AE468" s="43">
        <v>0</v>
      </c>
      <c r="AF468" s="45">
        <v>2300900.2000000002</v>
      </c>
      <c r="AG468" s="45">
        <v>3075446</v>
      </c>
      <c r="AH468" s="45">
        <v>523042.58999999997</v>
      </c>
      <c r="AI468" s="43">
        <v>187174755</v>
      </c>
      <c r="AJ468" s="43">
        <v>192914803</v>
      </c>
      <c r="AK468" s="43">
        <v>189602009</v>
      </c>
      <c r="AL468" s="47">
        <v>189897189</v>
      </c>
      <c r="AM468" s="43">
        <v>63421.012245591002</v>
      </c>
      <c r="AN468" s="46"/>
    </row>
    <row r="469" spans="1:40" s="35" customFormat="1" ht="16.5" x14ac:dyDescent="0.3">
      <c r="A469" s="35" t="s">
        <v>998</v>
      </c>
      <c r="B469" s="35" t="s">
        <v>999</v>
      </c>
      <c r="C469" s="35" t="s">
        <v>989</v>
      </c>
      <c r="D469" s="41">
        <v>1</v>
      </c>
      <c r="E469" s="41" t="s">
        <v>1236</v>
      </c>
      <c r="F469" s="42" t="s">
        <v>1191</v>
      </c>
      <c r="G469" s="43">
        <v>255659800</v>
      </c>
      <c r="H469" s="44">
        <v>2.738</v>
      </c>
      <c r="I469" s="43">
        <v>269291968</v>
      </c>
      <c r="J469" s="43">
        <v>3255868.56</v>
      </c>
      <c r="K469" s="43">
        <v>3247360.59</v>
      </c>
      <c r="L469" s="43">
        <v>0</v>
      </c>
      <c r="M469" s="43">
        <v>3247360.59</v>
      </c>
      <c r="N469" s="43">
        <v>0</v>
      </c>
      <c r="O469" s="43">
        <v>0</v>
      </c>
      <c r="P469" s="43">
        <v>54033.81</v>
      </c>
      <c r="Q469" s="43">
        <v>3213829</v>
      </c>
      <c r="R469" s="43">
        <v>0</v>
      </c>
      <c r="S469" s="43">
        <v>0</v>
      </c>
      <c r="T469" s="43">
        <v>432034.35</v>
      </c>
      <c r="U469" s="43">
        <v>51131.96</v>
      </c>
      <c r="V469" s="43">
        <v>0</v>
      </c>
      <c r="W469" s="43">
        <v>6998389.71</v>
      </c>
      <c r="X469" s="45">
        <v>2.4261338378686353E-2</v>
      </c>
      <c r="Y469" s="43">
        <v>2500</v>
      </c>
      <c r="Z469" s="43">
        <v>21750</v>
      </c>
      <c r="AA469" s="43">
        <v>485</v>
      </c>
      <c r="AB469" s="43">
        <v>24735</v>
      </c>
      <c r="AC469" s="43">
        <v>0</v>
      </c>
      <c r="AD469" s="43">
        <v>24735</v>
      </c>
      <c r="AE469" s="43">
        <v>0</v>
      </c>
      <c r="AF469" s="45">
        <v>3301394.4</v>
      </c>
      <c r="AG469" s="45">
        <v>3213829</v>
      </c>
      <c r="AH469" s="45">
        <v>483166.31</v>
      </c>
      <c r="AI469" s="43">
        <v>246655130</v>
      </c>
      <c r="AJ469" s="43">
        <v>259507255</v>
      </c>
      <c r="AK469" s="43">
        <v>282247516</v>
      </c>
      <c r="AL469" s="47">
        <v>262803300.33333334</v>
      </c>
      <c r="AM469" s="43">
        <v>94082.411250827994</v>
      </c>
      <c r="AN469" s="46"/>
    </row>
    <row r="470" spans="1:40" s="35" customFormat="1" ht="16.5" x14ac:dyDescent="0.3">
      <c r="A470" s="35" t="s">
        <v>1000</v>
      </c>
      <c r="B470" s="35" t="s">
        <v>1001</v>
      </c>
      <c r="C470" s="35" t="s">
        <v>989</v>
      </c>
      <c r="D470" s="41">
        <v>2</v>
      </c>
      <c r="E470" s="41" t="s">
        <v>1237</v>
      </c>
      <c r="F470" s="42" t="s">
        <v>1191</v>
      </c>
      <c r="G470" s="43">
        <v>134468500</v>
      </c>
      <c r="H470" s="44">
        <v>4.944</v>
      </c>
      <c r="I470" s="43">
        <v>122442891</v>
      </c>
      <c r="J470" s="43">
        <v>1480393.06</v>
      </c>
      <c r="K470" s="43">
        <v>1472117.86</v>
      </c>
      <c r="L470" s="43">
        <v>0</v>
      </c>
      <c r="M470" s="43">
        <v>1472117.86</v>
      </c>
      <c r="N470" s="43">
        <v>0</v>
      </c>
      <c r="O470" s="43">
        <v>0</v>
      </c>
      <c r="P470" s="43">
        <v>24491.56</v>
      </c>
      <c r="Q470" s="43">
        <v>0</v>
      </c>
      <c r="R470" s="43">
        <v>1973029</v>
      </c>
      <c r="S470" s="43">
        <v>0</v>
      </c>
      <c r="T470" s="43">
        <v>3177529.05</v>
      </c>
      <c r="U470" s="43">
        <v>0</v>
      </c>
      <c r="V470" s="43">
        <v>0</v>
      </c>
      <c r="W470" s="43">
        <v>6647167.4699999997</v>
      </c>
      <c r="X470" s="45">
        <v>3.894157218359285E-2</v>
      </c>
      <c r="Y470" s="43">
        <v>3250</v>
      </c>
      <c r="Z470" s="43">
        <v>11500</v>
      </c>
      <c r="AA470" s="43">
        <v>295</v>
      </c>
      <c r="AB470" s="43">
        <v>15045</v>
      </c>
      <c r="AC470" s="43">
        <v>-250</v>
      </c>
      <c r="AD470" s="43">
        <v>14795</v>
      </c>
      <c r="AE470" s="43">
        <v>0</v>
      </c>
      <c r="AF470" s="45">
        <v>1496609.4200000002</v>
      </c>
      <c r="AG470" s="45">
        <v>1973029</v>
      </c>
      <c r="AH470" s="45">
        <v>3177529.05</v>
      </c>
      <c r="AI470" s="43">
        <v>130821065</v>
      </c>
      <c r="AJ470" s="43">
        <v>123264942</v>
      </c>
      <c r="AK470" s="43">
        <v>138842024</v>
      </c>
      <c r="AL470" s="47">
        <v>130976010.33333333</v>
      </c>
      <c r="AM470" s="43">
        <v>46280.628385992</v>
      </c>
      <c r="AN470" s="46"/>
    </row>
    <row r="471" spans="1:40" s="35" customFormat="1" ht="16.5" x14ac:dyDescent="0.3">
      <c r="A471" s="35" t="s">
        <v>1002</v>
      </c>
      <c r="B471" s="35" t="s">
        <v>1003</v>
      </c>
      <c r="C471" s="35" t="s">
        <v>989</v>
      </c>
      <c r="D471" s="41">
        <v>3</v>
      </c>
      <c r="E471" s="41" t="s">
        <v>1236</v>
      </c>
      <c r="F471" s="42" t="s">
        <v>1191</v>
      </c>
      <c r="G471" s="43">
        <v>985539810</v>
      </c>
      <c r="H471" s="44">
        <v>4.6230000000000002</v>
      </c>
      <c r="I471" s="43">
        <v>1074338458</v>
      </c>
      <c r="J471" s="43">
        <v>12989265.279999999</v>
      </c>
      <c r="K471" s="43">
        <v>12902583.66</v>
      </c>
      <c r="L471" s="43">
        <v>0</v>
      </c>
      <c r="M471" s="43">
        <v>12902583.66</v>
      </c>
      <c r="N471" s="43">
        <v>0</v>
      </c>
      <c r="O471" s="43">
        <v>0</v>
      </c>
      <c r="P471" s="43">
        <v>214675.67</v>
      </c>
      <c r="Q471" s="43">
        <v>23657688</v>
      </c>
      <c r="R471" s="43">
        <v>0</v>
      </c>
      <c r="S471" s="43">
        <v>0</v>
      </c>
      <c r="T471" s="43">
        <v>8781028.1799999997</v>
      </c>
      <c r="U471" s="43">
        <v>0</v>
      </c>
      <c r="V471" s="43">
        <v>0</v>
      </c>
      <c r="W471" s="43">
        <v>45555975.509999998</v>
      </c>
      <c r="X471" s="45">
        <v>3.6462035986667647E-2</v>
      </c>
      <c r="Y471" s="43">
        <v>19500</v>
      </c>
      <c r="Z471" s="43">
        <v>119750</v>
      </c>
      <c r="AA471" s="43">
        <v>2785</v>
      </c>
      <c r="AB471" s="43">
        <v>142035</v>
      </c>
      <c r="AC471" s="43">
        <v>250</v>
      </c>
      <c r="AD471" s="43">
        <v>142285</v>
      </c>
      <c r="AE471" s="43">
        <v>0</v>
      </c>
      <c r="AF471" s="45">
        <v>13117259.33</v>
      </c>
      <c r="AG471" s="45">
        <v>23657688</v>
      </c>
      <c r="AH471" s="45">
        <v>8781028.1799999997</v>
      </c>
      <c r="AI471" s="43">
        <v>1004936628</v>
      </c>
      <c r="AJ471" s="43">
        <v>1042398447</v>
      </c>
      <c r="AK471" s="43">
        <v>1048996391</v>
      </c>
      <c r="AL471" s="47">
        <v>1032110488.6666666</v>
      </c>
      <c r="AM471" s="43">
        <v>350227.14510583802</v>
      </c>
      <c r="AN471" s="46"/>
    </row>
    <row r="472" spans="1:40" s="35" customFormat="1" ht="16.5" x14ac:dyDescent="0.3">
      <c r="A472" s="35" t="s">
        <v>1004</v>
      </c>
      <c r="B472" s="35" t="s">
        <v>1005</v>
      </c>
      <c r="C472" s="35" t="s">
        <v>989</v>
      </c>
      <c r="D472" s="41">
        <v>1</v>
      </c>
      <c r="E472" s="41" t="s">
        <v>1236</v>
      </c>
      <c r="F472" s="42" t="s">
        <v>1191</v>
      </c>
      <c r="G472" s="43">
        <v>465593400</v>
      </c>
      <c r="H472" s="44">
        <v>3.3649999999999998</v>
      </c>
      <c r="I472" s="43">
        <v>459620042</v>
      </c>
      <c r="J472" s="43">
        <v>5557025.9100000001</v>
      </c>
      <c r="K472" s="43">
        <v>5536134.0700000003</v>
      </c>
      <c r="L472" s="43">
        <v>0</v>
      </c>
      <c r="M472" s="43">
        <v>5536134.0700000003</v>
      </c>
      <c r="N472" s="43">
        <v>0</v>
      </c>
      <c r="O472" s="43">
        <v>0</v>
      </c>
      <c r="P472" s="43">
        <v>92119.57</v>
      </c>
      <c r="Q472" s="43">
        <v>0</v>
      </c>
      <c r="R472" s="43">
        <v>8518056</v>
      </c>
      <c r="S472" s="43">
        <v>0</v>
      </c>
      <c r="T472" s="43">
        <v>1377917.07</v>
      </c>
      <c r="U472" s="43">
        <v>139678.01999999999</v>
      </c>
      <c r="V472" s="43">
        <v>0</v>
      </c>
      <c r="W472" s="43">
        <v>15663904.73</v>
      </c>
      <c r="X472" s="45">
        <v>2.8099051210294552E-2</v>
      </c>
      <c r="Y472" s="43">
        <v>3250</v>
      </c>
      <c r="Z472" s="43">
        <v>33000</v>
      </c>
      <c r="AA472" s="43">
        <v>725</v>
      </c>
      <c r="AB472" s="43">
        <v>36975</v>
      </c>
      <c r="AC472" s="43">
        <v>0</v>
      </c>
      <c r="AD472" s="43">
        <v>36975</v>
      </c>
      <c r="AE472" s="43">
        <v>0</v>
      </c>
      <c r="AF472" s="45">
        <v>5628253.6400000006</v>
      </c>
      <c r="AG472" s="45">
        <v>8518056</v>
      </c>
      <c r="AH472" s="45">
        <v>1517595.09</v>
      </c>
      <c r="AI472" s="43">
        <v>460138742</v>
      </c>
      <c r="AJ472" s="43">
        <v>461961909</v>
      </c>
      <c r="AK472" s="43">
        <v>489840505</v>
      </c>
      <c r="AL472" s="47">
        <v>470647052</v>
      </c>
      <c r="AM472" s="43">
        <v>163280.00505316499</v>
      </c>
      <c r="AN472" s="46"/>
    </row>
    <row r="473" spans="1:40" s="35" customFormat="1" ht="16.5" x14ac:dyDescent="0.3">
      <c r="A473" s="35" t="s">
        <v>1006</v>
      </c>
      <c r="B473" s="35" t="s">
        <v>1007</v>
      </c>
      <c r="C473" s="35" t="s">
        <v>989</v>
      </c>
      <c r="D473" s="41">
        <v>2</v>
      </c>
      <c r="E473" s="41" t="s">
        <v>1237</v>
      </c>
      <c r="F473" s="42" t="s">
        <v>1191</v>
      </c>
      <c r="G473" s="43">
        <v>602103327</v>
      </c>
      <c r="H473" s="44">
        <v>3.738</v>
      </c>
      <c r="I473" s="43">
        <v>672010715</v>
      </c>
      <c r="J473" s="43">
        <v>8124930.6299999999</v>
      </c>
      <c r="K473" s="43">
        <v>8113414.6499999994</v>
      </c>
      <c r="L473" s="43">
        <v>0</v>
      </c>
      <c r="M473" s="43">
        <v>8113414.6499999994</v>
      </c>
      <c r="N473" s="43">
        <v>0</v>
      </c>
      <c r="O473" s="43">
        <v>0</v>
      </c>
      <c r="P473" s="43">
        <v>135016.46</v>
      </c>
      <c r="Q473" s="43">
        <v>11998960</v>
      </c>
      <c r="R473" s="43">
        <v>0</v>
      </c>
      <c r="S473" s="43">
        <v>0</v>
      </c>
      <c r="T473" s="43">
        <v>2194613.2200000002</v>
      </c>
      <c r="U473" s="43">
        <v>60210.33</v>
      </c>
      <c r="V473" s="43">
        <v>0</v>
      </c>
      <c r="W473" s="43">
        <v>22502214.659999996</v>
      </c>
      <c r="X473" s="45">
        <v>3.1800751535000393E-2</v>
      </c>
      <c r="Y473" s="43">
        <v>21545.89</v>
      </c>
      <c r="Z473" s="43">
        <v>68000</v>
      </c>
      <c r="AA473" s="43">
        <v>1790.9177999999999</v>
      </c>
      <c r="AB473" s="43">
        <v>91336.807799999995</v>
      </c>
      <c r="AC473" s="43">
        <v>0</v>
      </c>
      <c r="AD473" s="43">
        <v>91336.807799999995</v>
      </c>
      <c r="AE473" s="43">
        <v>0</v>
      </c>
      <c r="AF473" s="45">
        <v>8248431.1099999994</v>
      </c>
      <c r="AG473" s="45">
        <v>11998960</v>
      </c>
      <c r="AH473" s="45">
        <v>2254823.5500000003</v>
      </c>
      <c r="AI473" s="43">
        <v>653195586</v>
      </c>
      <c r="AJ473" s="43">
        <v>666845360</v>
      </c>
      <c r="AK473" s="43">
        <v>703407559</v>
      </c>
      <c r="AL473" s="47">
        <v>674482835</v>
      </c>
      <c r="AM473" s="43">
        <v>234792.693873738</v>
      </c>
      <c r="AN473" s="46"/>
    </row>
    <row r="474" spans="1:40" s="35" customFormat="1" ht="16.5" x14ac:dyDescent="0.3">
      <c r="A474" s="35" t="s">
        <v>1008</v>
      </c>
      <c r="B474" s="35" t="s">
        <v>1009</v>
      </c>
      <c r="C474" s="35" t="s">
        <v>989</v>
      </c>
      <c r="D474" s="41">
        <v>3</v>
      </c>
      <c r="E474" s="41" t="s">
        <v>1236</v>
      </c>
      <c r="F474" s="42" t="s">
        <v>1191</v>
      </c>
      <c r="G474" s="43">
        <v>180668222</v>
      </c>
      <c r="H474" s="44">
        <v>3.1619999999999999</v>
      </c>
      <c r="I474" s="43">
        <v>175884251</v>
      </c>
      <c r="J474" s="43">
        <v>2126524.63</v>
      </c>
      <c r="K474" s="43">
        <v>2115587.04</v>
      </c>
      <c r="L474" s="43">
        <v>0</v>
      </c>
      <c r="M474" s="43">
        <v>2115587.04</v>
      </c>
      <c r="N474" s="43">
        <v>0</v>
      </c>
      <c r="O474" s="43">
        <v>0</v>
      </c>
      <c r="P474" s="43">
        <v>35201.4</v>
      </c>
      <c r="Q474" s="43">
        <v>2821772</v>
      </c>
      <c r="R474" s="43">
        <v>0</v>
      </c>
      <c r="S474" s="43">
        <v>0</v>
      </c>
      <c r="T474" s="43">
        <v>740094.9</v>
      </c>
      <c r="U474" s="43">
        <v>0</v>
      </c>
      <c r="V474" s="43">
        <v>0</v>
      </c>
      <c r="W474" s="43">
        <v>5712655.3399999999</v>
      </c>
      <c r="X474" s="45">
        <v>2.7795864316465389E-2</v>
      </c>
      <c r="Y474" s="43">
        <v>9686.2999999999993</v>
      </c>
      <c r="Z474" s="43">
        <v>21250</v>
      </c>
      <c r="AA474" s="43">
        <v>618.726</v>
      </c>
      <c r="AB474" s="43">
        <v>31555.025999999998</v>
      </c>
      <c r="AC474" s="43">
        <v>0</v>
      </c>
      <c r="AD474" s="43">
        <v>31555.025999999998</v>
      </c>
      <c r="AE474" s="43">
        <v>0</v>
      </c>
      <c r="AF474" s="45">
        <v>2150788.44</v>
      </c>
      <c r="AG474" s="45">
        <v>2821772</v>
      </c>
      <c r="AH474" s="45">
        <v>740094.9</v>
      </c>
      <c r="AI474" s="43">
        <v>173588476</v>
      </c>
      <c r="AJ474" s="43">
        <v>174580486</v>
      </c>
      <c r="AK474" s="43">
        <v>194683088</v>
      </c>
      <c r="AL474" s="47">
        <v>180950683.33333334</v>
      </c>
      <c r="AM474" s="43">
        <v>65180.604819330001</v>
      </c>
      <c r="AN474" s="46"/>
    </row>
    <row r="475" spans="1:40" s="35" customFormat="1" ht="16.5" x14ac:dyDescent="0.3">
      <c r="A475" s="35" t="s">
        <v>1010</v>
      </c>
      <c r="B475" s="35" t="s">
        <v>1011</v>
      </c>
      <c r="C475" s="35" t="s">
        <v>989</v>
      </c>
      <c r="D475" s="41">
        <v>1</v>
      </c>
      <c r="E475" s="41" t="s">
        <v>1237</v>
      </c>
      <c r="F475" s="42" t="s">
        <v>1191</v>
      </c>
      <c r="G475" s="43">
        <v>123081736</v>
      </c>
      <c r="H475" s="44">
        <v>7.258</v>
      </c>
      <c r="I475" s="43">
        <v>137907517</v>
      </c>
      <c r="J475" s="43">
        <v>1667367.77</v>
      </c>
      <c r="K475" s="43">
        <v>1640769.06</v>
      </c>
      <c r="L475" s="43">
        <v>0</v>
      </c>
      <c r="M475" s="43">
        <v>1640769.06</v>
      </c>
      <c r="N475" s="43">
        <v>0</v>
      </c>
      <c r="O475" s="43">
        <v>0</v>
      </c>
      <c r="P475" s="43">
        <v>27292.84</v>
      </c>
      <c r="Q475" s="43">
        <v>2617781</v>
      </c>
      <c r="R475" s="43">
        <v>0</v>
      </c>
      <c r="S475" s="43">
        <v>0</v>
      </c>
      <c r="T475" s="43">
        <v>4601456.96</v>
      </c>
      <c r="U475" s="43">
        <v>0</v>
      </c>
      <c r="V475" s="43">
        <v>45493.54</v>
      </c>
      <c r="W475" s="43">
        <v>8932793.3999999985</v>
      </c>
      <c r="X475" s="45">
        <v>3.9159702230899623E-2</v>
      </c>
      <c r="Y475" s="43">
        <v>5500</v>
      </c>
      <c r="Z475" s="43">
        <v>20750</v>
      </c>
      <c r="AA475" s="43">
        <v>525</v>
      </c>
      <c r="AB475" s="43">
        <v>26775</v>
      </c>
      <c r="AC475" s="43">
        <v>0</v>
      </c>
      <c r="AD475" s="43">
        <v>26775</v>
      </c>
      <c r="AE475" s="43">
        <v>0</v>
      </c>
      <c r="AF475" s="45">
        <v>1668061.9000000001</v>
      </c>
      <c r="AG475" s="45">
        <v>2617781</v>
      </c>
      <c r="AH475" s="45">
        <v>4646950.5</v>
      </c>
      <c r="AI475" s="43">
        <v>133946289</v>
      </c>
      <c r="AJ475" s="43">
        <v>134182585</v>
      </c>
      <c r="AK475" s="43">
        <v>145635308</v>
      </c>
      <c r="AL475" s="47">
        <v>137921394</v>
      </c>
      <c r="AM475" s="43">
        <v>49410.935255682001</v>
      </c>
      <c r="AN475" s="46"/>
    </row>
    <row r="476" spans="1:40" s="35" customFormat="1" ht="16.5" x14ac:dyDescent="0.3">
      <c r="A476" s="35" t="s">
        <v>1012</v>
      </c>
      <c r="B476" s="35" t="s">
        <v>1013</v>
      </c>
      <c r="C476" s="35" t="s">
        <v>989</v>
      </c>
      <c r="D476" s="41">
        <v>2</v>
      </c>
      <c r="E476" s="41" t="s">
        <v>1237</v>
      </c>
      <c r="F476" s="42" t="s">
        <v>1191</v>
      </c>
      <c r="G476" s="43">
        <v>658849200</v>
      </c>
      <c r="H476" s="44">
        <v>3.3180000000000001</v>
      </c>
      <c r="I476" s="43">
        <v>640448247</v>
      </c>
      <c r="J476" s="43">
        <v>7743325.3099999996</v>
      </c>
      <c r="K476" s="43">
        <v>7608554.5799999991</v>
      </c>
      <c r="L476" s="43">
        <v>0</v>
      </c>
      <c r="M476" s="43">
        <v>7608554.5799999991</v>
      </c>
      <c r="N476" s="43">
        <v>0</v>
      </c>
      <c r="O476" s="43">
        <v>0</v>
      </c>
      <c r="P476" s="43">
        <v>126466.04</v>
      </c>
      <c r="Q476" s="43">
        <v>0</v>
      </c>
      <c r="R476" s="43">
        <v>9711831</v>
      </c>
      <c r="S476" s="43">
        <v>0</v>
      </c>
      <c r="T476" s="43">
        <v>4404190.9800000004</v>
      </c>
      <c r="U476" s="43">
        <v>6588.49</v>
      </c>
      <c r="V476" s="43">
        <v>0</v>
      </c>
      <c r="W476" s="43">
        <v>21857631.089999996</v>
      </c>
      <c r="X476" s="45">
        <v>2.8288639348408636E-2</v>
      </c>
      <c r="Y476" s="43">
        <v>17500</v>
      </c>
      <c r="Z476" s="43">
        <v>56000</v>
      </c>
      <c r="AA476" s="43">
        <v>1470</v>
      </c>
      <c r="AB476" s="43">
        <v>74970</v>
      </c>
      <c r="AC476" s="43">
        <v>-750</v>
      </c>
      <c r="AD476" s="43">
        <v>74220</v>
      </c>
      <c r="AE476" s="43">
        <v>0</v>
      </c>
      <c r="AF476" s="45">
        <v>7735020.6199999992</v>
      </c>
      <c r="AG476" s="45">
        <v>9711831</v>
      </c>
      <c r="AH476" s="45">
        <v>4410779.4700000007</v>
      </c>
      <c r="AI476" s="43">
        <v>623337598</v>
      </c>
      <c r="AJ476" s="43">
        <v>616455199</v>
      </c>
      <c r="AK476" s="43">
        <v>648665157</v>
      </c>
      <c r="AL476" s="47">
        <v>629485984.66666663</v>
      </c>
      <c r="AM476" s="43">
        <v>216221.50277828099</v>
      </c>
      <c r="AN476" s="46"/>
    </row>
    <row r="477" spans="1:40" s="35" customFormat="1" ht="16.5" x14ac:dyDescent="0.3">
      <c r="A477" s="35" t="s">
        <v>1014</v>
      </c>
      <c r="B477" s="35" t="s">
        <v>1015</v>
      </c>
      <c r="C477" s="35" t="s">
        <v>989</v>
      </c>
      <c r="D477" s="41">
        <v>3</v>
      </c>
      <c r="E477" s="41" t="s">
        <v>1236</v>
      </c>
      <c r="F477" s="42" t="s">
        <v>1191</v>
      </c>
      <c r="G477" s="43">
        <v>339661600</v>
      </c>
      <c r="H477" s="44">
        <v>2.798</v>
      </c>
      <c r="I477" s="43">
        <v>335019244</v>
      </c>
      <c r="J477" s="43">
        <v>4050542.73</v>
      </c>
      <c r="K477" s="43">
        <v>4041937.42</v>
      </c>
      <c r="L477" s="43">
        <v>0</v>
      </c>
      <c r="M477" s="43">
        <v>4041937.42</v>
      </c>
      <c r="N477" s="43">
        <v>0</v>
      </c>
      <c r="O477" s="43">
        <v>0</v>
      </c>
      <c r="P477" s="43">
        <v>67261.38</v>
      </c>
      <c r="Q477" s="43">
        <v>4672561</v>
      </c>
      <c r="R477" s="43">
        <v>0</v>
      </c>
      <c r="S477" s="43">
        <v>0</v>
      </c>
      <c r="T477" s="43">
        <v>686900</v>
      </c>
      <c r="U477" s="43">
        <v>33966</v>
      </c>
      <c r="V477" s="43">
        <v>0</v>
      </c>
      <c r="W477" s="43">
        <v>9502625.8000000007</v>
      </c>
      <c r="X477" s="45">
        <v>2.4009777985040517E-2</v>
      </c>
      <c r="Y477" s="43">
        <v>7250</v>
      </c>
      <c r="Z477" s="43">
        <v>22000</v>
      </c>
      <c r="AA477" s="43">
        <v>585</v>
      </c>
      <c r="AB477" s="43">
        <v>29835</v>
      </c>
      <c r="AC477" s="43">
        <v>0</v>
      </c>
      <c r="AD477" s="43">
        <v>29835</v>
      </c>
      <c r="AE477" s="43">
        <v>0</v>
      </c>
      <c r="AF477" s="45">
        <v>4109198.8</v>
      </c>
      <c r="AG477" s="45">
        <v>4672561</v>
      </c>
      <c r="AH477" s="45">
        <v>720866</v>
      </c>
      <c r="AI477" s="43">
        <v>331361734</v>
      </c>
      <c r="AJ477" s="43">
        <v>335025794</v>
      </c>
      <c r="AK477" s="43">
        <v>350347189</v>
      </c>
      <c r="AL477" s="47">
        <v>338911572.33333331</v>
      </c>
      <c r="AM477" s="43">
        <v>116782.279550937</v>
      </c>
      <c r="AN477" s="46"/>
    </row>
    <row r="478" spans="1:40" s="35" customFormat="1" ht="16.5" x14ac:dyDescent="0.3">
      <c r="A478" s="35" t="s">
        <v>1016</v>
      </c>
      <c r="B478" s="35" t="s">
        <v>1017</v>
      </c>
      <c r="C478" s="35" t="s">
        <v>989</v>
      </c>
      <c r="D478" s="41">
        <v>1</v>
      </c>
      <c r="E478" s="41" t="s">
        <v>1237</v>
      </c>
      <c r="F478" s="42" t="s">
        <v>1191</v>
      </c>
      <c r="G478" s="43">
        <v>279607000</v>
      </c>
      <c r="H478" s="44">
        <v>3.8249999999999997</v>
      </c>
      <c r="I478" s="43">
        <v>279957024</v>
      </c>
      <c r="J478" s="43">
        <v>3384814.1500000004</v>
      </c>
      <c r="K478" s="43">
        <v>3376438.5600000005</v>
      </c>
      <c r="L478" s="43">
        <v>0</v>
      </c>
      <c r="M478" s="43">
        <v>3376438.5600000005</v>
      </c>
      <c r="N478" s="43">
        <v>0</v>
      </c>
      <c r="O478" s="43">
        <v>0</v>
      </c>
      <c r="P478" s="43">
        <v>56186.61</v>
      </c>
      <c r="Q478" s="43">
        <v>0</v>
      </c>
      <c r="R478" s="43">
        <v>5066711</v>
      </c>
      <c r="S478" s="43">
        <v>0</v>
      </c>
      <c r="T478" s="43">
        <v>2151287.25</v>
      </c>
      <c r="U478" s="43">
        <v>41941</v>
      </c>
      <c r="V478" s="43">
        <v>0</v>
      </c>
      <c r="W478" s="43">
        <v>10692564.42</v>
      </c>
      <c r="X478" s="45">
        <v>3.2889354634645269E-2</v>
      </c>
      <c r="Y478" s="43">
        <v>6000</v>
      </c>
      <c r="Z478" s="43">
        <v>27500</v>
      </c>
      <c r="AA478" s="43">
        <v>670</v>
      </c>
      <c r="AB478" s="43">
        <v>34170</v>
      </c>
      <c r="AC478" s="43">
        <v>0</v>
      </c>
      <c r="AD478" s="43">
        <v>34170</v>
      </c>
      <c r="AE478" s="43">
        <v>0</v>
      </c>
      <c r="AF478" s="45">
        <v>3432625.1700000004</v>
      </c>
      <c r="AG478" s="45">
        <v>5066711</v>
      </c>
      <c r="AH478" s="45">
        <v>2193228.25</v>
      </c>
      <c r="AI478" s="43">
        <v>275166419</v>
      </c>
      <c r="AJ478" s="43">
        <v>275397682</v>
      </c>
      <c r="AK478" s="43">
        <v>287454508</v>
      </c>
      <c r="AL478" s="47">
        <v>279339536.33333331</v>
      </c>
      <c r="AM478" s="43">
        <v>95818.073515163996</v>
      </c>
      <c r="AN478" s="46"/>
    </row>
    <row r="479" spans="1:40" s="35" customFormat="1" ht="16.5" x14ac:dyDescent="0.3">
      <c r="A479" s="35" t="s">
        <v>1018</v>
      </c>
      <c r="B479" s="35" t="s">
        <v>1019</v>
      </c>
      <c r="C479" s="35" t="s">
        <v>1020</v>
      </c>
      <c r="D479" s="41">
        <v>2</v>
      </c>
      <c r="E479" s="41" t="s">
        <v>1237</v>
      </c>
      <c r="F479" s="42" t="s">
        <v>1191</v>
      </c>
      <c r="G479" s="43">
        <v>2460945305</v>
      </c>
      <c r="H479" s="44">
        <v>1.0739999999999998</v>
      </c>
      <c r="I479" s="43">
        <v>2489564480</v>
      </c>
      <c r="J479" s="43">
        <v>7908271.8600000003</v>
      </c>
      <c r="K479" s="43">
        <v>7905540.6600000001</v>
      </c>
      <c r="L479" s="43">
        <v>0</v>
      </c>
      <c r="M479" s="43">
        <v>7905540.6600000001</v>
      </c>
      <c r="N479" s="43">
        <v>0</v>
      </c>
      <c r="O479" s="43">
        <v>0</v>
      </c>
      <c r="P479" s="43">
        <v>747780.58</v>
      </c>
      <c r="Q479" s="43">
        <v>17702488</v>
      </c>
      <c r="R479" s="43">
        <v>0</v>
      </c>
      <c r="S479" s="43">
        <v>0</v>
      </c>
      <c r="T479" s="43">
        <v>6766121.2400000002</v>
      </c>
      <c r="U479" s="43">
        <v>369141.79</v>
      </c>
      <c r="V479" s="43">
        <v>832574.71</v>
      </c>
      <c r="W479" s="43">
        <v>34323646.979999997</v>
      </c>
      <c r="X479" s="45">
        <v>1.3586248133125886E-2</v>
      </c>
      <c r="Y479" s="43">
        <v>5250</v>
      </c>
      <c r="Z479" s="43">
        <v>27750</v>
      </c>
      <c r="AA479" s="43">
        <v>660</v>
      </c>
      <c r="AB479" s="43">
        <v>33660</v>
      </c>
      <c r="AC479" s="43">
        <v>0</v>
      </c>
      <c r="AD479" s="43">
        <v>33660</v>
      </c>
      <c r="AE479" s="43">
        <v>0</v>
      </c>
      <c r="AF479" s="45">
        <v>8653321.2400000002</v>
      </c>
      <c r="AG479" s="45">
        <v>17702488</v>
      </c>
      <c r="AH479" s="45">
        <v>7967837.7400000002</v>
      </c>
      <c r="AI479" s="43">
        <v>2463852869</v>
      </c>
      <c r="AJ479" s="43">
        <v>2491743882</v>
      </c>
      <c r="AK479" s="43">
        <v>2504021442</v>
      </c>
      <c r="AL479" s="47">
        <v>2486539397.6666665</v>
      </c>
      <c r="AM479" s="43">
        <v>836757.33890849096</v>
      </c>
      <c r="AN479" s="46"/>
    </row>
    <row r="480" spans="1:40" s="35" customFormat="1" ht="16.5" x14ac:dyDescent="0.3">
      <c r="A480" s="35" t="s">
        <v>1021</v>
      </c>
      <c r="B480" s="35" t="s">
        <v>1022</v>
      </c>
      <c r="C480" s="35" t="s">
        <v>1020</v>
      </c>
      <c r="D480" s="41">
        <v>3</v>
      </c>
      <c r="E480" s="41" t="s">
        <v>1236</v>
      </c>
      <c r="F480" s="42" t="s">
        <v>1191</v>
      </c>
      <c r="G480" s="43">
        <v>6763337979</v>
      </c>
      <c r="H480" s="44">
        <v>1.7819999999999998</v>
      </c>
      <c r="I480" s="43">
        <v>6979269936</v>
      </c>
      <c r="J480" s="43">
        <v>22170128.329999998</v>
      </c>
      <c r="K480" s="43">
        <v>22169868.039999999</v>
      </c>
      <c r="L480" s="43">
        <v>0</v>
      </c>
      <c r="M480" s="43">
        <v>22169868.039999999</v>
      </c>
      <c r="N480" s="43">
        <v>0</v>
      </c>
      <c r="O480" s="43">
        <v>0</v>
      </c>
      <c r="P480" s="43">
        <v>2097052.05</v>
      </c>
      <c r="Q480" s="43">
        <v>94873307</v>
      </c>
      <c r="R480" s="43">
        <v>0</v>
      </c>
      <c r="S480" s="43">
        <v>0</v>
      </c>
      <c r="T480" s="43">
        <v>21121995.449999999</v>
      </c>
      <c r="U480" s="43">
        <v>0</v>
      </c>
      <c r="V480" s="43">
        <v>2389934</v>
      </c>
      <c r="W480" s="43">
        <v>142652156.53999999</v>
      </c>
      <c r="X480" s="45">
        <v>1.950899306887352E-2</v>
      </c>
      <c r="Y480" s="43">
        <v>9229.4599999999991</v>
      </c>
      <c r="Z480" s="43">
        <v>96250</v>
      </c>
      <c r="AA480" s="43">
        <v>2109.5891999999999</v>
      </c>
      <c r="AB480" s="43">
        <v>107589.04919999999</v>
      </c>
      <c r="AC480" s="43">
        <v>0</v>
      </c>
      <c r="AD480" s="43">
        <v>107589.04919999999</v>
      </c>
      <c r="AE480" s="43">
        <v>0</v>
      </c>
      <c r="AF480" s="45">
        <v>24266920.09</v>
      </c>
      <c r="AG480" s="45">
        <v>94873307</v>
      </c>
      <c r="AH480" s="45">
        <v>23511929.449999999</v>
      </c>
      <c r="AI480" s="43">
        <v>7136781976</v>
      </c>
      <c r="AJ480" s="43">
        <v>7161657045</v>
      </c>
      <c r="AK480" s="43">
        <v>7305964262</v>
      </c>
      <c r="AL480" s="47">
        <v>7201467761</v>
      </c>
      <c r="AM480" s="43">
        <v>2438066.789930772</v>
      </c>
      <c r="AN480" s="46"/>
    </row>
    <row r="481" spans="1:40" s="35" customFormat="1" ht="16.5" x14ac:dyDescent="0.3">
      <c r="A481" s="35" t="s">
        <v>1023</v>
      </c>
      <c r="B481" s="35" t="s">
        <v>1024</v>
      </c>
      <c r="C481" s="35" t="s">
        <v>1020</v>
      </c>
      <c r="D481" s="41">
        <v>1</v>
      </c>
      <c r="E481" s="41" t="s">
        <v>1236</v>
      </c>
      <c r="F481" s="42" t="s">
        <v>1191</v>
      </c>
      <c r="G481" s="43">
        <v>2249815367</v>
      </c>
      <c r="H481" s="44">
        <v>1.7779999999999998</v>
      </c>
      <c r="I481" s="43">
        <v>2260425373</v>
      </c>
      <c r="J481" s="43">
        <v>7180395.8099999996</v>
      </c>
      <c r="K481" s="43">
        <v>7173942.1299999999</v>
      </c>
      <c r="L481" s="43">
        <v>0</v>
      </c>
      <c r="M481" s="43">
        <v>7173942.1299999999</v>
      </c>
      <c r="N481" s="43">
        <v>0</v>
      </c>
      <c r="O481" s="43">
        <v>0</v>
      </c>
      <c r="P481" s="43">
        <v>678577.73</v>
      </c>
      <c r="Q481" s="43">
        <v>0</v>
      </c>
      <c r="R481" s="43">
        <v>27491287</v>
      </c>
      <c r="S481" s="43">
        <v>0</v>
      </c>
      <c r="T481" s="43">
        <v>10638030.119999999</v>
      </c>
      <c r="U481" s="43">
        <v>450300.49</v>
      </c>
      <c r="V481" s="43">
        <v>748406.49</v>
      </c>
      <c r="W481" s="43">
        <v>47180543.960000001</v>
      </c>
      <c r="X481" s="45">
        <v>1.8755278212426743E-2</v>
      </c>
      <c r="Y481" s="43">
        <v>1500</v>
      </c>
      <c r="Z481" s="43">
        <v>27750</v>
      </c>
      <c r="AA481" s="43">
        <v>585</v>
      </c>
      <c r="AB481" s="43">
        <v>29835</v>
      </c>
      <c r="AC481" s="43">
        <v>0</v>
      </c>
      <c r="AD481" s="43">
        <v>29835</v>
      </c>
      <c r="AE481" s="43">
        <v>0</v>
      </c>
      <c r="AF481" s="45">
        <v>7852519.8599999994</v>
      </c>
      <c r="AG481" s="45">
        <v>27491287</v>
      </c>
      <c r="AH481" s="45">
        <v>11836737.1</v>
      </c>
      <c r="AI481" s="43">
        <v>2257524575</v>
      </c>
      <c r="AJ481" s="43">
        <v>2240344499</v>
      </c>
      <c r="AK481" s="43">
        <v>2262241584</v>
      </c>
      <c r="AL481" s="47">
        <v>2253370219.3333335</v>
      </c>
      <c r="AM481" s="43">
        <v>755819.52784638305</v>
      </c>
      <c r="AN481" s="46"/>
    </row>
    <row r="482" spans="1:40" s="35" customFormat="1" ht="16.5" x14ac:dyDescent="0.3">
      <c r="A482" s="35" t="s">
        <v>1025</v>
      </c>
      <c r="B482" s="35" t="s">
        <v>1026</v>
      </c>
      <c r="C482" s="35" t="s">
        <v>1020</v>
      </c>
      <c r="D482" s="41">
        <v>2</v>
      </c>
      <c r="E482" s="41" t="s">
        <v>1237</v>
      </c>
      <c r="F482" s="42" t="s">
        <v>1191</v>
      </c>
      <c r="G482" s="43">
        <v>932539306</v>
      </c>
      <c r="H482" s="44">
        <v>2.4979999999999998</v>
      </c>
      <c r="I482" s="43">
        <v>925759882</v>
      </c>
      <c r="J482" s="43">
        <v>2940739.59</v>
      </c>
      <c r="K482" s="43">
        <v>2936798.4299999997</v>
      </c>
      <c r="L482" s="43">
        <v>0</v>
      </c>
      <c r="M482" s="43">
        <v>2936798.4299999997</v>
      </c>
      <c r="N482" s="43">
        <v>428568.73</v>
      </c>
      <c r="O482" s="43">
        <v>0</v>
      </c>
      <c r="P482" s="43">
        <v>277800.62</v>
      </c>
      <c r="Q482" s="43">
        <v>13661897</v>
      </c>
      <c r="R482" s="43">
        <v>0</v>
      </c>
      <c r="S482" s="43">
        <v>0</v>
      </c>
      <c r="T482" s="43">
        <v>8928888.0399999991</v>
      </c>
      <c r="U482" s="43">
        <v>0</v>
      </c>
      <c r="V482" s="43">
        <v>0</v>
      </c>
      <c r="W482" s="43">
        <v>26233952.82</v>
      </c>
      <c r="X482" s="45">
        <v>3.3853161808867674E-2</v>
      </c>
      <c r="Y482" s="43">
        <v>6428.08</v>
      </c>
      <c r="Z482" s="43">
        <v>33500</v>
      </c>
      <c r="AA482" s="43">
        <v>798.5616</v>
      </c>
      <c r="AB482" s="43">
        <v>40726.641600000003</v>
      </c>
      <c r="AC482" s="43">
        <v>0</v>
      </c>
      <c r="AD482" s="43">
        <v>40726.641600000003</v>
      </c>
      <c r="AE482" s="43">
        <v>0</v>
      </c>
      <c r="AF482" s="45">
        <v>3643167.78</v>
      </c>
      <c r="AG482" s="45">
        <v>13661897</v>
      </c>
      <c r="AH482" s="45">
        <v>8928888.0399999991</v>
      </c>
      <c r="AI482" s="43">
        <v>812290493</v>
      </c>
      <c r="AJ482" s="43">
        <v>862701253</v>
      </c>
      <c r="AK482" s="43">
        <v>954587737</v>
      </c>
      <c r="AL482" s="47">
        <v>876526494.33333337</v>
      </c>
      <c r="AM482" s="43">
        <v>320773.82689251902</v>
      </c>
      <c r="AN482" s="46"/>
    </row>
    <row r="483" spans="1:40" s="35" customFormat="1" ht="16.5" x14ac:dyDescent="0.3">
      <c r="A483" s="35" t="s">
        <v>1027</v>
      </c>
      <c r="B483" s="35" t="s">
        <v>1028</v>
      </c>
      <c r="C483" s="35" t="s">
        <v>1020</v>
      </c>
      <c r="D483" s="41">
        <v>3</v>
      </c>
      <c r="E483" s="41" t="s">
        <v>1236</v>
      </c>
      <c r="F483" s="42" t="s">
        <v>1191</v>
      </c>
      <c r="G483" s="43">
        <v>3375338550</v>
      </c>
      <c r="H483" s="44">
        <v>1.7899999999999998</v>
      </c>
      <c r="I483" s="43">
        <v>3440430304</v>
      </c>
      <c r="J483" s="43">
        <v>10928762.189999999</v>
      </c>
      <c r="K483" s="43">
        <v>10928762.189999999</v>
      </c>
      <c r="L483" s="43">
        <v>0</v>
      </c>
      <c r="M483" s="43">
        <v>10928762.189999999</v>
      </c>
      <c r="N483" s="43">
        <v>1594882</v>
      </c>
      <c r="O483" s="43">
        <v>0</v>
      </c>
      <c r="P483" s="43">
        <v>1033754.01</v>
      </c>
      <c r="Q483" s="43">
        <v>44807928</v>
      </c>
      <c r="R483" s="43">
        <v>0</v>
      </c>
      <c r="S483" s="43">
        <v>0</v>
      </c>
      <c r="T483" s="43">
        <v>11292282</v>
      </c>
      <c r="U483" s="43">
        <v>1685290.45</v>
      </c>
      <c r="V483" s="43">
        <v>0</v>
      </c>
      <c r="W483" s="43">
        <v>71342898.650000006</v>
      </c>
      <c r="X483" s="45">
        <v>2.1893293061010049E-2</v>
      </c>
      <c r="Y483" s="43">
        <v>5315</v>
      </c>
      <c r="Z483" s="43">
        <v>63500</v>
      </c>
      <c r="AA483" s="43">
        <v>1376.3</v>
      </c>
      <c r="AB483" s="43">
        <v>70191.3</v>
      </c>
      <c r="AC483" s="43">
        <v>0</v>
      </c>
      <c r="AD483" s="43">
        <v>70191.3</v>
      </c>
      <c r="AE483" s="43">
        <v>0</v>
      </c>
      <c r="AF483" s="45">
        <v>13557398.199999999</v>
      </c>
      <c r="AG483" s="45">
        <v>44807928</v>
      </c>
      <c r="AH483" s="45">
        <v>12977572.449999999</v>
      </c>
      <c r="AI483" s="43">
        <v>3396179963</v>
      </c>
      <c r="AJ483" s="43">
        <v>3454633716</v>
      </c>
      <c r="AK483" s="43">
        <v>3991214802</v>
      </c>
      <c r="AL483" s="47">
        <v>3614009493.6666665</v>
      </c>
      <c r="AM483" s="43">
        <v>1331989.4853425161</v>
      </c>
      <c r="AN483" s="46"/>
    </row>
    <row r="484" spans="1:40" s="35" customFormat="1" ht="16.5" x14ac:dyDescent="0.3">
      <c r="A484" s="35" t="s">
        <v>1029</v>
      </c>
      <c r="B484" s="35" t="s">
        <v>1030</v>
      </c>
      <c r="C484" s="35" t="s">
        <v>1020</v>
      </c>
      <c r="D484" s="41">
        <v>1</v>
      </c>
      <c r="E484" s="41" t="s">
        <v>1237</v>
      </c>
      <c r="F484" s="42" t="s">
        <v>1191</v>
      </c>
      <c r="G484" s="43">
        <v>9378421822</v>
      </c>
      <c r="H484" s="44">
        <v>1.7539999999999998</v>
      </c>
      <c r="I484" s="43">
        <v>9609544868</v>
      </c>
      <c r="J484" s="43">
        <v>30525376.57</v>
      </c>
      <c r="K484" s="43">
        <v>30513388.34</v>
      </c>
      <c r="L484" s="43">
        <v>0</v>
      </c>
      <c r="M484" s="43">
        <v>30513388.34</v>
      </c>
      <c r="N484" s="43">
        <v>4452924.8</v>
      </c>
      <c r="O484" s="43">
        <v>0</v>
      </c>
      <c r="P484" s="43">
        <v>2886267.34</v>
      </c>
      <c r="Q484" s="43">
        <v>0</v>
      </c>
      <c r="R484" s="43">
        <v>134782129</v>
      </c>
      <c r="S484" s="43">
        <v>0</v>
      </c>
      <c r="T484" s="43">
        <v>22325335.789999999</v>
      </c>
      <c r="U484" s="43">
        <v>0</v>
      </c>
      <c r="V484" s="43">
        <v>0</v>
      </c>
      <c r="W484" s="43">
        <v>194960045.27000001</v>
      </c>
      <c r="X484" s="45">
        <v>2.0615482657100136E-2</v>
      </c>
      <c r="Y484" s="43">
        <v>24250</v>
      </c>
      <c r="Z484" s="43">
        <v>180500</v>
      </c>
      <c r="AA484" s="43">
        <v>4095</v>
      </c>
      <c r="AB484" s="43">
        <v>208845</v>
      </c>
      <c r="AC484" s="43">
        <v>0</v>
      </c>
      <c r="AD484" s="43">
        <v>208845</v>
      </c>
      <c r="AE484" s="43">
        <v>0</v>
      </c>
      <c r="AF484" s="45">
        <v>37852580.480000004</v>
      </c>
      <c r="AG484" s="45">
        <v>134782129</v>
      </c>
      <c r="AH484" s="45">
        <v>22325335.789999999</v>
      </c>
      <c r="AI484" s="43">
        <v>9299702198</v>
      </c>
      <c r="AJ484" s="43">
        <v>9573000623</v>
      </c>
      <c r="AK484" s="43">
        <v>10058585248</v>
      </c>
      <c r="AL484" s="47">
        <v>9643762689.666666</v>
      </c>
      <c r="AM484" s="43">
        <v>3356143.5671864101</v>
      </c>
      <c r="AN484" s="46"/>
    </row>
    <row r="485" spans="1:40" s="35" customFormat="1" ht="16.5" x14ac:dyDescent="0.3">
      <c r="A485" s="35" t="s">
        <v>1031</v>
      </c>
      <c r="B485" s="35" t="s">
        <v>1032</v>
      </c>
      <c r="C485" s="35" t="s">
        <v>1020</v>
      </c>
      <c r="D485" s="41">
        <v>2</v>
      </c>
      <c r="E485" s="41" t="s">
        <v>1237</v>
      </c>
      <c r="F485" s="42" t="s">
        <v>1191</v>
      </c>
      <c r="G485" s="43">
        <v>418295748</v>
      </c>
      <c r="H485" s="44">
        <v>1.0269999999999999</v>
      </c>
      <c r="I485" s="43">
        <v>418374530</v>
      </c>
      <c r="J485" s="43">
        <v>1328995.31</v>
      </c>
      <c r="K485" s="43">
        <v>1327770.4200000002</v>
      </c>
      <c r="L485" s="43">
        <v>0</v>
      </c>
      <c r="M485" s="43">
        <v>1327770.4200000002</v>
      </c>
      <c r="N485" s="43">
        <v>0</v>
      </c>
      <c r="O485" s="43">
        <v>0</v>
      </c>
      <c r="P485" s="43">
        <v>125592.04</v>
      </c>
      <c r="Q485" s="43">
        <v>0</v>
      </c>
      <c r="R485" s="43">
        <v>1850213</v>
      </c>
      <c r="S485" s="43">
        <v>0</v>
      </c>
      <c r="T485" s="43">
        <v>2182857.38</v>
      </c>
      <c r="U485" s="43">
        <v>0</v>
      </c>
      <c r="V485" s="43">
        <v>138189.26999999999</v>
      </c>
      <c r="W485" s="43">
        <v>5624622.1100000003</v>
      </c>
      <c r="X485" s="45">
        <v>1.2994839914554196E-2</v>
      </c>
      <c r="Y485" s="43">
        <v>500</v>
      </c>
      <c r="Z485" s="43">
        <v>3500</v>
      </c>
      <c r="AA485" s="43">
        <v>80</v>
      </c>
      <c r="AB485" s="43">
        <v>4080</v>
      </c>
      <c r="AC485" s="43">
        <v>0</v>
      </c>
      <c r="AD485" s="43">
        <v>4080</v>
      </c>
      <c r="AE485" s="43">
        <v>0</v>
      </c>
      <c r="AF485" s="45">
        <v>1453362.4600000002</v>
      </c>
      <c r="AG485" s="45">
        <v>1850213</v>
      </c>
      <c r="AH485" s="45">
        <v>2321046.65</v>
      </c>
      <c r="AI485" s="43">
        <v>426755364</v>
      </c>
      <c r="AJ485" s="43">
        <v>414146898</v>
      </c>
      <c r="AK485" s="43">
        <v>420732501</v>
      </c>
      <c r="AL485" s="47">
        <v>420544921</v>
      </c>
      <c r="AM485" s="43">
        <v>140385.43594775701</v>
      </c>
      <c r="AN485" s="46"/>
    </row>
    <row r="486" spans="1:40" s="35" customFormat="1" ht="16.5" x14ac:dyDescent="0.3">
      <c r="A486" s="35" t="s">
        <v>1033</v>
      </c>
      <c r="B486" s="35" t="s">
        <v>517</v>
      </c>
      <c r="C486" s="35" t="s">
        <v>1020</v>
      </c>
      <c r="D486" s="41">
        <v>3</v>
      </c>
      <c r="E486" s="41" t="s">
        <v>1236</v>
      </c>
      <c r="F486" s="42" t="s">
        <v>1191</v>
      </c>
      <c r="G486" s="43">
        <v>11094767831</v>
      </c>
      <c r="H486" s="44">
        <v>1.8219999999999998</v>
      </c>
      <c r="I486" s="43">
        <v>11286757591</v>
      </c>
      <c r="J486" s="43">
        <v>35853157.5</v>
      </c>
      <c r="K486" s="43">
        <v>35640052.619999997</v>
      </c>
      <c r="L486" s="43">
        <v>0</v>
      </c>
      <c r="M486" s="43">
        <v>35640052.619999997</v>
      </c>
      <c r="N486" s="43">
        <v>0</v>
      </c>
      <c r="O486" s="43">
        <v>0</v>
      </c>
      <c r="P486" s="43">
        <v>3370054.34</v>
      </c>
      <c r="Q486" s="43">
        <v>154463543</v>
      </c>
      <c r="R486" s="43">
        <v>0</v>
      </c>
      <c r="S486" s="43">
        <v>0</v>
      </c>
      <c r="T486" s="43">
        <v>35136502</v>
      </c>
      <c r="U486" s="43">
        <v>5547384</v>
      </c>
      <c r="V486" s="43">
        <v>3775430</v>
      </c>
      <c r="W486" s="43">
        <v>237932965.96000001</v>
      </c>
      <c r="X486" s="45">
        <v>2.2806783756241292E-2</v>
      </c>
      <c r="Y486" s="43">
        <v>32231.5</v>
      </c>
      <c r="Z486" s="43">
        <v>226250</v>
      </c>
      <c r="AA486" s="43">
        <v>5169.63</v>
      </c>
      <c r="AB486" s="43">
        <v>263651.13</v>
      </c>
      <c r="AC486" s="43">
        <v>0</v>
      </c>
      <c r="AD486" s="43">
        <v>263651.13</v>
      </c>
      <c r="AE486" s="43">
        <v>0</v>
      </c>
      <c r="AF486" s="45">
        <v>39010106.959999993</v>
      </c>
      <c r="AG486" s="45">
        <v>154463543</v>
      </c>
      <c r="AH486" s="45">
        <v>44459316</v>
      </c>
      <c r="AI486" s="43">
        <v>10669382532</v>
      </c>
      <c r="AJ486" s="43">
        <v>11309248927</v>
      </c>
      <c r="AK486" s="43">
        <v>12942303482</v>
      </c>
      <c r="AL486" s="47">
        <v>11640311647</v>
      </c>
      <c r="AM486" s="43">
        <v>4319913.6010820791</v>
      </c>
      <c r="AN486" s="46"/>
    </row>
    <row r="487" spans="1:40" s="35" customFormat="1" ht="16.5" x14ac:dyDescent="0.3">
      <c r="A487" s="35" t="s">
        <v>1034</v>
      </c>
      <c r="B487" s="35" t="s">
        <v>1035</v>
      </c>
      <c r="C487" s="35" t="s">
        <v>1020</v>
      </c>
      <c r="D487" s="41">
        <v>1</v>
      </c>
      <c r="E487" s="41" t="s">
        <v>1236</v>
      </c>
      <c r="F487" s="42" t="s">
        <v>1191</v>
      </c>
      <c r="G487" s="43">
        <v>1455823780</v>
      </c>
      <c r="H487" s="44">
        <v>2.2309999999999999</v>
      </c>
      <c r="I487" s="43">
        <v>1445888236</v>
      </c>
      <c r="J487" s="43">
        <v>4592962.88</v>
      </c>
      <c r="K487" s="43">
        <v>4590463.18</v>
      </c>
      <c r="L487" s="43">
        <v>0</v>
      </c>
      <c r="M487" s="43">
        <v>4590463.18</v>
      </c>
      <c r="N487" s="43">
        <v>669899.66</v>
      </c>
      <c r="O487" s="43">
        <v>0</v>
      </c>
      <c r="P487" s="43">
        <v>434209.45</v>
      </c>
      <c r="Q487" s="43">
        <v>24732613</v>
      </c>
      <c r="R487" s="43">
        <v>0</v>
      </c>
      <c r="S487" s="43">
        <v>0</v>
      </c>
      <c r="T487" s="43">
        <v>6570763.6299999999</v>
      </c>
      <c r="U487" s="43">
        <v>72791.19</v>
      </c>
      <c r="V487" s="43">
        <v>0</v>
      </c>
      <c r="W487" s="43">
        <v>37070740.109999999</v>
      </c>
      <c r="X487" s="45">
        <v>2.4947289854643968E-2</v>
      </c>
      <c r="Y487" s="43">
        <v>5500</v>
      </c>
      <c r="Z487" s="43">
        <v>29750</v>
      </c>
      <c r="AA487" s="43">
        <v>705</v>
      </c>
      <c r="AB487" s="43">
        <v>35955</v>
      </c>
      <c r="AC487" s="43">
        <v>0</v>
      </c>
      <c r="AD487" s="43">
        <v>35955</v>
      </c>
      <c r="AE487" s="43">
        <v>0</v>
      </c>
      <c r="AF487" s="45">
        <v>5694572.29</v>
      </c>
      <c r="AG487" s="45">
        <v>24732613</v>
      </c>
      <c r="AH487" s="45">
        <v>6643554.8200000003</v>
      </c>
      <c r="AI487" s="43">
        <v>1411095014</v>
      </c>
      <c r="AJ487" s="43">
        <v>1423676465</v>
      </c>
      <c r="AK487" s="43">
        <v>1523974971</v>
      </c>
      <c r="AL487" s="47">
        <v>1452915483.3333333</v>
      </c>
      <c r="AM487" s="43">
        <v>508184.50881498301</v>
      </c>
      <c r="AN487" s="46"/>
    </row>
    <row r="488" spans="1:40" s="35" customFormat="1" ht="16.5" x14ac:dyDescent="0.3">
      <c r="A488" s="35" t="s">
        <v>1036</v>
      </c>
      <c r="B488" s="35" t="s">
        <v>1037</v>
      </c>
      <c r="C488" s="35" t="s">
        <v>1020</v>
      </c>
      <c r="D488" s="41">
        <v>2</v>
      </c>
      <c r="E488" s="41" t="s">
        <v>1237</v>
      </c>
      <c r="F488" s="42" t="s">
        <v>1191</v>
      </c>
      <c r="G488" s="43">
        <v>6586805855</v>
      </c>
      <c r="H488" s="44">
        <v>1.9769999999999999</v>
      </c>
      <c r="I488" s="43">
        <v>6761086030</v>
      </c>
      <c r="J488" s="43">
        <v>21477052.23</v>
      </c>
      <c r="K488" s="43">
        <v>21475177.920000002</v>
      </c>
      <c r="L488" s="43">
        <v>0</v>
      </c>
      <c r="M488" s="43">
        <v>21475177.920000002</v>
      </c>
      <c r="N488" s="43">
        <v>3133966.52</v>
      </c>
      <c r="O488" s="43">
        <v>0</v>
      </c>
      <c r="P488" s="43">
        <v>2031342.35</v>
      </c>
      <c r="Q488" s="43">
        <v>0</v>
      </c>
      <c r="R488" s="43">
        <v>102740012</v>
      </c>
      <c r="S488" s="43">
        <v>0</v>
      </c>
      <c r="T488" s="43">
        <v>20460907</v>
      </c>
      <c r="U488" s="43">
        <v>1844305.64</v>
      </c>
      <c r="V488" s="43">
        <v>0</v>
      </c>
      <c r="W488" s="43">
        <v>151685711.43000001</v>
      </c>
      <c r="X488" s="45">
        <v>2.3715582660303471E-2</v>
      </c>
      <c r="Y488" s="43">
        <v>17036.29</v>
      </c>
      <c r="Z488" s="43">
        <v>131500</v>
      </c>
      <c r="AA488" s="43">
        <v>2970.7258000000002</v>
      </c>
      <c r="AB488" s="43">
        <v>151507.01580000002</v>
      </c>
      <c r="AC488" s="43">
        <v>0</v>
      </c>
      <c r="AD488" s="43">
        <v>151507.01580000002</v>
      </c>
      <c r="AE488" s="43">
        <v>0</v>
      </c>
      <c r="AF488" s="45">
        <v>26640486.790000003</v>
      </c>
      <c r="AG488" s="45">
        <v>102740012</v>
      </c>
      <c r="AH488" s="45">
        <v>22305212.640000001</v>
      </c>
      <c r="AI488" s="43">
        <v>6691928315</v>
      </c>
      <c r="AJ488" s="43">
        <v>6836669183</v>
      </c>
      <c r="AK488" s="43">
        <v>7320626042</v>
      </c>
      <c r="AL488" s="47">
        <v>6949741180</v>
      </c>
      <c r="AM488" s="43">
        <v>2441328.524335701</v>
      </c>
      <c r="AN488" s="46"/>
    </row>
    <row r="489" spans="1:40" s="35" customFormat="1" ht="16.5" x14ac:dyDescent="0.3">
      <c r="A489" s="35" t="s">
        <v>1038</v>
      </c>
      <c r="B489" s="35" t="s">
        <v>1039</v>
      </c>
      <c r="C489" s="35" t="s">
        <v>1020</v>
      </c>
      <c r="D489" s="41">
        <v>3</v>
      </c>
      <c r="E489" s="41" t="s">
        <v>1236</v>
      </c>
      <c r="F489" s="42" t="s">
        <v>1191</v>
      </c>
      <c r="G489" s="43">
        <v>988611862</v>
      </c>
      <c r="H489" s="44">
        <v>2.6379999999999999</v>
      </c>
      <c r="I489" s="43">
        <v>993730448</v>
      </c>
      <c r="J489" s="43">
        <v>3156652.74</v>
      </c>
      <c r="K489" s="43">
        <v>3156652.74</v>
      </c>
      <c r="L489" s="43">
        <v>0</v>
      </c>
      <c r="M489" s="43">
        <v>3156652.74</v>
      </c>
      <c r="N489" s="43">
        <v>460664.12</v>
      </c>
      <c r="O489" s="43">
        <v>0</v>
      </c>
      <c r="P489" s="43">
        <v>298588.46999999997</v>
      </c>
      <c r="Q489" s="43">
        <v>15656016</v>
      </c>
      <c r="R489" s="43">
        <v>0</v>
      </c>
      <c r="S489" s="43">
        <v>0</v>
      </c>
      <c r="T489" s="43">
        <v>9655326.3100000005</v>
      </c>
      <c r="U489" s="43">
        <v>0</v>
      </c>
      <c r="V489" s="43">
        <v>0</v>
      </c>
      <c r="W489" s="43">
        <v>29227247.640000001</v>
      </c>
      <c r="X489" s="45">
        <v>3.0974840772283744E-2</v>
      </c>
      <c r="Y489" s="43">
        <v>16037.1</v>
      </c>
      <c r="Z489" s="43">
        <v>60250</v>
      </c>
      <c r="AA489" s="43">
        <v>1525.7420000000002</v>
      </c>
      <c r="AB489" s="43">
        <v>77812.842000000004</v>
      </c>
      <c r="AC489" s="43">
        <v>-531.13</v>
      </c>
      <c r="AD489" s="43">
        <v>77281.712</v>
      </c>
      <c r="AE489" s="43">
        <v>0</v>
      </c>
      <c r="AF489" s="45">
        <v>3915905.33</v>
      </c>
      <c r="AG489" s="45">
        <v>15656016</v>
      </c>
      <c r="AH489" s="45">
        <v>9655326.3100000005</v>
      </c>
      <c r="AI489" s="43">
        <v>924813448</v>
      </c>
      <c r="AJ489" s="43">
        <v>953095684</v>
      </c>
      <c r="AK489" s="43">
        <v>1025114505</v>
      </c>
      <c r="AL489" s="47">
        <v>967674545.66666663</v>
      </c>
      <c r="AM489" s="43">
        <v>342385.046614611</v>
      </c>
      <c r="AN489" s="46"/>
    </row>
    <row r="490" spans="1:40" s="35" customFormat="1" ht="16.5" x14ac:dyDescent="0.3">
      <c r="A490" s="35" t="s">
        <v>1040</v>
      </c>
      <c r="B490" s="35" t="s">
        <v>1041</v>
      </c>
      <c r="C490" s="35" t="s">
        <v>1020</v>
      </c>
      <c r="D490" s="41">
        <v>1</v>
      </c>
      <c r="E490" s="41" t="s">
        <v>1237</v>
      </c>
      <c r="F490" s="42" t="s">
        <v>1191</v>
      </c>
      <c r="G490" s="43">
        <v>56658000</v>
      </c>
      <c r="H490" s="44">
        <v>1.8929999999999998</v>
      </c>
      <c r="I490" s="43">
        <v>57319363</v>
      </c>
      <c r="J490" s="43">
        <v>182078.88</v>
      </c>
      <c r="K490" s="43">
        <v>182078.88</v>
      </c>
      <c r="L490" s="43">
        <v>0</v>
      </c>
      <c r="M490" s="43">
        <v>182078.88</v>
      </c>
      <c r="N490" s="43">
        <v>26571.57</v>
      </c>
      <c r="O490" s="43">
        <v>0</v>
      </c>
      <c r="P490" s="43">
        <v>17222.88</v>
      </c>
      <c r="Q490" s="43">
        <v>0</v>
      </c>
      <c r="R490" s="43">
        <v>696334</v>
      </c>
      <c r="S490" s="43">
        <v>0</v>
      </c>
      <c r="T490" s="43">
        <v>332359</v>
      </c>
      <c r="U490" s="43">
        <v>0</v>
      </c>
      <c r="V490" s="43">
        <v>0</v>
      </c>
      <c r="W490" s="43">
        <v>1254566.33</v>
      </c>
      <c r="X490" s="45">
        <v>2.7032169095098538E-2</v>
      </c>
      <c r="Y490" s="43">
        <v>250</v>
      </c>
      <c r="Z490" s="43">
        <v>2250</v>
      </c>
      <c r="AA490" s="43">
        <v>50</v>
      </c>
      <c r="AB490" s="43">
        <v>2550</v>
      </c>
      <c r="AC490" s="43">
        <v>0</v>
      </c>
      <c r="AD490" s="43">
        <v>2550</v>
      </c>
      <c r="AE490" s="43">
        <v>0</v>
      </c>
      <c r="AF490" s="45">
        <v>225873.33000000002</v>
      </c>
      <c r="AG490" s="45">
        <v>696334</v>
      </c>
      <c r="AH490" s="45">
        <v>332359</v>
      </c>
      <c r="AI490" s="43">
        <v>63065550</v>
      </c>
      <c r="AJ490" s="43">
        <v>57784460</v>
      </c>
      <c r="AK490" s="43">
        <v>57696538</v>
      </c>
      <c r="AL490" s="47">
        <v>59515516</v>
      </c>
      <c r="AM490" s="43">
        <v>19232.160101154001</v>
      </c>
      <c r="AN490" s="46"/>
    </row>
    <row r="491" spans="1:40" s="35" customFormat="1" ht="16.5" x14ac:dyDescent="0.3">
      <c r="A491" s="35" t="s">
        <v>1042</v>
      </c>
      <c r="B491" s="35" t="s">
        <v>1043</v>
      </c>
      <c r="C491" s="35" t="s">
        <v>1020</v>
      </c>
      <c r="D491" s="41">
        <v>2</v>
      </c>
      <c r="E491" s="41" t="s">
        <v>1237</v>
      </c>
      <c r="F491" s="42" t="s">
        <v>1191</v>
      </c>
      <c r="G491" s="43">
        <v>3940564795</v>
      </c>
      <c r="H491" s="44">
        <v>2.7569999999999997</v>
      </c>
      <c r="I491" s="43">
        <v>4815365210</v>
      </c>
      <c r="J491" s="43">
        <v>15296336.960000001</v>
      </c>
      <c r="K491" s="43">
        <v>15260510.090000002</v>
      </c>
      <c r="L491" s="43">
        <v>0</v>
      </c>
      <c r="M491" s="43">
        <v>15260510.090000002</v>
      </c>
      <c r="N491" s="43">
        <v>2227027.11</v>
      </c>
      <c r="O491" s="43">
        <v>0</v>
      </c>
      <c r="P491" s="43">
        <v>1443454.59</v>
      </c>
      <c r="Q491" s="43">
        <v>86481968</v>
      </c>
      <c r="R491" s="43">
        <v>0</v>
      </c>
      <c r="S491" s="43">
        <v>0</v>
      </c>
      <c r="T491" s="43">
        <v>16925728.879999999</v>
      </c>
      <c r="U491" s="43">
        <v>1576225.92</v>
      </c>
      <c r="V491" s="43">
        <v>0</v>
      </c>
      <c r="W491" s="43">
        <v>123914914.59</v>
      </c>
      <c r="X491" s="45">
        <v>2.9249059019498223E-2</v>
      </c>
      <c r="Y491" s="43">
        <v>750</v>
      </c>
      <c r="Z491" s="43">
        <v>50750</v>
      </c>
      <c r="AA491" s="43">
        <v>1030</v>
      </c>
      <c r="AB491" s="43">
        <v>52530</v>
      </c>
      <c r="AC491" s="43">
        <v>5000</v>
      </c>
      <c r="AD491" s="43">
        <v>57530</v>
      </c>
      <c r="AE491" s="43">
        <v>0</v>
      </c>
      <c r="AF491" s="45">
        <v>18930991.790000003</v>
      </c>
      <c r="AG491" s="45">
        <v>86481968</v>
      </c>
      <c r="AH491" s="45">
        <v>18501954.799999997</v>
      </c>
      <c r="AI491" s="43">
        <v>4836257077</v>
      </c>
      <c r="AJ491" s="43">
        <v>4783461400</v>
      </c>
      <c r="AK491" s="43">
        <v>4966546069</v>
      </c>
      <c r="AL491" s="47">
        <v>4862088182</v>
      </c>
      <c r="AM491" s="43">
        <v>1656211.620786723</v>
      </c>
      <c r="AN491" s="46"/>
    </row>
    <row r="492" spans="1:40" s="35" customFormat="1" ht="16.5" x14ac:dyDescent="0.3">
      <c r="A492" s="35" t="s">
        <v>1044</v>
      </c>
      <c r="B492" s="35" t="s">
        <v>1045</v>
      </c>
      <c r="C492" s="35" t="s">
        <v>1020</v>
      </c>
      <c r="D492" s="41">
        <v>3</v>
      </c>
      <c r="E492" s="41" t="s">
        <v>1236</v>
      </c>
      <c r="F492" s="42" t="s">
        <v>1191</v>
      </c>
      <c r="G492" s="43">
        <v>1534440811</v>
      </c>
      <c r="H492" s="44">
        <v>3.6379999999999999</v>
      </c>
      <c r="I492" s="43">
        <v>1889487077</v>
      </c>
      <c r="J492" s="43">
        <v>6002084.9400000004</v>
      </c>
      <c r="K492" s="43">
        <v>5987580.0200000005</v>
      </c>
      <c r="L492" s="43">
        <v>0</v>
      </c>
      <c r="M492" s="43">
        <v>5987580.0200000005</v>
      </c>
      <c r="N492" s="43">
        <v>873774.91</v>
      </c>
      <c r="O492" s="43">
        <v>0</v>
      </c>
      <c r="P492" s="43">
        <v>566358.87</v>
      </c>
      <c r="Q492" s="43">
        <v>32593078</v>
      </c>
      <c r="R492" s="43">
        <v>0</v>
      </c>
      <c r="S492" s="43">
        <v>0</v>
      </c>
      <c r="T492" s="43">
        <v>21790639.789999999</v>
      </c>
      <c r="U492" s="43">
        <v>0</v>
      </c>
      <c r="V492" s="43">
        <v>0</v>
      </c>
      <c r="W492" s="43">
        <v>61811431.590000004</v>
      </c>
      <c r="X492" s="45">
        <v>3.5887327721837184E-2</v>
      </c>
      <c r="Y492" s="43">
        <v>11517.37</v>
      </c>
      <c r="Z492" s="43">
        <v>53000</v>
      </c>
      <c r="AA492" s="43">
        <v>1290.3474000000001</v>
      </c>
      <c r="AB492" s="43">
        <v>65807.717400000009</v>
      </c>
      <c r="AC492" s="43">
        <v>0</v>
      </c>
      <c r="AD492" s="43">
        <v>65807.717400000009</v>
      </c>
      <c r="AE492" s="43">
        <v>0</v>
      </c>
      <c r="AF492" s="45">
        <v>7427713.8000000007</v>
      </c>
      <c r="AG492" s="45">
        <v>32593078</v>
      </c>
      <c r="AH492" s="45">
        <v>21790639.789999999</v>
      </c>
      <c r="AI492" s="43">
        <v>1818528946</v>
      </c>
      <c r="AJ492" s="43">
        <v>1909958958</v>
      </c>
      <c r="AK492" s="43">
        <v>2028562593</v>
      </c>
      <c r="AL492" s="47">
        <v>1919016832.3333333</v>
      </c>
      <c r="AM492" s="43">
        <v>676604.58872806805</v>
      </c>
      <c r="AN492" s="46"/>
    </row>
    <row r="493" spans="1:40" s="35" customFormat="1" ht="16.5" x14ac:dyDescent="0.3">
      <c r="A493" s="35" t="s">
        <v>1046</v>
      </c>
      <c r="B493" s="35" t="s">
        <v>1047</v>
      </c>
      <c r="C493" s="35" t="s">
        <v>1020</v>
      </c>
      <c r="D493" s="41">
        <v>1</v>
      </c>
      <c r="E493" s="41" t="s">
        <v>1236</v>
      </c>
      <c r="F493" s="42" t="s">
        <v>1191</v>
      </c>
      <c r="G493" s="43">
        <v>753372070</v>
      </c>
      <c r="H493" s="44">
        <v>1.5579999999999998</v>
      </c>
      <c r="I493" s="43">
        <v>747972233</v>
      </c>
      <c r="J493" s="43">
        <v>2375984.96</v>
      </c>
      <c r="K493" s="43">
        <v>2375438.77</v>
      </c>
      <c r="L493" s="43">
        <v>0</v>
      </c>
      <c r="M493" s="43">
        <v>2375438.77</v>
      </c>
      <c r="N493" s="43">
        <v>346658.38</v>
      </c>
      <c r="O493" s="43">
        <v>0</v>
      </c>
      <c r="P493" s="43">
        <v>224692.52</v>
      </c>
      <c r="Q493" s="43">
        <v>0</v>
      </c>
      <c r="R493" s="43">
        <v>6670464</v>
      </c>
      <c r="S493" s="43">
        <v>0</v>
      </c>
      <c r="T493" s="43">
        <v>4262869.82</v>
      </c>
      <c r="U493" s="43">
        <v>226011.62</v>
      </c>
      <c r="V493" s="43">
        <v>0</v>
      </c>
      <c r="W493" s="43">
        <v>14106135.109999999</v>
      </c>
      <c r="X493" s="45">
        <v>1.9180627127801868E-2</v>
      </c>
      <c r="Y493" s="43">
        <v>500</v>
      </c>
      <c r="Z493" s="43">
        <v>10750</v>
      </c>
      <c r="AA493" s="43">
        <v>225</v>
      </c>
      <c r="AB493" s="43">
        <v>11475</v>
      </c>
      <c r="AC493" s="43">
        <v>0</v>
      </c>
      <c r="AD493" s="43">
        <v>11475</v>
      </c>
      <c r="AE493" s="43">
        <v>0</v>
      </c>
      <c r="AF493" s="45">
        <v>2946789.67</v>
      </c>
      <c r="AG493" s="45">
        <v>6670464</v>
      </c>
      <c r="AH493" s="45">
        <v>4488881.4400000004</v>
      </c>
      <c r="AI493" s="43">
        <v>752414400</v>
      </c>
      <c r="AJ493" s="43">
        <v>737485067</v>
      </c>
      <c r="AK493" s="43">
        <v>774914699</v>
      </c>
      <c r="AL493" s="47">
        <v>754938055.33333337</v>
      </c>
      <c r="AM493" s="43">
        <v>258304.64136176699</v>
      </c>
      <c r="AN493" s="46"/>
    </row>
    <row r="494" spans="1:40" s="35" customFormat="1" ht="16.5" x14ac:dyDescent="0.3">
      <c r="A494" s="35" t="s">
        <v>1048</v>
      </c>
      <c r="B494" s="35" t="s">
        <v>1049</v>
      </c>
      <c r="C494" s="35" t="s">
        <v>1020</v>
      </c>
      <c r="D494" s="41">
        <v>2</v>
      </c>
      <c r="E494" s="41" t="s">
        <v>1237</v>
      </c>
      <c r="F494" s="42" t="s">
        <v>1191</v>
      </c>
      <c r="G494" s="43">
        <v>1217258892</v>
      </c>
      <c r="H494" s="44">
        <v>2.238</v>
      </c>
      <c r="I494" s="43">
        <v>1389271355</v>
      </c>
      <c r="J494" s="43">
        <v>4413115.49</v>
      </c>
      <c r="K494" s="43">
        <v>4412664.3100000005</v>
      </c>
      <c r="L494" s="43">
        <v>0</v>
      </c>
      <c r="M494" s="43">
        <v>4412664.3100000005</v>
      </c>
      <c r="N494" s="43">
        <v>0</v>
      </c>
      <c r="O494" s="43">
        <v>0</v>
      </c>
      <c r="P494" s="43">
        <v>417393.77</v>
      </c>
      <c r="Q494" s="43">
        <v>0</v>
      </c>
      <c r="R494" s="43">
        <v>18864836</v>
      </c>
      <c r="S494" s="43">
        <v>0</v>
      </c>
      <c r="T494" s="43">
        <v>7498275</v>
      </c>
      <c r="U494" s="43">
        <v>0</v>
      </c>
      <c r="V494" s="43">
        <v>454849.99</v>
      </c>
      <c r="W494" s="43">
        <v>31648019.07</v>
      </c>
      <c r="X494" s="45">
        <v>2.3394954952094066E-2</v>
      </c>
      <c r="Y494" s="43">
        <v>7000</v>
      </c>
      <c r="Z494" s="43">
        <v>29750</v>
      </c>
      <c r="AA494" s="43">
        <v>735</v>
      </c>
      <c r="AB494" s="43">
        <v>37485</v>
      </c>
      <c r="AC494" s="43">
        <v>0</v>
      </c>
      <c r="AD494" s="43">
        <v>37485</v>
      </c>
      <c r="AE494" s="43">
        <v>0</v>
      </c>
      <c r="AF494" s="45">
        <v>4830058.08</v>
      </c>
      <c r="AG494" s="45">
        <v>18864836</v>
      </c>
      <c r="AH494" s="45">
        <v>7953124.9900000002</v>
      </c>
      <c r="AI494" s="43">
        <v>1278129185</v>
      </c>
      <c r="AJ494" s="43">
        <v>1363041006</v>
      </c>
      <c r="AK494" s="43">
        <v>1517872426</v>
      </c>
      <c r="AL494" s="47">
        <v>1386347539</v>
      </c>
      <c r="AM494" s="43">
        <v>506437.995228165</v>
      </c>
      <c r="AN494" s="46"/>
    </row>
    <row r="495" spans="1:40" s="35" customFormat="1" ht="16.5" x14ac:dyDescent="0.3">
      <c r="A495" s="35" t="s">
        <v>1050</v>
      </c>
      <c r="B495" s="35" t="s">
        <v>1051</v>
      </c>
      <c r="C495" s="35" t="s">
        <v>1020</v>
      </c>
      <c r="D495" s="41">
        <v>3</v>
      </c>
      <c r="E495" s="41" t="s">
        <v>1236</v>
      </c>
      <c r="F495" s="42" t="s">
        <v>1191</v>
      </c>
      <c r="G495" s="43">
        <v>138724369</v>
      </c>
      <c r="H495" s="44">
        <v>1.97</v>
      </c>
      <c r="I495" s="43">
        <v>137755184</v>
      </c>
      <c r="J495" s="43">
        <v>437588.76</v>
      </c>
      <c r="K495" s="43">
        <v>437588.76</v>
      </c>
      <c r="L495" s="43">
        <v>0</v>
      </c>
      <c r="M495" s="43">
        <v>437588.76</v>
      </c>
      <c r="N495" s="43">
        <v>63859.24</v>
      </c>
      <c r="O495" s="43">
        <v>0</v>
      </c>
      <c r="P495" s="43">
        <v>41391.620000000003</v>
      </c>
      <c r="Q495" s="43">
        <v>2030072</v>
      </c>
      <c r="R495" s="43">
        <v>0</v>
      </c>
      <c r="S495" s="43">
        <v>0</v>
      </c>
      <c r="T495" s="43">
        <v>570426.71</v>
      </c>
      <c r="U495" s="43">
        <v>26357.61</v>
      </c>
      <c r="V495" s="43">
        <v>0</v>
      </c>
      <c r="W495" s="43">
        <v>3169695.94</v>
      </c>
      <c r="X495" s="45">
        <v>2.1218700461073371E-2</v>
      </c>
      <c r="Y495" s="43">
        <v>250</v>
      </c>
      <c r="Z495" s="43">
        <v>2500</v>
      </c>
      <c r="AA495" s="43">
        <v>55</v>
      </c>
      <c r="AB495" s="43">
        <v>2805</v>
      </c>
      <c r="AC495" s="43">
        <v>0</v>
      </c>
      <c r="AD495" s="43">
        <v>2805</v>
      </c>
      <c r="AE495" s="43">
        <v>0</v>
      </c>
      <c r="AF495" s="45">
        <v>542839.62</v>
      </c>
      <c r="AG495" s="45">
        <v>2030072</v>
      </c>
      <c r="AH495" s="45">
        <v>596784.31999999995</v>
      </c>
      <c r="AI495" s="43">
        <v>133763859</v>
      </c>
      <c r="AJ495" s="43">
        <v>133690168</v>
      </c>
      <c r="AK495" s="43">
        <v>134634002</v>
      </c>
      <c r="AL495" s="47">
        <v>134029343</v>
      </c>
      <c r="AM495" s="43">
        <v>45002.778663842997</v>
      </c>
      <c r="AN495" s="46"/>
    </row>
    <row r="496" spans="1:40" s="35" customFormat="1" ht="16.5" x14ac:dyDescent="0.3">
      <c r="A496" s="35" t="s">
        <v>1052</v>
      </c>
      <c r="B496" s="35" t="s">
        <v>1053</v>
      </c>
      <c r="C496" s="35" t="s">
        <v>1020</v>
      </c>
      <c r="D496" s="41">
        <v>1</v>
      </c>
      <c r="E496" s="41" t="s">
        <v>1236</v>
      </c>
      <c r="F496" s="42" t="s">
        <v>1191</v>
      </c>
      <c r="G496" s="43">
        <v>1165119670</v>
      </c>
      <c r="H496" s="44">
        <v>3.3540000000000001</v>
      </c>
      <c r="I496" s="43">
        <v>1401995790</v>
      </c>
      <c r="J496" s="43">
        <v>4453535.5199999996</v>
      </c>
      <c r="K496" s="43">
        <v>4452479.9399999995</v>
      </c>
      <c r="L496" s="43">
        <v>0</v>
      </c>
      <c r="M496" s="43">
        <v>4452479.9399999995</v>
      </c>
      <c r="N496" s="43">
        <v>649767.72</v>
      </c>
      <c r="O496" s="43">
        <v>0</v>
      </c>
      <c r="P496" s="43">
        <v>421162.57</v>
      </c>
      <c r="Q496" s="43">
        <v>25134682</v>
      </c>
      <c r="R496" s="43">
        <v>0</v>
      </c>
      <c r="S496" s="43">
        <v>0</v>
      </c>
      <c r="T496" s="43">
        <v>12872833.49</v>
      </c>
      <c r="U496" s="43">
        <v>0</v>
      </c>
      <c r="V496" s="43">
        <v>0</v>
      </c>
      <c r="W496" s="43">
        <v>43530925.719999999</v>
      </c>
      <c r="X496" s="45">
        <v>3.3784038375374276E-2</v>
      </c>
      <c r="Y496" s="43">
        <v>2900.68</v>
      </c>
      <c r="Z496" s="43">
        <v>35750</v>
      </c>
      <c r="AA496" s="43">
        <v>773.0136</v>
      </c>
      <c r="AB496" s="43">
        <v>39423.693599999999</v>
      </c>
      <c r="AC496" s="43">
        <v>0</v>
      </c>
      <c r="AD496" s="43">
        <v>39423.693599999999</v>
      </c>
      <c r="AE496" s="43">
        <v>0</v>
      </c>
      <c r="AF496" s="45">
        <v>5523410.2299999995</v>
      </c>
      <c r="AG496" s="45">
        <v>25134682</v>
      </c>
      <c r="AH496" s="45">
        <v>12872833.49</v>
      </c>
      <c r="AI496" s="43">
        <v>1281276233</v>
      </c>
      <c r="AJ496" s="43">
        <v>1347944245</v>
      </c>
      <c r="AK496" s="43">
        <v>1392519810</v>
      </c>
      <c r="AL496" s="47">
        <v>1340580096</v>
      </c>
      <c r="AM496" s="43">
        <v>467096.54290299001</v>
      </c>
      <c r="AN496" s="46"/>
    </row>
    <row r="497" spans="1:40" s="35" customFormat="1" ht="16.5" x14ac:dyDescent="0.3">
      <c r="A497" s="35" t="s">
        <v>1054</v>
      </c>
      <c r="B497" s="35" t="s">
        <v>1055</v>
      </c>
      <c r="C497" s="35" t="s">
        <v>1020</v>
      </c>
      <c r="D497" s="41">
        <v>2</v>
      </c>
      <c r="E497" s="41" t="s">
        <v>1237</v>
      </c>
      <c r="F497" s="42" t="s">
        <v>1191</v>
      </c>
      <c r="G497" s="43">
        <v>331009238</v>
      </c>
      <c r="H497" s="44">
        <v>3.1160000000000001</v>
      </c>
      <c r="I497" s="43">
        <v>386519241</v>
      </c>
      <c r="J497" s="43">
        <v>1227804.81</v>
      </c>
      <c r="K497" s="43">
        <v>1227696.6400000001</v>
      </c>
      <c r="L497" s="43">
        <v>0</v>
      </c>
      <c r="M497" s="43">
        <v>1227696.6400000001</v>
      </c>
      <c r="N497" s="43">
        <v>179163.13</v>
      </c>
      <c r="O497" s="43">
        <v>0</v>
      </c>
      <c r="P497" s="43">
        <v>116127.9</v>
      </c>
      <c r="Q497" s="43">
        <v>6690375</v>
      </c>
      <c r="R497" s="43">
        <v>0</v>
      </c>
      <c r="S497" s="43">
        <v>0</v>
      </c>
      <c r="T497" s="43">
        <v>3325898.87</v>
      </c>
      <c r="U497" s="43">
        <v>0</v>
      </c>
      <c r="V497" s="43">
        <v>0</v>
      </c>
      <c r="W497" s="43">
        <v>11539261.539999999</v>
      </c>
      <c r="X497" s="45">
        <v>3.2957651272395909E-2</v>
      </c>
      <c r="Y497" s="43">
        <v>2485.96</v>
      </c>
      <c r="Z497" s="43">
        <v>20250</v>
      </c>
      <c r="AA497" s="43">
        <v>454.7192</v>
      </c>
      <c r="AB497" s="43">
        <v>23190.679199999999</v>
      </c>
      <c r="AC497" s="43">
        <v>0</v>
      </c>
      <c r="AD497" s="43">
        <v>23190.679199999999</v>
      </c>
      <c r="AE497" s="43">
        <v>0</v>
      </c>
      <c r="AF497" s="45">
        <v>1522987.67</v>
      </c>
      <c r="AG497" s="45">
        <v>6690375</v>
      </c>
      <c r="AH497" s="45">
        <v>3325898.87</v>
      </c>
      <c r="AI497" s="43">
        <v>375312001</v>
      </c>
      <c r="AJ497" s="43">
        <v>381081991</v>
      </c>
      <c r="AK497" s="43">
        <v>401261459</v>
      </c>
      <c r="AL497" s="47">
        <v>385885150.33333331</v>
      </c>
      <c r="AM497" s="43">
        <v>134064.206268993</v>
      </c>
      <c r="AN497" s="46"/>
    </row>
    <row r="498" spans="1:40" s="35" customFormat="1" ht="16.5" x14ac:dyDescent="0.3">
      <c r="A498" s="35" t="s">
        <v>1056</v>
      </c>
      <c r="B498" s="35" t="s">
        <v>1057</v>
      </c>
      <c r="C498" s="35" t="s">
        <v>1020</v>
      </c>
      <c r="D498" s="41">
        <v>3</v>
      </c>
      <c r="E498" s="41" t="s">
        <v>1236</v>
      </c>
      <c r="F498" s="42" t="s">
        <v>1191</v>
      </c>
      <c r="G498" s="43">
        <v>4595037052</v>
      </c>
      <c r="H498" s="44">
        <v>1.7589999999999999</v>
      </c>
      <c r="I498" s="43">
        <v>4578993467</v>
      </c>
      <c r="J498" s="43">
        <v>14545485.949999999</v>
      </c>
      <c r="K498" s="43">
        <v>14539786.209999999</v>
      </c>
      <c r="L498" s="43">
        <v>0</v>
      </c>
      <c r="M498" s="43">
        <v>14539786.209999999</v>
      </c>
      <c r="N498" s="43">
        <v>2121849.64</v>
      </c>
      <c r="O498" s="43">
        <v>0</v>
      </c>
      <c r="P498" s="43">
        <v>1375311.03</v>
      </c>
      <c r="Q498" s="43">
        <v>41358404</v>
      </c>
      <c r="R498" s="43">
        <v>20646921</v>
      </c>
      <c r="S498" s="43">
        <v>0</v>
      </c>
      <c r="T498" s="43">
        <v>14407222.800000001</v>
      </c>
      <c r="U498" s="43">
        <v>919051.21</v>
      </c>
      <c r="V498" s="43">
        <v>0</v>
      </c>
      <c r="W498" s="43">
        <v>95368545.890000001</v>
      </c>
      <c r="X498" s="45">
        <v>2.0082285872800674E-2</v>
      </c>
      <c r="Y498" s="43">
        <v>8784.94</v>
      </c>
      <c r="Z498" s="43">
        <v>65750</v>
      </c>
      <c r="AA498" s="43">
        <v>1490.6988000000001</v>
      </c>
      <c r="AB498" s="43">
        <v>76025.638800000001</v>
      </c>
      <c r="AC498" s="43">
        <v>0</v>
      </c>
      <c r="AD498" s="43">
        <v>76025.638800000001</v>
      </c>
      <c r="AE498" s="43">
        <v>0</v>
      </c>
      <c r="AF498" s="45">
        <v>18036946.879999999</v>
      </c>
      <c r="AG498" s="45">
        <v>62005325</v>
      </c>
      <c r="AH498" s="45">
        <v>15326274.010000002</v>
      </c>
      <c r="AI498" s="43">
        <v>4593256872</v>
      </c>
      <c r="AJ498" s="43">
        <v>4513640044</v>
      </c>
      <c r="AK498" s="43">
        <v>4621444109</v>
      </c>
      <c r="AL498" s="47">
        <v>4576113675</v>
      </c>
      <c r="AM498" s="43">
        <v>1542460.844537613</v>
      </c>
      <c r="AN498" s="46"/>
    </row>
    <row r="499" spans="1:40" s="35" customFormat="1" ht="16.5" x14ac:dyDescent="0.3">
      <c r="A499" s="35" t="s">
        <v>1058</v>
      </c>
      <c r="B499" s="35" t="s">
        <v>1059</v>
      </c>
      <c r="C499" s="35" t="s">
        <v>1020</v>
      </c>
      <c r="D499" s="41">
        <v>1</v>
      </c>
      <c r="E499" s="41" t="s">
        <v>1236</v>
      </c>
      <c r="F499" s="42" t="s">
        <v>1191</v>
      </c>
      <c r="G499" s="43">
        <v>1836110871</v>
      </c>
      <c r="H499" s="44">
        <v>1.827</v>
      </c>
      <c r="I499" s="43">
        <v>1841618510</v>
      </c>
      <c r="J499" s="43">
        <v>5850026.1900000004</v>
      </c>
      <c r="K499" s="43">
        <v>5846316.71</v>
      </c>
      <c r="L499" s="43">
        <v>0</v>
      </c>
      <c r="M499" s="43">
        <v>5846316.71</v>
      </c>
      <c r="N499" s="43">
        <v>853168.47</v>
      </c>
      <c r="O499" s="43">
        <v>0</v>
      </c>
      <c r="P499" s="43">
        <v>553004.27</v>
      </c>
      <c r="Q499" s="43">
        <v>12169794</v>
      </c>
      <c r="R499" s="43">
        <v>7895412</v>
      </c>
      <c r="S499" s="43">
        <v>0</v>
      </c>
      <c r="T499" s="43">
        <v>11706567.43</v>
      </c>
      <c r="U499" s="43">
        <v>366993.03</v>
      </c>
      <c r="V499" s="43">
        <v>0</v>
      </c>
      <c r="W499" s="43">
        <v>39391255.909999996</v>
      </c>
      <c r="X499" s="45">
        <v>2.0902933159607423E-2</v>
      </c>
      <c r="Y499" s="43">
        <v>1500</v>
      </c>
      <c r="Z499" s="43">
        <v>22000</v>
      </c>
      <c r="AA499" s="43">
        <v>470</v>
      </c>
      <c r="AB499" s="43">
        <v>23970</v>
      </c>
      <c r="AC499" s="43">
        <v>0</v>
      </c>
      <c r="AD499" s="43">
        <v>23970</v>
      </c>
      <c r="AE499" s="43">
        <v>0</v>
      </c>
      <c r="AF499" s="45">
        <v>7252489.4499999993</v>
      </c>
      <c r="AG499" s="45">
        <v>20065206</v>
      </c>
      <c r="AH499" s="45">
        <v>12073560.459999999</v>
      </c>
      <c r="AI499" s="43">
        <v>1809985394</v>
      </c>
      <c r="AJ499" s="43">
        <v>1817505856</v>
      </c>
      <c r="AK499" s="43">
        <v>1855940016</v>
      </c>
      <c r="AL499" s="47">
        <v>1827810422</v>
      </c>
      <c r="AM499" s="43">
        <v>619088.90991047095</v>
      </c>
      <c r="AN499" s="46"/>
    </row>
    <row r="500" spans="1:40" s="35" customFormat="1" ht="16.5" x14ac:dyDescent="0.3">
      <c r="A500" s="35" t="s">
        <v>1060</v>
      </c>
      <c r="B500" s="35" t="s">
        <v>1061</v>
      </c>
      <c r="C500" s="35" t="s">
        <v>1062</v>
      </c>
      <c r="D500" s="41">
        <v>2</v>
      </c>
      <c r="E500" s="41" t="s">
        <v>1237</v>
      </c>
      <c r="F500" s="42" t="s">
        <v>1191</v>
      </c>
      <c r="G500" s="43">
        <v>67156800</v>
      </c>
      <c r="H500" s="44">
        <v>2.911</v>
      </c>
      <c r="I500" s="43">
        <v>63744415</v>
      </c>
      <c r="J500" s="43">
        <v>347510.32</v>
      </c>
      <c r="K500" s="43">
        <v>347510.32</v>
      </c>
      <c r="L500" s="43">
        <v>0</v>
      </c>
      <c r="M500" s="43">
        <v>347510.32</v>
      </c>
      <c r="N500" s="43">
        <v>24770.78</v>
      </c>
      <c r="O500" s="43">
        <v>0.72</v>
      </c>
      <c r="P500" s="43">
        <v>1409.94</v>
      </c>
      <c r="Q500" s="43">
        <v>0</v>
      </c>
      <c r="R500" s="43">
        <v>1211272</v>
      </c>
      <c r="S500" s="43">
        <v>0</v>
      </c>
      <c r="T500" s="43">
        <v>349437</v>
      </c>
      <c r="U500" s="43">
        <v>20147</v>
      </c>
      <c r="V500" s="43">
        <v>0</v>
      </c>
      <c r="W500" s="43">
        <v>1954547.76</v>
      </c>
      <c r="X500" s="45">
        <v>2.8828750095347622E-2</v>
      </c>
      <c r="Y500" s="43">
        <v>750</v>
      </c>
      <c r="Z500" s="43">
        <v>4250</v>
      </c>
      <c r="AA500" s="43">
        <v>100</v>
      </c>
      <c r="AB500" s="43">
        <v>5100</v>
      </c>
      <c r="AC500" s="43">
        <v>0</v>
      </c>
      <c r="AD500" s="43">
        <v>5100</v>
      </c>
      <c r="AE500" s="43">
        <v>0</v>
      </c>
      <c r="AF500" s="45">
        <v>373691.75999999995</v>
      </c>
      <c r="AG500" s="45">
        <v>1211272</v>
      </c>
      <c r="AH500" s="45">
        <v>369584</v>
      </c>
      <c r="AI500" s="43">
        <v>68045712</v>
      </c>
      <c r="AJ500" s="43">
        <v>63480860</v>
      </c>
      <c r="AK500" s="43">
        <v>74387240</v>
      </c>
      <c r="AL500" s="47">
        <v>68637937.333333328</v>
      </c>
      <c r="AM500" s="43">
        <v>24795.721870919999</v>
      </c>
      <c r="AN500" s="46"/>
    </row>
    <row r="501" spans="1:40" s="35" customFormat="1" ht="16.5" x14ac:dyDescent="0.3">
      <c r="A501" s="35" t="s">
        <v>1063</v>
      </c>
      <c r="B501" s="35" t="s">
        <v>1064</v>
      </c>
      <c r="C501" s="35" t="s">
        <v>1062</v>
      </c>
      <c r="D501" s="41">
        <v>3</v>
      </c>
      <c r="E501" s="41" t="s">
        <v>1236</v>
      </c>
      <c r="F501" s="42" t="s">
        <v>1191</v>
      </c>
      <c r="G501" s="43">
        <v>652656444</v>
      </c>
      <c r="H501" s="44">
        <v>3.8359999999999999</v>
      </c>
      <c r="I501" s="43">
        <v>762595577</v>
      </c>
      <c r="J501" s="43">
        <v>4157381.22</v>
      </c>
      <c r="K501" s="43">
        <v>4154435.4000000004</v>
      </c>
      <c r="L501" s="43">
        <v>0</v>
      </c>
      <c r="M501" s="43">
        <v>4154435.4000000004</v>
      </c>
      <c r="N501" s="43">
        <v>296140.96000000002</v>
      </c>
      <c r="O501" s="43">
        <v>-2.99</v>
      </c>
      <c r="P501" s="43">
        <v>16855.8</v>
      </c>
      <c r="Q501" s="43">
        <v>0</v>
      </c>
      <c r="R501" s="43">
        <v>13645388</v>
      </c>
      <c r="S501" s="43">
        <v>0</v>
      </c>
      <c r="T501" s="43">
        <v>6887941</v>
      </c>
      <c r="U501" s="43">
        <v>32633</v>
      </c>
      <c r="V501" s="43">
        <v>0</v>
      </c>
      <c r="W501" s="43">
        <v>25033391.170000002</v>
      </c>
      <c r="X501" s="45">
        <v>3.4027122740039051E-2</v>
      </c>
      <c r="Y501" s="43">
        <v>7980.14</v>
      </c>
      <c r="Z501" s="43">
        <v>33500</v>
      </c>
      <c r="AA501" s="43">
        <v>829.6028</v>
      </c>
      <c r="AB501" s="43">
        <v>42309.7428</v>
      </c>
      <c r="AC501" s="43">
        <v>0</v>
      </c>
      <c r="AD501" s="43">
        <v>42309.7428</v>
      </c>
      <c r="AE501" s="43">
        <v>0</v>
      </c>
      <c r="AF501" s="45">
        <v>4467429.17</v>
      </c>
      <c r="AG501" s="45">
        <v>13645388</v>
      </c>
      <c r="AH501" s="45">
        <v>6920574</v>
      </c>
      <c r="AI501" s="43">
        <v>720055696</v>
      </c>
      <c r="AJ501" s="43">
        <v>761685861</v>
      </c>
      <c r="AK501" s="43">
        <v>786710222</v>
      </c>
      <c r="AL501" s="47">
        <v>756150593</v>
      </c>
      <c r="AM501" s="43">
        <v>262237.02642937802</v>
      </c>
      <c r="AN501" s="46"/>
    </row>
    <row r="502" spans="1:40" s="35" customFormat="1" ht="16.5" x14ac:dyDescent="0.3">
      <c r="A502" s="35" t="s">
        <v>1065</v>
      </c>
      <c r="B502" s="35" t="s">
        <v>1066</v>
      </c>
      <c r="C502" s="35" t="s">
        <v>1062</v>
      </c>
      <c r="D502" s="41">
        <v>1</v>
      </c>
      <c r="E502" s="41" t="s">
        <v>1236</v>
      </c>
      <c r="F502" s="42" t="s">
        <v>1191</v>
      </c>
      <c r="G502" s="43">
        <v>127935000</v>
      </c>
      <c r="H502" s="44">
        <v>2.3660000000000001</v>
      </c>
      <c r="I502" s="43">
        <v>130475818</v>
      </c>
      <c r="J502" s="43">
        <v>711304.57</v>
      </c>
      <c r="K502" s="43">
        <v>711304.57</v>
      </c>
      <c r="L502" s="43">
        <v>0</v>
      </c>
      <c r="M502" s="43">
        <v>711304.57</v>
      </c>
      <c r="N502" s="43">
        <v>50702.29</v>
      </c>
      <c r="O502" s="43">
        <v>1.47</v>
      </c>
      <c r="P502" s="43">
        <v>2885.96</v>
      </c>
      <c r="Q502" s="43">
        <v>1164856</v>
      </c>
      <c r="R502" s="43">
        <v>902454</v>
      </c>
      <c r="S502" s="43">
        <v>0</v>
      </c>
      <c r="T502" s="43">
        <v>194198</v>
      </c>
      <c r="U502" s="43">
        <v>0</v>
      </c>
      <c r="V502" s="43">
        <v>0</v>
      </c>
      <c r="W502" s="43">
        <v>3026402.29</v>
      </c>
      <c r="X502" s="45">
        <v>2.097136388236116E-2</v>
      </c>
      <c r="Y502" s="43">
        <v>750</v>
      </c>
      <c r="Z502" s="43">
        <v>6500</v>
      </c>
      <c r="AA502" s="43">
        <v>145</v>
      </c>
      <c r="AB502" s="43">
        <v>7395</v>
      </c>
      <c r="AC502" s="43">
        <v>0</v>
      </c>
      <c r="AD502" s="43">
        <v>7395</v>
      </c>
      <c r="AE502" s="43">
        <v>0</v>
      </c>
      <c r="AF502" s="45">
        <v>764894.28999999992</v>
      </c>
      <c r="AG502" s="45">
        <v>2067310</v>
      </c>
      <c r="AH502" s="45">
        <v>194198</v>
      </c>
      <c r="AI502" s="43">
        <v>128911591</v>
      </c>
      <c r="AJ502" s="43">
        <v>129062840</v>
      </c>
      <c r="AK502" s="43">
        <v>129083846</v>
      </c>
      <c r="AL502" s="47">
        <v>129019425.66666667</v>
      </c>
      <c r="AM502" s="43">
        <v>43027.905638718003</v>
      </c>
      <c r="AN502" s="46"/>
    </row>
    <row r="503" spans="1:40" s="35" customFormat="1" ht="16.5" x14ac:dyDescent="0.3">
      <c r="A503" s="35" t="s">
        <v>1067</v>
      </c>
      <c r="B503" s="35" t="s">
        <v>1068</v>
      </c>
      <c r="C503" s="35" t="s">
        <v>1062</v>
      </c>
      <c r="D503" s="41">
        <v>2</v>
      </c>
      <c r="E503" s="41" t="s">
        <v>1237</v>
      </c>
      <c r="F503" s="42" t="s">
        <v>1191</v>
      </c>
      <c r="G503" s="43">
        <v>926008400</v>
      </c>
      <c r="H503" s="44">
        <v>3.6040000000000001</v>
      </c>
      <c r="I503" s="43">
        <v>1017984533</v>
      </c>
      <c r="J503" s="43">
        <v>5549664.7400000002</v>
      </c>
      <c r="K503" s="43">
        <v>5533711.4400000004</v>
      </c>
      <c r="L503" s="43">
        <v>0</v>
      </c>
      <c r="M503" s="43">
        <v>5533711.4400000004</v>
      </c>
      <c r="N503" s="43">
        <v>394504.97</v>
      </c>
      <c r="O503" s="43">
        <v>-56.69</v>
      </c>
      <c r="P503" s="43">
        <v>22432.240000000002</v>
      </c>
      <c r="Q503" s="43">
        <v>12003467</v>
      </c>
      <c r="R503" s="43">
        <v>6603465</v>
      </c>
      <c r="S503" s="43">
        <v>0</v>
      </c>
      <c r="T503" s="43">
        <v>8702246</v>
      </c>
      <c r="U503" s="43">
        <v>110430</v>
      </c>
      <c r="V503" s="43">
        <v>0</v>
      </c>
      <c r="W503" s="43">
        <v>33370199.960000001</v>
      </c>
      <c r="X503" s="45">
        <v>3.4241719177699539E-2</v>
      </c>
      <c r="Y503" s="43">
        <v>8168.49</v>
      </c>
      <c r="Z503" s="43">
        <v>48500</v>
      </c>
      <c r="AA503" s="43">
        <v>1133.3697999999999</v>
      </c>
      <c r="AB503" s="43">
        <v>57801.859799999998</v>
      </c>
      <c r="AC503" s="43">
        <v>-5000</v>
      </c>
      <c r="AD503" s="43">
        <v>52801.859799999998</v>
      </c>
      <c r="AE503" s="43">
        <v>0</v>
      </c>
      <c r="AF503" s="45">
        <v>5950591.96</v>
      </c>
      <c r="AG503" s="45">
        <v>18606932</v>
      </c>
      <c r="AH503" s="45">
        <v>8812676</v>
      </c>
      <c r="AI503" s="43">
        <v>994856069</v>
      </c>
      <c r="AJ503" s="43">
        <v>1015562987</v>
      </c>
      <c r="AK503" s="43">
        <v>1089037281</v>
      </c>
      <c r="AL503" s="47">
        <v>1033152112.3333334</v>
      </c>
      <c r="AM503" s="43">
        <v>363012.06398757303</v>
      </c>
      <c r="AN503" s="46"/>
    </row>
    <row r="504" spans="1:40" s="35" customFormat="1" ht="16.5" x14ac:dyDescent="0.3">
      <c r="A504" s="35" t="s">
        <v>1069</v>
      </c>
      <c r="B504" s="35" t="s">
        <v>1070</v>
      </c>
      <c r="C504" s="35" t="s">
        <v>1062</v>
      </c>
      <c r="D504" s="41">
        <v>3</v>
      </c>
      <c r="E504" s="41" t="s">
        <v>1236</v>
      </c>
      <c r="F504" s="42" t="s">
        <v>1191</v>
      </c>
      <c r="G504" s="43">
        <v>739153000</v>
      </c>
      <c r="H504" s="44">
        <v>2.73</v>
      </c>
      <c r="I504" s="43">
        <v>808345192</v>
      </c>
      <c r="J504" s="43">
        <v>4406790.7300000004</v>
      </c>
      <c r="K504" s="43">
        <v>4404724.0600000005</v>
      </c>
      <c r="L504" s="43">
        <v>0</v>
      </c>
      <c r="M504" s="43">
        <v>4404724.0600000005</v>
      </c>
      <c r="N504" s="43">
        <v>313974.95</v>
      </c>
      <c r="O504" s="43">
        <v>9.1300000000000008</v>
      </c>
      <c r="P504" s="43">
        <v>17869.240000000002</v>
      </c>
      <c r="Q504" s="43">
        <v>7990986</v>
      </c>
      <c r="R504" s="43">
        <v>4578659</v>
      </c>
      <c r="S504" s="43">
        <v>0</v>
      </c>
      <c r="T504" s="43">
        <v>2834201.1</v>
      </c>
      <c r="U504" s="43">
        <v>36976.230000000003</v>
      </c>
      <c r="V504" s="43">
        <v>0</v>
      </c>
      <c r="W504" s="43">
        <v>20177399.710000005</v>
      </c>
      <c r="X504" s="45">
        <v>2.5759668235607717E-2</v>
      </c>
      <c r="Y504" s="43">
        <v>5000</v>
      </c>
      <c r="Z504" s="43">
        <v>54000</v>
      </c>
      <c r="AA504" s="43">
        <v>1180</v>
      </c>
      <c r="AB504" s="43">
        <v>60180</v>
      </c>
      <c r="AC504" s="43">
        <v>0</v>
      </c>
      <c r="AD504" s="43">
        <v>60180</v>
      </c>
      <c r="AE504" s="43">
        <v>0</v>
      </c>
      <c r="AF504" s="45">
        <v>4736577.3800000008</v>
      </c>
      <c r="AG504" s="45">
        <v>12569645</v>
      </c>
      <c r="AH504" s="45">
        <v>2871177.33</v>
      </c>
      <c r="AI504" s="43">
        <v>807223725</v>
      </c>
      <c r="AJ504" s="43">
        <v>800746212</v>
      </c>
      <c r="AK504" s="43">
        <v>848430900</v>
      </c>
      <c r="AL504" s="47">
        <v>818800279</v>
      </c>
      <c r="AM504" s="43">
        <v>282810.01718969998</v>
      </c>
      <c r="AN504" s="46"/>
    </row>
    <row r="505" spans="1:40" s="35" customFormat="1" ht="16.5" x14ac:dyDescent="0.3">
      <c r="A505" s="35" t="s">
        <v>1071</v>
      </c>
      <c r="B505" s="35" t="s">
        <v>1072</v>
      </c>
      <c r="C505" s="35" t="s">
        <v>1062</v>
      </c>
      <c r="D505" s="41">
        <v>1</v>
      </c>
      <c r="E505" s="41" t="s">
        <v>1236</v>
      </c>
      <c r="F505" s="42" t="s">
        <v>1191</v>
      </c>
      <c r="G505" s="43">
        <v>393621192</v>
      </c>
      <c r="H505" s="44">
        <v>4.1040000000000001</v>
      </c>
      <c r="I505" s="43">
        <v>436813801</v>
      </c>
      <c r="J505" s="43">
        <v>2381342.81</v>
      </c>
      <c r="K505" s="43">
        <v>2377870.38</v>
      </c>
      <c r="L505" s="43">
        <v>0</v>
      </c>
      <c r="M505" s="43">
        <v>2377870.38</v>
      </c>
      <c r="N505" s="43">
        <v>169503.44</v>
      </c>
      <c r="O505" s="43">
        <v>4.9400000000000004</v>
      </c>
      <c r="P505" s="43">
        <v>9642.77</v>
      </c>
      <c r="Q505" s="43">
        <v>6041364</v>
      </c>
      <c r="R505" s="43">
        <v>2583219</v>
      </c>
      <c r="S505" s="43">
        <v>0</v>
      </c>
      <c r="T505" s="43">
        <v>4969836</v>
      </c>
      <c r="U505" s="43">
        <v>0</v>
      </c>
      <c r="V505" s="43">
        <v>0</v>
      </c>
      <c r="W505" s="43">
        <v>16151440.529999999</v>
      </c>
      <c r="X505" s="45">
        <v>3.5607192124562155E-2</v>
      </c>
      <c r="Y505" s="43">
        <v>1573.97</v>
      </c>
      <c r="Z505" s="43">
        <v>30250</v>
      </c>
      <c r="AA505" s="43">
        <v>636.47940000000006</v>
      </c>
      <c r="AB505" s="43">
        <v>32460.449400000001</v>
      </c>
      <c r="AC505" s="43">
        <v>0</v>
      </c>
      <c r="AD505" s="43">
        <v>32460.449400000001</v>
      </c>
      <c r="AE505" s="43">
        <v>0</v>
      </c>
      <c r="AF505" s="45">
        <v>2557021.5299999998</v>
      </c>
      <c r="AG505" s="45">
        <v>8624583</v>
      </c>
      <c r="AH505" s="45">
        <v>4969836</v>
      </c>
      <c r="AI505" s="43">
        <v>420435263</v>
      </c>
      <c r="AJ505" s="43">
        <v>437120787</v>
      </c>
      <c r="AK505" s="43">
        <v>488421640</v>
      </c>
      <c r="AL505" s="47">
        <v>448659230</v>
      </c>
      <c r="AM505" s="43">
        <v>162807.78119205599</v>
      </c>
      <c r="AN505" s="46"/>
    </row>
    <row r="506" spans="1:40" s="35" customFormat="1" ht="16.5" x14ac:dyDescent="0.3">
      <c r="A506" s="35" t="s">
        <v>1073</v>
      </c>
      <c r="B506" s="35" t="s">
        <v>1074</v>
      </c>
      <c r="C506" s="35" t="s">
        <v>1062</v>
      </c>
      <c r="D506" s="41">
        <v>2</v>
      </c>
      <c r="E506" s="41" t="s">
        <v>1237</v>
      </c>
      <c r="F506" s="42" t="s">
        <v>1191</v>
      </c>
      <c r="G506" s="43">
        <v>435738400</v>
      </c>
      <c r="H506" s="44">
        <v>2.9910000000000001</v>
      </c>
      <c r="I506" s="43">
        <v>439646083</v>
      </c>
      <c r="J506" s="43">
        <v>2396783.34</v>
      </c>
      <c r="K506" s="43">
        <v>2392665.79</v>
      </c>
      <c r="L506" s="43">
        <v>0</v>
      </c>
      <c r="M506" s="43">
        <v>2392665.79</v>
      </c>
      <c r="N506" s="43">
        <v>170560.17</v>
      </c>
      <c r="O506" s="43">
        <v>4.97</v>
      </c>
      <c r="P506" s="43">
        <v>9701.35</v>
      </c>
      <c r="Q506" s="43">
        <v>4370515</v>
      </c>
      <c r="R506" s="43">
        <v>4195746</v>
      </c>
      <c r="S506" s="43">
        <v>0</v>
      </c>
      <c r="T506" s="43">
        <v>1892265</v>
      </c>
      <c r="U506" s="43">
        <v>0</v>
      </c>
      <c r="V506" s="43">
        <v>0</v>
      </c>
      <c r="W506" s="43">
        <v>13031458.280000001</v>
      </c>
      <c r="X506" s="45">
        <v>2.8737937166221954E-2</v>
      </c>
      <c r="Y506" s="43">
        <v>1250</v>
      </c>
      <c r="Z506" s="43">
        <v>22000</v>
      </c>
      <c r="AA506" s="43">
        <v>465</v>
      </c>
      <c r="AB506" s="43">
        <v>23715</v>
      </c>
      <c r="AC506" s="43">
        <v>-32.880000000000003</v>
      </c>
      <c r="AD506" s="43">
        <v>23682.12</v>
      </c>
      <c r="AE506" s="43">
        <v>0</v>
      </c>
      <c r="AF506" s="45">
        <v>2572932.2800000003</v>
      </c>
      <c r="AG506" s="45">
        <v>8566261</v>
      </c>
      <c r="AH506" s="45">
        <v>1892265</v>
      </c>
      <c r="AI506" s="43">
        <v>430281448</v>
      </c>
      <c r="AJ506" s="43">
        <v>437658885</v>
      </c>
      <c r="AK506" s="43">
        <v>451121648</v>
      </c>
      <c r="AL506" s="47">
        <v>439687327</v>
      </c>
      <c r="AM506" s="43">
        <v>150373.732292784</v>
      </c>
      <c r="AN506" s="46"/>
    </row>
    <row r="507" spans="1:40" s="35" customFormat="1" ht="16.5" x14ac:dyDescent="0.3">
      <c r="A507" s="35" t="s">
        <v>1075</v>
      </c>
      <c r="B507" s="35" t="s">
        <v>1076</v>
      </c>
      <c r="C507" s="35" t="s">
        <v>1062</v>
      </c>
      <c r="D507" s="41">
        <v>3</v>
      </c>
      <c r="E507" s="41" t="s">
        <v>1236</v>
      </c>
      <c r="F507" s="42" t="s">
        <v>1191</v>
      </c>
      <c r="G507" s="43">
        <v>429144500</v>
      </c>
      <c r="H507" s="44">
        <v>3.6279999999999997</v>
      </c>
      <c r="I507" s="43">
        <v>477605442</v>
      </c>
      <c r="J507" s="43">
        <v>2603723.33</v>
      </c>
      <c r="K507" s="43">
        <v>2599007.65</v>
      </c>
      <c r="L507" s="43">
        <v>0</v>
      </c>
      <c r="M507" s="43">
        <v>2599007.65</v>
      </c>
      <c r="N507" s="43">
        <v>185270.2</v>
      </c>
      <c r="O507" s="43">
        <v>-19.73</v>
      </c>
      <c r="P507" s="43">
        <v>10539.96</v>
      </c>
      <c r="Q507" s="43">
        <v>10015504</v>
      </c>
      <c r="R507" s="43">
        <v>0</v>
      </c>
      <c r="S507" s="43">
        <v>0</v>
      </c>
      <c r="T507" s="43">
        <v>2692833.66</v>
      </c>
      <c r="U507" s="43">
        <v>64371.68</v>
      </c>
      <c r="V507" s="43">
        <v>0</v>
      </c>
      <c r="W507" s="43">
        <v>15567507.42</v>
      </c>
      <c r="X507" s="45">
        <v>3.4687862070214577E-2</v>
      </c>
      <c r="Y507" s="43">
        <v>2500</v>
      </c>
      <c r="Z507" s="43">
        <v>20250</v>
      </c>
      <c r="AA507" s="43">
        <v>455</v>
      </c>
      <c r="AB507" s="43">
        <v>23205</v>
      </c>
      <c r="AC507" s="43">
        <v>0</v>
      </c>
      <c r="AD507" s="43">
        <v>23205</v>
      </c>
      <c r="AE507" s="43">
        <v>0</v>
      </c>
      <c r="AF507" s="45">
        <v>2794798.08</v>
      </c>
      <c r="AG507" s="45">
        <v>10015504</v>
      </c>
      <c r="AH507" s="45">
        <v>2757205.3400000003</v>
      </c>
      <c r="AI507" s="43">
        <v>463600830</v>
      </c>
      <c r="AJ507" s="43">
        <v>476452444</v>
      </c>
      <c r="AK507" s="43">
        <v>494178374</v>
      </c>
      <c r="AL507" s="47">
        <v>478077216</v>
      </c>
      <c r="AM507" s="43">
        <v>164725.959940542</v>
      </c>
      <c r="AN507" s="46"/>
    </row>
    <row r="508" spans="1:40" s="35" customFormat="1" ht="16.5" x14ac:dyDescent="0.3">
      <c r="A508" s="35" t="s">
        <v>1077</v>
      </c>
      <c r="B508" s="35" t="s">
        <v>1078</v>
      </c>
      <c r="C508" s="35" t="s">
        <v>1062</v>
      </c>
      <c r="D508" s="41">
        <v>1</v>
      </c>
      <c r="E508" s="41" t="s">
        <v>1236</v>
      </c>
      <c r="F508" s="42" t="s">
        <v>1191</v>
      </c>
      <c r="G508" s="43">
        <v>249593500</v>
      </c>
      <c r="H508" s="44">
        <v>4.42</v>
      </c>
      <c r="I508" s="43">
        <v>279149188</v>
      </c>
      <c r="J508" s="43">
        <v>1521815.27</v>
      </c>
      <c r="K508" s="43">
        <v>1521226.22</v>
      </c>
      <c r="L508" s="43">
        <v>0</v>
      </c>
      <c r="M508" s="43">
        <v>1521226.22</v>
      </c>
      <c r="N508" s="43">
        <v>108435.47</v>
      </c>
      <c r="O508" s="43">
        <v>3.15</v>
      </c>
      <c r="P508" s="43">
        <v>6171.45</v>
      </c>
      <c r="Q508" s="43">
        <v>5212965</v>
      </c>
      <c r="R508" s="43">
        <v>1618567</v>
      </c>
      <c r="S508" s="43">
        <v>0</v>
      </c>
      <c r="T508" s="43">
        <v>2556789</v>
      </c>
      <c r="U508" s="43">
        <v>7488</v>
      </c>
      <c r="V508" s="43">
        <v>0</v>
      </c>
      <c r="W508" s="43">
        <v>11031645.289999999</v>
      </c>
      <c r="X508" s="45">
        <v>3.8594556885229142E-2</v>
      </c>
      <c r="Y508" s="43">
        <v>5500</v>
      </c>
      <c r="Z508" s="43">
        <v>20250</v>
      </c>
      <c r="AA508" s="43">
        <v>515</v>
      </c>
      <c r="AB508" s="43">
        <v>26265</v>
      </c>
      <c r="AC508" s="43">
        <v>0</v>
      </c>
      <c r="AD508" s="43">
        <v>26265</v>
      </c>
      <c r="AE508" s="43">
        <v>0</v>
      </c>
      <c r="AF508" s="45">
        <v>1635836.2899999998</v>
      </c>
      <c r="AG508" s="45">
        <v>6831532</v>
      </c>
      <c r="AH508" s="45">
        <v>2564277</v>
      </c>
      <c r="AI508" s="43">
        <v>270851909</v>
      </c>
      <c r="AJ508" s="43">
        <v>276306809</v>
      </c>
      <c r="AK508" s="43">
        <v>303309637</v>
      </c>
      <c r="AL508" s="47">
        <v>283489451.66666669</v>
      </c>
      <c r="AM508" s="43">
        <v>101103.11123012099</v>
      </c>
      <c r="AN508" s="46"/>
    </row>
    <row r="509" spans="1:40" s="35" customFormat="1" ht="16.5" x14ac:dyDescent="0.3">
      <c r="A509" s="35" t="s">
        <v>1079</v>
      </c>
      <c r="B509" s="35" t="s">
        <v>1080</v>
      </c>
      <c r="C509" s="35" t="s">
        <v>1062</v>
      </c>
      <c r="D509" s="41">
        <v>2</v>
      </c>
      <c r="E509" s="41" t="s">
        <v>1237</v>
      </c>
      <c r="F509" s="42" t="s">
        <v>1191</v>
      </c>
      <c r="G509" s="43">
        <v>605923000</v>
      </c>
      <c r="H509" s="44">
        <v>2.9969999999999999</v>
      </c>
      <c r="I509" s="43">
        <v>680028726</v>
      </c>
      <c r="J509" s="43">
        <v>3707258.14</v>
      </c>
      <c r="K509" s="43">
        <v>3706130.25</v>
      </c>
      <c r="L509" s="43">
        <v>0</v>
      </c>
      <c r="M509" s="43">
        <v>3706130.25</v>
      </c>
      <c r="N509" s="43">
        <v>264177.99</v>
      </c>
      <c r="O509" s="43">
        <v>7.68</v>
      </c>
      <c r="P509" s="43">
        <v>15035.64</v>
      </c>
      <c r="Q509" s="43">
        <v>5702428</v>
      </c>
      <c r="R509" s="43">
        <v>5465710</v>
      </c>
      <c r="S509" s="43">
        <v>0</v>
      </c>
      <c r="T509" s="43">
        <v>3004374</v>
      </c>
      <c r="U509" s="43">
        <v>0</v>
      </c>
      <c r="V509" s="43">
        <v>0</v>
      </c>
      <c r="W509" s="43">
        <v>18157863.560000002</v>
      </c>
      <c r="X509" s="45">
        <v>2.7595818452298429E-2</v>
      </c>
      <c r="Y509" s="43">
        <v>6250</v>
      </c>
      <c r="Z509" s="43">
        <v>61500</v>
      </c>
      <c r="AA509" s="43">
        <v>1355</v>
      </c>
      <c r="AB509" s="43">
        <v>69105</v>
      </c>
      <c r="AC509" s="43">
        <v>0</v>
      </c>
      <c r="AD509" s="43">
        <v>69105</v>
      </c>
      <c r="AE509" s="43">
        <v>0</v>
      </c>
      <c r="AF509" s="45">
        <v>3985351.5600000005</v>
      </c>
      <c r="AG509" s="45">
        <v>11168138</v>
      </c>
      <c r="AH509" s="45">
        <v>3004374</v>
      </c>
      <c r="AI509" s="43">
        <v>677567003</v>
      </c>
      <c r="AJ509" s="43">
        <v>677371544</v>
      </c>
      <c r="AK509" s="43">
        <v>733296624</v>
      </c>
      <c r="AL509" s="47">
        <v>696078390.33333337</v>
      </c>
      <c r="AM509" s="43">
        <v>244431.963567792</v>
      </c>
      <c r="AN509" s="46"/>
    </row>
    <row r="510" spans="1:40" s="35" customFormat="1" ht="16.5" x14ac:dyDescent="0.3">
      <c r="A510" s="35" t="s">
        <v>1081</v>
      </c>
      <c r="B510" s="35" t="s">
        <v>1082</v>
      </c>
      <c r="C510" s="35" t="s">
        <v>1062</v>
      </c>
      <c r="D510" s="41">
        <v>3</v>
      </c>
      <c r="E510" s="41" t="s">
        <v>1236</v>
      </c>
      <c r="F510" s="42" t="s">
        <v>1191</v>
      </c>
      <c r="G510" s="43">
        <v>1058603000</v>
      </c>
      <c r="H510" s="44">
        <v>2.9969999999999999</v>
      </c>
      <c r="I510" s="43">
        <v>1152907640</v>
      </c>
      <c r="J510" s="43">
        <v>6285214.2300000004</v>
      </c>
      <c r="K510" s="43">
        <v>6268813.8300000001</v>
      </c>
      <c r="L510" s="43">
        <v>0</v>
      </c>
      <c r="M510" s="43">
        <v>6268813.8300000001</v>
      </c>
      <c r="N510" s="43">
        <v>446928.24</v>
      </c>
      <c r="O510" s="43">
        <v>-35.590000000000003</v>
      </c>
      <c r="P510" s="43">
        <v>25412.66</v>
      </c>
      <c r="Q510" s="43">
        <v>11199379</v>
      </c>
      <c r="R510" s="43">
        <v>6206836</v>
      </c>
      <c r="S510" s="43">
        <v>0</v>
      </c>
      <c r="T510" s="43">
        <v>7570450.2999999998</v>
      </c>
      <c r="U510" s="43">
        <v>0</v>
      </c>
      <c r="V510" s="43">
        <v>0</v>
      </c>
      <c r="W510" s="43">
        <v>31717784.440000001</v>
      </c>
      <c r="X510" s="45">
        <v>2.6674541084959032E-2</v>
      </c>
      <c r="Y510" s="43">
        <v>6000</v>
      </c>
      <c r="Z510" s="43">
        <v>61500</v>
      </c>
      <c r="AA510" s="43">
        <v>1350</v>
      </c>
      <c r="AB510" s="43">
        <v>68850</v>
      </c>
      <c r="AC510" s="43">
        <v>0</v>
      </c>
      <c r="AD510" s="43">
        <v>68850</v>
      </c>
      <c r="AE510" s="43">
        <v>0</v>
      </c>
      <c r="AF510" s="45">
        <v>6741119.1400000006</v>
      </c>
      <c r="AG510" s="45">
        <v>17406215</v>
      </c>
      <c r="AH510" s="45">
        <v>7570450.2999999998</v>
      </c>
      <c r="AI510" s="43">
        <v>1145726455</v>
      </c>
      <c r="AJ510" s="43">
        <v>1160627950</v>
      </c>
      <c r="AK510" s="43">
        <v>1188640243</v>
      </c>
      <c r="AL510" s="47">
        <v>1164998216</v>
      </c>
      <c r="AM510" s="43">
        <v>396213.018119919</v>
      </c>
      <c r="AN510" s="46"/>
    </row>
    <row r="511" spans="1:40" s="35" customFormat="1" ht="16.5" x14ac:dyDescent="0.3">
      <c r="A511" s="35" t="s">
        <v>1083</v>
      </c>
      <c r="B511" s="35" t="s">
        <v>1084</v>
      </c>
      <c r="C511" s="35" t="s">
        <v>1062</v>
      </c>
      <c r="D511" s="41">
        <v>1</v>
      </c>
      <c r="E511" s="41" t="s">
        <v>1236</v>
      </c>
      <c r="F511" s="42" t="s">
        <v>1191</v>
      </c>
      <c r="G511" s="43">
        <v>1419153360</v>
      </c>
      <c r="H511" s="44">
        <v>3.3719999999999999</v>
      </c>
      <c r="I511" s="43">
        <v>1722156784</v>
      </c>
      <c r="J511" s="43">
        <v>9388544.1899999995</v>
      </c>
      <c r="K511" s="43">
        <v>9382094.1099999994</v>
      </c>
      <c r="L511" s="43">
        <v>0</v>
      </c>
      <c r="M511" s="43">
        <v>9382094.1099999994</v>
      </c>
      <c r="N511" s="43">
        <v>668773.63</v>
      </c>
      <c r="O511" s="43">
        <v>12.07</v>
      </c>
      <c r="P511" s="43">
        <v>38060.79</v>
      </c>
      <c r="Q511" s="43">
        <v>24388860</v>
      </c>
      <c r="R511" s="43">
        <v>0</v>
      </c>
      <c r="S511" s="43">
        <v>0</v>
      </c>
      <c r="T511" s="43">
        <v>13360000</v>
      </c>
      <c r="U511" s="43">
        <v>10000</v>
      </c>
      <c r="V511" s="43">
        <v>0</v>
      </c>
      <c r="W511" s="43">
        <v>47847800.600000001</v>
      </c>
      <c r="X511" s="45">
        <v>3.3175628887746243E-2</v>
      </c>
      <c r="Y511" s="43">
        <v>15139.04</v>
      </c>
      <c r="Z511" s="43">
        <v>96750</v>
      </c>
      <c r="AA511" s="43">
        <v>2237.7808</v>
      </c>
      <c r="AB511" s="43">
        <v>114126.82080000002</v>
      </c>
      <c r="AC511" s="43">
        <v>-750</v>
      </c>
      <c r="AD511" s="43">
        <v>113376.82080000002</v>
      </c>
      <c r="AE511" s="43">
        <v>0</v>
      </c>
      <c r="AF511" s="45">
        <v>10088940.6</v>
      </c>
      <c r="AG511" s="45">
        <v>24388860</v>
      </c>
      <c r="AH511" s="45">
        <v>13370000</v>
      </c>
      <c r="AI511" s="43">
        <v>1673047986</v>
      </c>
      <c r="AJ511" s="43">
        <v>1720053571</v>
      </c>
      <c r="AK511" s="43">
        <v>1816632565</v>
      </c>
      <c r="AL511" s="47">
        <v>1736578040.6666667</v>
      </c>
      <c r="AM511" s="43">
        <v>605543.58278914506</v>
      </c>
      <c r="AN511" s="46"/>
    </row>
    <row r="512" spans="1:40" s="35" customFormat="1" ht="16.5" x14ac:dyDescent="0.3">
      <c r="A512" s="35" t="s">
        <v>1085</v>
      </c>
      <c r="B512" s="35" t="s">
        <v>1086</v>
      </c>
      <c r="C512" s="35" t="s">
        <v>1062</v>
      </c>
      <c r="D512" s="41">
        <v>2</v>
      </c>
      <c r="E512" s="41" t="s">
        <v>1237</v>
      </c>
      <c r="F512" s="42" t="s">
        <v>1191</v>
      </c>
      <c r="G512" s="43">
        <v>330278300</v>
      </c>
      <c r="H512" s="44">
        <v>2.891</v>
      </c>
      <c r="I512" s="43">
        <v>354248259</v>
      </c>
      <c r="J512" s="43">
        <v>1931226.86</v>
      </c>
      <c r="K512" s="43">
        <v>1929264.7300000002</v>
      </c>
      <c r="L512" s="43">
        <v>0</v>
      </c>
      <c r="M512" s="43">
        <v>1929264.7300000002</v>
      </c>
      <c r="N512" s="43">
        <v>137526.59</v>
      </c>
      <c r="O512" s="43">
        <v>4</v>
      </c>
      <c r="P512" s="43">
        <v>7825.09</v>
      </c>
      <c r="Q512" s="43">
        <v>4097429</v>
      </c>
      <c r="R512" s="43">
        <v>2389126</v>
      </c>
      <c r="S512" s="43">
        <v>0</v>
      </c>
      <c r="T512" s="43">
        <v>953605</v>
      </c>
      <c r="U512" s="43">
        <v>33027.83</v>
      </c>
      <c r="V512" s="43">
        <v>0</v>
      </c>
      <c r="W512" s="43">
        <v>9547808.2400000002</v>
      </c>
      <c r="X512" s="45">
        <v>2.7421547955377393E-2</v>
      </c>
      <c r="Y512" s="43">
        <v>1750</v>
      </c>
      <c r="Z512" s="43">
        <v>17250</v>
      </c>
      <c r="AA512" s="43">
        <v>380</v>
      </c>
      <c r="AB512" s="43">
        <v>19380</v>
      </c>
      <c r="AC512" s="43">
        <v>0</v>
      </c>
      <c r="AD512" s="43">
        <v>19380</v>
      </c>
      <c r="AE512" s="43">
        <v>0</v>
      </c>
      <c r="AF512" s="45">
        <v>2074620.4100000004</v>
      </c>
      <c r="AG512" s="45">
        <v>6486555</v>
      </c>
      <c r="AH512" s="45">
        <v>986632.83</v>
      </c>
      <c r="AI512" s="43">
        <v>358520083</v>
      </c>
      <c r="AJ512" s="43">
        <v>351575638</v>
      </c>
      <c r="AK512" s="43">
        <v>356441075</v>
      </c>
      <c r="AL512" s="47">
        <v>355512265.33333331</v>
      </c>
      <c r="AM512" s="43">
        <v>118813.572852975</v>
      </c>
      <c r="AN512" s="46"/>
    </row>
    <row r="513" spans="1:40" s="35" customFormat="1" ht="16.5" x14ac:dyDescent="0.3">
      <c r="A513" s="35" t="s">
        <v>1087</v>
      </c>
      <c r="B513" s="35" t="s">
        <v>1088</v>
      </c>
      <c r="C513" s="35" t="s">
        <v>1062</v>
      </c>
      <c r="D513" s="41">
        <v>3</v>
      </c>
      <c r="E513" s="41" t="s">
        <v>1236</v>
      </c>
      <c r="F513" s="42" t="s">
        <v>1191</v>
      </c>
      <c r="G513" s="43">
        <v>355853800</v>
      </c>
      <c r="H513" s="44">
        <v>2.9409999999999998</v>
      </c>
      <c r="I513" s="43">
        <v>390010305</v>
      </c>
      <c r="J513" s="43">
        <v>2126187.94</v>
      </c>
      <c r="K513" s="43">
        <v>2124223.88</v>
      </c>
      <c r="L513" s="43">
        <v>0</v>
      </c>
      <c r="M513" s="43">
        <v>2124223.88</v>
      </c>
      <c r="N513" s="43">
        <v>151419.63</v>
      </c>
      <c r="O513" s="43">
        <v>4.41</v>
      </c>
      <c r="P513" s="43">
        <v>8616.02</v>
      </c>
      <c r="Q513" s="43">
        <v>6694805</v>
      </c>
      <c r="R513" s="43">
        <v>0</v>
      </c>
      <c r="S513" s="43">
        <v>0</v>
      </c>
      <c r="T513" s="43">
        <v>1486026</v>
      </c>
      <c r="U513" s="43">
        <v>0</v>
      </c>
      <c r="V513" s="43">
        <v>0</v>
      </c>
      <c r="W513" s="43">
        <v>10465094.939999999</v>
      </c>
      <c r="X513" s="45">
        <v>2.595981822223168E-2</v>
      </c>
      <c r="Y513" s="43">
        <v>6000</v>
      </c>
      <c r="Z513" s="43">
        <v>26000</v>
      </c>
      <c r="AA513" s="43">
        <v>640</v>
      </c>
      <c r="AB513" s="43">
        <v>32640</v>
      </c>
      <c r="AC513" s="43">
        <v>0</v>
      </c>
      <c r="AD513" s="43">
        <v>32640</v>
      </c>
      <c r="AE513" s="43">
        <v>0</v>
      </c>
      <c r="AF513" s="45">
        <v>2284263.94</v>
      </c>
      <c r="AG513" s="45">
        <v>6694805</v>
      </c>
      <c r="AH513" s="45">
        <v>1486026</v>
      </c>
      <c r="AI513" s="43">
        <v>383887818</v>
      </c>
      <c r="AJ513" s="43">
        <v>388003394</v>
      </c>
      <c r="AK513" s="43">
        <v>405531396</v>
      </c>
      <c r="AL513" s="47">
        <v>392474202.66666669</v>
      </c>
      <c r="AM513" s="43">
        <v>135176.99682286801</v>
      </c>
      <c r="AN513" s="46"/>
    </row>
    <row r="514" spans="1:40" s="35" customFormat="1" ht="16.5" x14ac:dyDescent="0.3">
      <c r="A514" s="35" t="s">
        <v>1089</v>
      </c>
      <c r="B514" s="35" t="s">
        <v>1090</v>
      </c>
      <c r="C514" s="35" t="s">
        <v>1062</v>
      </c>
      <c r="D514" s="41">
        <v>1</v>
      </c>
      <c r="E514" s="41" t="s">
        <v>1236</v>
      </c>
      <c r="F514" s="42" t="s">
        <v>1191</v>
      </c>
      <c r="G514" s="43">
        <v>594249488</v>
      </c>
      <c r="H514" s="44">
        <v>4.492</v>
      </c>
      <c r="I514" s="43">
        <v>670486339</v>
      </c>
      <c r="J514" s="43">
        <v>3655236.67</v>
      </c>
      <c r="K514" s="43">
        <v>3643398.5</v>
      </c>
      <c r="L514" s="43">
        <v>0</v>
      </c>
      <c r="M514" s="43">
        <v>3643398.5</v>
      </c>
      <c r="N514" s="43">
        <v>259755.45</v>
      </c>
      <c r="O514" s="43">
        <v>7.58</v>
      </c>
      <c r="P514" s="43">
        <v>14773.1</v>
      </c>
      <c r="Q514" s="43">
        <v>13855464</v>
      </c>
      <c r="R514" s="43">
        <v>0</v>
      </c>
      <c r="S514" s="43">
        <v>0</v>
      </c>
      <c r="T514" s="43">
        <v>8916873</v>
      </c>
      <c r="U514" s="43">
        <v>0</v>
      </c>
      <c r="V514" s="43">
        <v>0</v>
      </c>
      <c r="W514" s="43">
        <v>26690271.629999999</v>
      </c>
      <c r="X514" s="45">
        <v>4.1695819652133856E-2</v>
      </c>
      <c r="Y514" s="43">
        <v>6000</v>
      </c>
      <c r="Z514" s="43">
        <v>28000</v>
      </c>
      <c r="AA514" s="43">
        <v>680</v>
      </c>
      <c r="AB514" s="43">
        <v>34680</v>
      </c>
      <c r="AC514" s="43">
        <v>0</v>
      </c>
      <c r="AD514" s="43">
        <v>34680</v>
      </c>
      <c r="AE514" s="43">
        <v>0</v>
      </c>
      <c r="AF514" s="45">
        <v>3917934.6300000004</v>
      </c>
      <c r="AG514" s="45">
        <v>13855464</v>
      </c>
      <c r="AH514" s="45">
        <v>8916873</v>
      </c>
      <c r="AI514" s="43">
        <v>655578831</v>
      </c>
      <c r="AJ514" s="43">
        <v>665200671</v>
      </c>
      <c r="AK514" s="43">
        <v>699363305</v>
      </c>
      <c r="AL514" s="47">
        <v>673380935.66666663</v>
      </c>
      <c r="AM514" s="43">
        <v>233121.03121206901</v>
      </c>
      <c r="AN514" s="46"/>
    </row>
    <row r="515" spans="1:40" s="35" customFormat="1" ht="16.5" x14ac:dyDescent="0.3">
      <c r="A515" s="35" t="s">
        <v>1091</v>
      </c>
      <c r="B515" s="35" t="s">
        <v>1092</v>
      </c>
      <c r="C515" s="35" t="s">
        <v>1062</v>
      </c>
      <c r="D515" s="41">
        <v>2</v>
      </c>
      <c r="E515" s="41" t="s">
        <v>1237</v>
      </c>
      <c r="F515" s="42" t="s">
        <v>1191</v>
      </c>
      <c r="G515" s="43">
        <v>194125400</v>
      </c>
      <c r="H515" s="44">
        <v>3.7649999999999997</v>
      </c>
      <c r="I515" s="43">
        <v>204015361</v>
      </c>
      <c r="J515" s="43">
        <v>1112214.2</v>
      </c>
      <c r="K515" s="43">
        <v>1109506.53</v>
      </c>
      <c r="L515" s="43">
        <v>0</v>
      </c>
      <c r="M515" s="43">
        <v>1109506.53</v>
      </c>
      <c r="N515" s="43">
        <v>79091.649999999994</v>
      </c>
      <c r="O515" s="43">
        <v>2.31</v>
      </c>
      <c r="P515" s="43">
        <v>4497.7299999999996</v>
      </c>
      <c r="Q515" s="43">
        <v>2603865</v>
      </c>
      <c r="R515" s="43">
        <v>1137078</v>
      </c>
      <c r="S515" s="43">
        <v>0</v>
      </c>
      <c r="T515" s="43">
        <v>2373944</v>
      </c>
      <c r="U515" s="43">
        <v>0</v>
      </c>
      <c r="V515" s="43">
        <v>0</v>
      </c>
      <c r="W515" s="43">
        <v>7307985.2199999997</v>
      </c>
      <c r="X515" s="45">
        <v>3.4736328811380508E-2</v>
      </c>
      <c r="Y515" s="43">
        <v>4250</v>
      </c>
      <c r="Z515" s="43">
        <v>19250</v>
      </c>
      <c r="AA515" s="43">
        <v>470</v>
      </c>
      <c r="AB515" s="43">
        <v>23970</v>
      </c>
      <c r="AC515" s="43">
        <v>0</v>
      </c>
      <c r="AD515" s="43">
        <v>23970</v>
      </c>
      <c r="AE515" s="43">
        <v>0</v>
      </c>
      <c r="AF515" s="45">
        <v>1193098.22</v>
      </c>
      <c r="AG515" s="45">
        <v>3740943</v>
      </c>
      <c r="AH515" s="45">
        <v>2373944</v>
      </c>
      <c r="AI515" s="43">
        <v>198250127</v>
      </c>
      <c r="AJ515" s="43">
        <v>202485577</v>
      </c>
      <c r="AK515" s="43">
        <v>207820790</v>
      </c>
      <c r="AL515" s="47">
        <v>202852164.66666666</v>
      </c>
      <c r="AM515" s="43">
        <v>69273.527393070006</v>
      </c>
      <c r="AN515" s="46"/>
    </row>
    <row r="516" spans="1:40" s="35" customFormat="1" ht="16.5" x14ac:dyDescent="0.3">
      <c r="A516" s="35" t="s">
        <v>1093</v>
      </c>
      <c r="B516" s="35" t="s">
        <v>1094</v>
      </c>
      <c r="C516" s="35" t="s">
        <v>1062</v>
      </c>
      <c r="D516" s="41">
        <v>3</v>
      </c>
      <c r="E516" s="41" t="s">
        <v>1236</v>
      </c>
      <c r="F516" s="42" t="s">
        <v>1191</v>
      </c>
      <c r="G516" s="43">
        <v>225353400</v>
      </c>
      <c r="H516" s="44">
        <v>2.8369999999999997</v>
      </c>
      <c r="I516" s="43">
        <v>255005175</v>
      </c>
      <c r="J516" s="43">
        <v>1390191.29</v>
      </c>
      <c r="K516" s="43">
        <v>1389854.35</v>
      </c>
      <c r="L516" s="43">
        <v>0</v>
      </c>
      <c r="M516" s="43">
        <v>1389854.35</v>
      </c>
      <c r="N516" s="43">
        <v>99070.28</v>
      </c>
      <c r="O516" s="43">
        <v>2.88</v>
      </c>
      <c r="P516" s="43">
        <v>5638.66</v>
      </c>
      <c r="Q516" s="43">
        <v>2229194</v>
      </c>
      <c r="R516" s="43">
        <v>2038628</v>
      </c>
      <c r="S516" s="43">
        <v>0</v>
      </c>
      <c r="T516" s="43">
        <v>628645</v>
      </c>
      <c r="U516" s="43">
        <v>0</v>
      </c>
      <c r="V516" s="43">
        <v>0</v>
      </c>
      <c r="W516" s="43">
        <v>6391033.1699999999</v>
      </c>
      <c r="X516" s="45">
        <v>2.5523369713873114E-2</v>
      </c>
      <c r="Y516" s="43">
        <v>4000</v>
      </c>
      <c r="Z516" s="43">
        <v>13500</v>
      </c>
      <c r="AA516" s="43">
        <v>350</v>
      </c>
      <c r="AB516" s="43">
        <v>17850</v>
      </c>
      <c r="AC516" s="43">
        <v>0</v>
      </c>
      <c r="AD516" s="43">
        <v>17850</v>
      </c>
      <c r="AE516" s="43">
        <v>0</v>
      </c>
      <c r="AF516" s="45">
        <v>1494566.17</v>
      </c>
      <c r="AG516" s="45">
        <v>4267822</v>
      </c>
      <c r="AH516" s="45">
        <v>628645</v>
      </c>
      <c r="AI516" s="43">
        <v>251551766</v>
      </c>
      <c r="AJ516" s="43">
        <v>255375593</v>
      </c>
      <c r="AK516" s="43">
        <v>288692544</v>
      </c>
      <c r="AL516" s="47">
        <v>265206634.33333334</v>
      </c>
      <c r="AM516" s="43">
        <v>96230.751769152004</v>
      </c>
      <c r="AN516" s="46"/>
    </row>
    <row r="517" spans="1:40" s="35" customFormat="1" ht="16.5" x14ac:dyDescent="0.3">
      <c r="A517" s="35" t="s">
        <v>1095</v>
      </c>
      <c r="B517" s="35" t="s">
        <v>1096</v>
      </c>
      <c r="C517" s="35" t="s">
        <v>1062</v>
      </c>
      <c r="D517" s="41">
        <v>1</v>
      </c>
      <c r="E517" s="41" t="s">
        <v>1236</v>
      </c>
      <c r="F517" s="42" t="s">
        <v>1191</v>
      </c>
      <c r="G517" s="43">
        <v>3042797600</v>
      </c>
      <c r="H517" s="44">
        <v>3.3479999999999999</v>
      </c>
      <c r="I517" s="43">
        <v>3310614834</v>
      </c>
      <c r="J517" s="43">
        <v>18048213.710000001</v>
      </c>
      <c r="K517" s="43">
        <v>18024012.170000002</v>
      </c>
      <c r="L517" s="43">
        <v>0</v>
      </c>
      <c r="M517" s="43">
        <v>18024012.170000002</v>
      </c>
      <c r="N517" s="43">
        <v>0</v>
      </c>
      <c r="O517" s="43">
        <v>10.81</v>
      </c>
      <c r="P517" s="43">
        <v>73099.39</v>
      </c>
      <c r="Q517" s="43">
        <v>64600967</v>
      </c>
      <c r="R517" s="43">
        <v>0</v>
      </c>
      <c r="S517" s="43">
        <v>0</v>
      </c>
      <c r="T517" s="43">
        <v>17733704.670000002</v>
      </c>
      <c r="U517" s="43">
        <v>334707</v>
      </c>
      <c r="V517" s="43">
        <v>1087267.33</v>
      </c>
      <c r="W517" s="43">
        <v>101853768.37</v>
      </c>
      <c r="X517" s="45">
        <v>3.1260181682036335E-2</v>
      </c>
      <c r="Y517" s="43">
        <v>4600.6899999999996</v>
      </c>
      <c r="Z517" s="43">
        <v>98750</v>
      </c>
      <c r="AA517" s="43">
        <v>2067.0138000000002</v>
      </c>
      <c r="AB517" s="43">
        <v>105417.7038</v>
      </c>
      <c r="AC517" s="43">
        <v>-250</v>
      </c>
      <c r="AD517" s="43">
        <v>105167.7038</v>
      </c>
      <c r="AE517" s="43">
        <v>0</v>
      </c>
      <c r="AF517" s="45">
        <v>18097122.370000001</v>
      </c>
      <c r="AG517" s="45">
        <v>64600967</v>
      </c>
      <c r="AH517" s="45">
        <v>19155679</v>
      </c>
      <c r="AI517" s="43">
        <v>3278774523</v>
      </c>
      <c r="AJ517" s="43">
        <v>3261805260</v>
      </c>
      <c r="AK517" s="43">
        <v>3504316020</v>
      </c>
      <c r="AL517" s="47">
        <v>3348298601</v>
      </c>
      <c r="AM517" s="43">
        <v>1168104.17189466</v>
      </c>
      <c r="AN517" s="46"/>
    </row>
    <row r="518" spans="1:40" s="35" customFormat="1" ht="16.5" x14ac:dyDescent="0.3">
      <c r="A518" s="35" t="s">
        <v>1097</v>
      </c>
      <c r="B518" s="35" t="s">
        <v>1098</v>
      </c>
      <c r="C518" s="35" t="s">
        <v>1062</v>
      </c>
      <c r="D518" s="41">
        <v>2</v>
      </c>
      <c r="E518" s="41" t="s">
        <v>1237</v>
      </c>
      <c r="F518" s="42" t="s">
        <v>1191</v>
      </c>
      <c r="G518" s="43">
        <v>294711700</v>
      </c>
      <c r="H518" s="44">
        <v>4.3010000000000002</v>
      </c>
      <c r="I518" s="43">
        <v>331497319</v>
      </c>
      <c r="J518" s="43">
        <v>1807197.38</v>
      </c>
      <c r="K518" s="43">
        <v>1806613.38</v>
      </c>
      <c r="L518" s="43">
        <v>0</v>
      </c>
      <c r="M518" s="43">
        <v>1806613.38</v>
      </c>
      <c r="N518" s="43">
        <v>128779.3</v>
      </c>
      <c r="O518" s="43">
        <v>3.75</v>
      </c>
      <c r="P518" s="43">
        <v>7329.29</v>
      </c>
      <c r="Q518" s="43">
        <v>4923703</v>
      </c>
      <c r="R518" s="43">
        <v>2218450</v>
      </c>
      <c r="S518" s="43">
        <v>0</v>
      </c>
      <c r="T518" s="43">
        <v>3588253.56</v>
      </c>
      <c r="U518" s="43">
        <v>0</v>
      </c>
      <c r="V518" s="43">
        <v>0</v>
      </c>
      <c r="W518" s="43">
        <v>12673132.279999999</v>
      </c>
      <c r="X518" s="45">
        <v>4.0124575315020644E-2</v>
      </c>
      <c r="Y518" s="43">
        <v>2385.62</v>
      </c>
      <c r="Z518" s="43">
        <v>20000</v>
      </c>
      <c r="AA518" s="43">
        <v>447.7124</v>
      </c>
      <c r="AB518" s="43">
        <v>22833.332399999999</v>
      </c>
      <c r="AC518" s="43">
        <v>-250</v>
      </c>
      <c r="AD518" s="43">
        <v>22583.332399999999</v>
      </c>
      <c r="AE518" s="43">
        <v>0</v>
      </c>
      <c r="AF518" s="45">
        <v>1942725.72</v>
      </c>
      <c r="AG518" s="45">
        <v>7142153</v>
      </c>
      <c r="AH518" s="45">
        <v>3588253.56</v>
      </c>
      <c r="AI518" s="43">
        <v>330665318</v>
      </c>
      <c r="AJ518" s="43">
        <v>330014800</v>
      </c>
      <c r="AK518" s="43">
        <v>347660375</v>
      </c>
      <c r="AL518" s="47">
        <v>336113497.66666669</v>
      </c>
      <c r="AM518" s="43">
        <v>115886.675779875</v>
      </c>
      <c r="AN518" s="46"/>
    </row>
    <row r="519" spans="1:40" s="35" customFormat="1" ht="16.5" x14ac:dyDescent="0.3">
      <c r="A519" s="35" t="s">
        <v>1099</v>
      </c>
      <c r="B519" s="35" t="s">
        <v>1100</v>
      </c>
      <c r="C519" s="35" t="s">
        <v>1062</v>
      </c>
      <c r="D519" s="41">
        <v>3</v>
      </c>
      <c r="E519" s="41" t="s">
        <v>1236</v>
      </c>
      <c r="F519" s="42" t="s">
        <v>1191</v>
      </c>
      <c r="G519" s="43">
        <v>406301300</v>
      </c>
      <c r="H519" s="44">
        <v>3.3289999999999997</v>
      </c>
      <c r="I519" s="43">
        <v>471459650</v>
      </c>
      <c r="J519" s="43">
        <v>2570218.81</v>
      </c>
      <c r="K519" s="43">
        <v>2569711.5699999998</v>
      </c>
      <c r="L519" s="43">
        <v>0</v>
      </c>
      <c r="M519" s="43">
        <v>2569711.5699999998</v>
      </c>
      <c r="N519" s="43">
        <v>183171.55</v>
      </c>
      <c r="O519" s="43">
        <v>5.33</v>
      </c>
      <c r="P519" s="43">
        <v>10425.540000000001</v>
      </c>
      <c r="Q519" s="43">
        <v>4565492</v>
      </c>
      <c r="R519" s="43">
        <v>4071703</v>
      </c>
      <c r="S519" s="43">
        <v>0</v>
      </c>
      <c r="T519" s="43">
        <v>2111836</v>
      </c>
      <c r="U519" s="43">
        <v>12189</v>
      </c>
      <c r="V519" s="43">
        <v>0</v>
      </c>
      <c r="W519" s="43">
        <v>13524533.99</v>
      </c>
      <c r="X519" s="45">
        <v>2.9534559898635175E-2</v>
      </c>
      <c r="Y519" s="43">
        <v>3500</v>
      </c>
      <c r="Z519" s="43">
        <v>29750</v>
      </c>
      <c r="AA519" s="43">
        <v>665</v>
      </c>
      <c r="AB519" s="43">
        <v>33915</v>
      </c>
      <c r="AC519" s="43">
        <v>0</v>
      </c>
      <c r="AD519" s="43">
        <v>33915</v>
      </c>
      <c r="AE519" s="43">
        <v>0</v>
      </c>
      <c r="AF519" s="45">
        <v>2763313.9899999998</v>
      </c>
      <c r="AG519" s="45">
        <v>8637195</v>
      </c>
      <c r="AH519" s="45">
        <v>2124025</v>
      </c>
      <c r="AI519" s="43">
        <v>463454618</v>
      </c>
      <c r="AJ519" s="43">
        <v>471122220</v>
      </c>
      <c r="AK519" s="43">
        <v>506610100</v>
      </c>
      <c r="AL519" s="47">
        <v>480395646</v>
      </c>
      <c r="AM519" s="43">
        <v>168869.86446330001</v>
      </c>
      <c r="AN519" s="46"/>
    </row>
    <row r="520" spans="1:40" s="35" customFormat="1" ht="16.5" x14ac:dyDescent="0.3">
      <c r="A520" s="35" t="s">
        <v>1101</v>
      </c>
      <c r="B520" s="35" t="s">
        <v>1102</v>
      </c>
      <c r="C520" s="35" t="s">
        <v>1062</v>
      </c>
      <c r="D520" s="41">
        <v>1</v>
      </c>
      <c r="E520" s="41" t="s">
        <v>1237</v>
      </c>
      <c r="F520" s="42" t="s">
        <v>1191</v>
      </c>
      <c r="G520" s="43">
        <v>124133500</v>
      </c>
      <c r="H520" s="44">
        <v>3.3819999999999997</v>
      </c>
      <c r="I520" s="43">
        <v>133284831</v>
      </c>
      <c r="J520" s="43">
        <v>726618.24</v>
      </c>
      <c r="K520" s="43">
        <v>726420.32</v>
      </c>
      <c r="L520" s="43">
        <v>0</v>
      </c>
      <c r="M520" s="43">
        <v>726420.32</v>
      </c>
      <c r="N520" s="43">
        <v>51780</v>
      </c>
      <c r="O520" s="43">
        <v>1.51</v>
      </c>
      <c r="P520" s="43">
        <v>2947.02</v>
      </c>
      <c r="Q520" s="43">
        <v>1607123</v>
      </c>
      <c r="R520" s="43">
        <v>784906</v>
      </c>
      <c r="S520" s="43">
        <v>0</v>
      </c>
      <c r="T520" s="43">
        <v>1024079</v>
      </c>
      <c r="U520" s="43">
        <v>0</v>
      </c>
      <c r="V520" s="43">
        <v>0</v>
      </c>
      <c r="W520" s="43">
        <v>4197256.8499999996</v>
      </c>
      <c r="X520" s="45">
        <v>3.1754186580058123E-2</v>
      </c>
      <c r="Y520" s="43">
        <v>2000</v>
      </c>
      <c r="Z520" s="43">
        <v>6000</v>
      </c>
      <c r="AA520" s="43">
        <v>160</v>
      </c>
      <c r="AB520" s="43">
        <v>8160</v>
      </c>
      <c r="AC520" s="43">
        <v>0</v>
      </c>
      <c r="AD520" s="43">
        <v>8160</v>
      </c>
      <c r="AE520" s="43">
        <v>0</v>
      </c>
      <c r="AF520" s="45">
        <v>781148.85</v>
      </c>
      <c r="AG520" s="45">
        <v>2392029</v>
      </c>
      <c r="AH520" s="45">
        <v>1024079</v>
      </c>
      <c r="AI520" s="43">
        <v>130496106</v>
      </c>
      <c r="AJ520" s="43">
        <v>131778085</v>
      </c>
      <c r="AK520" s="43">
        <v>136906915</v>
      </c>
      <c r="AL520" s="47">
        <v>133060368.66666667</v>
      </c>
      <c r="AM520" s="43">
        <v>45635.592697695</v>
      </c>
      <c r="AN520" s="46"/>
    </row>
    <row r="521" spans="1:40" s="35" customFormat="1" ht="16.5" x14ac:dyDescent="0.3">
      <c r="A521" s="35" t="s">
        <v>1103</v>
      </c>
      <c r="B521" s="35" t="s">
        <v>1104</v>
      </c>
      <c r="C521" s="35" t="s">
        <v>1062</v>
      </c>
      <c r="D521" s="41">
        <v>2</v>
      </c>
      <c r="E521" s="41" t="s">
        <v>1237</v>
      </c>
      <c r="F521" s="42" t="s">
        <v>1191</v>
      </c>
      <c r="G521" s="43">
        <v>2459644667</v>
      </c>
      <c r="H521" s="44">
        <v>3.1429999999999998</v>
      </c>
      <c r="I521" s="43">
        <v>2508608899</v>
      </c>
      <c r="J521" s="43">
        <v>13675982.199999999</v>
      </c>
      <c r="K521" s="43">
        <v>13644536.819999998</v>
      </c>
      <c r="L521" s="43">
        <v>0</v>
      </c>
      <c r="M521" s="43">
        <v>13644536.819999998</v>
      </c>
      <c r="N521" s="43">
        <v>972643.55</v>
      </c>
      <c r="O521" s="43">
        <v>13.26</v>
      </c>
      <c r="P521" s="43">
        <v>55306.18</v>
      </c>
      <c r="Q521" s="43">
        <v>43649760</v>
      </c>
      <c r="R521" s="43">
        <v>0</v>
      </c>
      <c r="S521" s="43">
        <v>0</v>
      </c>
      <c r="T521" s="43">
        <v>18975394.75</v>
      </c>
      <c r="U521" s="43">
        <v>0</v>
      </c>
      <c r="V521" s="43">
        <v>0</v>
      </c>
      <c r="W521" s="43">
        <v>77297654.560000002</v>
      </c>
      <c r="X521" s="45">
        <v>2.6166276014261278E-2</v>
      </c>
      <c r="Y521" s="43">
        <v>18250</v>
      </c>
      <c r="Z521" s="43">
        <v>124250</v>
      </c>
      <c r="AA521" s="43">
        <v>2850</v>
      </c>
      <c r="AB521" s="43">
        <v>145350</v>
      </c>
      <c r="AC521" s="43">
        <v>0</v>
      </c>
      <c r="AD521" s="43">
        <v>145350</v>
      </c>
      <c r="AE521" s="43">
        <v>0</v>
      </c>
      <c r="AF521" s="45">
        <v>14672499.809999999</v>
      </c>
      <c r="AG521" s="45">
        <v>43649760</v>
      </c>
      <c r="AH521" s="45">
        <v>18975394.75</v>
      </c>
      <c r="AI521" s="43">
        <v>2504662498</v>
      </c>
      <c r="AJ521" s="43">
        <v>2546666349</v>
      </c>
      <c r="AK521" s="43">
        <v>2755011324</v>
      </c>
      <c r="AL521" s="47">
        <v>2602113390.3333335</v>
      </c>
      <c r="AM521" s="43">
        <v>919152.87784620305</v>
      </c>
      <c r="AN521" s="46"/>
    </row>
    <row r="522" spans="1:40" s="35" customFormat="1" ht="16.5" x14ac:dyDescent="0.3">
      <c r="A522" s="35" t="s">
        <v>1105</v>
      </c>
      <c r="B522" s="35" t="s">
        <v>1106</v>
      </c>
      <c r="C522" s="35" t="s">
        <v>1062</v>
      </c>
      <c r="D522" s="41">
        <v>3</v>
      </c>
      <c r="E522" s="41" t="s">
        <v>1236</v>
      </c>
      <c r="F522" s="42" t="s">
        <v>1191</v>
      </c>
      <c r="G522" s="43">
        <v>2343776</v>
      </c>
      <c r="H522" s="44">
        <v>0.753</v>
      </c>
      <c r="I522" s="43">
        <v>3044019</v>
      </c>
      <c r="J522" s="43">
        <v>16594.830000000002</v>
      </c>
      <c r="K522" s="43">
        <v>16594.830000000002</v>
      </c>
      <c r="L522" s="43">
        <v>200</v>
      </c>
      <c r="M522" s="43">
        <v>16394.830000000002</v>
      </c>
      <c r="N522" s="43">
        <v>1182.8900000000001</v>
      </c>
      <c r="O522" s="43">
        <v>0.03</v>
      </c>
      <c r="P522" s="43">
        <v>67.33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43">
        <v>0</v>
      </c>
      <c r="W522" s="43">
        <v>17645.080000000002</v>
      </c>
      <c r="X522" s="45">
        <v>2.3640474395944876E-2</v>
      </c>
      <c r="Y522" s="43">
        <v>0</v>
      </c>
      <c r="Z522" s="43">
        <v>0</v>
      </c>
      <c r="AA522" s="43">
        <v>0</v>
      </c>
      <c r="AB522" s="43">
        <v>0</v>
      </c>
      <c r="AC522" s="43">
        <v>0</v>
      </c>
      <c r="AD522" s="43">
        <v>0</v>
      </c>
      <c r="AE522" s="43">
        <v>0</v>
      </c>
      <c r="AF522" s="45">
        <v>17645.080000000002</v>
      </c>
      <c r="AG522" s="45">
        <v>0</v>
      </c>
      <c r="AH522" s="45">
        <v>0</v>
      </c>
      <c r="AI522" s="43">
        <v>2614503</v>
      </c>
      <c r="AJ522" s="43">
        <v>2614503</v>
      </c>
      <c r="AK522" s="43">
        <v>2614503</v>
      </c>
      <c r="AL522" s="47">
        <v>2614503</v>
      </c>
      <c r="AM522" s="43">
        <v>873.37545995699998</v>
      </c>
      <c r="AN522" s="46"/>
    </row>
    <row r="523" spans="1:40" s="35" customFormat="1" ht="16.5" x14ac:dyDescent="0.3">
      <c r="A523" s="35" t="s">
        <v>1107</v>
      </c>
      <c r="B523" s="35" t="s">
        <v>1108</v>
      </c>
      <c r="C523" s="35" t="s">
        <v>1062</v>
      </c>
      <c r="D523" s="41">
        <v>1</v>
      </c>
      <c r="E523" s="41" t="s">
        <v>1236</v>
      </c>
      <c r="F523" s="42" t="s">
        <v>1191</v>
      </c>
      <c r="G523" s="43">
        <v>1207226800</v>
      </c>
      <c r="H523" s="44">
        <v>2.8609999999999998</v>
      </c>
      <c r="I523" s="43">
        <v>1287351865</v>
      </c>
      <c r="J523" s="43">
        <v>7018153.7400000002</v>
      </c>
      <c r="K523" s="43">
        <v>7014601.9000000004</v>
      </c>
      <c r="L523" s="43">
        <v>0</v>
      </c>
      <c r="M523" s="43">
        <v>7014601.9000000004</v>
      </c>
      <c r="N523" s="43">
        <v>500012.02</v>
      </c>
      <c r="O523" s="43">
        <v>15</v>
      </c>
      <c r="P523" s="43">
        <v>28456.85</v>
      </c>
      <c r="Q523" s="43">
        <v>15122974</v>
      </c>
      <c r="R523" s="43">
        <v>8083467</v>
      </c>
      <c r="S523" s="43">
        <v>0</v>
      </c>
      <c r="T523" s="43">
        <v>3718725</v>
      </c>
      <c r="U523" s="43">
        <v>60361.34</v>
      </c>
      <c r="V523" s="43">
        <v>0</v>
      </c>
      <c r="W523" s="43">
        <v>34528613.109999999</v>
      </c>
      <c r="X523" s="45">
        <v>2.6733201916043427E-2</v>
      </c>
      <c r="Y523" s="43">
        <v>17600.689999999999</v>
      </c>
      <c r="Z523" s="43">
        <v>79000</v>
      </c>
      <c r="AA523" s="43">
        <v>1932.0138000000002</v>
      </c>
      <c r="AB523" s="43">
        <v>98532.703800000003</v>
      </c>
      <c r="AC523" s="43">
        <v>0</v>
      </c>
      <c r="AD523" s="43">
        <v>98532.703800000003</v>
      </c>
      <c r="AE523" s="43">
        <v>0</v>
      </c>
      <c r="AF523" s="45">
        <v>7543085.7699999996</v>
      </c>
      <c r="AG523" s="45">
        <v>23206441</v>
      </c>
      <c r="AH523" s="45">
        <v>3779086.34</v>
      </c>
      <c r="AI523" s="43">
        <v>1252887331</v>
      </c>
      <c r="AJ523" s="43">
        <v>1285950760</v>
      </c>
      <c r="AK523" s="43">
        <v>1335427876</v>
      </c>
      <c r="AL523" s="47">
        <v>1291421989</v>
      </c>
      <c r="AM523" s="43">
        <v>445142.18019070802</v>
      </c>
      <c r="AN523" s="46"/>
    </row>
    <row r="524" spans="1:40" s="35" customFormat="1" ht="16.5" x14ac:dyDescent="0.3">
      <c r="A524" s="35" t="s">
        <v>1109</v>
      </c>
      <c r="B524" s="35" t="s">
        <v>1110</v>
      </c>
      <c r="C524" s="35" t="s">
        <v>1111</v>
      </c>
      <c r="D524" s="41">
        <v>2</v>
      </c>
      <c r="E524" s="41" t="s">
        <v>1237</v>
      </c>
      <c r="F524" s="42" t="s">
        <v>1191</v>
      </c>
      <c r="G524" s="43">
        <v>1842215324</v>
      </c>
      <c r="H524" s="44">
        <v>4.1760000000000002</v>
      </c>
      <c r="I524" s="43">
        <v>3395835652</v>
      </c>
      <c r="J524" s="43">
        <v>16080832.709999999</v>
      </c>
      <c r="K524" s="43">
        <v>16064213.6</v>
      </c>
      <c r="L524" s="43">
        <v>0</v>
      </c>
      <c r="M524" s="43">
        <v>16064213.6</v>
      </c>
      <c r="N524" s="43">
        <v>0</v>
      </c>
      <c r="O524" s="43">
        <v>0</v>
      </c>
      <c r="P524" s="43">
        <v>509375.35</v>
      </c>
      <c r="Q524" s="43">
        <v>45039222</v>
      </c>
      <c r="R524" s="43">
        <v>0</v>
      </c>
      <c r="S524" s="43">
        <v>0</v>
      </c>
      <c r="T524" s="43">
        <v>14184083.630000001</v>
      </c>
      <c r="U524" s="43">
        <v>0</v>
      </c>
      <c r="V524" s="43">
        <v>1117207.92</v>
      </c>
      <c r="W524" s="43">
        <v>76914102.5</v>
      </c>
      <c r="X524" s="45">
        <v>3.9682973521338732E-2</v>
      </c>
      <c r="Y524" s="43">
        <v>1932.19</v>
      </c>
      <c r="Z524" s="43">
        <v>57500</v>
      </c>
      <c r="AA524" s="43">
        <v>1188.6438000000001</v>
      </c>
      <c r="AB524" s="43">
        <v>60620.8338</v>
      </c>
      <c r="AC524" s="43">
        <v>0</v>
      </c>
      <c r="AD524" s="43">
        <v>60620.8338</v>
      </c>
      <c r="AE524" s="43">
        <v>0</v>
      </c>
      <c r="AF524" s="45">
        <v>16573588.949999999</v>
      </c>
      <c r="AG524" s="45">
        <v>45039222</v>
      </c>
      <c r="AH524" s="45">
        <v>15301291.550000001</v>
      </c>
      <c r="AI524" s="43">
        <v>3471820266</v>
      </c>
      <c r="AJ524" s="43">
        <v>3350668620</v>
      </c>
      <c r="AK524" s="43">
        <v>3542835039</v>
      </c>
      <c r="AL524" s="47">
        <v>3455107975</v>
      </c>
      <c r="AM524" s="43">
        <v>1181278.4830536691</v>
      </c>
      <c r="AN524" s="46"/>
    </row>
    <row r="525" spans="1:40" s="35" customFormat="1" ht="16.5" x14ac:dyDescent="0.3">
      <c r="A525" s="35" t="s">
        <v>1112</v>
      </c>
      <c r="B525" s="35" t="s">
        <v>1113</v>
      </c>
      <c r="C525" s="35" t="s">
        <v>1111</v>
      </c>
      <c r="D525" s="41">
        <v>3</v>
      </c>
      <c r="E525" s="41" t="s">
        <v>1236</v>
      </c>
      <c r="F525" s="42" t="s">
        <v>1191</v>
      </c>
      <c r="G525" s="43">
        <v>767351624</v>
      </c>
      <c r="H525" s="44">
        <v>8.8899999999999988</v>
      </c>
      <c r="I525" s="43">
        <v>2962886404</v>
      </c>
      <c r="J525" s="43">
        <v>14030620.289999999</v>
      </c>
      <c r="K525" s="43">
        <v>14018877.619999999</v>
      </c>
      <c r="L525" s="43">
        <v>0</v>
      </c>
      <c r="M525" s="43">
        <v>14018877.619999999</v>
      </c>
      <c r="N525" s="43">
        <v>0</v>
      </c>
      <c r="O525" s="43">
        <v>0</v>
      </c>
      <c r="P525" s="43">
        <v>444432.96</v>
      </c>
      <c r="Q525" s="43">
        <v>34779804</v>
      </c>
      <c r="R525" s="43">
        <v>0</v>
      </c>
      <c r="S525" s="43">
        <v>0</v>
      </c>
      <c r="T525" s="43">
        <v>17994001</v>
      </c>
      <c r="U525" s="43">
        <v>0</v>
      </c>
      <c r="V525" s="43">
        <v>978361</v>
      </c>
      <c r="W525" s="43">
        <v>68215476.579999998</v>
      </c>
      <c r="X525" s="45">
        <v>8.1058127403425995E-2</v>
      </c>
      <c r="Y525" s="43">
        <v>16454.11</v>
      </c>
      <c r="Z525" s="43">
        <v>102750</v>
      </c>
      <c r="AA525" s="43">
        <v>2384.0822000000003</v>
      </c>
      <c r="AB525" s="43">
        <v>121588.1922</v>
      </c>
      <c r="AC525" s="43">
        <v>0</v>
      </c>
      <c r="AD525" s="43">
        <v>121588.1922</v>
      </c>
      <c r="AE525" s="43">
        <v>0</v>
      </c>
      <c r="AF525" s="45">
        <v>14463310.58</v>
      </c>
      <c r="AG525" s="45">
        <v>34779804</v>
      </c>
      <c r="AH525" s="45">
        <v>18972362</v>
      </c>
      <c r="AI525" s="43">
        <v>2832051130</v>
      </c>
      <c r="AJ525" s="43">
        <v>2934760920</v>
      </c>
      <c r="AK525" s="43">
        <v>2974159364</v>
      </c>
      <c r="AL525" s="47">
        <v>2913657138</v>
      </c>
      <c r="AM525" s="43">
        <v>991490.77117490396</v>
      </c>
      <c r="AN525" s="46"/>
    </row>
    <row r="526" spans="1:40" s="35" customFormat="1" ht="16.5" x14ac:dyDescent="0.3">
      <c r="A526" s="35" t="s">
        <v>1114</v>
      </c>
      <c r="B526" s="35" t="s">
        <v>1115</v>
      </c>
      <c r="C526" s="35" t="s">
        <v>1111</v>
      </c>
      <c r="D526" s="41">
        <v>1</v>
      </c>
      <c r="E526" s="41" t="s">
        <v>1237</v>
      </c>
      <c r="F526" s="42" t="s">
        <v>1191</v>
      </c>
      <c r="G526" s="43">
        <v>1669462618</v>
      </c>
      <c r="H526" s="44">
        <v>6.5830000000000002</v>
      </c>
      <c r="I526" s="43">
        <v>4718136552</v>
      </c>
      <c r="J526" s="43">
        <v>22342531.370000001</v>
      </c>
      <c r="K526" s="43">
        <v>22309092.280000001</v>
      </c>
      <c r="L526" s="43">
        <v>0</v>
      </c>
      <c r="M526" s="43">
        <v>22309092.280000001</v>
      </c>
      <c r="N526" s="43">
        <v>0</v>
      </c>
      <c r="O526" s="43">
        <v>0</v>
      </c>
      <c r="P526" s="43">
        <v>707720.48</v>
      </c>
      <c r="Q526" s="43">
        <v>61498245</v>
      </c>
      <c r="R526" s="43">
        <v>0</v>
      </c>
      <c r="S526" s="43">
        <v>0</v>
      </c>
      <c r="T526" s="43">
        <v>23814363.91</v>
      </c>
      <c r="U526" s="43">
        <v>0</v>
      </c>
      <c r="V526" s="43">
        <v>1563353</v>
      </c>
      <c r="W526" s="43">
        <v>109892774.67</v>
      </c>
      <c r="X526" s="45">
        <v>5.9565824561713561E-2</v>
      </c>
      <c r="Y526" s="43">
        <v>8023.28</v>
      </c>
      <c r="Z526" s="43">
        <v>116250</v>
      </c>
      <c r="AA526" s="43">
        <v>2485.4656</v>
      </c>
      <c r="AB526" s="43">
        <v>126758.74559999999</v>
      </c>
      <c r="AC526" s="43">
        <v>0</v>
      </c>
      <c r="AD526" s="43">
        <v>126758.74559999999</v>
      </c>
      <c r="AE526" s="43">
        <v>0</v>
      </c>
      <c r="AF526" s="45">
        <v>23016812.760000002</v>
      </c>
      <c r="AG526" s="45">
        <v>61498245</v>
      </c>
      <c r="AH526" s="45">
        <v>25377716.91</v>
      </c>
      <c r="AI526" s="43">
        <v>4734134550</v>
      </c>
      <c r="AJ526" s="43">
        <v>4687697858</v>
      </c>
      <c r="AK526" s="43">
        <v>4846740988</v>
      </c>
      <c r="AL526" s="47">
        <v>4756191132</v>
      </c>
      <c r="AM526" s="43">
        <v>1616306.6190250979</v>
      </c>
      <c r="AN526" s="46"/>
    </row>
    <row r="527" spans="1:40" s="35" customFormat="1" ht="16.5" x14ac:dyDescent="0.3">
      <c r="A527" s="35" t="s">
        <v>1116</v>
      </c>
      <c r="B527" s="35" t="s">
        <v>1117</v>
      </c>
      <c r="C527" s="35" t="s">
        <v>1111</v>
      </c>
      <c r="D527" s="41">
        <v>2</v>
      </c>
      <c r="E527" s="41" t="s">
        <v>1237</v>
      </c>
      <c r="F527" s="42" t="s">
        <v>1192</v>
      </c>
      <c r="G527" s="43">
        <v>929834135</v>
      </c>
      <c r="H527" s="44">
        <v>29.948</v>
      </c>
      <c r="I527" s="43">
        <v>9402902678</v>
      </c>
      <c r="J527" s="43">
        <v>44527038.539999999</v>
      </c>
      <c r="K527" s="43">
        <v>44545829.630000003</v>
      </c>
      <c r="L527" s="43">
        <v>0</v>
      </c>
      <c r="M527" s="43">
        <v>44545829.630000003</v>
      </c>
      <c r="N527" s="43">
        <v>0</v>
      </c>
      <c r="O527" s="43">
        <v>0</v>
      </c>
      <c r="P527" s="43">
        <v>1410435.4</v>
      </c>
      <c r="Q527" s="43">
        <v>59813124</v>
      </c>
      <c r="R527" s="43">
        <v>0</v>
      </c>
      <c r="S527" s="43">
        <v>0</v>
      </c>
      <c r="T527" s="43">
        <v>169619542.28999999</v>
      </c>
      <c r="U527" s="43">
        <v>0</v>
      </c>
      <c r="V527" s="43">
        <v>3068544.81</v>
      </c>
      <c r="W527" s="43">
        <v>278457476.13</v>
      </c>
      <c r="X527" s="45">
        <v>0.27748166806732116</v>
      </c>
      <c r="Y527" s="43">
        <v>61402.89</v>
      </c>
      <c r="Z527" s="43">
        <v>105500</v>
      </c>
      <c r="AA527" s="43">
        <v>3338.0578000000005</v>
      </c>
      <c r="AB527" s="43">
        <v>170240.94780000002</v>
      </c>
      <c r="AC527" s="43">
        <v>0</v>
      </c>
      <c r="AD527" s="43">
        <v>170240.94780000002</v>
      </c>
      <c r="AE527" s="43">
        <v>0</v>
      </c>
      <c r="AF527" s="45">
        <v>45956265.030000001</v>
      </c>
      <c r="AG527" s="45">
        <v>59813124</v>
      </c>
      <c r="AH527" s="45">
        <v>172688087.09999999</v>
      </c>
      <c r="AI527" s="43">
        <v>8536513109</v>
      </c>
      <c r="AJ527" s="43">
        <v>9203937813</v>
      </c>
      <c r="AK527" s="43">
        <v>10417032548</v>
      </c>
      <c r="AL527" s="47">
        <v>9385827823.333334</v>
      </c>
      <c r="AM527" s="43">
        <v>3472899.5547636389</v>
      </c>
      <c r="AN527" s="46"/>
    </row>
    <row r="528" spans="1:40" s="35" customFormat="1" ht="16.5" x14ac:dyDescent="0.3">
      <c r="A528" s="35" t="s">
        <v>1118</v>
      </c>
      <c r="B528" s="35" t="s">
        <v>1119</v>
      </c>
      <c r="C528" s="35" t="s">
        <v>1111</v>
      </c>
      <c r="D528" s="41">
        <v>3</v>
      </c>
      <c r="E528" s="41" t="s">
        <v>1237</v>
      </c>
      <c r="F528" s="42" t="s">
        <v>1191</v>
      </c>
      <c r="G528" s="43">
        <v>1258414736</v>
      </c>
      <c r="H528" s="44">
        <v>2.7789999999999999</v>
      </c>
      <c r="I528" s="43">
        <v>1299614916</v>
      </c>
      <c r="J528" s="43">
        <v>6154270.1699999999</v>
      </c>
      <c r="K528" s="43">
        <v>6150383</v>
      </c>
      <c r="L528" s="43">
        <v>0</v>
      </c>
      <c r="M528" s="43">
        <v>6150383</v>
      </c>
      <c r="N528" s="43">
        <v>0</v>
      </c>
      <c r="O528" s="43">
        <v>0</v>
      </c>
      <c r="P528" s="43">
        <v>194942.24</v>
      </c>
      <c r="Q528" s="43">
        <v>0</v>
      </c>
      <c r="R528" s="43">
        <v>21852161</v>
      </c>
      <c r="S528" s="43">
        <v>0</v>
      </c>
      <c r="T528" s="43">
        <v>6216000</v>
      </c>
      <c r="U528" s="43">
        <v>125739</v>
      </c>
      <c r="V528" s="43">
        <v>431729</v>
      </c>
      <c r="W528" s="43">
        <v>34970954.240000002</v>
      </c>
      <c r="X528" s="45">
        <v>0.1381300554750117</v>
      </c>
      <c r="Y528" s="43">
        <v>1774.65</v>
      </c>
      <c r="Z528" s="43">
        <v>36500</v>
      </c>
      <c r="AA528" s="43">
        <v>765.49300000000005</v>
      </c>
      <c r="AB528" s="43">
        <v>39040.143000000004</v>
      </c>
      <c r="AC528" s="43">
        <v>0</v>
      </c>
      <c r="AD528" s="43">
        <v>39040.143000000004</v>
      </c>
      <c r="AE528" s="43">
        <v>0</v>
      </c>
      <c r="AF528" s="45">
        <v>6345325.2400000002</v>
      </c>
      <c r="AG528" s="45">
        <v>21852161</v>
      </c>
      <c r="AH528" s="45">
        <v>6773468</v>
      </c>
      <c r="AI528" s="43">
        <v>1258070060</v>
      </c>
      <c r="AJ528" s="43">
        <v>1294699195</v>
      </c>
      <c r="AK528" s="43">
        <v>1357732866</v>
      </c>
      <c r="AL528" s="47">
        <v>1303500707</v>
      </c>
      <c r="AM528" s="43">
        <v>452735.58126396599</v>
      </c>
      <c r="AN528" s="46"/>
    </row>
    <row r="529" spans="1:40" s="35" customFormat="1" ht="16.5" x14ac:dyDescent="0.3">
      <c r="A529" s="35" t="s">
        <v>1120</v>
      </c>
      <c r="B529" s="35" t="s">
        <v>1121</v>
      </c>
      <c r="C529" s="35" t="s">
        <v>1111</v>
      </c>
      <c r="D529" s="41">
        <v>1</v>
      </c>
      <c r="E529" s="41" t="s">
        <v>1236</v>
      </c>
      <c r="F529" s="42" t="s">
        <v>1191</v>
      </c>
      <c r="G529" s="43">
        <v>739593433</v>
      </c>
      <c r="H529" s="44">
        <v>2.5579999999999998</v>
      </c>
      <c r="I529" s="43">
        <v>755422445</v>
      </c>
      <c r="J529" s="43">
        <v>3577270.28</v>
      </c>
      <c r="K529" s="43">
        <v>3575066.82</v>
      </c>
      <c r="L529" s="43">
        <v>0</v>
      </c>
      <c r="M529" s="43">
        <v>3575066.82</v>
      </c>
      <c r="N529" s="43">
        <v>0</v>
      </c>
      <c r="O529" s="43">
        <v>0</v>
      </c>
      <c r="P529" s="43">
        <v>113313.37</v>
      </c>
      <c r="Q529" s="43">
        <v>8628461</v>
      </c>
      <c r="R529" s="43">
        <v>0</v>
      </c>
      <c r="S529" s="43">
        <v>0</v>
      </c>
      <c r="T529" s="43">
        <v>6352512.1900000004</v>
      </c>
      <c r="U529" s="43">
        <v>0</v>
      </c>
      <c r="V529" s="43">
        <v>248409</v>
      </c>
      <c r="W529" s="43">
        <v>18917762.379999999</v>
      </c>
      <c r="X529" s="45">
        <v>9.4157381759357853E-2</v>
      </c>
      <c r="Y529" s="43">
        <v>5965.75</v>
      </c>
      <c r="Z529" s="43">
        <v>22250</v>
      </c>
      <c r="AA529" s="43">
        <v>564.31500000000005</v>
      </c>
      <c r="AB529" s="43">
        <v>28780.064999999999</v>
      </c>
      <c r="AC529" s="43">
        <v>-500</v>
      </c>
      <c r="AD529" s="43">
        <v>28280.064999999999</v>
      </c>
      <c r="AE529" s="43">
        <v>0</v>
      </c>
      <c r="AF529" s="45">
        <v>3688380.19</v>
      </c>
      <c r="AG529" s="45">
        <v>8628461</v>
      </c>
      <c r="AH529" s="45">
        <v>6600921.1900000004</v>
      </c>
      <c r="AI529" s="43">
        <v>717155885</v>
      </c>
      <c r="AJ529" s="43">
        <v>744755298</v>
      </c>
      <c r="AK529" s="43">
        <v>777939691</v>
      </c>
      <c r="AL529" s="47">
        <v>746616958</v>
      </c>
      <c r="AM529" s="43">
        <v>259470.61519579199</v>
      </c>
      <c r="AN529" s="46"/>
    </row>
    <row r="530" spans="1:40" s="35" customFormat="1" ht="16.5" x14ac:dyDescent="0.3">
      <c r="A530" s="35" t="s">
        <v>1122</v>
      </c>
      <c r="B530" s="35" t="s">
        <v>1123</v>
      </c>
      <c r="C530" s="35" t="s">
        <v>1111</v>
      </c>
      <c r="D530" s="41">
        <v>2</v>
      </c>
      <c r="E530" s="41" t="s">
        <v>1237</v>
      </c>
      <c r="F530" s="42" t="s">
        <v>1191</v>
      </c>
      <c r="G530" s="43">
        <v>901258405</v>
      </c>
      <c r="H530" s="44">
        <v>7.8870000000000005</v>
      </c>
      <c r="I530" s="43">
        <v>2244943030</v>
      </c>
      <c r="J530" s="43">
        <v>10630830.52</v>
      </c>
      <c r="K530" s="43">
        <v>10630047.379999999</v>
      </c>
      <c r="L530" s="43">
        <v>0</v>
      </c>
      <c r="M530" s="43">
        <v>10630047.379999999</v>
      </c>
      <c r="N530" s="43">
        <v>0</v>
      </c>
      <c r="O530" s="43">
        <v>0</v>
      </c>
      <c r="P530" s="43">
        <v>336741.45</v>
      </c>
      <c r="Q530" s="43">
        <v>30526495</v>
      </c>
      <c r="R530" s="43">
        <v>0</v>
      </c>
      <c r="S530" s="43">
        <v>0</v>
      </c>
      <c r="T530" s="43">
        <v>28853662.690000001</v>
      </c>
      <c r="U530" s="43">
        <v>0</v>
      </c>
      <c r="V530" s="43">
        <v>733331.94</v>
      </c>
      <c r="W530" s="43">
        <v>71080278.459999993</v>
      </c>
      <c r="X530" s="45">
        <v>7.5565603343920484E-2</v>
      </c>
      <c r="Y530" s="43">
        <v>20293.150000000001</v>
      </c>
      <c r="Z530" s="43">
        <v>62000</v>
      </c>
      <c r="AA530" s="43">
        <v>1645.8629999999998</v>
      </c>
      <c r="AB530" s="43">
        <v>83939.012999999992</v>
      </c>
      <c r="AC530" s="43">
        <v>0</v>
      </c>
      <c r="AD530" s="43">
        <v>83939.012999999992</v>
      </c>
      <c r="AE530" s="43">
        <v>0</v>
      </c>
      <c r="AF530" s="45">
        <v>10966788.829999998</v>
      </c>
      <c r="AG530" s="45">
        <v>30526495</v>
      </c>
      <c r="AH530" s="45">
        <v>29586994.630000003</v>
      </c>
      <c r="AI530" s="43">
        <v>1993718361</v>
      </c>
      <c r="AJ530" s="43">
        <v>2199237755</v>
      </c>
      <c r="AK530" s="43">
        <v>2397025153</v>
      </c>
      <c r="AL530" s="47">
        <v>2196660423</v>
      </c>
      <c r="AM530" s="43">
        <v>799239.60342626402</v>
      </c>
      <c r="AN530" s="46"/>
    </row>
    <row r="531" spans="1:40" s="35" customFormat="1" ht="16.5" x14ac:dyDescent="0.3">
      <c r="A531" s="35" t="s">
        <v>1124</v>
      </c>
      <c r="B531" s="35" t="s">
        <v>1125</v>
      </c>
      <c r="C531" s="35" t="s">
        <v>1111</v>
      </c>
      <c r="D531" s="41">
        <v>3</v>
      </c>
      <c r="E531" s="41" t="s">
        <v>1237</v>
      </c>
      <c r="F531" s="42" t="s">
        <v>1191</v>
      </c>
      <c r="G531" s="43">
        <v>827045106</v>
      </c>
      <c r="H531" s="44">
        <v>5.2110000000000003</v>
      </c>
      <c r="I531" s="43">
        <v>1647141876</v>
      </c>
      <c r="J531" s="43">
        <v>7799969.04</v>
      </c>
      <c r="K531" s="43">
        <v>7800128.7300000004</v>
      </c>
      <c r="L531" s="43">
        <v>0</v>
      </c>
      <c r="M531" s="43">
        <v>7800128.7300000004</v>
      </c>
      <c r="N531" s="43">
        <v>0</v>
      </c>
      <c r="O531" s="43">
        <v>0</v>
      </c>
      <c r="P531" s="43">
        <v>247071.28</v>
      </c>
      <c r="Q531" s="43">
        <v>21889339</v>
      </c>
      <c r="R531" s="43">
        <v>0</v>
      </c>
      <c r="S531" s="43">
        <v>0</v>
      </c>
      <c r="T531" s="43">
        <v>12616040.52</v>
      </c>
      <c r="U531" s="43">
        <v>0</v>
      </c>
      <c r="V531" s="43">
        <v>543315.26</v>
      </c>
      <c r="W531" s="43">
        <v>43095894.789999999</v>
      </c>
      <c r="X531" s="45">
        <v>4.7949749922721593E-2</v>
      </c>
      <c r="Y531" s="43">
        <v>6853.42</v>
      </c>
      <c r="Z531" s="43">
        <v>44500</v>
      </c>
      <c r="AA531" s="43">
        <v>1027.0683999999999</v>
      </c>
      <c r="AB531" s="43">
        <v>52380.488400000002</v>
      </c>
      <c r="AC531" s="43">
        <v>0</v>
      </c>
      <c r="AD531" s="43">
        <v>52380.488400000002</v>
      </c>
      <c r="AE531" s="43">
        <v>0</v>
      </c>
      <c r="AF531" s="45">
        <v>8047200.0100000007</v>
      </c>
      <c r="AG531" s="45">
        <v>21889339</v>
      </c>
      <c r="AH531" s="45">
        <v>13159355.779999999</v>
      </c>
      <c r="AI531" s="43">
        <v>1586127061</v>
      </c>
      <c r="AJ531" s="43">
        <v>1629358833</v>
      </c>
      <c r="AK531" s="43">
        <v>1775425349</v>
      </c>
      <c r="AL531" s="47">
        <v>1663637081</v>
      </c>
      <c r="AM531" s="43">
        <v>592002.72633001499</v>
      </c>
      <c r="AN531" s="46"/>
    </row>
    <row r="532" spans="1:40" s="35" customFormat="1" ht="16.5" x14ac:dyDescent="0.3">
      <c r="A532" s="35" t="s">
        <v>1126</v>
      </c>
      <c r="B532" s="35" t="s">
        <v>1127</v>
      </c>
      <c r="C532" s="35" t="s">
        <v>1111</v>
      </c>
      <c r="D532" s="41">
        <v>1</v>
      </c>
      <c r="E532" s="41" t="s">
        <v>1236</v>
      </c>
      <c r="F532" s="42" t="s">
        <v>1191</v>
      </c>
      <c r="G532" s="43">
        <v>2734521402</v>
      </c>
      <c r="H532" s="44">
        <v>6.9490000000000007</v>
      </c>
      <c r="I532" s="43">
        <v>6862121613</v>
      </c>
      <c r="J532" s="43">
        <v>32495279.809999999</v>
      </c>
      <c r="K532" s="43">
        <v>32170966.59</v>
      </c>
      <c r="L532" s="43">
        <v>0</v>
      </c>
      <c r="M532" s="43">
        <v>32170966.59</v>
      </c>
      <c r="N532" s="43">
        <v>0</v>
      </c>
      <c r="O532" s="43">
        <v>0</v>
      </c>
      <c r="P532" s="43">
        <v>1029318.24</v>
      </c>
      <c r="Q532" s="43">
        <v>94215916</v>
      </c>
      <c r="R532" s="43">
        <v>0</v>
      </c>
      <c r="S532" s="43">
        <v>0</v>
      </c>
      <c r="T532" s="43">
        <v>60337703.119999997</v>
      </c>
      <c r="U532" s="43">
        <v>0</v>
      </c>
      <c r="V532" s="43">
        <v>2251564.0099999998</v>
      </c>
      <c r="W532" s="43">
        <v>190005467.95999998</v>
      </c>
      <c r="X532" s="45">
        <v>6.5258856988070518E-2</v>
      </c>
      <c r="Y532" s="43">
        <v>36138.769999999997</v>
      </c>
      <c r="Z532" s="43">
        <v>121500</v>
      </c>
      <c r="AA532" s="43">
        <v>3152.7754</v>
      </c>
      <c r="AB532" s="43">
        <v>160791.5454</v>
      </c>
      <c r="AC532" s="43">
        <v>-2250</v>
      </c>
      <c r="AD532" s="43">
        <v>158541.5454</v>
      </c>
      <c r="AE532" s="43">
        <v>0</v>
      </c>
      <c r="AF532" s="45">
        <v>33200284.829999998</v>
      </c>
      <c r="AG532" s="45">
        <v>94215916</v>
      </c>
      <c r="AH532" s="45">
        <v>62589267.129999995</v>
      </c>
      <c r="AI532" s="43">
        <v>6269145480</v>
      </c>
      <c r="AJ532" s="43">
        <v>6752038404</v>
      </c>
      <c r="AK532" s="43">
        <v>7082502463</v>
      </c>
      <c r="AL532" s="47">
        <v>6701228782.333333</v>
      </c>
      <c r="AM532" s="43">
        <v>2361765.193232445</v>
      </c>
      <c r="AN532" s="46"/>
    </row>
    <row r="533" spans="1:40" s="35" customFormat="1" ht="16.5" x14ac:dyDescent="0.3">
      <c r="A533" s="35" t="s">
        <v>1128</v>
      </c>
      <c r="B533" s="35" t="s">
        <v>1129</v>
      </c>
      <c r="C533" s="35" t="s">
        <v>1111</v>
      </c>
      <c r="D533" s="41">
        <v>2</v>
      </c>
      <c r="E533" s="41" t="s">
        <v>1237</v>
      </c>
      <c r="F533" s="42" t="s">
        <v>1191</v>
      </c>
      <c r="G533" s="43">
        <v>1892520787</v>
      </c>
      <c r="H533" s="44">
        <v>1.964</v>
      </c>
      <c r="I533" s="43">
        <v>1907822855</v>
      </c>
      <c r="J533" s="43">
        <v>9034412.5299999993</v>
      </c>
      <c r="K533" s="43">
        <v>8965681.3899999987</v>
      </c>
      <c r="L533" s="43">
        <v>0</v>
      </c>
      <c r="M533" s="43">
        <v>8965681.3899999987</v>
      </c>
      <c r="N533" s="43">
        <v>0</v>
      </c>
      <c r="O533" s="43">
        <v>0</v>
      </c>
      <c r="P533" s="43">
        <v>286173.43</v>
      </c>
      <c r="Q533" s="43">
        <v>18213202</v>
      </c>
      <c r="R533" s="43">
        <v>0</v>
      </c>
      <c r="S533" s="43">
        <v>0</v>
      </c>
      <c r="T533" s="43">
        <v>9064481.3200000003</v>
      </c>
      <c r="U533" s="43">
        <v>0</v>
      </c>
      <c r="V533" s="43">
        <v>627567</v>
      </c>
      <c r="W533" s="43">
        <v>37157105.140000001</v>
      </c>
      <c r="X533" s="45">
        <v>7.3028608786260399E-2</v>
      </c>
      <c r="Y533" s="43">
        <v>750</v>
      </c>
      <c r="Z533" s="43">
        <v>39500</v>
      </c>
      <c r="AA533" s="43">
        <v>805</v>
      </c>
      <c r="AB533" s="43">
        <v>41055</v>
      </c>
      <c r="AC533" s="43">
        <v>0</v>
      </c>
      <c r="AD533" s="43">
        <v>41055</v>
      </c>
      <c r="AE533" s="43">
        <v>0</v>
      </c>
      <c r="AF533" s="45">
        <v>9251854.8199999984</v>
      </c>
      <c r="AG533" s="45">
        <v>18213202</v>
      </c>
      <c r="AH533" s="45">
        <v>9692048.3200000003</v>
      </c>
      <c r="AI533" s="43">
        <v>1775786029</v>
      </c>
      <c r="AJ533" s="43">
        <v>1882279106</v>
      </c>
      <c r="AK533" s="43">
        <v>2018302167</v>
      </c>
      <c r="AL533" s="47">
        <v>1892122434</v>
      </c>
      <c r="AM533" s="43">
        <v>673291.21137478203</v>
      </c>
      <c r="AN533" s="46"/>
    </row>
    <row r="534" spans="1:40" s="35" customFormat="1" ht="16.5" x14ac:dyDescent="0.3">
      <c r="A534" s="35" t="s">
        <v>1130</v>
      </c>
      <c r="B534" s="35" t="s">
        <v>1131</v>
      </c>
      <c r="C534" s="35" t="s">
        <v>1111</v>
      </c>
      <c r="D534" s="41">
        <v>3</v>
      </c>
      <c r="E534" s="41" t="s">
        <v>1237</v>
      </c>
      <c r="F534" s="42" t="s">
        <v>1191</v>
      </c>
      <c r="G534" s="43">
        <v>1452145217</v>
      </c>
      <c r="H534" s="44">
        <v>4.9020000000000001</v>
      </c>
      <c r="I534" s="43">
        <v>3010654722</v>
      </c>
      <c r="J534" s="43">
        <v>14256825.09</v>
      </c>
      <c r="K534" s="43">
        <v>14205206.550000001</v>
      </c>
      <c r="L534" s="43">
        <v>0</v>
      </c>
      <c r="M534" s="43">
        <v>14205206.550000001</v>
      </c>
      <c r="N534" s="43">
        <v>0</v>
      </c>
      <c r="O534" s="43">
        <v>0</v>
      </c>
      <c r="P534" s="43">
        <v>451598.21</v>
      </c>
      <c r="Q534" s="43">
        <v>40587198</v>
      </c>
      <c r="R534" s="43">
        <v>0</v>
      </c>
      <c r="S534" s="43">
        <v>0</v>
      </c>
      <c r="T534" s="43">
        <v>14796047</v>
      </c>
      <c r="U534" s="43">
        <v>145214.51999999999</v>
      </c>
      <c r="V534" s="43">
        <v>994331</v>
      </c>
      <c r="W534" s="43">
        <v>71179595.280000001</v>
      </c>
      <c r="X534" s="45">
        <v>4.6986013888212115E-2</v>
      </c>
      <c r="Y534" s="43">
        <v>3952.74</v>
      </c>
      <c r="Z534" s="43">
        <v>43750</v>
      </c>
      <c r="AA534" s="43">
        <v>954.0548</v>
      </c>
      <c r="AB534" s="43">
        <v>48656.794799999996</v>
      </c>
      <c r="AC534" s="43">
        <v>0</v>
      </c>
      <c r="AD534" s="43">
        <v>48656.794799999996</v>
      </c>
      <c r="AE534" s="43">
        <v>0</v>
      </c>
      <c r="AF534" s="45">
        <v>14656804.760000002</v>
      </c>
      <c r="AG534" s="45">
        <v>40587198</v>
      </c>
      <c r="AH534" s="45">
        <v>15935592.52</v>
      </c>
      <c r="AI534" s="43">
        <v>2946479381</v>
      </c>
      <c r="AJ534" s="43">
        <v>2980745950</v>
      </c>
      <c r="AK534" s="43">
        <v>3078624319</v>
      </c>
      <c r="AL534" s="47">
        <v>3001949883.3333335</v>
      </c>
      <c r="AM534" s="43">
        <v>1027014.0876515521</v>
      </c>
      <c r="AN534" s="46"/>
    </row>
    <row r="535" spans="1:40" s="35" customFormat="1" ht="16.5" x14ac:dyDescent="0.3">
      <c r="A535" s="35" t="s">
        <v>1132</v>
      </c>
      <c r="B535" s="35" t="s">
        <v>1133</v>
      </c>
      <c r="C535" s="35" t="s">
        <v>1111</v>
      </c>
      <c r="D535" s="41">
        <v>1</v>
      </c>
      <c r="E535" s="41" t="s">
        <v>1237</v>
      </c>
      <c r="F535" s="42" t="s">
        <v>1191</v>
      </c>
      <c r="G535" s="43">
        <v>1198262085</v>
      </c>
      <c r="H535" s="44">
        <v>8.3849999999999998</v>
      </c>
      <c r="I535" s="43">
        <v>2938433637</v>
      </c>
      <c r="J535" s="43">
        <v>13914825.27</v>
      </c>
      <c r="K535" s="43">
        <v>13867188.289999999</v>
      </c>
      <c r="L535" s="43">
        <v>0</v>
      </c>
      <c r="M535" s="43">
        <v>13867188.289999999</v>
      </c>
      <c r="N535" s="43">
        <v>0</v>
      </c>
      <c r="O535" s="43">
        <v>0</v>
      </c>
      <c r="P535" s="43">
        <v>440765.05</v>
      </c>
      <c r="Q535" s="43">
        <v>27096887</v>
      </c>
      <c r="R535" s="43">
        <v>0</v>
      </c>
      <c r="S535" s="43">
        <v>0</v>
      </c>
      <c r="T535" s="43">
        <v>57844136.560000002</v>
      </c>
      <c r="U535" s="43">
        <v>239653</v>
      </c>
      <c r="V535" s="43">
        <v>975195.03</v>
      </c>
      <c r="W535" s="43">
        <v>100463824.93000001</v>
      </c>
      <c r="X535" s="45">
        <v>7.8226982255728231E-2</v>
      </c>
      <c r="Y535" s="43">
        <v>52280.55</v>
      </c>
      <c r="Z535" s="43">
        <v>86750</v>
      </c>
      <c r="AA535" s="43">
        <v>2780.6109999999999</v>
      </c>
      <c r="AB535" s="43">
        <v>141811.16099999999</v>
      </c>
      <c r="AC535" s="43">
        <v>1000</v>
      </c>
      <c r="AD535" s="43">
        <v>142811.16099999999</v>
      </c>
      <c r="AE535" s="43">
        <v>0</v>
      </c>
      <c r="AF535" s="45">
        <v>14307953.34</v>
      </c>
      <c r="AG535" s="45">
        <v>27096887</v>
      </c>
      <c r="AH535" s="45">
        <v>59058984.590000004</v>
      </c>
      <c r="AI535" s="43">
        <v>2749964823</v>
      </c>
      <c r="AJ535" s="43">
        <v>2920584039</v>
      </c>
      <c r="AK535" s="43">
        <v>3191571693</v>
      </c>
      <c r="AL535" s="47">
        <v>2954040185</v>
      </c>
      <c r="AM535" s="43">
        <v>1065500.641831626</v>
      </c>
      <c r="AN535" s="46"/>
    </row>
    <row r="536" spans="1:40" s="35" customFormat="1" ht="16.5" x14ac:dyDescent="0.3">
      <c r="A536" s="35" t="s">
        <v>1134</v>
      </c>
      <c r="B536" s="35" t="s">
        <v>1135</v>
      </c>
      <c r="C536" s="35" t="s">
        <v>1111</v>
      </c>
      <c r="D536" s="41">
        <v>2</v>
      </c>
      <c r="E536" s="41" t="s">
        <v>1237</v>
      </c>
      <c r="F536" s="42" t="s">
        <v>1191</v>
      </c>
      <c r="G536" s="43">
        <v>1441271151</v>
      </c>
      <c r="H536" s="44">
        <v>6.9510000000000005</v>
      </c>
      <c r="I536" s="43">
        <v>2958505052</v>
      </c>
      <c r="J536" s="43">
        <v>14009872.59</v>
      </c>
      <c r="K536" s="43">
        <v>13999113.209999999</v>
      </c>
      <c r="L536" s="43">
        <v>0</v>
      </c>
      <c r="M536" s="43">
        <v>13999113.209999999</v>
      </c>
      <c r="N536" s="43">
        <v>0</v>
      </c>
      <c r="O536" s="43">
        <v>0</v>
      </c>
      <c r="P536" s="43">
        <v>443775.76</v>
      </c>
      <c r="Q536" s="43">
        <v>46603673</v>
      </c>
      <c r="R536" s="43">
        <v>0</v>
      </c>
      <c r="S536" s="43">
        <v>0</v>
      </c>
      <c r="T536" s="43">
        <v>38160360</v>
      </c>
      <c r="U536" s="43">
        <v>0</v>
      </c>
      <c r="V536" s="43">
        <v>974150</v>
      </c>
      <c r="W536" s="43">
        <v>100181071.97</v>
      </c>
      <c r="X536" s="45">
        <v>6.3880635428143762E-2</v>
      </c>
      <c r="Y536" s="43">
        <v>21034.26</v>
      </c>
      <c r="Z536" s="43">
        <v>109750</v>
      </c>
      <c r="AA536" s="43">
        <v>2615.6851999999999</v>
      </c>
      <c r="AB536" s="43">
        <v>133399.94519999999</v>
      </c>
      <c r="AC536" s="43">
        <v>0</v>
      </c>
      <c r="AD536" s="43">
        <v>133399.94519999999</v>
      </c>
      <c r="AE536" s="43">
        <v>0</v>
      </c>
      <c r="AF536" s="45">
        <v>14442888.969999999</v>
      </c>
      <c r="AG536" s="45">
        <v>46603673</v>
      </c>
      <c r="AH536" s="45">
        <v>39134510</v>
      </c>
      <c r="AI536" s="43">
        <v>2965790303</v>
      </c>
      <c r="AJ536" s="43">
        <v>2922453287</v>
      </c>
      <c r="AK536" s="43">
        <v>3180209841</v>
      </c>
      <c r="AL536" s="47">
        <v>3022817810.3333335</v>
      </c>
      <c r="AM536" s="43">
        <v>1060068.9039300361</v>
      </c>
      <c r="AN536" s="46"/>
    </row>
    <row r="537" spans="1:40" s="35" customFormat="1" ht="16.5" x14ac:dyDescent="0.3">
      <c r="A537" s="35" t="s">
        <v>1136</v>
      </c>
      <c r="B537" s="35" t="s">
        <v>1137</v>
      </c>
      <c r="C537" s="35" t="s">
        <v>1111</v>
      </c>
      <c r="D537" s="41">
        <v>3</v>
      </c>
      <c r="E537" s="41" t="s">
        <v>1237</v>
      </c>
      <c r="F537" s="42" t="s">
        <v>1191</v>
      </c>
      <c r="G537" s="43">
        <v>792338846</v>
      </c>
      <c r="H537" s="44">
        <v>8.4849999999999994</v>
      </c>
      <c r="I537" s="43">
        <v>1704690882</v>
      </c>
      <c r="J537" s="43">
        <v>8072489.8700000001</v>
      </c>
      <c r="K537" s="43">
        <v>8087922.9199999999</v>
      </c>
      <c r="L537" s="43">
        <v>0</v>
      </c>
      <c r="M537" s="43">
        <v>8087922.9199999999</v>
      </c>
      <c r="N537" s="43">
        <v>0</v>
      </c>
      <c r="O537" s="43">
        <v>0</v>
      </c>
      <c r="P537" s="43">
        <v>255703.63</v>
      </c>
      <c r="Q537" s="43">
        <v>25265871</v>
      </c>
      <c r="R537" s="43">
        <v>0</v>
      </c>
      <c r="S537" s="43">
        <v>0</v>
      </c>
      <c r="T537" s="43">
        <v>33055425.129999999</v>
      </c>
      <c r="U537" s="43">
        <v>0</v>
      </c>
      <c r="V537" s="43">
        <v>560216.42000000004</v>
      </c>
      <c r="W537" s="43">
        <v>67225139.099999994</v>
      </c>
      <c r="X537" s="45">
        <v>8.0779870800317191E-2</v>
      </c>
      <c r="Y537" s="43">
        <v>6250</v>
      </c>
      <c r="Z537" s="43">
        <v>46750</v>
      </c>
      <c r="AA537" s="43">
        <v>1060</v>
      </c>
      <c r="AB537" s="43">
        <v>54060</v>
      </c>
      <c r="AC537" s="43">
        <v>0</v>
      </c>
      <c r="AD537" s="43">
        <v>54060</v>
      </c>
      <c r="AE537" s="43">
        <v>0</v>
      </c>
      <c r="AF537" s="45">
        <v>8343626.5499999998</v>
      </c>
      <c r="AG537" s="45">
        <v>25265871</v>
      </c>
      <c r="AH537" s="45">
        <v>33615641.549999997</v>
      </c>
      <c r="AI537" s="43">
        <v>1553298623</v>
      </c>
      <c r="AJ537" s="43">
        <v>1678087340</v>
      </c>
      <c r="AK537" s="43">
        <v>1911335080</v>
      </c>
      <c r="AL537" s="47">
        <v>1714240347.6666667</v>
      </c>
      <c r="AM537" s="43">
        <v>637969.45236324298</v>
      </c>
      <c r="AN537" s="46"/>
    </row>
    <row r="538" spans="1:40" s="35" customFormat="1" ht="16.5" x14ac:dyDescent="0.3">
      <c r="A538" s="35" t="s">
        <v>1138</v>
      </c>
      <c r="B538" s="35" t="s">
        <v>1139</v>
      </c>
      <c r="C538" s="35" t="s">
        <v>1111</v>
      </c>
      <c r="D538" s="41">
        <v>1</v>
      </c>
      <c r="E538" s="41" t="s">
        <v>1236</v>
      </c>
      <c r="F538" s="42" t="s">
        <v>1191</v>
      </c>
      <c r="G538" s="43">
        <v>1059190507</v>
      </c>
      <c r="H538" s="44">
        <v>4.1140000000000008</v>
      </c>
      <c r="I538" s="43">
        <v>1266253302</v>
      </c>
      <c r="J538" s="43">
        <v>5996287.6899999995</v>
      </c>
      <c r="K538" s="43">
        <v>5988895.0899999999</v>
      </c>
      <c r="L538" s="43">
        <v>0</v>
      </c>
      <c r="M538" s="43">
        <v>5988895.0899999999</v>
      </c>
      <c r="N538" s="43">
        <v>0</v>
      </c>
      <c r="O538" s="43">
        <v>0</v>
      </c>
      <c r="P538" s="43">
        <v>189938</v>
      </c>
      <c r="Q538" s="43">
        <v>22925691</v>
      </c>
      <c r="R538" s="43">
        <v>0</v>
      </c>
      <c r="S538" s="43">
        <v>0</v>
      </c>
      <c r="T538" s="43">
        <v>14050950.800000001</v>
      </c>
      <c r="U538" s="43">
        <v>0</v>
      </c>
      <c r="V538" s="43">
        <v>417598</v>
      </c>
      <c r="W538" s="43">
        <v>43573072.890000001</v>
      </c>
      <c r="X538" s="45">
        <v>3.8100651419551462E-2</v>
      </c>
      <c r="Y538" s="43">
        <v>5442.47</v>
      </c>
      <c r="Z538" s="43">
        <v>38750</v>
      </c>
      <c r="AA538" s="43">
        <v>883.84940000000006</v>
      </c>
      <c r="AB538" s="43">
        <v>45076.3194</v>
      </c>
      <c r="AC538" s="43">
        <v>0</v>
      </c>
      <c r="AD538" s="43">
        <v>45076.3194</v>
      </c>
      <c r="AE538" s="43">
        <v>0</v>
      </c>
      <c r="AF538" s="45">
        <v>6178833.0899999999</v>
      </c>
      <c r="AG538" s="45">
        <v>22925691</v>
      </c>
      <c r="AH538" s="45">
        <v>14468548.800000001</v>
      </c>
      <c r="AI538" s="43">
        <v>1239596460</v>
      </c>
      <c r="AJ538" s="43">
        <v>1252192464</v>
      </c>
      <c r="AK538" s="43">
        <v>1399504098</v>
      </c>
      <c r="AL538" s="47">
        <v>1297097674</v>
      </c>
      <c r="AM538" s="43">
        <v>466702.76829676499</v>
      </c>
      <c r="AN538" s="46"/>
    </row>
    <row r="539" spans="1:40" s="35" customFormat="1" ht="16.5" x14ac:dyDescent="0.3">
      <c r="A539" s="35" t="s">
        <v>1140</v>
      </c>
      <c r="B539" s="35" t="s">
        <v>1141</v>
      </c>
      <c r="C539" s="35" t="s">
        <v>1111</v>
      </c>
      <c r="D539" s="41">
        <v>2</v>
      </c>
      <c r="E539" s="41" t="s">
        <v>1237</v>
      </c>
      <c r="F539" s="42" t="s">
        <v>1191</v>
      </c>
      <c r="G539" s="43">
        <v>1006088601</v>
      </c>
      <c r="H539" s="44">
        <v>11.266</v>
      </c>
      <c r="I539" s="43">
        <v>4454345426</v>
      </c>
      <c r="J539" s="43">
        <v>21093359.920000002</v>
      </c>
      <c r="K539" s="43">
        <v>21062719.57</v>
      </c>
      <c r="L539" s="43">
        <v>0</v>
      </c>
      <c r="M539" s="43">
        <v>21062719.57</v>
      </c>
      <c r="N539" s="43">
        <v>0</v>
      </c>
      <c r="O539" s="43">
        <v>0</v>
      </c>
      <c r="P539" s="43">
        <v>668151.81000000006</v>
      </c>
      <c r="Q539" s="43">
        <v>0</v>
      </c>
      <c r="R539" s="43">
        <v>74190475</v>
      </c>
      <c r="S539" s="43">
        <v>0</v>
      </c>
      <c r="T539" s="43">
        <v>15744922.16</v>
      </c>
      <c r="U539" s="43">
        <v>200360</v>
      </c>
      <c r="V539" s="43">
        <v>1476694</v>
      </c>
      <c r="W539" s="43">
        <v>113343322.53999999</v>
      </c>
      <c r="X539" s="45">
        <v>0.1049225720177981</v>
      </c>
      <c r="Y539" s="43">
        <v>8842.4599999999991</v>
      </c>
      <c r="Z539" s="43">
        <v>95750</v>
      </c>
      <c r="AA539" s="43">
        <v>2091.8491999999997</v>
      </c>
      <c r="AB539" s="43">
        <v>106684.30919999999</v>
      </c>
      <c r="AC539" s="43">
        <v>0</v>
      </c>
      <c r="AD539" s="43">
        <v>106684.30919999999</v>
      </c>
      <c r="AE539" s="43">
        <v>0</v>
      </c>
      <c r="AF539" s="45">
        <v>21730871.379999999</v>
      </c>
      <c r="AG539" s="45">
        <v>74190475</v>
      </c>
      <c r="AH539" s="45">
        <v>17421976.16</v>
      </c>
      <c r="AI539" s="43">
        <v>4436732858</v>
      </c>
      <c r="AJ539" s="43">
        <v>4429311062</v>
      </c>
      <c r="AK539" s="43">
        <v>4671468866</v>
      </c>
      <c r="AL539" s="47">
        <v>4512504262</v>
      </c>
      <c r="AM539" s="43">
        <v>1557417.5649142109</v>
      </c>
      <c r="AN539" s="46"/>
    </row>
    <row r="540" spans="1:40" s="35" customFormat="1" ht="16.5" x14ac:dyDescent="0.3">
      <c r="A540" s="35" t="s">
        <v>1142</v>
      </c>
      <c r="B540" s="35" t="s">
        <v>316</v>
      </c>
      <c r="C540" s="35" t="s">
        <v>1111</v>
      </c>
      <c r="D540" s="41">
        <v>3</v>
      </c>
      <c r="E540" s="41" t="s">
        <v>1236</v>
      </c>
      <c r="F540" s="42" t="s">
        <v>1191</v>
      </c>
      <c r="G540" s="43">
        <v>1122578466</v>
      </c>
      <c r="H540" s="44">
        <v>7.4450000000000003</v>
      </c>
      <c r="I540" s="43">
        <v>3067960114</v>
      </c>
      <c r="J540" s="43">
        <v>14528192.289999999</v>
      </c>
      <c r="K540" s="43">
        <v>14514842.25</v>
      </c>
      <c r="L540" s="43">
        <v>0</v>
      </c>
      <c r="M540" s="43">
        <v>14514842.25</v>
      </c>
      <c r="N540" s="43">
        <v>0</v>
      </c>
      <c r="O540" s="43">
        <v>0</v>
      </c>
      <c r="P540" s="43">
        <v>460194.02</v>
      </c>
      <c r="Q540" s="43">
        <v>42168776</v>
      </c>
      <c r="R540" s="43">
        <v>0</v>
      </c>
      <c r="S540" s="43">
        <v>0</v>
      </c>
      <c r="T540" s="43">
        <v>25409732.670000002</v>
      </c>
      <c r="U540" s="43">
        <v>0</v>
      </c>
      <c r="V540" s="43">
        <v>1011441.87</v>
      </c>
      <c r="W540" s="43">
        <v>83564986.810000002</v>
      </c>
      <c r="X540" s="45">
        <v>6.7702851574511308E-2</v>
      </c>
      <c r="Y540" s="43">
        <v>5705.48</v>
      </c>
      <c r="Z540" s="43">
        <v>53250</v>
      </c>
      <c r="AA540" s="43">
        <v>1179.1096</v>
      </c>
      <c r="AB540" s="43">
        <v>60134.589599999999</v>
      </c>
      <c r="AC540" s="43">
        <v>0</v>
      </c>
      <c r="AD540" s="43">
        <v>60134.589599999999</v>
      </c>
      <c r="AE540" s="43">
        <v>0</v>
      </c>
      <c r="AF540" s="45">
        <v>14975036.27</v>
      </c>
      <c r="AG540" s="45">
        <v>42168776</v>
      </c>
      <c r="AH540" s="45">
        <v>26421174.540000003</v>
      </c>
      <c r="AI540" s="43">
        <v>2871391473</v>
      </c>
      <c r="AJ540" s="43">
        <v>3033284004</v>
      </c>
      <c r="AK540" s="43">
        <v>3151372296</v>
      </c>
      <c r="AL540" s="47">
        <v>3018682591</v>
      </c>
      <c r="AM540" s="43">
        <v>1050791.4032075461</v>
      </c>
      <c r="AN540" s="46"/>
    </row>
    <row r="541" spans="1:40" s="35" customFormat="1" ht="16.5" x14ac:dyDescent="0.3">
      <c r="A541" s="35" t="s">
        <v>1143</v>
      </c>
      <c r="B541" s="35" t="s">
        <v>1144</v>
      </c>
      <c r="C541" s="35" t="s">
        <v>1111</v>
      </c>
      <c r="D541" s="41">
        <v>1</v>
      </c>
      <c r="E541" s="41" t="s">
        <v>1237</v>
      </c>
      <c r="F541" s="42" t="s">
        <v>1191</v>
      </c>
      <c r="G541" s="43">
        <v>3200766106</v>
      </c>
      <c r="H541" s="44">
        <v>4.3170000000000002</v>
      </c>
      <c r="I541" s="43">
        <v>7564952752</v>
      </c>
      <c r="J541" s="43">
        <v>35823506.239999995</v>
      </c>
      <c r="K541" s="43">
        <v>35718866.999999993</v>
      </c>
      <c r="L541" s="43">
        <v>0</v>
      </c>
      <c r="M541" s="43">
        <v>35718866.999999993</v>
      </c>
      <c r="N541" s="43">
        <v>0</v>
      </c>
      <c r="O541" s="43">
        <v>0</v>
      </c>
      <c r="P541" s="43">
        <v>1134742.9099999999</v>
      </c>
      <c r="Q541" s="43">
        <v>67689697</v>
      </c>
      <c r="R541" s="43">
        <v>0</v>
      </c>
      <c r="S541" s="43">
        <v>3489367</v>
      </c>
      <c r="T541" s="43">
        <v>27651998.030000001</v>
      </c>
      <c r="U541" s="43">
        <v>0</v>
      </c>
      <c r="V541" s="43">
        <v>2492085</v>
      </c>
      <c r="W541" s="43">
        <v>138176756.94</v>
      </c>
      <c r="X541" s="45">
        <v>4.3000759741873444E-2</v>
      </c>
      <c r="Y541" s="43">
        <v>4118.5</v>
      </c>
      <c r="Z541" s="43">
        <v>47250</v>
      </c>
      <c r="AA541" s="43">
        <v>1027.3700000000001</v>
      </c>
      <c r="AB541" s="43">
        <v>52395.87</v>
      </c>
      <c r="AC541" s="43">
        <v>-250</v>
      </c>
      <c r="AD541" s="43">
        <v>52145.87</v>
      </c>
      <c r="AE541" s="43">
        <v>0</v>
      </c>
      <c r="AF541" s="45">
        <v>36853609.909999989</v>
      </c>
      <c r="AG541" s="45">
        <v>71179064</v>
      </c>
      <c r="AH541" s="45">
        <v>30144083.030000001</v>
      </c>
      <c r="AI541" s="43">
        <v>7436595548</v>
      </c>
      <c r="AJ541" s="43">
        <v>7473608439</v>
      </c>
      <c r="AK541" s="43">
        <v>7608811801</v>
      </c>
      <c r="AL541" s="47">
        <v>7506338596</v>
      </c>
      <c r="AM541" s="43">
        <v>2537195.5651352312</v>
      </c>
      <c r="AN541" s="46"/>
    </row>
    <row r="542" spans="1:40" s="35" customFormat="1" ht="16.5" x14ac:dyDescent="0.3">
      <c r="A542" s="35" t="s">
        <v>1145</v>
      </c>
      <c r="B542" s="35" t="s">
        <v>628</v>
      </c>
      <c r="C542" s="35" t="s">
        <v>1111</v>
      </c>
      <c r="D542" s="41">
        <v>2</v>
      </c>
      <c r="E542" s="41" t="s">
        <v>1237</v>
      </c>
      <c r="F542" s="42" t="s">
        <v>1191</v>
      </c>
      <c r="G542" s="43">
        <v>1041920210</v>
      </c>
      <c r="H542" s="44">
        <v>20.409000000000002</v>
      </c>
      <c r="I542" s="43">
        <v>7366082895</v>
      </c>
      <c r="J542" s="43">
        <v>34881766.640000001</v>
      </c>
      <c r="K542" s="43">
        <v>34858662.340000004</v>
      </c>
      <c r="L542" s="43">
        <v>0</v>
      </c>
      <c r="M542" s="43">
        <v>34858662.340000004</v>
      </c>
      <c r="N542" s="43">
        <v>0</v>
      </c>
      <c r="O542" s="43">
        <v>0</v>
      </c>
      <c r="P542" s="43">
        <v>1104912.43</v>
      </c>
      <c r="Q542" s="43">
        <v>98690553</v>
      </c>
      <c r="R542" s="43">
        <v>0</v>
      </c>
      <c r="S542" s="43">
        <v>0</v>
      </c>
      <c r="T542" s="43">
        <v>75540629.290000007</v>
      </c>
      <c r="U542" s="43">
        <v>0</v>
      </c>
      <c r="V542" s="43">
        <v>2442050.9300000002</v>
      </c>
      <c r="W542" s="43">
        <v>212636807.99000001</v>
      </c>
      <c r="X542" s="45">
        <v>0.18643875623596332</v>
      </c>
      <c r="Y542" s="43">
        <v>55477.54</v>
      </c>
      <c r="Z542" s="43">
        <v>182000</v>
      </c>
      <c r="AA542" s="43">
        <v>4749.5508</v>
      </c>
      <c r="AB542" s="43">
        <v>242227.09080000001</v>
      </c>
      <c r="AC542" s="43">
        <v>0</v>
      </c>
      <c r="AD542" s="43">
        <v>242227.09080000001</v>
      </c>
      <c r="AE542" s="43">
        <v>0</v>
      </c>
      <c r="AF542" s="45">
        <v>35963574.770000003</v>
      </c>
      <c r="AG542" s="45">
        <v>98690553</v>
      </c>
      <c r="AH542" s="45">
        <v>77982680.220000014</v>
      </c>
      <c r="AI542" s="43">
        <v>6889559254</v>
      </c>
      <c r="AJ542" s="43">
        <v>7324779887</v>
      </c>
      <c r="AK542" s="43">
        <v>8238653207</v>
      </c>
      <c r="AL542" s="47">
        <v>7484330782.666667</v>
      </c>
      <c r="AM542" s="43">
        <v>2746674.4256561608</v>
      </c>
      <c r="AN542" s="46"/>
    </row>
    <row r="543" spans="1:40" s="35" customFormat="1" ht="16.5" x14ac:dyDescent="0.3">
      <c r="A543" s="35" t="s">
        <v>1146</v>
      </c>
      <c r="B543" s="35" t="s">
        <v>1147</v>
      </c>
      <c r="C543" s="35" t="s">
        <v>1111</v>
      </c>
      <c r="D543" s="41">
        <v>3</v>
      </c>
      <c r="E543" s="41" t="s">
        <v>1237</v>
      </c>
      <c r="F543" s="42" t="s">
        <v>1191</v>
      </c>
      <c r="G543" s="43">
        <v>8329754877</v>
      </c>
      <c r="H543" s="44">
        <v>2.1629999999999998</v>
      </c>
      <c r="I543" s="43">
        <v>8201215517</v>
      </c>
      <c r="J543" s="43">
        <v>38836501.009999998</v>
      </c>
      <c r="K543" s="43">
        <v>38682793.839999996</v>
      </c>
      <c r="L543" s="43">
        <v>0</v>
      </c>
      <c r="M543" s="43">
        <v>38682793.839999996</v>
      </c>
      <c r="N543" s="43">
        <v>0</v>
      </c>
      <c r="O543" s="43">
        <v>0</v>
      </c>
      <c r="P543" s="43">
        <v>1230182.33</v>
      </c>
      <c r="Q543" s="43">
        <v>108183929</v>
      </c>
      <c r="R543" s="43">
        <v>0</v>
      </c>
      <c r="S543" s="43">
        <v>0</v>
      </c>
      <c r="T543" s="43">
        <v>29351209.329999998</v>
      </c>
      <c r="U543" s="43">
        <v>0</v>
      </c>
      <c r="V543" s="43">
        <v>2705536</v>
      </c>
      <c r="W543" s="43">
        <v>180153650.5</v>
      </c>
      <c r="X543" s="45">
        <v>9.0281922911975954E-2</v>
      </c>
      <c r="Y543" s="43">
        <v>6012.67</v>
      </c>
      <c r="Z543" s="43">
        <v>100750</v>
      </c>
      <c r="AA543" s="43">
        <v>2135.2534000000001</v>
      </c>
      <c r="AB543" s="43">
        <v>108897.9234</v>
      </c>
      <c r="AC543" s="43">
        <v>0</v>
      </c>
      <c r="AD543" s="43">
        <v>108897.9234</v>
      </c>
      <c r="AE543" s="43">
        <v>0</v>
      </c>
      <c r="AF543" s="45">
        <v>39912976.169999994</v>
      </c>
      <c r="AG543" s="45">
        <v>108183929</v>
      </c>
      <c r="AH543" s="45">
        <v>32056745.329999998</v>
      </c>
      <c r="AI543" s="43">
        <v>8094777309</v>
      </c>
      <c r="AJ543" s="43">
        <v>8109947032</v>
      </c>
      <c r="AK543" s="43">
        <v>8507323112</v>
      </c>
      <c r="AL543" s="47">
        <v>8237349151</v>
      </c>
      <c r="AM543" s="43">
        <v>2838118.424878737</v>
      </c>
      <c r="AN543" s="46"/>
    </row>
    <row r="544" spans="1:40" s="35" customFormat="1" ht="16.5" x14ac:dyDescent="0.3">
      <c r="A544" s="35" t="s">
        <v>1148</v>
      </c>
      <c r="B544" s="35" t="s">
        <v>1149</v>
      </c>
      <c r="C544" s="35" t="s">
        <v>1111</v>
      </c>
      <c r="D544" s="41">
        <v>1</v>
      </c>
      <c r="E544" s="41" t="s">
        <v>1236</v>
      </c>
      <c r="F544" s="42" t="s">
        <v>1191</v>
      </c>
      <c r="G544" s="43">
        <v>16633990</v>
      </c>
      <c r="H544" s="44">
        <v>21.403000000000002</v>
      </c>
      <c r="I544" s="43">
        <v>16640210</v>
      </c>
      <c r="J544" s="43">
        <v>78798.990000000005</v>
      </c>
      <c r="K544" s="43">
        <v>78801.33</v>
      </c>
      <c r="L544" s="43">
        <v>0</v>
      </c>
      <c r="M544" s="43">
        <v>78801.33</v>
      </c>
      <c r="N544" s="43">
        <v>0</v>
      </c>
      <c r="O544" s="43">
        <v>0</v>
      </c>
      <c r="P544" s="43">
        <v>2496.0300000000002</v>
      </c>
      <c r="Q544" s="43">
        <v>1719551</v>
      </c>
      <c r="R544" s="43">
        <v>0</v>
      </c>
      <c r="S544" s="43">
        <v>0</v>
      </c>
      <c r="T544" s="43">
        <v>1759299</v>
      </c>
      <c r="U544" s="43">
        <v>0</v>
      </c>
      <c r="V544" s="43">
        <v>0</v>
      </c>
      <c r="W544" s="43">
        <v>3560147.3600000003</v>
      </c>
      <c r="X544" s="45">
        <v>2.2565114067071148</v>
      </c>
      <c r="Y544" s="43">
        <v>10250</v>
      </c>
      <c r="Z544" s="43">
        <v>12000</v>
      </c>
      <c r="AA544" s="43">
        <v>445</v>
      </c>
      <c r="AB544" s="43">
        <v>22695</v>
      </c>
      <c r="AC544" s="43">
        <v>0</v>
      </c>
      <c r="AD544" s="43">
        <v>22695</v>
      </c>
      <c r="AE544" s="43">
        <v>0</v>
      </c>
      <c r="AF544" s="45">
        <v>81297.36</v>
      </c>
      <c r="AG544" s="45">
        <v>1719551</v>
      </c>
      <c r="AH544" s="45">
        <v>1759299</v>
      </c>
      <c r="AI544" s="43">
        <v>16550150</v>
      </c>
      <c r="AJ544" s="43">
        <v>16550150</v>
      </c>
      <c r="AK544" s="43">
        <v>16550150</v>
      </c>
      <c r="AL544" s="47">
        <v>16550150</v>
      </c>
      <c r="AM544" s="43">
        <v>5539.1411275199998</v>
      </c>
      <c r="AN544" s="46"/>
    </row>
    <row r="545" spans="1:40" s="35" customFormat="1" ht="16.5" x14ac:dyDescent="0.3">
      <c r="A545" s="35" t="s">
        <v>1150</v>
      </c>
      <c r="B545" s="35" t="s">
        <v>1151</v>
      </c>
      <c r="C545" s="35" t="s">
        <v>1152</v>
      </c>
      <c r="D545" s="41">
        <v>2</v>
      </c>
      <c r="E545" s="41" t="s">
        <v>1237</v>
      </c>
      <c r="F545" s="42" t="s">
        <v>1191</v>
      </c>
      <c r="G545" s="43">
        <v>597083400</v>
      </c>
      <c r="H545" s="44">
        <v>2.976</v>
      </c>
      <c r="I545" s="43">
        <v>708750792</v>
      </c>
      <c r="J545" s="43">
        <v>4459851</v>
      </c>
      <c r="K545" s="43">
        <v>4458497.18</v>
      </c>
      <c r="L545" s="43">
        <v>0</v>
      </c>
      <c r="M545" s="43">
        <v>4458497.18</v>
      </c>
      <c r="N545" s="43">
        <v>356492.22</v>
      </c>
      <c r="O545" s="43">
        <v>0</v>
      </c>
      <c r="P545" s="43">
        <v>139556.15</v>
      </c>
      <c r="Q545" s="43">
        <v>10127477</v>
      </c>
      <c r="R545" s="43">
        <v>0</v>
      </c>
      <c r="S545" s="43">
        <v>0</v>
      </c>
      <c r="T545" s="43">
        <v>2561968</v>
      </c>
      <c r="U545" s="43">
        <v>119417</v>
      </c>
      <c r="V545" s="43">
        <v>0</v>
      </c>
      <c r="W545" s="43">
        <v>17763407.550000001</v>
      </c>
      <c r="X545" s="45">
        <v>2.9134341403465651E-2</v>
      </c>
      <c r="Y545" s="43">
        <v>2500</v>
      </c>
      <c r="Z545" s="43">
        <v>32250</v>
      </c>
      <c r="AA545" s="43">
        <v>695</v>
      </c>
      <c r="AB545" s="43">
        <v>35445</v>
      </c>
      <c r="AC545" s="43">
        <v>0</v>
      </c>
      <c r="AD545" s="43">
        <v>35445</v>
      </c>
      <c r="AE545" s="43">
        <v>0</v>
      </c>
      <c r="AF545" s="45">
        <v>4954545.55</v>
      </c>
      <c r="AG545" s="45">
        <v>10127477</v>
      </c>
      <c r="AH545" s="45">
        <v>2681385</v>
      </c>
      <c r="AI545" s="43">
        <v>668339024</v>
      </c>
      <c r="AJ545" s="43">
        <v>694305579</v>
      </c>
      <c r="AK545" s="43">
        <v>754369425</v>
      </c>
      <c r="AL545" s="47">
        <v>705671342.66666663</v>
      </c>
      <c r="AM545" s="43">
        <v>251456.223543525</v>
      </c>
      <c r="AN545" s="46"/>
    </row>
    <row r="546" spans="1:40" s="35" customFormat="1" ht="16.5" x14ac:dyDescent="0.3">
      <c r="A546" s="35" t="s">
        <v>1153</v>
      </c>
      <c r="B546" s="35" t="s">
        <v>1154</v>
      </c>
      <c r="C546" s="35" t="s">
        <v>1152</v>
      </c>
      <c r="D546" s="41">
        <v>3</v>
      </c>
      <c r="E546" s="41" t="s">
        <v>1236</v>
      </c>
      <c r="F546" s="42" t="s">
        <v>1191</v>
      </c>
      <c r="G546" s="43">
        <v>217030695</v>
      </c>
      <c r="H546" s="44">
        <v>3.3209999999999997</v>
      </c>
      <c r="I546" s="43">
        <v>221934470</v>
      </c>
      <c r="J546" s="43">
        <v>1396534.13</v>
      </c>
      <c r="K546" s="43">
        <v>1382447.6199999999</v>
      </c>
      <c r="L546" s="43">
        <v>0</v>
      </c>
      <c r="M546" s="43">
        <v>1382447.6199999999</v>
      </c>
      <c r="N546" s="43">
        <v>0</v>
      </c>
      <c r="O546" s="43">
        <v>0</v>
      </c>
      <c r="P546" s="43">
        <v>43699.87</v>
      </c>
      <c r="Q546" s="43">
        <v>3885988</v>
      </c>
      <c r="R546" s="43">
        <v>0</v>
      </c>
      <c r="S546" s="43">
        <v>0</v>
      </c>
      <c r="T546" s="43">
        <v>1734080.14</v>
      </c>
      <c r="U546" s="43">
        <v>86812.28</v>
      </c>
      <c r="V546" s="43">
        <v>74287.86</v>
      </c>
      <c r="W546" s="43">
        <v>7207315.7700000005</v>
      </c>
      <c r="X546" s="45">
        <v>3.1029233046111462E-2</v>
      </c>
      <c r="Y546" s="43">
        <v>5217.12</v>
      </c>
      <c r="Z546" s="43">
        <v>22250</v>
      </c>
      <c r="AA546" s="43">
        <v>549.3424</v>
      </c>
      <c r="AB546" s="43">
        <v>28016.4624</v>
      </c>
      <c r="AC546" s="43">
        <v>0</v>
      </c>
      <c r="AD546" s="43">
        <v>28016.4624</v>
      </c>
      <c r="AE546" s="43">
        <v>0</v>
      </c>
      <c r="AF546" s="45">
        <v>1426147.49</v>
      </c>
      <c r="AG546" s="45">
        <v>3885988</v>
      </c>
      <c r="AH546" s="45">
        <v>1895180.28</v>
      </c>
      <c r="AI546" s="43">
        <v>211783829</v>
      </c>
      <c r="AJ546" s="43">
        <v>222621913</v>
      </c>
      <c r="AK546" s="43">
        <v>230282175</v>
      </c>
      <c r="AL546" s="47">
        <v>221562639</v>
      </c>
      <c r="AM546" s="43">
        <v>76841.666491590004</v>
      </c>
      <c r="AN546" s="46"/>
    </row>
    <row r="547" spans="1:40" s="35" customFormat="1" ht="16.5" x14ac:dyDescent="0.3">
      <c r="A547" s="35" t="s">
        <v>1155</v>
      </c>
      <c r="B547" s="35" t="s">
        <v>1156</v>
      </c>
      <c r="C547" s="35" t="s">
        <v>1152</v>
      </c>
      <c r="D547" s="41">
        <v>1</v>
      </c>
      <c r="E547" s="41" t="s">
        <v>1236</v>
      </c>
      <c r="F547" s="42" t="s">
        <v>1191</v>
      </c>
      <c r="G547" s="43">
        <v>126914221</v>
      </c>
      <c r="H547" s="44">
        <v>5.6720000000000006</v>
      </c>
      <c r="I547" s="43">
        <v>189585526</v>
      </c>
      <c r="J547" s="43">
        <v>1192976.72</v>
      </c>
      <c r="K547" s="43">
        <v>1191791.05</v>
      </c>
      <c r="L547" s="43">
        <v>0</v>
      </c>
      <c r="M547" s="43">
        <v>1191791.05</v>
      </c>
      <c r="N547" s="43">
        <v>95359</v>
      </c>
      <c r="O547" s="43">
        <v>0</v>
      </c>
      <c r="P547" s="43">
        <v>37330.22</v>
      </c>
      <c r="Q547" s="43">
        <v>3854525</v>
      </c>
      <c r="R547" s="43">
        <v>0</v>
      </c>
      <c r="S547" s="43">
        <v>0</v>
      </c>
      <c r="T547" s="43">
        <v>2018527.4</v>
      </c>
      <c r="U547" s="43">
        <v>0</v>
      </c>
      <c r="V547" s="43">
        <v>0</v>
      </c>
      <c r="W547" s="43">
        <v>7197532.6699999999</v>
      </c>
      <c r="X547" s="45">
        <v>5.5615862779233513E-2</v>
      </c>
      <c r="Y547" s="43">
        <v>1750</v>
      </c>
      <c r="Z547" s="43">
        <v>16250</v>
      </c>
      <c r="AA547" s="43">
        <v>360</v>
      </c>
      <c r="AB547" s="43">
        <v>18360</v>
      </c>
      <c r="AC547" s="43">
        <v>0</v>
      </c>
      <c r="AD547" s="43">
        <v>18360</v>
      </c>
      <c r="AE547" s="43">
        <v>0</v>
      </c>
      <c r="AF547" s="45">
        <v>1324480.27</v>
      </c>
      <c r="AG547" s="45">
        <v>3854525</v>
      </c>
      <c r="AH547" s="45">
        <v>2018527.4</v>
      </c>
      <c r="AI547" s="43">
        <v>191071075</v>
      </c>
      <c r="AJ547" s="43">
        <v>187326613</v>
      </c>
      <c r="AK547" s="43">
        <v>209983739</v>
      </c>
      <c r="AL547" s="47">
        <v>196127142.33333334</v>
      </c>
      <c r="AM547" s="43">
        <v>69994.526005403997</v>
      </c>
      <c r="AN547" s="46"/>
    </row>
    <row r="548" spans="1:40" s="35" customFormat="1" ht="16.5" x14ac:dyDescent="0.3">
      <c r="A548" s="35" t="s">
        <v>1157</v>
      </c>
      <c r="B548" s="35" t="s">
        <v>1158</v>
      </c>
      <c r="C548" s="35" t="s">
        <v>1152</v>
      </c>
      <c r="D548" s="41">
        <v>2</v>
      </c>
      <c r="E548" s="41" t="s">
        <v>1237</v>
      </c>
      <c r="F548" s="42" t="s">
        <v>1191</v>
      </c>
      <c r="G548" s="43">
        <v>707307990</v>
      </c>
      <c r="H548" s="44">
        <v>2.5609999999999999</v>
      </c>
      <c r="I548" s="43">
        <v>728556641</v>
      </c>
      <c r="J548" s="43">
        <v>4584480.33</v>
      </c>
      <c r="K548" s="43">
        <v>4582784.3499999996</v>
      </c>
      <c r="L548" s="43">
        <v>0</v>
      </c>
      <c r="M548" s="43">
        <v>4582784.3499999996</v>
      </c>
      <c r="N548" s="43">
        <v>366454.3</v>
      </c>
      <c r="O548" s="43">
        <v>0</v>
      </c>
      <c r="P548" s="43">
        <v>143456.01</v>
      </c>
      <c r="Q548" s="43">
        <v>5936746</v>
      </c>
      <c r="R548" s="43">
        <v>6210707</v>
      </c>
      <c r="S548" s="43">
        <v>0</v>
      </c>
      <c r="T548" s="43">
        <v>700456.58</v>
      </c>
      <c r="U548" s="43">
        <v>169753.92</v>
      </c>
      <c r="V548" s="43">
        <v>0</v>
      </c>
      <c r="W548" s="43">
        <v>18110358.16</v>
      </c>
      <c r="X548" s="45">
        <v>2.315384185519738E-2</v>
      </c>
      <c r="Y548" s="43">
        <v>4750</v>
      </c>
      <c r="Z548" s="43">
        <v>35250</v>
      </c>
      <c r="AA548" s="43">
        <v>800</v>
      </c>
      <c r="AB548" s="43">
        <v>40800</v>
      </c>
      <c r="AC548" s="43">
        <v>-250</v>
      </c>
      <c r="AD548" s="43">
        <v>40550</v>
      </c>
      <c r="AE548" s="43">
        <v>0</v>
      </c>
      <c r="AF548" s="45">
        <v>5092694.6599999992</v>
      </c>
      <c r="AG548" s="45">
        <v>12147453</v>
      </c>
      <c r="AH548" s="45">
        <v>870210.5</v>
      </c>
      <c r="AI548" s="43">
        <v>727310701</v>
      </c>
      <c r="AJ548" s="43">
        <v>726231979</v>
      </c>
      <c r="AK548" s="43">
        <v>785282786</v>
      </c>
      <c r="AL548" s="47">
        <v>746275155.33333337</v>
      </c>
      <c r="AM548" s="43">
        <v>262599.56273350801</v>
      </c>
      <c r="AN548" s="46"/>
    </row>
    <row r="549" spans="1:40" s="35" customFormat="1" ht="16.5" x14ac:dyDescent="0.3">
      <c r="A549" s="35" t="s">
        <v>1159</v>
      </c>
      <c r="B549" s="35" t="s">
        <v>517</v>
      </c>
      <c r="C549" s="35" t="s">
        <v>1152</v>
      </c>
      <c r="D549" s="41">
        <v>3</v>
      </c>
      <c r="E549" s="41" t="s">
        <v>1236</v>
      </c>
      <c r="F549" s="42" t="s">
        <v>1191</v>
      </c>
      <c r="G549" s="43">
        <v>414608056</v>
      </c>
      <c r="H549" s="44">
        <v>3.069</v>
      </c>
      <c r="I549" s="43">
        <v>416170130</v>
      </c>
      <c r="J549" s="43">
        <v>2618772.06</v>
      </c>
      <c r="K549" s="43">
        <v>2618313.87</v>
      </c>
      <c r="L549" s="43">
        <v>0</v>
      </c>
      <c r="M549" s="43">
        <v>2618313.87</v>
      </c>
      <c r="N549" s="43">
        <v>209328.04</v>
      </c>
      <c r="O549" s="43">
        <v>0</v>
      </c>
      <c r="P549" s="43">
        <v>81945.73</v>
      </c>
      <c r="Q549" s="43">
        <v>4039535</v>
      </c>
      <c r="R549" s="43">
        <v>4480320</v>
      </c>
      <c r="S549" s="43">
        <v>0</v>
      </c>
      <c r="T549" s="43">
        <v>1292537</v>
      </c>
      <c r="U549" s="43">
        <v>0</v>
      </c>
      <c r="V549" s="43">
        <v>0</v>
      </c>
      <c r="W549" s="43">
        <v>12721979.640000001</v>
      </c>
      <c r="X549" s="45">
        <v>2.894122503001709E-2</v>
      </c>
      <c r="Y549" s="43">
        <v>2250</v>
      </c>
      <c r="Z549" s="43">
        <v>17750</v>
      </c>
      <c r="AA549" s="43">
        <v>400</v>
      </c>
      <c r="AB549" s="43">
        <v>20400</v>
      </c>
      <c r="AC549" s="43">
        <v>0</v>
      </c>
      <c r="AD549" s="43">
        <v>20400</v>
      </c>
      <c r="AE549" s="43">
        <v>0</v>
      </c>
      <c r="AF549" s="45">
        <v>2909587.64</v>
      </c>
      <c r="AG549" s="45">
        <v>8519855</v>
      </c>
      <c r="AH549" s="45">
        <v>1292537</v>
      </c>
      <c r="AI549" s="43">
        <v>400781785</v>
      </c>
      <c r="AJ549" s="43">
        <v>412161969</v>
      </c>
      <c r="AK549" s="43">
        <v>451426590</v>
      </c>
      <c r="AL549" s="47">
        <v>421456781.33333331</v>
      </c>
      <c r="AM549" s="43">
        <v>150752.19391432201</v>
      </c>
      <c r="AN549" s="46"/>
    </row>
    <row r="550" spans="1:40" s="35" customFormat="1" ht="16.5" x14ac:dyDescent="0.3">
      <c r="A550" s="35" t="s">
        <v>1160</v>
      </c>
      <c r="B550" s="35" t="s">
        <v>1161</v>
      </c>
      <c r="C550" s="35" t="s">
        <v>1152</v>
      </c>
      <c r="D550" s="41">
        <v>1</v>
      </c>
      <c r="E550" s="41" t="s">
        <v>1236</v>
      </c>
      <c r="F550" s="42" t="s">
        <v>1191</v>
      </c>
      <c r="G550" s="43">
        <v>289800319</v>
      </c>
      <c r="H550" s="44">
        <v>2.4179999999999997</v>
      </c>
      <c r="I550" s="43">
        <v>279243888</v>
      </c>
      <c r="J550" s="43">
        <v>1757156.6</v>
      </c>
      <c r="K550" s="43">
        <v>1752246.86</v>
      </c>
      <c r="L550" s="43">
        <v>0</v>
      </c>
      <c r="M550" s="43">
        <v>1752246.86</v>
      </c>
      <c r="N550" s="43">
        <v>140455.96</v>
      </c>
      <c r="O550" s="43">
        <v>0</v>
      </c>
      <c r="P550" s="43">
        <v>54984.35</v>
      </c>
      <c r="Q550" s="43">
        <v>2224585</v>
      </c>
      <c r="R550" s="43">
        <v>1918797</v>
      </c>
      <c r="S550" s="43">
        <v>0</v>
      </c>
      <c r="T550" s="43">
        <v>856058</v>
      </c>
      <c r="U550" s="43">
        <v>57960</v>
      </c>
      <c r="V550" s="43">
        <v>0</v>
      </c>
      <c r="W550" s="43">
        <v>7005087.1699999999</v>
      </c>
      <c r="X550" s="45">
        <v>2.3567373554903154E-2</v>
      </c>
      <c r="Y550" s="43">
        <v>1250</v>
      </c>
      <c r="Z550" s="43">
        <v>12750</v>
      </c>
      <c r="AA550" s="43">
        <v>280</v>
      </c>
      <c r="AB550" s="43">
        <v>14280</v>
      </c>
      <c r="AC550" s="43">
        <v>0</v>
      </c>
      <c r="AD550" s="43">
        <v>14280</v>
      </c>
      <c r="AE550" s="43">
        <v>0</v>
      </c>
      <c r="AF550" s="45">
        <v>1947687.1700000002</v>
      </c>
      <c r="AG550" s="45">
        <v>4143382</v>
      </c>
      <c r="AH550" s="45">
        <v>914018</v>
      </c>
      <c r="AI550" s="43">
        <v>283969099</v>
      </c>
      <c r="AJ550" s="43">
        <v>277213100</v>
      </c>
      <c r="AK550" s="43">
        <v>292267203</v>
      </c>
      <c r="AL550" s="47">
        <v>284483134</v>
      </c>
      <c r="AM550" s="43">
        <v>97593.717072852</v>
      </c>
      <c r="AN550" s="46"/>
    </row>
    <row r="551" spans="1:40" s="35" customFormat="1" ht="16.5" x14ac:dyDescent="0.3">
      <c r="A551" s="35" t="s">
        <v>1162</v>
      </c>
      <c r="B551" s="35" t="s">
        <v>446</v>
      </c>
      <c r="C551" s="35" t="s">
        <v>1152</v>
      </c>
      <c r="D551" s="41">
        <v>2</v>
      </c>
      <c r="E551" s="41" t="s">
        <v>1237</v>
      </c>
      <c r="F551" s="42" t="s">
        <v>1191</v>
      </c>
      <c r="G551" s="43">
        <v>595470165</v>
      </c>
      <c r="H551" s="44">
        <v>3.3939999999999997</v>
      </c>
      <c r="I551" s="43">
        <v>720080487</v>
      </c>
      <c r="J551" s="43">
        <v>4531143.6900000004</v>
      </c>
      <c r="K551" s="43">
        <v>4531143.6900000004</v>
      </c>
      <c r="L551" s="43">
        <v>0</v>
      </c>
      <c r="M551" s="43">
        <v>4531143.6900000004</v>
      </c>
      <c r="N551" s="43">
        <v>362190.91</v>
      </c>
      <c r="O551" s="43">
        <v>0</v>
      </c>
      <c r="P551" s="43">
        <v>141787.01999999999</v>
      </c>
      <c r="Q551" s="43">
        <v>11366847</v>
      </c>
      <c r="R551" s="43">
        <v>0</v>
      </c>
      <c r="S551" s="43">
        <v>0</v>
      </c>
      <c r="T551" s="43">
        <v>3567303.62</v>
      </c>
      <c r="U551" s="43">
        <v>237921.07</v>
      </c>
      <c r="V551" s="43">
        <v>0</v>
      </c>
      <c r="W551" s="43">
        <v>20207193.310000002</v>
      </c>
      <c r="X551" s="45">
        <v>3.1758093259968416E-2</v>
      </c>
      <c r="Y551" s="43">
        <v>2677.55</v>
      </c>
      <c r="Z551" s="43">
        <v>21250</v>
      </c>
      <c r="AA551" s="43">
        <v>478.55099999999999</v>
      </c>
      <c r="AB551" s="43">
        <v>24406.100999999999</v>
      </c>
      <c r="AC551" s="43">
        <v>0</v>
      </c>
      <c r="AD551" s="43">
        <v>24406.100999999999</v>
      </c>
      <c r="AE551" s="43">
        <v>0</v>
      </c>
      <c r="AF551" s="45">
        <v>5035121.62</v>
      </c>
      <c r="AG551" s="45">
        <v>11366847</v>
      </c>
      <c r="AH551" s="45">
        <v>3805224.69</v>
      </c>
      <c r="AI551" s="43">
        <v>706249043</v>
      </c>
      <c r="AJ551" s="43">
        <v>718036437</v>
      </c>
      <c r="AK551" s="43">
        <v>758193333</v>
      </c>
      <c r="AL551" s="47">
        <v>727492937.66666663</v>
      </c>
      <c r="AM551" s="43">
        <v>252953.35637972399</v>
      </c>
      <c r="AN551" s="46"/>
    </row>
    <row r="552" spans="1:40" s="35" customFormat="1" ht="16.5" x14ac:dyDescent="0.3">
      <c r="A552" s="35" t="s">
        <v>1163</v>
      </c>
      <c r="B552" s="35" t="s">
        <v>1164</v>
      </c>
      <c r="C552" s="35" t="s">
        <v>1152</v>
      </c>
      <c r="D552" s="41">
        <v>3</v>
      </c>
      <c r="E552" s="41" t="s">
        <v>1236</v>
      </c>
      <c r="F552" s="42" t="s">
        <v>1191</v>
      </c>
      <c r="G552" s="43">
        <v>1024589900</v>
      </c>
      <c r="H552" s="44">
        <v>3.1959999999999997</v>
      </c>
      <c r="I552" s="43">
        <v>1053659428</v>
      </c>
      <c r="J552" s="43">
        <v>6630206.4199999999</v>
      </c>
      <c r="K552" s="43">
        <v>6625445.9699999997</v>
      </c>
      <c r="L552" s="43">
        <v>0</v>
      </c>
      <c r="M552" s="43">
        <v>6625445.9699999997</v>
      </c>
      <c r="N552" s="43">
        <v>0</v>
      </c>
      <c r="O552" s="43">
        <v>0</v>
      </c>
      <c r="P552" s="43">
        <v>207470.18</v>
      </c>
      <c r="Q552" s="43">
        <v>18817631</v>
      </c>
      <c r="R552" s="43">
        <v>0</v>
      </c>
      <c r="S552" s="43">
        <v>0</v>
      </c>
      <c r="T552" s="43">
        <v>6744418</v>
      </c>
      <c r="U552" s="43">
        <v>0</v>
      </c>
      <c r="V552" s="43">
        <v>349154.52</v>
      </c>
      <c r="W552" s="43">
        <v>32744119.669999998</v>
      </c>
      <c r="X552" s="45">
        <v>2.9156679122521064E-2</v>
      </c>
      <c r="Y552" s="43">
        <v>10428.09</v>
      </c>
      <c r="Z552" s="43">
        <v>39750</v>
      </c>
      <c r="AA552" s="43">
        <v>1003.5617999999999</v>
      </c>
      <c r="AB552" s="43">
        <v>51181.6518</v>
      </c>
      <c r="AC552" s="43">
        <v>0</v>
      </c>
      <c r="AD552" s="43">
        <v>51181.6518</v>
      </c>
      <c r="AE552" s="43">
        <v>0</v>
      </c>
      <c r="AF552" s="45">
        <v>6832916.1499999994</v>
      </c>
      <c r="AG552" s="45">
        <v>18817631</v>
      </c>
      <c r="AH552" s="45">
        <v>7093572.5199999996</v>
      </c>
      <c r="AI552" s="43">
        <v>1028405785</v>
      </c>
      <c r="AJ552" s="43">
        <v>1047464494</v>
      </c>
      <c r="AK552" s="43">
        <v>1069509186</v>
      </c>
      <c r="AL552" s="47">
        <v>1048459821.6666666</v>
      </c>
      <c r="AM552" s="43">
        <v>356502.738830238</v>
      </c>
      <c r="AN552" s="46"/>
    </row>
    <row r="553" spans="1:40" s="35" customFormat="1" ht="16.5" x14ac:dyDescent="0.3">
      <c r="A553" s="35" t="s">
        <v>1165</v>
      </c>
      <c r="B553" s="35" t="s">
        <v>1166</v>
      </c>
      <c r="C553" s="35" t="s">
        <v>1152</v>
      </c>
      <c r="D553" s="41">
        <v>1</v>
      </c>
      <c r="E553" s="41" t="s">
        <v>1236</v>
      </c>
      <c r="F553" s="42" t="s">
        <v>1191</v>
      </c>
      <c r="G553" s="43">
        <v>156564742</v>
      </c>
      <c r="H553" s="44">
        <v>3.4809999999999999</v>
      </c>
      <c r="I553" s="43">
        <v>199820243</v>
      </c>
      <c r="J553" s="43">
        <v>1257379.21</v>
      </c>
      <c r="K553" s="43">
        <v>1255775.4099999999</v>
      </c>
      <c r="L553" s="43">
        <v>0</v>
      </c>
      <c r="M553" s="43">
        <v>1255775.4099999999</v>
      </c>
      <c r="N553" s="43">
        <v>100506.92</v>
      </c>
      <c r="O553" s="43">
        <v>0</v>
      </c>
      <c r="P553" s="43">
        <v>39345.49</v>
      </c>
      <c r="Q553" s="43">
        <v>1259254</v>
      </c>
      <c r="R553" s="43">
        <v>1955957</v>
      </c>
      <c r="S553" s="43">
        <v>0</v>
      </c>
      <c r="T553" s="43">
        <v>807743</v>
      </c>
      <c r="U553" s="43">
        <v>31313</v>
      </c>
      <c r="V553" s="43">
        <v>0</v>
      </c>
      <c r="W553" s="43">
        <v>5449894.8200000003</v>
      </c>
      <c r="X553" s="45">
        <v>3.0939165838751694E-2</v>
      </c>
      <c r="Y553" s="43">
        <v>1500</v>
      </c>
      <c r="Z553" s="43">
        <v>10750</v>
      </c>
      <c r="AA553" s="43">
        <v>245</v>
      </c>
      <c r="AB553" s="43">
        <v>12495</v>
      </c>
      <c r="AC553" s="43">
        <v>0</v>
      </c>
      <c r="AD553" s="43">
        <v>12495</v>
      </c>
      <c r="AE553" s="43">
        <v>0</v>
      </c>
      <c r="AF553" s="45">
        <v>1395627.8199999998</v>
      </c>
      <c r="AG553" s="45">
        <v>3215211</v>
      </c>
      <c r="AH553" s="45">
        <v>839056</v>
      </c>
      <c r="AI553" s="43">
        <v>198273400</v>
      </c>
      <c r="AJ553" s="43">
        <v>199605699</v>
      </c>
      <c r="AK553" s="43">
        <v>205367018</v>
      </c>
      <c r="AL553" s="47">
        <v>201082039</v>
      </c>
      <c r="AM553" s="43">
        <v>68651.768014829999</v>
      </c>
      <c r="AN553" s="46"/>
    </row>
    <row r="554" spans="1:40" s="35" customFormat="1" ht="16.5" x14ac:dyDescent="0.3">
      <c r="A554" s="35" t="s">
        <v>1167</v>
      </c>
      <c r="B554" s="35" t="s">
        <v>1168</v>
      </c>
      <c r="C554" s="35" t="s">
        <v>1152</v>
      </c>
      <c r="D554" s="41">
        <v>2</v>
      </c>
      <c r="E554" s="41" t="s">
        <v>1237</v>
      </c>
      <c r="F554" s="42" t="s">
        <v>1191</v>
      </c>
      <c r="G554" s="43">
        <v>479023028</v>
      </c>
      <c r="H554" s="44">
        <v>2.4710000000000001</v>
      </c>
      <c r="I554" s="43">
        <v>566409066</v>
      </c>
      <c r="J554" s="43">
        <v>3564158.33</v>
      </c>
      <c r="K554" s="43">
        <v>3560793.94</v>
      </c>
      <c r="L554" s="43">
        <v>0</v>
      </c>
      <c r="M554" s="43">
        <v>3560793.94</v>
      </c>
      <c r="N554" s="43">
        <v>284896.23</v>
      </c>
      <c r="O554" s="43">
        <v>0</v>
      </c>
      <c r="P554" s="43">
        <v>111528.44</v>
      </c>
      <c r="Q554" s="43">
        <v>6255541</v>
      </c>
      <c r="R554" s="43">
        <v>0</v>
      </c>
      <c r="S554" s="43">
        <v>0</v>
      </c>
      <c r="T554" s="43">
        <v>1523789.42</v>
      </c>
      <c r="U554" s="43">
        <v>95804.61</v>
      </c>
      <c r="V554" s="43">
        <v>0</v>
      </c>
      <c r="W554" s="43">
        <v>11832353.639999999</v>
      </c>
      <c r="X554" s="45">
        <v>2.4781322307345807E-2</v>
      </c>
      <c r="Y554" s="43">
        <v>5000</v>
      </c>
      <c r="Z554" s="43">
        <v>18000</v>
      </c>
      <c r="AA554" s="43">
        <v>460</v>
      </c>
      <c r="AB554" s="43">
        <v>23460</v>
      </c>
      <c r="AC554" s="43">
        <v>0</v>
      </c>
      <c r="AD554" s="43">
        <v>23460</v>
      </c>
      <c r="AE554" s="43">
        <v>0</v>
      </c>
      <c r="AF554" s="45">
        <v>3957218.61</v>
      </c>
      <c r="AG554" s="45">
        <v>6255541</v>
      </c>
      <c r="AH554" s="45">
        <v>1619594.03</v>
      </c>
      <c r="AI554" s="43">
        <v>539646413</v>
      </c>
      <c r="AJ554" s="43">
        <v>562887856</v>
      </c>
      <c r="AK554" s="43">
        <v>594493169</v>
      </c>
      <c r="AL554" s="47">
        <v>565675812.66666663</v>
      </c>
      <c r="AM554" s="43">
        <v>198276.567389901</v>
      </c>
      <c r="AN554" s="46"/>
    </row>
    <row r="555" spans="1:40" s="35" customFormat="1" ht="16.5" x14ac:dyDescent="0.3">
      <c r="A555" s="35" t="s">
        <v>1169</v>
      </c>
      <c r="B555" s="35" t="s">
        <v>1170</v>
      </c>
      <c r="C555" s="35" t="s">
        <v>1152</v>
      </c>
      <c r="D555" s="41">
        <v>3</v>
      </c>
      <c r="E555" s="41" t="s">
        <v>1236</v>
      </c>
      <c r="F555" s="42" t="s">
        <v>1191</v>
      </c>
      <c r="G555" s="43">
        <v>219852501</v>
      </c>
      <c r="H555" s="44">
        <v>2.9769999999999999</v>
      </c>
      <c r="I555" s="43">
        <v>241853973</v>
      </c>
      <c r="J555" s="43">
        <v>1521878.63</v>
      </c>
      <c r="K555" s="43">
        <v>1519874.8099999998</v>
      </c>
      <c r="L555" s="43">
        <v>0</v>
      </c>
      <c r="M555" s="43">
        <v>1519874.8099999998</v>
      </c>
      <c r="N555" s="43">
        <v>121649.33</v>
      </c>
      <c r="O555" s="43">
        <v>0</v>
      </c>
      <c r="P555" s="43">
        <v>47622.11</v>
      </c>
      <c r="Q555" s="43">
        <v>4002979</v>
      </c>
      <c r="R555" s="43">
        <v>0</v>
      </c>
      <c r="S555" s="43">
        <v>0</v>
      </c>
      <c r="T555" s="43">
        <v>824306</v>
      </c>
      <c r="U555" s="43">
        <v>27489</v>
      </c>
      <c r="V555" s="43">
        <v>0</v>
      </c>
      <c r="W555" s="43">
        <v>6543920.25</v>
      </c>
      <c r="X555" s="45">
        <v>2.5289071592797006E-2</v>
      </c>
      <c r="Y555" s="43">
        <v>2000</v>
      </c>
      <c r="Z555" s="43">
        <v>13000</v>
      </c>
      <c r="AA555" s="43">
        <v>300</v>
      </c>
      <c r="AB555" s="43">
        <v>15300</v>
      </c>
      <c r="AC555" s="43">
        <v>0</v>
      </c>
      <c r="AD555" s="43">
        <v>15300</v>
      </c>
      <c r="AE555" s="43">
        <v>0</v>
      </c>
      <c r="AF555" s="45">
        <v>1689146.25</v>
      </c>
      <c r="AG555" s="45">
        <v>4002979</v>
      </c>
      <c r="AH555" s="45">
        <v>851795</v>
      </c>
      <c r="AI555" s="43">
        <v>241970179</v>
      </c>
      <c r="AJ555" s="43">
        <v>240003292</v>
      </c>
      <c r="AK555" s="43">
        <v>254763192</v>
      </c>
      <c r="AL555" s="47">
        <v>245578887.66666666</v>
      </c>
      <c r="AM555" s="43">
        <v>85300.412366168996</v>
      </c>
      <c r="AN555" s="46"/>
    </row>
    <row r="556" spans="1:40" s="35" customFormat="1" ht="16.5" x14ac:dyDescent="0.3">
      <c r="A556" s="35" t="s">
        <v>1171</v>
      </c>
      <c r="B556" s="35" t="s">
        <v>1172</v>
      </c>
      <c r="C556" s="35" t="s">
        <v>1152</v>
      </c>
      <c r="D556" s="41">
        <v>1</v>
      </c>
      <c r="E556" s="41" t="s">
        <v>1236</v>
      </c>
      <c r="F556" s="42" t="s">
        <v>1191</v>
      </c>
      <c r="G556" s="43">
        <v>503370300</v>
      </c>
      <c r="H556" s="44">
        <v>3.4659999999999997</v>
      </c>
      <c r="I556" s="43">
        <v>589817032</v>
      </c>
      <c r="J556" s="43">
        <v>3711454.17</v>
      </c>
      <c r="K556" s="43">
        <v>3711262.9</v>
      </c>
      <c r="L556" s="43">
        <v>0</v>
      </c>
      <c r="M556" s="43">
        <v>3711262.9</v>
      </c>
      <c r="N556" s="43">
        <v>296670.12</v>
      </c>
      <c r="O556" s="43">
        <v>0</v>
      </c>
      <c r="P556" s="43">
        <v>116137.57</v>
      </c>
      <c r="Q556" s="43">
        <v>0</v>
      </c>
      <c r="R556" s="43">
        <v>10378004</v>
      </c>
      <c r="S556" s="43">
        <v>0</v>
      </c>
      <c r="T556" s="43">
        <v>2943163</v>
      </c>
      <c r="U556" s="43">
        <v>0</v>
      </c>
      <c r="V556" s="43">
        <v>0</v>
      </c>
      <c r="W556" s="43">
        <v>17445237.59</v>
      </c>
      <c r="X556" s="45">
        <v>3.2140935842020137E-2</v>
      </c>
      <c r="Y556" s="43">
        <v>6250</v>
      </c>
      <c r="Z556" s="43">
        <v>27000</v>
      </c>
      <c r="AA556" s="43">
        <v>665</v>
      </c>
      <c r="AB556" s="43">
        <v>33915</v>
      </c>
      <c r="AC556" s="43">
        <v>0</v>
      </c>
      <c r="AD556" s="43">
        <v>33915</v>
      </c>
      <c r="AE556" s="43">
        <v>0</v>
      </c>
      <c r="AF556" s="45">
        <v>4124070.59</v>
      </c>
      <c r="AG556" s="45">
        <v>10378004</v>
      </c>
      <c r="AH556" s="45">
        <v>2943163</v>
      </c>
      <c r="AI556" s="43">
        <v>589964210</v>
      </c>
      <c r="AJ556" s="43">
        <v>588588724</v>
      </c>
      <c r="AK556" s="43">
        <v>619456436</v>
      </c>
      <c r="AL556" s="47">
        <v>599336456.66666663</v>
      </c>
      <c r="AM556" s="43">
        <v>206485.27218118799</v>
      </c>
      <c r="AN556" s="46"/>
    </row>
    <row r="557" spans="1:40" s="35" customFormat="1" ht="16.5" x14ac:dyDescent="0.3">
      <c r="A557" s="35" t="s">
        <v>1173</v>
      </c>
      <c r="B557" s="35" t="s">
        <v>1174</v>
      </c>
      <c r="C557" s="35" t="s">
        <v>1152</v>
      </c>
      <c r="D557" s="41">
        <v>2</v>
      </c>
      <c r="E557" s="41" t="s">
        <v>1237</v>
      </c>
      <c r="F557" s="42" t="s">
        <v>1191</v>
      </c>
      <c r="G557" s="43">
        <v>259324711</v>
      </c>
      <c r="H557" s="44">
        <v>3.6819999999999999</v>
      </c>
      <c r="I557" s="43">
        <v>326838490</v>
      </c>
      <c r="J557" s="43">
        <v>2056648.1</v>
      </c>
      <c r="K557" s="43">
        <v>2055932.5</v>
      </c>
      <c r="L557" s="43">
        <v>0</v>
      </c>
      <c r="M557" s="43">
        <v>2055932.5</v>
      </c>
      <c r="N557" s="43">
        <v>164395.41</v>
      </c>
      <c r="O557" s="43">
        <v>0</v>
      </c>
      <c r="P557" s="43">
        <v>64355.94</v>
      </c>
      <c r="Q557" s="43">
        <v>3088052</v>
      </c>
      <c r="R557" s="43">
        <v>3032238</v>
      </c>
      <c r="S557" s="43">
        <v>0</v>
      </c>
      <c r="T557" s="43">
        <v>1090165</v>
      </c>
      <c r="U557" s="43">
        <v>51864</v>
      </c>
      <c r="V557" s="43">
        <v>0</v>
      </c>
      <c r="W557" s="43">
        <v>9547002.8499999996</v>
      </c>
      <c r="X557" s="45">
        <v>3.3407697210513017E-2</v>
      </c>
      <c r="Y557" s="43">
        <v>2500</v>
      </c>
      <c r="Z557" s="43">
        <v>14250</v>
      </c>
      <c r="AA557" s="43">
        <v>335</v>
      </c>
      <c r="AB557" s="43">
        <v>17085</v>
      </c>
      <c r="AC557" s="43">
        <v>0</v>
      </c>
      <c r="AD557" s="43">
        <v>17085</v>
      </c>
      <c r="AE557" s="43">
        <v>0</v>
      </c>
      <c r="AF557" s="45">
        <v>2284683.85</v>
      </c>
      <c r="AG557" s="45">
        <v>6120290</v>
      </c>
      <c r="AH557" s="45">
        <v>1142029</v>
      </c>
      <c r="AI557" s="43">
        <v>327437583</v>
      </c>
      <c r="AJ557" s="43">
        <v>324324463</v>
      </c>
      <c r="AK557" s="43">
        <v>350765599</v>
      </c>
      <c r="AL557" s="47">
        <v>334175881.66666669</v>
      </c>
      <c r="AM557" s="43">
        <v>117238.67276121001</v>
      </c>
      <c r="AN557" s="46"/>
    </row>
    <row r="558" spans="1:40" s="35" customFormat="1" ht="16.5" x14ac:dyDescent="0.3">
      <c r="A558" s="35" t="s">
        <v>1175</v>
      </c>
      <c r="B558" s="35" t="s">
        <v>1176</v>
      </c>
      <c r="C558" s="35" t="s">
        <v>1152</v>
      </c>
      <c r="D558" s="41">
        <v>3</v>
      </c>
      <c r="E558" s="41" t="s">
        <v>1236</v>
      </c>
      <c r="F558" s="42" t="s">
        <v>1191</v>
      </c>
      <c r="G558" s="43">
        <v>267575600</v>
      </c>
      <c r="H558" s="44">
        <v>3.1240000000000001</v>
      </c>
      <c r="I558" s="43">
        <v>297215498</v>
      </c>
      <c r="J558" s="43">
        <v>1870243.89</v>
      </c>
      <c r="K558" s="43">
        <v>1869896.7899999998</v>
      </c>
      <c r="L558" s="43">
        <v>0</v>
      </c>
      <c r="M558" s="43">
        <v>1869896.7899999998</v>
      </c>
      <c r="N558" s="43">
        <v>149495.44</v>
      </c>
      <c r="O558" s="43">
        <v>0</v>
      </c>
      <c r="P558" s="43">
        <v>58523.040000000001</v>
      </c>
      <c r="Q558" s="43">
        <v>0</v>
      </c>
      <c r="R558" s="43">
        <v>5326005</v>
      </c>
      <c r="S558" s="43">
        <v>0</v>
      </c>
      <c r="T558" s="43">
        <v>901496</v>
      </c>
      <c r="U558" s="43">
        <v>53515</v>
      </c>
      <c r="V558" s="43">
        <v>0</v>
      </c>
      <c r="W558" s="43">
        <v>8358931.2699999996</v>
      </c>
      <c r="X558" s="45">
        <v>3.018993126329728E-2</v>
      </c>
      <c r="Y558" s="43">
        <v>2279.4499999999998</v>
      </c>
      <c r="Z558" s="43">
        <v>13500</v>
      </c>
      <c r="AA558" s="43">
        <v>315.589</v>
      </c>
      <c r="AB558" s="43">
        <v>16095.039000000001</v>
      </c>
      <c r="AC558" s="43">
        <v>0</v>
      </c>
      <c r="AD558" s="43">
        <v>16095.039000000001</v>
      </c>
      <c r="AE558" s="43">
        <v>0</v>
      </c>
      <c r="AF558" s="45">
        <v>2077915.2699999998</v>
      </c>
      <c r="AG558" s="45">
        <v>5326005</v>
      </c>
      <c r="AH558" s="45">
        <v>955011</v>
      </c>
      <c r="AI558" s="43">
        <v>296199270</v>
      </c>
      <c r="AJ558" s="43">
        <v>297023292</v>
      </c>
      <c r="AK558" s="43">
        <v>316920052</v>
      </c>
      <c r="AL558" s="47">
        <v>303380871.33333331</v>
      </c>
      <c r="AM558" s="43">
        <v>105639.911693316</v>
      </c>
      <c r="AN558" s="46"/>
    </row>
    <row r="559" spans="1:40" s="35" customFormat="1" ht="16.5" x14ac:dyDescent="0.3">
      <c r="A559" s="35" t="s">
        <v>1177</v>
      </c>
      <c r="B559" s="35" t="s">
        <v>1178</v>
      </c>
      <c r="C559" s="35" t="s">
        <v>1152</v>
      </c>
      <c r="D559" s="41">
        <v>1</v>
      </c>
      <c r="E559" s="41" t="s">
        <v>1236</v>
      </c>
      <c r="F559" s="42" t="s">
        <v>1191</v>
      </c>
      <c r="G559" s="43">
        <v>933967188</v>
      </c>
      <c r="H559" s="44">
        <v>2.9670000000000001</v>
      </c>
      <c r="I559" s="43">
        <v>962962455</v>
      </c>
      <c r="J559" s="43">
        <v>6059491.0300000003</v>
      </c>
      <c r="K559" s="43">
        <v>6056903.1100000003</v>
      </c>
      <c r="L559" s="43">
        <v>0</v>
      </c>
      <c r="M559" s="43">
        <v>6056903.1100000003</v>
      </c>
      <c r="N559" s="43">
        <v>484357.31</v>
      </c>
      <c r="O559" s="43">
        <v>0</v>
      </c>
      <c r="P559" s="43">
        <v>189611.54</v>
      </c>
      <c r="Q559" s="43">
        <v>15142146</v>
      </c>
      <c r="R559" s="43">
        <v>0</v>
      </c>
      <c r="S559" s="43">
        <v>0</v>
      </c>
      <c r="T559" s="43">
        <v>5552045.4400000004</v>
      </c>
      <c r="U559" s="43">
        <v>280190</v>
      </c>
      <c r="V559" s="43">
        <v>0</v>
      </c>
      <c r="W559" s="43">
        <v>27705253.400000002</v>
      </c>
      <c r="X559" s="45">
        <v>2.8820921159700089E-2</v>
      </c>
      <c r="Y559" s="43">
        <v>9500</v>
      </c>
      <c r="Z559" s="43">
        <v>57250</v>
      </c>
      <c r="AA559" s="43">
        <v>1335</v>
      </c>
      <c r="AB559" s="43">
        <v>68085</v>
      </c>
      <c r="AC559" s="43">
        <v>0</v>
      </c>
      <c r="AD559" s="43">
        <v>68085</v>
      </c>
      <c r="AE559" s="43">
        <v>0</v>
      </c>
      <c r="AF559" s="45">
        <v>6730871.96</v>
      </c>
      <c r="AG559" s="45">
        <v>15142146</v>
      </c>
      <c r="AH559" s="45">
        <v>5832235.4400000004</v>
      </c>
      <c r="AI559" s="43">
        <v>914715818</v>
      </c>
      <c r="AJ559" s="43">
        <v>937152366</v>
      </c>
      <c r="AK559" s="43">
        <v>993627497</v>
      </c>
      <c r="AL559" s="47">
        <v>948498560.33333337</v>
      </c>
      <c r="AM559" s="43">
        <v>331525.82347384503</v>
      </c>
      <c r="AN559" s="46"/>
    </row>
    <row r="560" spans="1:40" s="35" customFormat="1" ht="16.5" x14ac:dyDescent="0.3">
      <c r="A560" s="35" t="s">
        <v>1179</v>
      </c>
      <c r="B560" s="35" t="s">
        <v>284</v>
      </c>
      <c r="C560" s="35" t="s">
        <v>1152</v>
      </c>
      <c r="D560" s="41">
        <v>2</v>
      </c>
      <c r="E560" s="41" t="s">
        <v>1237</v>
      </c>
      <c r="F560" s="42" t="s">
        <v>1191</v>
      </c>
      <c r="G560" s="43">
        <v>684582350</v>
      </c>
      <c r="H560" s="44">
        <v>3.5129999999999999</v>
      </c>
      <c r="I560" s="43">
        <v>762024119</v>
      </c>
      <c r="J560" s="43">
        <v>4795076.17</v>
      </c>
      <c r="K560" s="43">
        <v>4794173.75</v>
      </c>
      <c r="L560" s="43">
        <v>0</v>
      </c>
      <c r="M560" s="43">
        <v>4794173.75</v>
      </c>
      <c r="N560" s="43">
        <v>383288</v>
      </c>
      <c r="O560" s="43">
        <v>0</v>
      </c>
      <c r="P560" s="43">
        <v>150045.9</v>
      </c>
      <c r="Q560" s="43">
        <v>6264110</v>
      </c>
      <c r="R560" s="43">
        <v>8090359</v>
      </c>
      <c r="S560" s="43">
        <v>0</v>
      </c>
      <c r="T560" s="43">
        <v>4230286</v>
      </c>
      <c r="U560" s="43">
        <v>136916.47</v>
      </c>
      <c r="V560" s="43">
        <v>0</v>
      </c>
      <c r="W560" s="43">
        <v>24049179.119999997</v>
      </c>
      <c r="X560" s="45">
        <v>3.2186599809278731E-2</v>
      </c>
      <c r="Y560" s="43">
        <v>4905.49</v>
      </c>
      <c r="Z560" s="43">
        <v>31000</v>
      </c>
      <c r="AA560" s="43">
        <v>718.10979999999995</v>
      </c>
      <c r="AB560" s="43">
        <v>36623.599799999996</v>
      </c>
      <c r="AC560" s="43">
        <v>0</v>
      </c>
      <c r="AD560" s="43">
        <v>36623.599799999996</v>
      </c>
      <c r="AE560" s="43">
        <v>0</v>
      </c>
      <c r="AF560" s="45">
        <v>5327507.6500000004</v>
      </c>
      <c r="AG560" s="45">
        <v>14354469</v>
      </c>
      <c r="AH560" s="45">
        <v>4367202.47</v>
      </c>
      <c r="AI560" s="43">
        <v>749611392</v>
      </c>
      <c r="AJ560" s="43">
        <v>753647162</v>
      </c>
      <c r="AK560" s="43">
        <v>792707677</v>
      </c>
      <c r="AL560" s="47">
        <v>765322077</v>
      </c>
      <c r="AM560" s="43">
        <v>264235.62809744099</v>
      </c>
      <c r="AN560" s="46"/>
    </row>
    <row r="561" spans="1:40" s="35" customFormat="1" ht="16.5" x14ac:dyDescent="0.3">
      <c r="A561" s="35" t="s">
        <v>1180</v>
      </c>
      <c r="B561" s="35" t="s">
        <v>1181</v>
      </c>
      <c r="C561" s="35" t="s">
        <v>1152</v>
      </c>
      <c r="D561" s="41">
        <v>3</v>
      </c>
      <c r="E561" s="41" t="s">
        <v>1236</v>
      </c>
      <c r="F561" s="42" t="s">
        <v>1191</v>
      </c>
      <c r="G561" s="43">
        <v>158460200</v>
      </c>
      <c r="H561" s="44">
        <v>4.2650000000000006</v>
      </c>
      <c r="I561" s="43">
        <v>188499234</v>
      </c>
      <c r="J561" s="43">
        <v>1186141.18</v>
      </c>
      <c r="K561" s="43">
        <v>1186029.7</v>
      </c>
      <c r="L561" s="43">
        <v>0</v>
      </c>
      <c r="M561" s="43">
        <v>1186029.7</v>
      </c>
      <c r="N561" s="43">
        <v>94812.61</v>
      </c>
      <c r="O561" s="43">
        <v>0</v>
      </c>
      <c r="P561" s="43">
        <v>37116.33</v>
      </c>
      <c r="Q561" s="43">
        <v>4418838</v>
      </c>
      <c r="R561" s="43">
        <v>0</v>
      </c>
      <c r="S561" s="43">
        <v>0</v>
      </c>
      <c r="T561" s="43">
        <v>1020463</v>
      </c>
      <c r="U561" s="43">
        <v>0</v>
      </c>
      <c r="V561" s="43">
        <v>0</v>
      </c>
      <c r="W561" s="43">
        <v>6757259.6400000006</v>
      </c>
      <c r="X561" s="45">
        <v>3.9493764885469261E-2</v>
      </c>
      <c r="Y561" s="43">
        <v>5250</v>
      </c>
      <c r="Z561" s="43">
        <v>12500</v>
      </c>
      <c r="AA561" s="43">
        <v>355</v>
      </c>
      <c r="AB561" s="43">
        <v>18105</v>
      </c>
      <c r="AC561" s="43">
        <v>0</v>
      </c>
      <c r="AD561" s="43">
        <v>18105</v>
      </c>
      <c r="AE561" s="43">
        <v>0</v>
      </c>
      <c r="AF561" s="45">
        <v>1317958.6400000001</v>
      </c>
      <c r="AG561" s="45">
        <v>4418838</v>
      </c>
      <c r="AH561" s="45">
        <v>1020463</v>
      </c>
      <c r="AI561" s="43">
        <v>179390448</v>
      </c>
      <c r="AJ561" s="43">
        <v>187415809</v>
      </c>
      <c r="AK561" s="43">
        <v>204728941</v>
      </c>
      <c r="AL561" s="47">
        <v>190511732.66666666</v>
      </c>
      <c r="AM561" s="43">
        <v>68242.912090352998</v>
      </c>
      <c r="AN561" s="46"/>
    </row>
    <row r="562" spans="1:40" s="35" customFormat="1" ht="16.5" x14ac:dyDescent="0.3">
      <c r="A562" s="35" t="s">
        <v>1182</v>
      </c>
      <c r="B562" s="35" t="s">
        <v>1183</v>
      </c>
      <c r="C562" s="35" t="s">
        <v>1152</v>
      </c>
      <c r="D562" s="41">
        <v>2</v>
      </c>
      <c r="E562" s="41" t="s">
        <v>1237</v>
      </c>
      <c r="F562" s="42" t="s">
        <v>1191</v>
      </c>
      <c r="G562" s="43">
        <v>712061258</v>
      </c>
      <c r="H562" s="44">
        <v>4.0730000000000004</v>
      </c>
      <c r="I562" s="43">
        <v>760159129</v>
      </c>
      <c r="J562" s="43">
        <v>4783340.62</v>
      </c>
      <c r="K562" s="43">
        <v>4782703.68</v>
      </c>
      <c r="L562" s="43">
        <v>0</v>
      </c>
      <c r="M562" s="43">
        <v>4782703.68</v>
      </c>
      <c r="N562" s="43">
        <v>0</v>
      </c>
      <c r="O562" s="43">
        <v>0</v>
      </c>
      <c r="P562" s="43">
        <v>149678.68</v>
      </c>
      <c r="Q562" s="43">
        <v>12848802</v>
      </c>
      <c r="R562" s="43">
        <v>0</v>
      </c>
      <c r="S562" s="43">
        <v>0</v>
      </c>
      <c r="T562" s="43">
        <v>10828012.300000001</v>
      </c>
      <c r="U562" s="43">
        <v>142412.25</v>
      </c>
      <c r="V562" s="43">
        <v>248995.72</v>
      </c>
      <c r="W562" s="43">
        <v>29000604.629999999</v>
      </c>
      <c r="X562" s="45">
        <v>3.9016087103965209E-2</v>
      </c>
      <c r="Y562" s="43">
        <v>17774.650000000001</v>
      </c>
      <c r="Z562" s="43">
        <v>67000</v>
      </c>
      <c r="AA562" s="43">
        <v>1695.4929999999999</v>
      </c>
      <c r="AB562" s="43">
        <v>86470.142999999996</v>
      </c>
      <c r="AC562" s="43">
        <v>0</v>
      </c>
      <c r="AD562" s="43">
        <v>86470.142999999996</v>
      </c>
      <c r="AE562" s="43">
        <v>0</v>
      </c>
      <c r="AF562" s="45">
        <v>4932382.3599999994</v>
      </c>
      <c r="AG562" s="45">
        <v>12848802</v>
      </c>
      <c r="AH562" s="45">
        <v>11219420.270000001</v>
      </c>
      <c r="AI562" s="43">
        <v>731150926</v>
      </c>
      <c r="AJ562" s="43">
        <v>744404080</v>
      </c>
      <c r="AK562" s="43">
        <v>824661076</v>
      </c>
      <c r="AL562" s="47">
        <v>766738694</v>
      </c>
      <c r="AM562" s="43">
        <v>275837.66049539699</v>
      </c>
      <c r="AN562" s="46"/>
    </row>
    <row r="563" spans="1:40" s="35" customFormat="1" ht="16.5" x14ac:dyDescent="0.3">
      <c r="A563" s="35" t="s">
        <v>1184</v>
      </c>
      <c r="B563" s="35" t="s">
        <v>1185</v>
      </c>
      <c r="C563" s="35" t="s">
        <v>1152</v>
      </c>
      <c r="D563" s="41">
        <v>3</v>
      </c>
      <c r="E563" s="41" t="s">
        <v>1236</v>
      </c>
      <c r="F563" s="42" t="s">
        <v>1191</v>
      </c>
      <c r="G563" s="43">
        <v>344046749</v>
      </c>
      <c r="H563" s="44">
        <v>4.0910000000000002</v>
      </c>
      <c r="I563" s="43">
        <v>387976099</v>
      </c>
      <c r="J563" s="43">
        <v>2441359.66</v>
      </c>
      <c r="K563" s="43">
        <v>2440360.66</v>
      </c>
      <c r="L563" s="43">
        <v>0</v>
      </c>
      <c r="M563" s="43">
        <v>2440360.66</v>
      </c>
      <c r="N563" s="43">
        <v>195146.82</v>
      </c>
      <c r="O563" s="43">
        <v>0</v>
      </c>
      <c r="P563" s="43">
        <v>76394.2</v>
      </c>
      <c r="Q563" s="43">
        <v>6405407</v>
      </c>
      <c r="R563" s="43">
        <v>0</v>
      </c>
      <c r="S563" s="43">
        <v>0</v>
      </c>
      <c r="T563" s="43">
        <v>4784290</v>
      </c>
      <c r="U563" s="43">
        <v>172023.37</v>
      </c>
      <c r="V563" s="43">
        <v>0</v>
      </c>
      <c r="W563" s="43">
        <v>14073622.049999999</v>
      </c>
      <c r="X563" s="45">
        <v>3.6969446661808208E-2</v>
      </c>
      <c r="Y563" s="43">
        <v>8051.37</v>
      </c>
      <c r="Z563" s="43">
        <v>31750</v>
      </c>
      <c r="AA563" s="43">
        <v>796.02740000000006</v>
      </c>
      <c r="AB563" s="43">
        <v>40597.397400000002</v>
      </c>
      <c r="AC563" s="43">
        <v>0</v>
      </c>
      <c r="AD563" s="43">
        <v>40597.397400000002</v>
      </c>
      <c r="AE563" s="43">
        <v>0</v>
      </c>
      <c r="AF563" s="45">
        <v>2711901.68</v>
      </c>
      <c r="AG563" s="45">
        <v>6405407</v>
      </c>
      <c r="AH563" s="45">
        <v>4956313.37</v>
      </c>
      <c r="AI563" s="43">
        <v>367437231</v>
      </c>
      <c r="AJ563" s="43">
        <v>387385691</v>
      </c>
      <c r="AK563" s="43">
        <v>401708117</v>
      </c>
      <c r="AL563" s="47">
        <v>385510346.33333331</v>
      </c>
      <c r="AM563" s="43">
        <v>134098.00790185801</v>
      </c>
      <c r="AN563" s="46"/>
    </row>
    <row r="564" spans="1:40" s="35" customFormat="1" ht="16.5" x14ac:dyDescent="0.3">
      <c r="A564" s="35" t="s">
        <v>1186</v>
      </c>
      <c r="B564" s="35" t="s">
        <v>1187</v>
      </c>
      <c r="C564" s="35" t="s">
        <v>1152</v>
      </c>
      <c r="D564" s="41">
        <v>1</v>
      </c>
      <c r="E564" s="41" t="s">
        <v>1237</v>
      </c>
      <c r="F564" s="42" t="s">
        <v>1191</v>
      </c>
      <c r="G564" s="43">
        <v>366499772</v>
      </c>
      <c r="H564" s="44">
        <v>5.04</v>
      </c>
      <c r="I564" s="43">
        <v>452498068</v>
      </c>
      <c r="J564" s="43">
        <v>2847367.49</v>
      </c>
      <c r="K564" s="43">
        <v>2845688.8800000004</v>
      </c>
      <c r="L564" s="43">
        <v>0</v>
      </c>
      <c r="M564" s="43">
        <v>2845688.8800000004</v>
      </c>
      <c r="N564" s="43">
        <v>0</v>
      </c>
      <c r="O564" s="43">
        <v>0</v>
      </c>
      <c r="P564" s="43">
        <v>89098.86</v>
      </c>
      <c r="Q564" s="43">
        <v>5451213</v>
      </c>
      <c r="R564" s="43">
        <v>4810816</v>
      </c>
      <c r="S564" s="43">
        <v>0</v>
      </c>
      <c r="T564" s="43">
        <v>5049709.0599999996</v>
      </c>
      <c r="U564" s="43">
        <v>73300</v>
      </c>
      <c r="V564" s="43">
        <v>149734.12</v>
      </c>
      <c r="W564" s="43">
        <v>18469559.920000002</v>
      </c>
      <c r="X564" s="45">
        <v>4.7988585348175496E-2</v>
      </c>
      <c r="Y564" s="43">
        <v>5847.95</v>
      </c>
      <c r="Z564" s="43">
        <v>23500</v>
      </c>
      <c r="AA564" s="43">
        <v>586.95900000000006</v>
      </c>
      <c r="AB564" s="43">
        <v>29934.909</v>
      </c>
      <c r="AC564" s="43">
        <v>0</v>
      </c>
      <c r="AD564" s="43">
        <v>29934.909</v>
      </c>
      <c r="AE564" s="43">
        <v>0</v>
      </c>
      <c r="AF564" s="45">
        <v>2934787.74</v>
      </c>
      <c r="AG564" s="45">
        <v>10262029</v>
      </c>
      <c r="AH564" s="45">
        <v>5272743.18</v>
      </c>
      <c r="AI564" s="43">
        <v>445152211</v>
      </c>
      <c r="AJ564" s="43">
        <v>449202797</v>
      </c>
      <c r="AK564" s="43">
        <v>503710517</v>
      </c>
      <c r="AL564" s="47">
        <v>466021841.66666669</v>
      </c>
      <c r="AM564" s="43">
        <v>167903.33776316099</v>
      </c>
      <c r="AN564" s="46"/>
    </row>
    <row r="565" spans="1:40" s="35" customFormat="1" ht="16.5" x14ac:dyDescent="0.3">
      <c r="A565" s="35" t="s">
        <v>1188</v>
      </c>
      <c r="B565" s="35" t="s">
        <v>239</v>
      </c>
      <c r="C565" s="35" t="s">
        <v>1152</v>
      </c>
      <c r="D565" s="41">
        <v>2</v>
      </c>
      <c r="E565" s="41" t="s">
        <v>1237</v>
      </c>
      <c r="F565" s="42" t="s">
        <v>1191</v>
      </c>
      <c r="G565" s="43">
        <v>685983276</v>
      </c>
      <c r="H565" s="44">
        <v>3.6839999999999997</v>
      </c>
      <c r="I565" s="43">
        <v>730278125</v>
      </c>
      <c r="J565" s="43">
        <v>4595312.8600000003</v>
      </c>
      <c r="K565" s="43">
        <v>4588946.49</v>
      </c>
      <c r="L565" s="43">
        <v>0</v>
      </c>
      <c r="M565" s="43">
        <v>4588946.49</v>
      </c>
      <c r="N565" s="43">
        <v>367320.18</v>
      </c>
      <c r="O565" s="43">
        <v>0</v>
      </c>
      <c r="P565" s="43">
        <v>143794.98000000001</v>
      </c>
      <c r="Q565" s="43">
        <v>6648685</v>
      </c>
      <c r="R565" s="43">
        <v>8259493</v>
      </c>
      <c r="S565" s="43">
        <v>0</v>
      </c>
      <c r="T565" s="43">
        <v>5125204.26</v>
      </c>
      <c r="U565" s="43">
        <v>137196.66</v>
      </c>
      <c r="V565" s="43">
        <v>0</v>
      </c>
      <c r="W565" s="43">
        <v>25270640.569999997</v>
      </c>
      <c r="X565" s="45">
        <v>3.5094182269087684E-2</v>
      </c>
      <c r="Y565" s="43">
        <v>1000</v>
      </c>
      <c r="Z565" s="43">
        <v>39250</v>
      </c>
      <c r="AA565" s="43">
        <v>805</v>
      </c>
      <c r="AB565" s="43">
        <v>41055</v>
      </c>
      <c r="AC565" s="43">
        <v>0</v>
      </c>
      <c r="AD565" s="43">
        <v>41055</v>
      </c>
      <c r="AE565" s="43">
        <v>0</v>
      </c>
      <c r="AF565" s="45">
        <v>5100061.6500000004</v>
      </c>
      <c r="AG565" s="45">
        <v>14908178</v>
      </c>
      <c r="AH565" s="45">
        <v>5262400.92</v>
      </c>
      <c r="AI565" s="43">
        <v>716234916</v>
      </c>
      <c r="AJ565" s="43">
        <v>730023124</v>
      </c>
      <c r="AK565" s="43">
        <v>777935219</v>
      </c>
      <c r="AL565" s="47">
        <v>741397753</v>
      </c>
      <c r="AM565" s="43">
        <v>259311.48035492701</v>
      </c>
      <c r="AN565" s="46"/>
    </row>
    <row r="566" spans="1:40" s="35" customFormat="1" ht="16.5" x14ac:dyDescent="0.3">
      <c r="A566" s="35" t="s">
        <v>1189</v>
      </c>
      <c r="B566" s="35" t="s">
        <v>1190</v>
      </c>
      <c r="C566" s="35" t="s">
        <v>1152</v>
      </c>
      <c r="D566" s="41">
        <v>3</v>
      </c>
      <c r="E566" s="41" t="s">
        <v>1236</v>
      </c>
      <c r="F566" s="42" t="s">
        <v>1191</v>
      </c>
      <c r="G566" s="43">
        <v>554925108</v>
      </c>
      <c r="H566" s="44">
        <v>2.2869999999999999</v>
      </c>
      <c r="I566" s="43">
        <v>570951539</v>
      </c>
      <c r="J566" s="43">
        <v>3592741.7600000002</v>
      </c>
      <c r="K566" s="43">
        <v>3588986.79</v>
      </c>
      <c r="L566" s="43">
        <v>0</v>
      </c>
      <c r="M566" s="43">
        <v>3588986.79</v>
      </c>
      <c r="N566" s="43">
        <v>287181.2</v>
      </c>
      <c r="O566" s="43">
        <v>0</v>
      </c>
      <c r="P566" s="43">
        <v>112422.95</v>
      </c>
      <c r="Q566" s="43">
        <v>7707779</v>
      </c>
      <c r="R566" s="43">
        <v>0</v>
      </c>
      <c r="S566" s="43">
        <v>0</v>
      </c>
      <c r="T566" s="43">
        <v>880001.99</v>
      </c>
      <c r="U566" s="43">
        <v>110995.02</v>
      </c>
      <c r="V566" s="43">
        <v>0</v>
      </c>
      <c r="W566" s="43">
        <v>12687366.950000001</v>
      </c>
      <c r="X566" s="45">
        <v>2.180120405868511E-2</v>
      </c>
      <c r="Y566" s="43">
        <v>4750</v>
      </c>
      <c r="Z566" s="43">
        <v>58500</v>
      </c>
      <c r="AA566" s="43">
        <v>1265</v>
      </c>
      <c r="AB566" s="43">
        <v>64515</v>
      </c>
      <c r="AC566" s="43">
        <v>1000</v>
      </c>
      <c r="AD566" s="43">
        <v>65515</v>
      </c>
      <c r="AE566" s="43">
        <v>0</v>
      </c>
      <c r="AF566" s="45">
        <v>3988590.9400000004</v>
      </c>
      <c r="AG566" s="45">
        <v>7707779</v>
      </c>
      <c r="AH566" s="45">
        <v>990997.01</v>
      </c>
      <c r="AI566" s="43">
        <v>570186484</v>
      </c>
      <c r="AJ566" s="43">
        <v>570012994</v>
      </c>
      <c r="AK566" s="43">
        <v>578830821</v>
      </c>
      <c r="AL566" s="47">
        <v>573010099.66666663</v>
      </c>
      <c r="AM566" s="43">
        <v>192943.414056393</v>
      </c>
      <c r="AN566" s="46"/>
    </row>
    <row r="567" spans="1:40" x14ac:dyDescent="0.25">
      <c r="C567" s="36"/>
      <c r="F567"/>
      <c r="G567" s="37"/>
      <c r="H567" s="38"/>
      <c r="I567" s="37"/>
      <c r="J567" s="37"/>
      <c r="K567" s="37"/>
      <c r="L567" s="38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8"/>
      <c r="Y567" s="37"/>
      <c r="Z567" s="37"/>
      <c r="AA567" s="37"/>
      <c r="AB567" s="37"/>
      <c r="AC567" s="37"/>
      <c r="AD567" s="37"/>
      <c r="AE567" s="37"/>
      <c r="AF567" s="38"/>
      <c r="AG567" s="38"/>
      <c r="AH567" s="38"/>
      <c r="AI567" s="37"/>
      <c r="AJ567" s="37"/>
      <c r="AK567" s="37"/>
      <c r="AL567" s="38"/>
      <c r="AM567" s="37"/>
    </row>
    <row r="568" spans="1:40" x14ac:dyDescent="0.25">
      <c r="F568"/>
      <c r="G568"/>
      <c r="W568"/>
      <c r="X568"/>
      <c r="AL568" s="75"/>
      <c r="AN568" s="75"/>
    </row>
    <row r="569" spans="1:40" x14ac:dyDescent="0.25">
      <c r="F569"/>
      <c r="G569"/>
      <c r="W569"/>
      <c r="X569"/>
    </row>
    <row r="570" spans="1:40" x14ac:dyDescent="0.25">
      <c r="F570"/>
      <c r="G570"/>
      <c r="W570"/>
      <c r="X570"/>
    </row>
    <row r="571" spans="1:40" x14ac:dyDescent="0.25">
      <c r="F571"/>
      <c r="G571"/>
      <c r="W571"/>
      <c r="X571"/>
    </row>
    <row r="572" spans="1:40" x14ac:dyDescent="0.25">
      <c r="F572"/>
      <c r="G572"/>
      <c r="W572"/>
      <c r="X572"/>
    </row>
    <row r="573" spans="1:40" x14ac:dyDescent="0.25">
      <c r="F573"/>
      <c r="G573"/>
      <c r="W573"/>
      <c r="X573"/>
    </row>
    <row r="574" spans="1:40" x14ac:dyDescent="0.25">
      <c r="F574"/>
      <c r="G574"/>
      <c r="W574"/>
      <c r="X574"/>
    </row>
    <row r="575" spans="1:40" x14ac:dyDescent="0.25">
      <c r="F575"/>
      <c r="G575"/>
      <c r="W575"/>
      <c r="X575"/>
    </row>
    <row r="576" spans="1:40" x14ac:dyDescent="0.25">
      <c r="F576"/>
      <c r="G576"/>
      <c r="W576"/>
      <c r="X576"/>
    </row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65"/>
  <sheetViews>
    <sheetView topLeftCell="A534" workbookViewId="0">
      <selection activeCell="B395" sqref="B395"/>
    </sheetView>
  </sheetViews>
  <sheetFormatPr defaultRowHeight="15" x14ac:dyDescent="0.25"/>
  <cols>
    <col min="1" max="1" width="36.140625" customWidth="1"/>
    <col min="2" max="2" width="8.5703125" customWidth="1"/>
    <col min="4" max="4" width="15.85546875" customWidth="1"/>
  </cols>
  <sheetData>
    <row r="1" spans="1:7" ht="57" x14ac:dyDescent="0.25">
      <c r="A1" t="s">
        <v>1219</v>
      </c>
      <c r="B1" t="s">
        <v>1218</v>
      </c>
      <c r="C1" s="18" t="s">
        <v>36</v>
      </c>
      <c r="D1" s="19" t="s">
        <v>1</v>
      </c>
      <c r="E1" s="20" t="s">
        <v>2</v>
      </c>
      <c r="F1" s="21" t="s">
        <v>37</v>
      </c>
      <c r="G1" s="21" t="s">
        <v>38</v>
      </c>
    </row>
    <row r="2" spans="1:7" ht="16.5" x14ac:dyDescent="0.3">
      <c r="A2" t="str">
        <f t="shared" ref="A2:A65" si="0">D2&amp;", "&amp;E2&amp;" County"</f>
        <v>Aberdeen Township, Monmouth County</v>
      </c>
      <c r="B2">
        <v>1</v>
      </c>
      <c r="C2" s="35" t="str">
        <f>'2022 Muniinfo'!A352</f>
        <v>1330</v>
      </c>
      <c r="D2" s="35" t="str">
        <f>'2022 Muniinfo'!B352</f>
        <v>Aberdeen Township</v>
      </c>
      <c r="E2" s="35" t="str">
        <f>'2022 Muniinfo'!C352</f>
        <v>Monmouth</v>
      </c>
      <c r="F2">
        <f>'2022 Muniinfo'!D352</f>
        <v>1</v>
      </c>
      <c r="G2" t="str">
        <f>'2022 Muniinfo'!E352</f>
        <v>Ineligible</v>
      </c>
    </row>
    <row r="3" spans="1:7" ht="16.5" x14ac:dyDescent="0.3">
      <c r="A3" t="str">
        <f t="shared" si="0"/>
        <v>Absecon City, Atlantic County</v>
      </c>
      <c r="B3">
        <f>B2+1</f>
        <v>2</v>
      </c>
      <c r="C3" s="35" t="str">
        <f>'2022 Muniinfo'!A3</f>
        <v>0101</v>
      </c>
      <c r="D3" s="35" t="str">
        <f>'2022 Muniinfo'!B3</f>
        <v>Absecon City</v>
      </c>
      <c r="E3" s="35" t="str">
        <f>'2022 Muniinfo'!C3</f>
        <v>Atlantic</v>
      </c>
      <c r="F3">
        <f>'2022 Muniinfo'!D3</f>
        <v>1</v>
      </c>
      <c r="G3" t="str">
        <f>'2022 Muniinfo'!E3</f>
        <v>Eligible</v>
      </c>
    </row>
    <row r="4" spans="1:7" ht="16.5" x14ac:dyDescent="0.3">
      <c r="A4" t="str">
        <f t="shared" si="0"/>
        <v>Alexandria Township, Hunterdon County</v>
      </c>
      <c r="B4">
        <f t="shared" ref="B4:B67" si="1">B3+1</f>
        <v>3</v>
      </c>
      <c r="C4" s="35" t="str">
        <f>'2022 Muniinfo'!A260</f>
        <v>1001</v>
      </c>
      <c r="D4" s="35" t="str">
        <f>'2022 Muniinfo'!B260</f>
        <v>Alexandria Township</v>
      </c>
      <c r="E4" s="35" t="str">
        <f>'2022 Muniinfo'!C260</f>
        <v>Hunterdon</v>
      </c>
      <c r="F4">
        <f>'2022 Muniinfo'!D260</f>
        <v>1</v>
      </c>
      <c r="G4" t="str">
        <f>'2022 Muniinfo'!E260</f>
        <v>Eligible</v>
      </c>
    </row>
    <row r="5" spans="1:7" ht="16.5" x14ac:dyDescent="0.3">
      <c r="A5" t="str">
        <f t="shared" si="0"/>
        <v>Allamuchy Township, Warren County</v>
      </c>
      <c r="B5">
        <f t="shared" si="1"/>
        <v>4</v>
      </c>
      <c r="C5" s="35" t="str">
        <f>'2022 Muniinfo'!A545</f>
        <v>2101</v>
      </c>
      <c r="D5" s="35" t="str">
        <f>'2022 Muniinfo'!B545</f>
        <v>Allamuchy Township</v>
      </c>
      <c r="E5" s="35" t="str">
        <f>'2022 Muniinfo'!C545</f>
        <v>Warren</v>
      </c>
      <c r="F5">
        <f>'2022 Muniinfo'!D545</f>
        <v>2</v>
      </c>
      <c r="G5" t="str">
        <f>'2022 Muniinfo'!E545</f>
        <v>Ineligible</v>
      </c>
    </row>
    <row r="6" spans="1:7" ht="16.5" x14ac:dyDescent="0.3">
      <c r="A6" t="str">
        <f t="shared" si="0"/>
        <v>Allendale Borough, Bergen County</v>
      </c>
      <c r="B6">
        <f t="shared" si="1"/>
        <v>5</v>
      </c>
      <c r="C6" s="35" t="str">
        <f>'2022 Muniinfo'!A26</f>
        <v>0201</v>
      </c>
      <c r="D6" s="35" t="str">
        <f>'2022 Muniinfo'!B26</f>
        <v>Allendale Borough</v>
      </c>
      <c r="E6" s="35" t="str">
        <f>'2022 Muniinfo'!C26</f>
        <v>Bergen</v>
      </c>
      <c r="F6">
        <f>'2022 Muniinfo'!D26</f>
        <v>3</v>
      </c>
      <c r="G6" t="str">
        <f>'2022 Muniinfo'!E26</f>
        <v>Ineligible</v>
      </c>
    </row>
    <row r="7" spans="1:7" ht="16.5" x14ac:dyDescent="0.3">
      <c r="A7" t="str">
        <f t="shared" si="0"/>
        <v>Allenhurst Borough, Monmouth County</v>
      </c>
      <c r="B7">
        <f t="shared" si="1"/>
        <v>6</v>
      </c>
      <c r="C7" s="35" t="str">
        <f>'2022 Muniinfo'!A323</f>
        <v>1301</v>
      </c>
      <c r="D7" s="35" t="str">
        <f>'2022 Muniinfo'!B323</f>
        <v>Allenhurst Borough</v>
      </c>
      <c r="E7" s="35" t="str">
        <f>'2022 Muniinfo'!C323</f>
        <v>Monmouth</v>
      </c>
      <c r="F7">
        <f>'2022 Muniinfo'!D323</f>
        <v>2</v>
      </c>
      <c r="G7" t="str">
        <f>'2022 Muniinfo'!E323</f>
        <v>Ineligible</v>
      </c>
    </row>
    <row r="8" spans="1:7" ht="16.5" x14ac:dyDescent="0.3">
      <c r="A8" t="str">
        <f t="shared" si="0"/>
        <v>Allentown Borough, Monmouth County</v>
      </c>
      <c r="B8">
        <f t="shared" si="1"/>
        <v>7</v>
      </c>
      <c r="C8" s="35" t="str">
        <f>'2022 Muniinfo'!A324</f>
        <v>1302</v>
      </c>
      <c r="D8" s="35" t="str">
        <f>'2022 Muniinfo'!B324</f>
        <v>Allentown Borough</v>
      </c>
      <c r="E8" s="35" t="str">
        <f>'2022 Muniinfo'!C324</f>
        <v>Monmouth</v>
      </c>
      <c r="F8">
        <f>'2022 Muniinfo'!D324</f>
        <v>3</v>
      </c>
      <c r="G8" t="str">
        <f>'2022 Muniinfo'!E324</f>
        <v>Eligible</v>
      </c>
    </row>
    <row r="9" spans="1:7" ht="16.5" x14ac:dyDescent="0.3">
      <c r="A9" t="str">
        <f t="shared" si="0"/>
        <v>Alloway Township, Salem County</v>
      </c>
      <c r="B9">
        <f t="shared" si="1"/>
        <v>8</v>
      </c>
      <c r="C9" s="35" t="str">
        <f>'2022 Muniinfo'!A464</f>
        <v>1701</v>
      </c>
      <c r="D9" s="35" t="str">
        <f>'2022 Muniinfo'!B464</f>
        <v>Alloway Township</v>
      </c>
      <c r="E9" s="35" t="str">
        <f>'2022 Muniinfo'!C464</f>
        <v>Salem</v>
      </c>
      <c r="F9">
        <f>'2022 Muniinfo'!D464</f>
        <v>2</v>
      </c>
      <c r="G9" t="str">
        <f>'2022 Muniinfo'!E464</f>
        <v>Ineligible</v>
      </c>
    </row>
    <row r="10" spans="1:7" ht="16.5" x14ac:dyDescent="0.3">
      <c r="A10" t="str">
        <f t="shared" si="0"/>
        <v>Alpha Borough, Warren County</v>
      </c>
      <c r="B10">
        <f t="shared" si="1"/>
        <v>9</v>
      </c>
      <c r="C10" s="35" t="str">
        <f>'2022 Muniinfo'!A546</f>
        <v>2102</v>
      </c>
      <c r="D10" s="35" t="str">
        <f>'2022 Muniinfo'!B546</f>
        <v>Alpha Borough</v>
      </c>
      <c r="E10" s="35" t="str">
        <f>'2022 Muniinfo'!C546</f>
        <v>Warren</v>
      </c>
      <c r="F10">
        <f>'2022 Muniinfo'!D546</f>
        <v>3</v>
      </c>
      <c r="G10" t="str">
        <f>'2022 Muniinfo'!E546</f>
        <v>Eligible</v>
      </c>
    </row>
    <row r="11" spans="1:7" ht="16.5" x14ac:dyDescent="0.3">
      <c r="A11" t="str">
        <f t="shared" si="0"/>
        <v>Alpine Borough, Bergen County</v>
      </c>
      <c r="B11">
        <f t="shared" si="1"/>
        <v>10</v>
      </c>
      <c r="C11" s="35" t="str">
        <f>'2022 Muniinfo'!A27</f>
        <v>0202</v>
      </c>
      <c r="D11" s="35" t="str">
        <f>'2022 Muniinfo'!B27</f>
        <v>Alpine Borough</v>
      </c>
      <c r="E11" s="35" t="str">
        <f>'2022 Muniinfo'!C27</f>
        <v>Bergen</v>
      </c>
      <c r="F11">
        <f>'2022 Muniinfo'!D27</f>
        <v>1</v>
      </c>
      <c r="G11" t="str">
        <f>'2022 Muniinfo'!E27</f>
        <v>Eligible</v>
      </c>
    </row>
    <row r="12" spans="1:7" ht="16.5" x14ac:dyDescent="0.3">
      <c r="A12" t="str">
        <f t="shared" si="0"/>
        <v>Andover Borough, Sussex County</v>
      </c>
      <c r="B12">
        <f t="shared" si="1"/>
        <v>11</v>
      </c>
      <c r="C12" s="35" t="str">
        <f>'2022 Muniinfo'!A500</f>
        <v>1901</v>
      </c>
      <c r="D12" s="35" t="str">
        <f>'2022 Muniinfo'!B500</f>
        <v>Andover Borough</v>
      </c>
      <c r="E12" s="35" t="str">
        <f>'2022 Muniinfo'!C500</f>
        <v>Sussex</v>
      </c>
      <c r="F12">
        <f>'2022 Muniinfo'!D500</f>
        <v>2</v>
      </c>
      <c r="G12" t="str">
        <f>'2022 Muniinfo'!E500</f>
        <v>Ineligible</v>
      </c>
    </row>
    <row r="13" spans="1:7" ht="16.5" x14ac:dyDescent="0.3">
      <c r="A13" t="str">
        <f t="shared" si="0"/>
        <v>Andover Township, Sussex County</v>
      </c>
      <c r="B13">
        <f t="shared" si="1"/>
        <v>12</v>
      </c>
      <c r="C13" s="35" t="str">
        <f>'2022 Muniinfo'!A501</f>
        <v>1902</v>
      </c>
      <c r="D13" s="35" t="str">
        <f>'2022 Muniinfo'!B501</f>
        <v>Andover Township</v>
      </c>
      <c r="E13" s="35" t="str">
        <f>'2022 Muniinfo'!C501</f>
        <v>Sussex</v>
      </c>
      <c r="F13">
        <f>'2022 Muniinfo'!D501</f>
        <v>3</v>
      </c>
      <c r="G13" t="str">
        <f>'2022 Muniinfo'!E501</f>
        <v>Eligible</v>
      </c>
    </row>
    <row r="14" spans="1:7" ht="16.5" x14ac:dyDescent="0.3">
      <c r="A14" t="str">
        <f t="shared" si="0"/>
        <v>Asbury Park City, Monmouth County</v>
      </c>
      <c r="B14">
        <f t="shared" si="1"/>
        <v>13</v>
      </c>
      <c r="C14" s="35" t="str">
        <f>'2022 Muniinfo'!A325</f>
        <v>1303</v>
      </c>
      <c r="D14" s="35" t="str">
        <f>'2022 Muniinfo'!B325</f>
        <v>Asbury Park City</v>
      </c>
      <c r="E14" s="35" t="str">
        <f>'2022 Muniinfo'!C325</f>
        <v>Monmouth</v>
      </c>
      <c r="F14">
        <f>'2022 Muniinfo'!D325</f>
        <v>1</v>
      </c>
      <c r="G14" t="str">
        <f>'2022 Muniinfo'!E325</f>
        <v>Ineligible</v>
      </c>
    </row>
    <row r="15" spans="1:7" ht="16.5" x14ac:dyDescent="0.3">
      <c r="A15" t="str">
        <f t="shared" si="0"/>
        <v>Atlantic City, Atlantic County</v>
      </c>
      <c r="B15">
        <f t="shared" si="1"/>
        <v>14</v>
      </c>
      <c r="C15" s="35" t="str">
        <f>'2022 Muniinfo'!A4</f>
        <v>0102</v>
      </c>
      <c r="D15" s="35" t="str">
        <f>'2022 Muniinfo'!B4</f>
        <v>Atlantic City</v>
      </c>
      <c r="E15" s="35" t="str">
        <f>'2022 Muniinfo'!C4</f>
        <v>Atlantic</v>
      </c>
      <c r="F15">
        <f>'2022 Muniinfo'!D4</f>
        <v>2</v>
      </c>
      <c r="G15" t="str">
        <f>'2022 Muniinfo'!E4</f>
        <v>Ineligible</v>
      </c>
    </row>
    <row r="16" spans="1:7" ht="16.5" x14ac:dyDescent="0.3">
      <c r="A16" t="str">
        <f t="shared" si="0"/>
        <v>Atlantic Highlands Borough, Monmouth County</v>
      </c>
      <c r="B16">
        <f t="shared" si="1"/>
        <v>15</v>
      </c>
      <c r="C16" s="35" t="str">
        <f>'2022 Muniinfo'!A326</f>
        <v>1304</v>
      </c>
      <c r="D16" s="35" t="str">
        <f>'2022 Muniinfo'!B326</f>
        <v>Atlantic Highlands Borough</v>
      </c>
      <c r="E16" s="35" t="str">
        <f>'2022 Muniinfo'!C326</f>
        <v>Monmouth</v>
      </c>
      <c r="F16">
        <f>'2022 Muniinfo'!D326</f>
        <v>2</v>
      </c>
      <c r="G16" t="str">
        <f>'2022 Muniinfo'!E326</f>
        <v>Ineligible</v>
      </c>
    </row>
    <row r="17" spans="1:7" ht="16.5" x14ac:dyDescent="0.3">
      <c r="A17" t="str">
        <f t="shared" si="0"/>
        <v>Audubon Borough, Camden County</v>
      </c>
      <c r="B17">
        <f t="shared" si="1"/>
        <v>16</v>
      </c>
      <c r="C17" s="35" t="str">
        <f>'2022 Muniinfo'!A136</f>
        <v>0401</v>
      </c>
      <c r="D17" s="35" t="str">
        <f>'2022 Muniinfo'!B136</f>
        <v>Audubon Borough</v>
      </c>
      <c r="E17" s="35" t="str">
        <f>'2022 Muniinfo'!C136</f>
        <v>Camden</v>
      </c>
      <c r="F17">
        <f>'2022 Muniinfo'!D136</f>
        <v>2</v>
      </c>
      <c r="G17" t="str">
        <f>'2022 Muniinfo'!E136</f>
        <v>Ineligible</v>
      </c>
    </row>
    <row r="18" spans="1:7" ht="16.5" x14ac:dyDescent="0.3">
      <c r="A18" t="str">
        <f t="shared" si="0"/>
        <v>Audubon Park Borough, Camden County</v>
      </c>
      <c r="B18">
        <f t="shared" si="1"/>
        <v>17</v>
      </c>
      <c r="C18" s="35" t="str">
        <f>'2022 Muniinfo'!A137</f>
        <v>0402</v>
      </c>
      <c r="D18" s="35" t="str">
        <f>'2022 Muniinfo'!B137</f>
        <v>Audubon Park Borough</v>
      </c>
      <c r="E18" s="35" t="str">
        <f>'2022 Muniinfo'!C137</f>
        <v>Camden</v>
      </c>
      <c r="F18">
        <f>'2022 Muniinfo'!D137</f>
        <v>3</v>
      </c>
      <c r="G18" t="str">
        <f>'2022 Muniinfo'!E137</f>
        <v>Eligible</v>
      </c>
    </row>
    <row r="19" spans="1:7" ht="16.5" x14ac:dyDescent="0.3">
      <c r="A19" t="str">
        <f t="shared" si="0"/>
        <v>Avalon Borough, Cape May County</v>
      </c>
      <c r="B19">
        <f t="shared" si="1"/>
        <v>18</v>
      </c>
      <c r="C19" s="35" t="str">
        <f>'2022 Muniinfo'!A172</f>
        <v>0501</v>
      </c>
      <c r="D19" s="35" t="str">
        <f>'2022 Muniinfo'!B172</f>
        <v>Avalon Borough</v>
      </c>
      <c r="E19" s="35" t="str">
        <f>'2022 Muniinfo'!C172</f>
        <v>Cape May</v>
      </c>
      <c r="F19">
        <f>'2022 Muniinfo'!D172</f>
        <v>3</v>
      </c>
      <c r="G19" t="str">
        <f>'2022 Muniinfo'!E172</f>
        <v>Eligible</v>
      </c>
    </row>
    <row r="20" spans="1:7" ht="16.5" x14ac:dyDescent="0.3">
      <c r="A20" t="str">
        <f t="shared" si="0"/>
        <v>Avon-by-the-Sea Borough, Monmouth County</v>
      </c>
      <c r="B20">
        <f t="shared" si="1"/>
        <v>19</v>
      </c>
      <c r="C20" s="35" t="str">
        <f>'2022 Muniinfo'!A327</f>
        <v>1305</v>
      </c>
      <c r="D20" s="35" t="str">
        <f>'2022 Muniinfo'!B327</f>
        <v>Avon-by-the-Sea Borough</v>
      </c>
      <c r="E20" s="35" t="str">
        <f>'2022 Muniinfo'!C327</f>
        <v>Monmouth</v>
      </c>
      <c r="F20">
        <f>'2022 Muniinfo'!D327</f>
        <v>3</v>
      </c>
      <c r="G20" t="str">
        <f>'2022 Muniinfo'!E327</f>
        <v>Eligible</v>
      </c>
    </row>
    <row r="21" spans="1:7" ht="16.5" x14ac:dyDescent="0.3">
      <c r="A21" t="str">
        <f t="shared" si="0"/>
        <v>Barnegat Light Borough, Ocean County</v>
      </c>
      <c r="B21">
        <f t="shared" si="1"/>
        <v>20</v>
      </c>
      <c r="C21" s="35" t="str">
        <f>'2022 Muniinfo'!A415</f>
        <v>1501</v>
      </c>
      <c r="D21" s="35" t="str">
        <f>'2022 Muniinfo'!B415</f>
        <v>Barnegat Light Borough</v>
      </c>
      <c r="E21" s="35" t="str">
        <f>'2022 Muniinfo'!C415</f>
        <v>Ocean</v>
      </c>
      <c r="F21">
        <f>'2022 Muniinfo'!D415</f>
        <v>1</v>
      </c>
      <c r="G21" t="str">
        <f>'2022 Muniinfo'!E415</f>
        <v>Eligible</v>
      </c>
    </row>
    <row r="22" spans="1:7" ht="16.5" x14ac:dyDescent="0.3">
      <c r="A22" t="str">
        <f t="shared" si="0"/>
        <v>Barnegat Township, Ocean County</v>
      </c>
      <c r="B22">
        <f t="shared" si="1"/>
        <v>21</v>
      </c>
      <c r="C22" s="35" t="str">
        <f>'2022 Muniinfo'!A447</f>
        <v>1533</v>
      </c>
      <c r="D22" s="35" t="str">
        <f>'2022 Muniinfo'!B447</f>
        <v>Barnegat Township</v>
      </c>
      <c r="E22" s="35" t="str">
        <f>'2022 Muniinfo'!C447</f>
        <v>Ocean</v>
      </c>
      <c r="F22">
        <f>'2022 Muniinfo'!D447</f>
        <v>3</v>
      </c>
      <c r="G22" t="str">
        <f>'2022 Muniinfo'!E447</f>
        <v>Eligible</v>
      </c>
    </row>
    <row r="23" spans="1:7" ht="16.5" x14ac:dyDescent="0.3">
      <c r="A23" t="str">
        <f t="shared" si="0"/>
        <v>Barrington Borough, Camden County</v>
      </c>
      <c r="B23">
        <f t="shared" si="1"/>
        <v>22</v>
      </c>
      <c r="C23" s="35" t="str">
        <f>'2022 Muniinfo'!A138</f>
        <v>0403</v>
      </c>
      <c r="D23" s="35" t="str">
        <f>'2022 Muniinfo'!B138</f>
        <v>Barrington Borough</v>
      </c>
      <c r="E23" s="35" t="str">
        <f>'2022 Muniinfo'!C138</f>
        <v>Camden</v>
      </c>
      <c r="F23">
        <f>'2022 Muniinfo'!D138</f>
        <v>1</v>
      </c>
      <c r="G23" t="str">
        <f>'2022 Muniinfo'!E138</f>
        <v>Eligible</v>
      </c>
    </row>
    <row r="24" spans="1:7" ht="16.5" x14ac:dyDescent="0.3">
      <c r="A24" t="str">
        <f t="shared" si="0"/>
        <v>Bass River Township, Burlington County</v>
      </c>
      <c r="B24">
        <f t="shared" si="1"/>
        <v>23</v>
      </c>
      <c r="C24" s="35" t="str">
        <f>'2022 Muniinfo'!A96</f>
        <v>0301</v>
      </c>
      <c r="D24" s="35" t="str">
        <f>'2022 Muniinfo'!B96</f>
        <v>Bass River Township</v>
      </c>
      <c r="E24" s="35" t="str">
        <f>'2022 Muniinfo'!C96</f>
        <v>Burlington</v>
      </c>
      <c r="F24">
        <f>'2022 Muniinfo'!D96</f>
        <v>1</v>
      </c>
      <c r="G24" t="str">
        <f>'2022 Muniinfo'!E96</f>
        <v>Eligible</v>
      </c>
    </row>
    <row r="25" spans="1:7" ht="16.5" x14ac:dyDescent="0.3">
      <c r="A25" t="str">
        <f t="shared" si="0"/>
        <v>Bay Head Borough, Ocean County</v>
      </c>
      <c r="B25">
        <f t="shared" si="1"/>
        <v>24</v>
      </c>
      <c r="C25" s="35" t="str">
        <f>'2022 Muniinfo'!A416</f>
        <v>1502</v>
      </c>
      <c r="D25" s="35" t="str">
        <f>'2022 Muniinfo'!B416</f>
        <v>Bay Head Borough</v>
      </c>
      <c r="E25" s="35" t="str">
        <f>'2022 Muniinfo'!C416</f>
        <v>Ocean</v>
      </c>
      <c r="F25">
        <f>'2022 Muniinfo'!D416</f>
        <v>2</v>
      </c>
      <c r="G25" t="str">
        <f>'2022 Muniinfo'!E416</f>
        <v>Ineligible</v>
      </c>
    </row>
    <row r="26" spans="1:7" ht="16.5" x14ac:dyDescent="0.3">
      <c r="A26" t="str">
        <f t="shared" si="0"/>
        <v>Bayonne City, Hudson County</v>
      </c>
      <c r="B26">
        <f t="shared" si="1"/>
        <v>25</v>
      </c>
      <c r="C26" s="35" t="str">
        <f>'2022 Muniinfo'!A248</f>
        <v>0901</v>
      </c>
      <c r="D26" s="35" t="str">
        <f>'2022 Muniinfo'!B248</f>
        <v>Bayonne City</v>
      </c>
      <c r="E26" s="35" t="str">
        <f>'2022 Muniinfo'!C248</f>
        <v>Hudson</v>
      </c>
      <c r="F26">
        <f>'2022 Muniinfo'!D248</f>
        <v>1</v>
      </c>
      <c r="G26" t="str">
        <f>'2022 Muniinfo'!E248</f>
        <v>Ineligible</v>
      </c>
    </row>
    <row r="27" spans="1:7" ht="16.5" x14ac:dyDescent="0.3">
      <c r="A27" t="str">
        <f t="shared" si="0"/>
        <v>Beach Haven Borough, Ocean County</v>
      </c>
      <c r="B27">
        <f t="shared" si="1"/>
        <v>26</v>
      </c>
      <c r="C27" s="35" t="str">
        <f>'2022 Muniinfo'!A417</f>
        <v>1503</v>
      </c>
      <c r="D27" s="35" t="str">
        <f>'2022 Muniinfo'!B417</f>
        <v>Beach Haven Borough</v>
      </c>
      <c r="E27" s="35" t="str">
        <f>'2022 Muniinfo'!C417</f>
        <v>Ocean</v>
      </c>
      <c r="F27">
        <f>'2022 Muniinfo'!D417</f>
        <v>3</v>
      </c>
      <c r="G27" t="str">
        <f>'2022 Muniinfo'!E417</f>
        <v>Eligible</v>
      </c>
    </row>
    <row r="28" spans="1:7" ht="16.5" x14ac:dyDescent="0.3">
      <c r="A28" t="str">
        <f t="shared" si="0"/>
        <v>Beachwood Borough, Ocean County</v>
      </c>
      <c r="B28">
        <f t="shared" si="1"/>
        <v>27</v>
      </c>
      <c r="C28" s="35" t="str">
        <f>'2022 Muniinfo'!A418</f>
        <v>1504</v>
      </c>
      <c r="D28" s="35" t="str">
        <f>'2022 Muniinfo'!B418</f>
        <v>Beachwood Borough</v>
      </c>
      <c r="E28" s="35" t="str">
        <f>'2022 Muniinfo'!C418</f>
        <v>Ocean</v>
      </c>
      <c r="F28">
        <f>'2022 Muniinfo'!D418</f>
        <v>1</v>
      </c>
      <c r="G28" t="str">
        <f>'2022 Muniinfo'!E418</f>
        <v>Eligible</v>
      </c>
    </row>
    <row r="29" spans="1:7" ht="16.5" x14ac:dyDescent="0.3">
      <c r="A29" t="str">
        <f t="shared" si="0"/>
        <v>Bedminster Township, Somerset County</v>
      </c>
      <c r="B29">
        <f t="shared" si="1"/>
        <v>28</v>
      </c>
      <c r="C29" s="35" t="str">
        <f>'2022 Muniinfo'!A479</f>
        <v>1801</v>
      </c>
      <c r="D29" s="35" t="str">
        <f>'2022 Muniinfo'!B479</f>
        <v>Bedminster Township</v>
      </c>
      <c r="E29" s="35" t="str">
        <f>'2022 Muniinfo'!C479</f>
        <v>Somerset</v>
      </c>
      <c r="F29">
        <f>'2022 Muniinfo'!D479</f>
        <v>2</v>
      </c>
      <c r="G29" t="str">
        <f>'2022 Muniinfo'!E479</f>
        <v>Ineligible</v>
      </c>
    </row>
    <row r="30" spans="1:7" ht="16.5" x14ac:dyDescent="0.3">
      <c r="A30" t="str">
        <f t="shared" si="0"/>
        <v>Belleville Township, Essex County</v>
      </c>
      <c r="B30">
        <f t="shared" si="1"/>
        <v>29</v>
      </c>
      <c r="C30" s="35" t="str">
        <f>'2022 Muniinfo'!A202</f>
        <v>0701</v>
      </c>
      <c r="D30" s="35" t="str">
        <f>'2022 Muniinfo'!B202</f>
        <v>Belleville Township</v>
      </c>
      <c r="E30" s="35" t="str">
        <f>'2022 Muniinfo'!C202</f>
        <v>Essex</v>
      </c>
      <c r="F30">
        <f>'2022 Muniinfo'!D202</f>
        <v>3</v>
      </c>
      <c r="G30" t="str">
        <f>'2022 Muniinfo'!E202</f>
        <v>Ineligible</v>
      </c>
    </row>
    <row r="31" spans="1:7" ht="16.5" x14ac:dyDescent="0.3">
      <c r="A31" t="str">
        <f t="shared" si="0"/>
        <v>Bellmawr Borough, Camden County</v>
      </c>
      <c r="B31">
        <f t="shared" si="1"/>
        <v>30</v>
      </c>
      <c r="C31" s="35" t="str">
        <f>'2022 Muniinfo'!A139</f>
        <v>0404</v>
      </c>
      <c r="D31" s="35" t="str">
        <f>'2022 Muniinfo'!B139</f>
        <v>Bellmawr Borough</v>
      </c>
      <c r="E31" s="35" t="str">
        <f>'2022 Muniinfo'!C139</f>
        <v>Camden</v>
      </c>
      <c r="F31">
        <f>'2022 Muniinfo'!D139</f>
        <v>2</v>
      </c>
      <c r="G31" t="str">
        <f>'2022 Muniinfo'!E139</f>
        <v>Ineligible</v>
      </c>
    </row>
    <row r="32" spans="1:7" ht="16.5" x14ac:dyDescent="0.3">
      <c r="A32" t="str">
        <f t="shared" si="0"/>
        <v>Belmar Borough, Monmouth County</v>
      </c>
      <c r="B32">
        <f t="shared" si="1"/>
        <v>31</v>
      </c>
      <c r="C32" s="35" t="str">
        <f>'2022 Muniinfo'!A328</f>
        <v>1306</v>
      </c>
      <c r="D32" s="35" t="str">
        <f>'2022 Muniinfo'!B328</f>
        <v>Belmar Borough</v>
      </c>
      <c r="E32" s="35" t="str">
        <f>'2022 Muniinfo'!C328</f>
        <v>Monmouth</v>
      </c>
      <c r="F32">
        <f>'2022 Muniinfo'!D328</f>
        <v>1</v>
      </c>
      <c r="G32" t="str">
        <f>'2022 Muniinfo'!E328</f>
        <v>Eligible</v>
      </c>
    </row>
    <row r="33" spans="1:7" ht="16.5" x14ac:dyDescent="0.3">
      <c r="A33" t="str">
        <f t="shared" si="0"/>
        <v>Belvidere Town, Warren County</v>
      </c>
      <c r="B33">
        <f t="shared" si="1"/>
        <v>32</v>
      </c>
      <c r="C33" s="35" t="str">
        <f>'2022 Muniinfo'!A547</f>
        <v>2103</v>
      </c>
      <c r="D33" s="35" t="str">
        <f>'2022 Muniinfo'!B547</f>
        <v>Belvidere Town</v>
      </c>
      <c r="E33" s="35" t="str">
        <f>'2022 Muniinfo'!C547</f>
        <v>Warren</v>
      </c>
      <c r="F33">
        <f>'2022 Muniinfo'!D547</f>
        <v>1</v>
      </c>
      <c r="G33" t="str">
        <f>'2022 Muniinfo'!E547</f>
        <v>Eligible</v>
      </c>
    </row>
    <row r="34" spans="1:7" ht="16.5" x14ac:dyDescent="0.3">
      <c r="A34" t="str">
        <f t="shared" si="0"/>
        <v>Bergenfield Borough, Bergen County</v>
      </c>
      <c r="B34">
        <f t="shared" si="1"/>
        <v>33</v>
      </c>
      <c r="C34" s="35" t="str">
        <f>'2022 Muniinfo'!A28</f>
        <v>0203</v>
      </c>
      <c r="D34" s="35" t="str">
        <f>'2022 Muniinfo'!B28</f>
        <v>Bergenfield Borough</v>
      </c>
      <c r="E34" s="35" t="str">
        <f>'2022 Muniinfo'!C28</f>
        <v>Bergen</v>
      </c>
      <c r="F34">
        <f>'2022 Muniinfo'!D28</f>
        <v>2</v>
      </c>
      <c r="G34" t="str">
        <f>'2022 Muniinfo'!E28</f>
        <v>Ineligible</v>
      </c>
    </row>
    <row r="35" spans="1:7" ht="16.5" x14ac:dyDescent="0.3">
      <c r="A35" t="str">
        <f t="shared" si="0"/>
        <v>Berkeley Heights Township, Union County</v>
      </c>
      <c r="B35">
        <f t="shared" si="1"/>
        <v>34</v>
      </c>
      <c r="C35" s="35" t="str">
        <f>'2022 Muniinfo'!A524</f>
        <v>2001</v>
      </c>
      <c r="D35" s="35" t="str">
        <f>'2022 Muniinfo'!B524</f>
        <v>Berkeley Heights Township</v>
      </c>
      <c r="E35" s="35" t="str">
        <f>'2022 Muniinfo'!C524</f>
        <v>Union</v>
      </c>
      <c r="F35">
        <f>'2022 Muniinfo'!D524</f>
        <v>2</v>
      </c>
      <c r="G35" t="str">
        <f>'2022 Muniinfo'!E524</f>
        <v>Ineligible</v>
      </c>
    </row>
    <row r="36" spans="1:7" ht="16.5" x14ac:dyDescent="0.3">
      <c r="A36" t="str">
        <f t="shared" si="0"/>
        <v>Berkeley Township, Ocean County</v>
      </c>
      <c r="B36">
        <f t="shared" si="1"/>
        <v>35</v>
      </c>
      <c r="C36" s="35" t="str">
        <f>'2022 Muniinfo'!A419</f>
        <v>1505</v>
      </c>
      <c r="D36" s="35" t="str">
        <f>'2022 Muniinfo'!B419</f>
        <v>Berkeley Township</v>
      </c>
      <c r="E36" s="35" t="str">
        <f>'2022 Muniinfo'!C419</f>
        <v>Ocean</v>
      </c>
      <c r="F36">
        <f>'2022 Muniinfo'!D419</f>
        <v>2</v>
      </c>
      <c r="G36" t="str">
        <f>'2022 Muniinfo'!E419</f>
        <v>Ineligible</v>
      </c>
    </row>
    <row r="37" spans="1:7" ht="16.5" x14ac:dyDescent="0.3">
      <c r="A37" t="str">
        <f t="shared" si="0"/>
        <v>Berlin Borough, Camden County</v>
      </c>
      <c r="B37">
        <f t="shared" si="1"/>
        <v>36</v>
      </c>
      <c r="C37" s="35" t="str">
        <f>'2022 Muniinfo'!A140</f>
        <v>0405</v>
      </c>
      <c r="D37" s="35" t="str">
        <f>'2022 Muniinfo'!B140</f>
        <v>Berlin Borough</v>
      </c>
      <c r="E37" s="35" t="str">
        <f>'2022 Muniinfo'!C140</f>
        <v>Camden</v>
      </c>
      <c r="F37">
        <f>'2022 Muniinfo'!D140</f>
        <v>3</v>
      </c>
      <c r="G37" t="str">
        <f>'2022 Muniinfo'!E140</f>
        <v>Eligible</v>
      </c>
    </row>
    <row r="38" spans="1:7" ht="16.5" x14ac:dyDescent="0.3">
      <c r="A38" t="str">
        <f t="shared" si="0"/>
        <v>Berlin Township, Camden County</v>
      </c>
      <c r="B38">
        <f t="shared" si="1"/>
        <v>37</v>
      </c>
      <c r="C38" s="35" t="str">
        <f>'2022 Muniinfo'!A141</f>
        <v>0406</v>
      </c>
      <c r="D38" s="35" t="str">
        <f>'2022 Muniinfo'!B141</f>
        <v>Berlin Township</v>
      </c>
      <c r="E38" s="35" t="str">
        <f>'2022 Muniinfo'!C141</f>
        <v>Camden</v>
      </c>
      <c r="F38">
        <f>'2022 Muniinfo'!D141</f>
        <v>1</v>
      </c>
      <c r="G38" t="str">
        <f>'2022 Muniinfo'!E141</f>
        <v>Eligible</v>
      </c>
    </row>
    <row r="39" spans="1:7" ht="16.5" x14ac:dyDescent="0.3">
      <c r="A39" t="str">
        <f t="shared" si="0"/>
        <v>Bernards Township, Somerset County</v>
      </c>
      <c r="B39">
        <f t="shared" si="1"/>
        <v>38</v>
      </c>
      <c r="C39" s="35" t="str">
        <f>'2022 Muniinfo'!A480</f>
        <v>1802</v>
      </c>
      <c r="D39" s="35" t="str">
        <f>'2022 Muniinfo'!B480</f>
        <v>Bernards Township</v>
      </c>
      <c r="E39" s="35" t="str">
        <f>'2022 Muniinfo'!C480</f>
        <v>Somerset</v>
      </c>
      <c r="F39">
        <f>'2022 Muniinfo'!D480</f>
        <v>3</v>
      </c>
      <c r="G39" t="str">
        <f>'2022 Muniinfo'!E480</f>
        <v>Eligible</v>
      </c>
    </row>
    <row r="40" spans="1:7" ht="16.5" x14ac:dyDescent="0.3">
      <c r="A40" t="str">
        <f t="shared" si="0"/>
        <v>Bernardsville Borough, Somerset County</v>
      </c>
      <c r="B40">
        <f t="shared" si="1"/>
        <v>39</v>
      </c>
      <c r="C40" s="35" t="str">
        <f>'2022 Muniinfo'!A481</f>
        <v>1803</v>
      </c>
      <c r="D40" s="35" t="str">
        <f>'2022 Muniinfo'!B481</f>
        <v>Bernardsville Borough</v>
      </c>
      <c r="E40" s="35" t="str">
        <f>'2022 Muniinfo'!C481</f>
        <v>Somerset</v>
      </c>
      <c r="F40">
        <f>'2022 Muniinfo'!D481</f>
        <v>1</v>
      </c>
      <c r="G40" t="str">
        <f>'2022 Muniinfo'!E481</f>
        <v>Eligible</v>
      </c>
    </row>
    <row r="41" spans="1:7" ht="16.5" x14ac:dyDescent="0.3">
      <c r="A41" t="str">
        <f t="shared" si="0"/>
        <v>Bethlehem Township, Hunterdon County</v>
      </c>
      <c r="B41">
        <f t="shared" si="1"/>
        <v>40</v>
      </c>
      <c r="C41" s="35" t="str">
        <f>'2022 Muniinfo'!A261</f>
        <v>1002</v>
      </c>
      <c r="D41" s="35" t="str">
        <f>'2022 Muniinfo'!B261</f>
        <v>Bethlehem Township</v>
      </c>
      <c r="E41" s="35" t="str">
        <f>'2022 Muniinfo'!C261</f>
        <v>Hunterdon</v>
      </c>
      <c r="F41">
        <f>'2022 Muniinfo'!D261</f>
        <v>2</v>
      </c>
      <c r="G41" t="str">
        <f>'2022 Muniinfo'!E261</f>
        <v>Ineligible</v>
      </c>
    </row>
    <row r="42" spans="1:7" ht="16.5" x14ac:dyDescent="0.3">
      <c r="A42" t="str">
        <f t="shared" si="0"/>
        <v>Beverly City, Burlington County</v>
      </c>
      <c r="B42">
        <f t="shared" si="1"/>
        <v>41</v>
      </c>
      <c r="C42" s="35" t="str">
        <f>'2022 Muniinfo'!A97</f>
        <v>0302</v>
      </c>
      <c r="D42" s="35" t="str">
        <f>'2022 Muniinfo'!B97</f>
        <v>Beverly City</v>
      </c>
      <c r="E42" s="35" t="str">
        <f>'2022 Muniinfo'!C97</f>
        <v>Burlington</v>
      </c>
      <c r="F42">
        <f>'2022 Muniinfo'!D97</f>
        <v>2</v>
      </c>
      <c r="G42" t="str">
        <f>'2022 Muniinfo'!E97</f>
        <v>Ineligible</v>
      </c>
    </row>
    <row r="43" spans="1:7" ht="16.5" x14ac:dyDescent="0.3">
      <c r="A43" t="str">
        <f t="shared" si="0"/>
        <v>Blairstown Township, Warren County</v>
      </c>
      <c r="B43">
        <f t="shared" si="1"/>
        <v>42</v>
      </c>
      <c r="C43" s="35" t="str">
        <f>'2022 Muniinfo'!A548</f>
        <v>2104</v>
      </c>
      <c r="D43" s="35" t="str">
        <f>'2022 Muniinfo'!B548</f>
        <v>Blairstown Township</v>
      </c>
      <c r="E43" s="35" t="str">
        <f>'2022 Muniinfo'!C548</f>
        <v>Warren</v>
      </c>
      <c r="F43">
        <f>'2022 Muniinfo'!D548</f>
        <v>2</v>
      </c>
      <c r="G43" t="str">
        <f>'2022 Muniinfo'!E548</f>
        <v>Ineligible</v>
      </c>
    </row>
    <row r="44" spans="1:7" ht="16.5" x14ac:dyDescent="0.3">
      <c r="A44" t="str">
        <f t="shared" si="0"/>
        <v>Bloomfield Township, Essex County</v>
      </c>
      <c r="B44">
        <f t="shared" si="1"/>
        <v>43</v>
      </c>
      <c r="C44" s="35" t="str">
        <f>'2022 Muniinfo'!A203</f>
        <v>0702</v>
      </c>
      <c r="D44" s="35" t="str">
        <f>'2022 Muniinfo'!B203</f>
        <v>Bloomfield Township</v>
      </c>
      <c r="E44" s="35" t="str">
        <f>'2022 Muniinfo'!C203</f>
        <v>Essex</v>
      </c>
      <c r="F44">
        <f>'2022 Muniinfo'!D203</f>
        <v>1</v>
      </c>
      <c r="G44" t="str">
        <f>'2022 Muniinfo'!E203</f>
        <v>Ineligible</v>
      </c>
    </row>
    <row r="45" spans="1:7" ht="16.5" x14ac:dyDescent="0.3">
      <c r="A45" t="str">
        <f t="shared" si="0"/>
        <v>Bloomingdale Borough, Passaic County</v>
      </c>
      <c r="B45">
        <f t="shared" si="1"/>
        <v>44</v>
      </c>
      <c r="C45" s="35" t="str">
        <f>'2022 Muniinfo'!A448</f>
        <v>1601</v>
      </c>
      <c r="D45" s="35" t="str">
        <f>'2022 Muniinfo'!B448</f>
        <v>Bloomingdale Borough</v>
      </c>
      <c r="E45" s="35" t="str">
        <f>'2022 Muniinfo'!C448</f>
        <v>Passaic</v>
      </c>
      <c r="F45">
        <f>'2022 Muniinfo'!D448</f>
        <v>1</v>
      </c>
      <c r="G45" t="str">
        <f>'2022 Muniinfo'!E448</f>
        <v>Eligible</v>
      </c>
    </row>
    <row r="46" spans="1:7" ht="16.5" x14ac:dyDescent="0.3">
      <c r="A46" t="str">
        <f t="shared" si="0"/>
        <v>Bloomsbury Borough, Hunterdon County</v>
      </c>
      <c r="B46">
        <f t="shared" si="1"/>
        <v>45</v>
      </c>
      <c r="C46" s="35" t="str">
        <f>'2022 Muniinfo'!A262</f>
        <v>1003</v>
      </c>
      <c r="D46" s="35" t="str">
        <f>'2022 Muniinfo'!B262</f>
        <v>Bloomsbury Borough</v>
      </c>
      <c r="E46" s="35" t="str">
        <f>'2022 Muniinfo'!C262</f>
        <v>Hunterdon</v>
      </c>
      <c r="F46">
        <f>'2022 Muniinfo'!D262</f>
        <v>3</v>
      </c>
      <c r="G46" t="str">
        <f>'2022 Muniinfo'!E262</f>
        <v>Eligible</v>
      </c>
    </row>
    <row r="47" spans="1:7" ht="16.5" x14ac:dyDescent="0.3">
      <c r="A47" t="str">
        <f t="shared" si="0"/>
        <v>Bogota Borough, Bergen County</v>
      </c>
      <c r="B47">
        <f t="shared" si="1"/>
        <v>46</v>
      </c>
      <c r="C47" s="35" t="str">
        <f>'2022 Muniinfo'!A29</f>
        <v>0204</v>
      </c>
      <c r="D47" s="35" t="str">
        <f>'2022 Muniinfo'!B29</f>
        <v>Bogota Borough</v>
      </c>
      <c r="E47" s="35" t="str">
        <f>'2022 Muniinfo'!C29</f>
        <v>Bergen</v>
      </c>
      <c r="F47">
        <f>'2022 Muniinfo'!D29</f>
        <v>3</v>
      </c>
      <c r="G47" t="str">
        <f>'2022 Muniinfo'!E29</f>
        <v>Ineligible</v>
      </c>
    </row>
    <row r="48" spans="1:7" ht="16.5" x14ac:dyDescent="0.3">
      <c r="A48" t="str">
        <f t="shared" si="0"/>
        <v>Boonton Town, Morris County</v>
      </c>
      <c r="B48">
        <f t="shared" si="1"/>
        <v>47</v>
      </c>
      <c r="C48" s="35" t="str">
        <f>'2022 Muniinfo'!A376</f>
        <v>1401</v>
      </c>
      <c r="D48" s="35" t="str">
        <f>'2022 Muniinfo'!B376</f>
        <v>Boonton Town</v>
      </c>
      <c r="E48" s="35" t="str">
        <f>'2022 Muniinfo'!C376</f>
        <v>Morris</v>
      </c>
      <c r="F48">
        <f>'2022 Muniinfo'!D376</f>
        <v>1</v>
      </c>
      <c r="G48" t="str">
        <f>'2022 Muniinfo'!E376</f>
        <v>Eligible</v>
      </c>
    </row>
    <row r="49" spans="1:7" ht="16.5" x14ac:dyDescent="0.3">
      <c r="A49" t="str">
        <f t="shared" si="0"/>
        <v>Boonton Township, Morris County</v>
      </c>
      <c r="B49">
        <f t="shared" si="1"/>
        <v>48</v>
      </c>
      <c r="C49" s="35" t="str">
        <f>'2022 Muniinfo'!A377</f>
        <v>1402</v>
      </c>
      <c r="D49" s="35" t="str">
        <f>'2022 Muniinfo'!B377</f>
        <v>Boonton Township</v>
      </c>
      <c r="E49" s="35" t="str">
        <f>'2022 Muniinfo'!C377</f>
        <v>Morris</v>
      </c>
      <c r="F49">
        <f>'2022 Muniinfo'!D377</f>
        <v>2</v>
      </c>
      <c r="G49" t="str">
        <f>'2022 Muniinfo'!E377</f>
        <v>Ineligible</v>
      </c>
    </row>
    <row r="50" spans="1:7" ht="16.5" x14ac:dyDescent="0.3">
      <c r="A50" t="str">
        <f t="shared" si="0"/>
        <v>Bordentown City, Burlington County</v>
      </c>
      <c r="B50">
        <f t="shared" si="1"/>
        <v>49</v>
      </c>
      <c r="C50" s="35" t="str">
        <f>'2022 Muniinfo'!A98</f>
        <v>0303</v>
      </c>
      <c r="D50" s="35" t="str">
        <f>'2022 Muniinfo'!B98</f>
        <v>Bordentown City</v>
      </c>
      <c r="E50" s="35" t="str">
        <f>'2022 Muniinfo'!C98</f>
        <v>Burlington</v>
      </c>
      <c r="F50">
        <f>'2022 Muniinfo'!D98</f>
        <v>3</v>
      </c>
      <c r="G50" t="str">
        <f>'2022 Muniinfo'!E98</f>
        <v>Eligible</v>
      </c>
    </row>
    <row r="51" spans="1:7" ht="16.5" x14ac:dyDescent="0.3">
      <c r="A51" t="str">
        <f t="shared" si="0"/>
        <v>Bordentown Township, Burlington County</v>
      </c>
      <c r="B51">
        <f t="shared" si="1"/>
        <v>50</v>
      </c>
      <c r="C51" s="35" t="str">
        <f>'2022 Muniinfo'!A99</f>
        <v>0304</v>
      </c>
      <c r="D51" s="35" t="str">
        <f>'2022 Muniinfo'!B99</f>
        <v>Bordentown Township</v>
      </c>
      <c r="E51" s="35" t="str">
        <f>'2022 Muniinfo'!C99</f>
        <v>Burlington</v>
      </c>
      <c r="F51">
        <f>'2022 Muniinfo'!D99</f>
        <v>1</v>
      </c>
      <c r="G51" t="str">
        <f>'2022 Muniinfo'!E99</f>
        <v>Eligible</v>
      </c>
    </row>
    <row r="52" spans="1:7" ht="16.5" x14ac:dyDescent="0.3">
      <c r="A52" t="str">
        <f t="shared" si="0"/>
        <v>Bound Brook Borough, Somerset County</v>
      </c>
      <c r="B52">
        <f t="shared" si="1"/>
        <v>51</v>
      </c>
      <c r="C52" s="35" t="str">
        <f>'2022 Muniinfo'!A482</f>
        <v>1804</v>
      </c>
      <c r="D52" s="35" t="str">
        <f>'2022 Muniinfo'!B482</f>
        <v>Bound Brook Borough</v>
      </c>
      <c r="E52" s="35" t="str">
        <f>'2022 Muniinfo'!C482</f>
        <v>Somerset</v>
      </c>
      <c r="F52">
        <f>'2022 Muniinfo'!D482</f>
        <v>2</v>
      </c>
      <c r="G52" t="str">
        <f>'2022 Muniinfo'!E482</f>
        <v>Ineligible</v>
      </c>
    </row>
    <row r="53" spans="1:7" ht="16.5" x14ac:dyDescent="0.3">
      <c r="A53" t="str">
        <f t="shared" si="0"/>
        <v>Bradley Beach Borough, Monmouth County</v>
      </c>
      <c r="B53">
        <f t="shared" si="1"/>
        <v>52</v>
      </c>
      <c r="C53" s="35" t="str">
        <f>'2022 Muniinfo'!A329</f>
        <v>1307</v>
      </c>
      <c r="D53" s="35" t="str">
        <f>'2022 Muniinfo'!B329</f>
        <v>Bradley Beach Borough</v>
      </c>
      <c r="E53" s="35" t="str">
        <f>'2022 Muniinfo'!C329</f>
        <v>Monmouth</v>
      </c>
      <c r="F53">
        <f>'2022 Muniinfo'!D329</f>
        <v>2</v>
      </c>
      <c r="G53" t="str">
        <f>'2022 Muniinfo'!E329</f>
        <v>Ineligible</v>
      </c>
    </row>
    <row r="54" spans="1:7" ht="16.5" x14ac:dyDescent="0.3">
      <c r="A54" t="str">
        <f t="shared" si="0"/>
        <v>Branchburg Township, Somerset County</v>
      </c>
      <c r="B54">
        <f t="shared" si="1"/>
        <v>53</v>
      </c>
      <c r="C54" s="35" t="str">
        <f>'2022 Muniinfo'!A483</f>
        <v>1805</v>
      </c>
      <c r="D54" s="35" t="str">
        <f>'2022 Muniinfo'!B483</f>
        <v>Branchburg Township</v>
      </c>
      <c r="E54" s="35" t="str">
        <f>'2022 Muniinfo'!C483</f>
        <v>Somerset</v>
      </c>
      <c r="F54">
        <f>'2022 Muniinfo'!D483</f>
        <v>3</v>
      </c>
      <c r="G54" t="str">
        <f>'2022 Muniinfo'!E483</f>
        <v>Eligible</v>
      </c>
    </row>
    <row r="55" spans="1:7" ht="16.5" x14ac:dyDescent="0.3">
      <c r="A55" t="str">
        <f t="shared" si="0"/>
        <v>Branchville Borough, Sussex County</v>
      </c>
      <c r="B55">
        <f t="shared" si="1"/>
        <v>54</v>
      </c>
      <c r="C55" s="35" t="str">
        <f>'2022 Muniinfo'!A502</f>
        <v>1903</v>
      </c>
      <c r="D55" s="35" t="str">
        <f>'2022 Muniinfo'!B502</f>
        <v>Branchville Borough</v>
      </c>
      <c r="E55" s="35" t="str">
        <f>'2022 Muniinfo'!C502</f>
        <v>Sussex</v>
      </c>
      <c r="F55">
        <f>'2022 Muniinfo'!D502</f>
        <v>1</v>
      </c>
      <c r="G55" t="str">
        <f>'2022 Muniinfo'!E502</f>
        <v>Eligible</v>
      </c>
    </row>
    <row r="56" spans="1:7" ht="16.5" x14ac:dyDescent="0.3">
      <c r="A56" t="str">
        <f t="shared" si="0"/>
        <v>Brick Township, Ocean County</v>
      </c>
      <c r="B56">
        <f t="shared" si="1"/>
        <v>55</v>
      </c>
      <c r="C56" s="35" t="str">
        <f>'2022 Muniinfo'!A420</f>
        <v>1506</v>
      </c>
      <c r="D56" s="35" t="str">
        <f>'2022 Muniinfo'!B420</f>
        <v>Brick Township</v>
      </c>
      <c r="E56" s="35" t="str">
        <f>'2022 Muniinfo'!C420</f>
        <v>Ocean</v>
      </c>
      <c r="F56">
        <f>'2022 Muniinfo'!D420</f>
        <v>3</v>
      </c>
      <c r="G56" t="str">
        <f>'2022 Muniinfo'!E420</f>
        <v>Ineligible</v>
      </c>
    </row>
    <row r="57" spans="1:7" ht="16.5" x14ac:dyDescent="0.3">
      <c r="A57" t="str">
        <f t="shared" si="0"/>
        <v>Bridgeton City, Cumberland County</v>
      </c>
      <c r="B57">
        <f t="shared" si="1"/>
        <v>56</v>
      </c>
      <c r="C57" s="35" t="str">
        <f>'2022 Muniinfo'!A188</f>
        <v>0601</v>
      </c>
      <c r="D57" s="35" t="str">
        <f>'2022 Muniinfo'!B188</f>
        <v>Bridgeton City</v>
      </c>
      <c r="E57" s="35" t="str">
        <f>'2022 Muniinfo'!C188</f>
        <v>Cumberland</v>
      </c>
      <c r="F57">
        <f>'2022 Muniinfo'!D188</f>
        <v>1</v>
      </c>
      <c r="G57" t="str">
        <f>'2022 Muniinfo'!E188</f>
        <v>Ineligible</v>
      </c>
    </row>
    <row r="58" spans="1:7" ht="16.5" x14ac:dyDescent="0.3">
      <c r="A58" t="str">
        <f t="shared" si="0"/>
        <v>Bridgewater Township, Somerset County</v>
      </c>
      <c r="B58">
        <f t="shared" si="1"/>
        <v>57</v>
      </c>
      <c r="C58" s="35" t="str">
        <f>'2022 Muniinfo'!A484</f>
        <v>1806</v>
      </c>
      <c r="D58" s="35" t="str">
        <f>'2022 Muniinfo'!B484</f>
        <v>Bridgewater Township</v>
      </c>
      <c r="E58" s="35" t="str">
        <f>'2022 Muniinfo'!C484</f>
        <v>Somerset</v>
      </c>
      <c r="F58">
        <f>'2022 Muniinfo'!D484</f>
        <v>1</v>
      </c>
      <c r="G58" t="str">
        <f>'2022 Muniinfo'!E484</f>
        <v>Ineligible</v>
      </c>
    </row>
    <row r="59" spans="1:7" ht="16.5" x14ac:dyDescent="0.3">
      <c r="A59" t="str">
        <f t="shared" si="0"/>
        <v>Brielle Borough, Monmouth County</v>
      </c>
      <c r="B59">
        <f t="shared" si="1"/>
        <v>58</v>
      </c>
      <c r="C59" s="35" t="str">
        <f>'2022 Muniinfo'!A330</f>
        <v>1308</v>
      </c>
      <c r="D59" s="35" t="str">
        <f>'2022 Muniinfo'!B330</f>
        <v>Brielle Borough</v>
      </c>
      <c r="E59" s="35" t="str">
        <f>'2022 Muniinfo'!C330</f>
        <v>Monmouth</v>
      </c>
      <c r="F59">
        <f>'2022 Muniinfo'!D330</f>
        <v>3</v>
      </c>
      <c r="G59" t="str">
        <f>'2022 Muniinfo'!E330</f>
        <v>Eligible</v>
      </c>
    </row>
    <row r="60" spans="1:7" ht="16.5" x14ac:dyDescent="0.3">
      <c r="A60" t="str">
        <f t="shared" si="0"/>
        <v>Brigantine City, Atlantic County</v>
      </c>
      <c r="B60">
        <f t="shared" si="1"/>
        <v>59</v>
      </c>
      <c r="C60" s="35" t="str">
        <f>'2022 Muniinfo'!A5</f>
        <v>0103</v>
      </c>
      <c r="D60" s="35" t="str">
        <f>'2022 Muniinfo'!B5</f>
        <v>Brigantine City</v>
      </c>
      <c r="E60" s="35" t="str">
        <f>'2022 Muniinfo'!C5</f>
        <v>Atlantic</v>
      </c>
      <c r="F60">
        <f>'2022 Muniinfo'!D5</f>
        <v>3</v>
      </c>
      <c r="G60" t="str">
        <f>'2022 Muniinfo'!E5</f>
        <v>Eligible</v>
      </c>
    </row>
    <row r="61" spans="1:7" ht="16.5" x14ac:dyDescent="0.3">
      <c r="A61" t="str">
        <f t="shared" si="0"/>
        <v>Brooklawn Borough, Camden County</v>
      </c>
      <c r="B61">
        <f t="shared" si="1"/>
        <v>60</v>
      </c>
      <c r="C61" s="35" t="str">
        <f>'2022 Muniinfo'!A142</f>
        <v>0407</v>
      </c>
      <c r="D61" s="35" t="str">
        <f>'2022 Muniinfo'!B142</f>
        <v>Brooklawn Borough</v>
      </c>
      <c r="E61" s="35" t="str">
        <f>'2022 Muniinfo'!C142</f>
        <v>Camden</v>
      </c>
      <c r="F61">
        <f>'2022 Muniinfo'!D142</f>
        <v>2</v>
      </c>
      <c r="G61" t="str">
        <f>'2022 Muniinfo'!E142</f>
        <v>Ineligible</v>
      </c>
    </row>
    <row r="62" spans="1:7" ht="16.5" x14ac:dyDescent="0.3">
      <c r="A62" t="str">
        <f t="shared" si="0"/>
        <v>Buena Borough, Atlantic County</v>
      </c>
      <c r="B62">
        <f t="shared" si="1"/>
        <v>61</v>
      </c>
      <c r="C62" s="35" t="str">
        <f>'2022 Muniinfo'!A6</f>
        <v>0104</v>
      </c>
      <c r="D62" s="35" t="str">
        <f>'2022 Muniinfo'!B6</f>
        <v>Buena Borough</v>
      </c>
      <c r="E62" s="35" t="str">
        <f>'2022 Muniinfo'!C6</f>
        <v>Atlantic</v>
      </c>
      <c r="F62">
        <f>'2022 Muniinfo'!D6</f>
        <v>1</v>
      </c>
      <c r="G62" t="str">
        <f>'2022 Muniinfo'!E6</f>
        <v>Eligible</v>
      </c>
    </row>
    <row r="63" spans="1:7" ht="16.5" x14ac:dyDescent="0.3">
      <c r="A63" t="str">
        <f t="shared" si="0"/>
        <v>Buena Vista Township, Atlantic County</v>
      </c>
      <c r="B63">
        <f t="shared" si="1"/>
        <v>62</v>
      </c>
      <c r="C63" s="35" t="str">
        <f>'2022 Muniinfo'!A7</f>
        <v>0105</v>
      </c>
      <c r="D63" s="35" t="str">
        <f>'2022 Muniinfo'!B7</f>
        <v>Buena Vista Township</v>
      </c>
      <c r="E63" s="35" t="str">
        <f>'2022 Muniinfo'!C7</f>
        <v>Atlantic</v>
      </c>
      <c r="F63">
        <f>'2022 Muniinfo'!D7</f>
        <v>2</v>
      </c>
      <c r="G63" t="str">
        <f>'2022 Muniinfo'!E7</f>
        <v>Ineligible</v>
      </c>
    </row>
    <row r="64" spans="1:7" ht="16.5" x14ac:dyDescent="0.3">
      <c r="A64" t="str">
        <f t="shared" si="0"/>
        <v>Burlington City, Burlington County</v>
      </c>
      <c r="B64">
        <f t="shared" si="1"/>
        <v>63</v>
      </c>
      <c r="C64" s="35" t="str">
        <f>'2022 Muniinfo'!A100</f>
        <v>0305</v>
      </c>
      <c r="D64" s="35" t="str">
        <f>'2022 Muniinfo'!B100</f>
        <v>Burlington City</v>
      </c>
      <c r="E64" s="35" t="str">
        <f>'2022 Muniinfo'!C100</f>
        <v>Burlington</v>
      </c>
      <c r="F64">
        <f>'2022 Muniinfo'!D100</f>
        <v>2</v>
      </c>
      <c r="G64" t="str">
        <f>'2022 Muniinfo'!E100</f>
        <v>Ineligible</v>
      </c>
    </row>
    <row r="65" spans="1:7" ht="16.5" x14ac:dyDescent="0.3">
      <c r="A65" t="str">
        <f t="shared" si="0"/>
        <v>Burlington Township, Burlington County</v>
      </c>
      <c r="B65">
        <f t="shared" si="1"/>
        <v>64</v>
      </c>
      <c r="C65" s="35" t="str">
        <f>'2022 Muniinfo'!A101</f>
        <v>0306</v>
      </c>
      <c r="D65" s="35" t="str">
        <f>'2022 Muniinfo'!B101</f>
        <v>Burlington Township</v>
      </c>
      <c r="E65" s="35" t="str">
        <f>'2022 Muniinfo'!C101</f>
        <v>Burlington</v>
      </c>
      <c r="F65">
        <f>'2022 Muniinfo'!D101</f>
        <v>3</v>
      </c>
      <c r="G65" t="str">
        <f>'2022 Muniinfo'!E101</f>
        <v>Eligible</v>
      </c>
    </row>
    <row r="66" spans="1:7" ht="16.5" x14ac:dyDescent="0.3">
      <c r="A66" t="str">
        <f t="shared" ref="A66:A129" si="2">D66&amp;", "&amp;E66&amp;" County"</f>
        <v>Butler Borough, Morris County</v>
      </c>
      <c r="B66">
        <f t="shared" si="1"/>
        <v>65</v>
      </c>
      <c r="C66" s="35" t="str">
        <f>'2022 Muniinfo'!A378</f>
        <v>1403</v>
      </c>
      <c r="D66" s="35" t="str">
        <f>'2022 Muniinfo'!B378</f>
        <v>Butler Borough</v>
      </c>
      <c r="E66" s="35" t="str">
        <f>'2022 Muniinfo'!C378</f>
        <v>Morris</v>
      </c>
      <c r="F66">
        <f>'2022 Muniinfo'!D378</f>
        <v>3</v>
      </c>
      <c r="G66" t="str">
        <f>'2022 Muniinfo'!E378</f>
        <v>Eligible</v>
      </c>
    </row>
    <row r="67" spans="1:7" ht="16.5" x14ac:dyDescent="0.3">
      <c r="A67" t="str">
        <f t="shared" si="2"/>
        <v>Byram Township, Sussex County</v>
      </c>
      <c r="B67">
        <f t="shared" si="1"/>
        <v>66</v>
      </c>
      <c r="C67" s="35" t="str">
        <f>'2022 Muniinfo'!A503</f>
        <v>1904</v>
      </c>
      <c r="D67" s="35" t="str">
        <f>'2022 Muniinfo'!B503</f>
        <v>Byram Township</v>
      </c>
      <c r="E67" s="35" t="str">
        <f>'2022 Muniinfo'!C503</f>
        <v>Sussex</v>
      </c>
      <c r="F67">
        <f>'2022 Muniinfo'!D503</f>
        <v>2</v>
      </c>
      <c r="G67" t="str">
        <f>'2022 Muniinfo'!E503</f>
        <v>Ineligible</v>
      </c>
    </row>
    <row r="68" spans="1:7" ht="16.5" x14ac:dyDescent="0.3">
      <c r="A68" t="str">
        <f t="shared" si="2"/>
        <v>Caldwell Township, Essex County</v>
      </c>
      <c r="B68">
        <f t="shared" ref="B68:B131" si="3">B67+1</f>
        <v>67</v>
      </c>
      <c r="C68" s="35" t="str">
        <f>'2022 Muniinfo'!A204</f>
        <v>0703</v>
      </c>
      <c r="D68" s="35" t="str">
        <f>'2022 Muniinfo'!B204</f>
        <v>Caldwell Township</v>
      </c>
      <c r="E68" s="35" t="str">
        <f>'2022 Muniinfo'!C204</f>
        <v>Essex</v>
      </c>
      <c r="F68">
        <f>'2022 Muniinfo'!D204</f>
        <v>2</v>
      </c>
      <c r="G68" t="str">
        <f>'2022 Muniinfo'!E204</f>
        <v>Ineligible</v>
      </c>
    </row>
    <row r="69" spans="1:7" ht="16.5" x14ac:dyDescent="0.3">
      <c r="A69" t="str">
        <f t="shared" si="2"/>
        <v>Califon Borough, Hunterdon County</v>
      </c>
      <c r="B69">
        <f t="shared" si="3"/>
        <v>68</v>
      </c>
      <c r="C69" s="35" t="str">
        <f>'2022 Muniinfo'!A263</f>
        <v>1004</v>
      </c>
      <c r="D69" s="35" t="str">
        <f>'2022 Muniinfo'!B263</f>
        <v>Califon Borough</v>
      </c>
      <c r="E69" s="35" t="str">
        <f>'2022 Muniinfo'!C263</f>
        <v>Hunterdon</v>
      </c>
      <c r="F69">
        <f>'2022 Muniinfo'!D263</f>
        <v>1</v>
      </c>
      <c r="G69" t="str">
        <f>'2022 Muniinfo'!E263</f>
        <v>Eligible</v>
      </c>
    </row>
    <row r="70" spans="1:7" ht="16.5" x14ac:dyDescent="0.3">
      <c r="A70" t="str">
        <f t="shared" si="2"/>
        <v>Camden City, Camden County</v>
      </c>
      <c r="B70">
        <f t="shared" si="3"/>
        <v>69</v>
      </c>
      <c r="C70" s="35" t="str">
        <f>'2022 Muniinfo'!A143</f>
        <v>0408</v>
      </c>
      <c r="D70" s="35" t="str">
        <f>'2022 Muniinfo'!B143</f>
        <v>Camden City</v>
      </c>
      <c r="E70" s="35" t="str">
        <f>'2022 Muniinfo'!C143</f>
        <v>Camden</v>
      </c>
      <c r="F70">
        <f>'2022 Muniinfo'!D143</f>
        <v>3</v>
      </c>
      <c r="G70" t="str">
        <f>'2022 Muniinfo'!E143</f>
        <v>Ineligible</v>
      </c>
    </row>
    <row r="71" spans="1:7" ht="16.5" x14ac:dyDescent="0.3">
      <c r="A71" t="str">
        <f t="shared" si="2"/>
        <v>Cape May City, Cape May County</v>
      </c>
      <c r="B71">
        <f t="shared" si="3"/>
        <v>70</v>
      </c>
      <c r="C71" s="35" t="str">
        <f>'2022 Muniinfo'!A173</f>
        <v>0502</v>
      </c>
      <c r="D71" s="35" t="str">
        <f>'2022 Muniinfo'!B173</f>
        <v>Cape May City</v>
      </c>
      <c r="E71" s="35" t="str">
        <f>'2022 Muniinfo'!C173</f>
        <v>Cape May</v>
      </c>
      <c r="F71">
        <f>'2022 Muniinfo'!D173</f>
        <v>1</v>
      </c>
      <c r="G71" t="str">
        <f>'2022 Muniinfo'!E173</f>
        <v>Eligible</v>
      </c>
    </row>
    <row r="72" spans="1:7" ht="16.5" x14ac:dyDescent="0.3">
      <c r="A72" t="str">
        <f t="shared" si="2"/>
        <v>Cape May Point Borough, Cape May County</v>
      </c>
      <c r="B72">
        <f t="shared" si="3"/>
        <v>71</v>
      </c>
      <c r="C72" s="35" t="str">
        <f>'2022 Muniinfo'!A174</f>
        <v>0503</v>
      </c>
      <c r="D72" s="35" t="str">
        <f>'2022 Muniinfo'!B174</f>
        <v>Cape May Point Borough</v>
      </c>
      <c r="E72" s="35" t="str">
        <f>'2022 Muniinfo'!C174</f>
        <v>Cape May</v>
      </c>
      <c r="F72">
        <f>'2022 Muniinfo'!D174</f>
        <v>2</v>
      </c>
      <c r="G72" t="str">
        <f>'2022 Muniinfo'!E174</f>
        <v>Ineligible</v>
      </c>
    </row>
    <row r="73" spans="1:7" ht="16.5" x14ac:dyDescent="0.3">
      <c r="A73" t="str">
        <f t="shared" si="2"/>
        <v>Carlstadt Borough, Bergen County</v>
      </c>
      <c r="B73">
        <f t="shared" si="3"/>
        <v>72</v>
      </c>
      <c r="C73" s="35" t="str">
        <f>'2022 Muniinfo'!A30</f>
        <v>0205</v>
      </c>
      <c r="D73" s="35" t="str">
        <f>'2022 Muniinfo'!B30</f>
        <v>Carlstadt Borough</v>
      </c>
      <c r="E73" s="35" t="str">
        <f>'2022 Muniinfo'!C30</f>
        <v>Bergen</v>
      </c>
      <c r="F73">
        <f>'2022 Muniinfo'!D30</f>
        <v>1</v>
      </c>
      <c r="G73" t="str">
        <f>'2022 Muniinfo'!E30</f>
        <v>Eligible</v>
      </c>
    </row>
    <row r="74" spans="1:7" ht="16.5" x14ac:dyDescent="0.3">
      <c r="A74" t="str">
        <f t="shared" si="2"/>
        <v>Carneys Point Township, Salem County</v>
      </c>
      <c r="B74">
        <f t="shared" si="3"/>
        <v>73</v>
      </c>
      <c r="C74" s="35" t="str">
        <f>'2022 Muniinfo'!A476</f>
        <v>1713</v>
      </c>
      <c r="D74" s="35" t="str">
        <f>'2022 Muniinfo'!B476</f>
        <v>Carneys Point Township</v>
      </c>
      <c r="E74" s="35" t="str">
        <f>'2022 Muniinfo'!C476</f>
        <v>Salem</v>
      </c>
      <c r="F74">
        <f>'2022 Muniinfo'!D476</f>
        <v>2</v>
      </c>
      <c r="G74" t="str">
        <f>'2022 Muniinfo'!E476</f>
        <v>Ineligible</v>
      </c>
    </row>
    <row r="75" spans="1:7" ht="16.5" x14ac:dyDescent="0.3">
      <c r="A75" t="str">
        <f t="shared" si="2"/>
        <v>Carteret Borough, Middlesex County</v>
      </c>
      <c r="B75">
        <f t="shared" si="3"/>
        <v>74</v>
      </c>
      <c r="C75" s="35" t="str">
        <f>'2022 Muniinfo'!A298</f>
        <v>1201</v>
      </c>
      <c r="D75" s="35" t="str">
        <f>'2022 Muniinfo'!B298</f>
        <v>Carteret Borough</v>
      </c>
      <c r="E75" s="35" t="str">
        <f>'2022 Muniinfo'!C298</f>
        <v>Middlesex</v>
      </c>
      <c r="F75">
        <f>'2022 Muniinfo'!D298</f>
        <v>1</v>
      </c>
      <c r="G75" t="str">
        <f>'2022 Muniinfo'!E298</f>
        <v>Ineligible</v>
      </c>
    </row>
    <row r="76" spans="1:7" ht="16.5" x14ac:dyDescent="0.3">
      <c r="A76" t="str">
        <f t="shared" si="2"/>
        <v>Cedar Grove Township, Essex County</v>
      </c>
      <c r="B76">
        <f t="shared" si="3"/>
        <v>75</v>
      </c>
      <c r="C76" s="35" t="str">
        <f>'2022 Muniinfo'!A205</f>
        <v>0704</v>
      </c>
      <c r="D76" s="35" t="str">
        <f>'2022 Muniinfo'!B205</f>
        <v>Cedar Grove Township</v>
      </c>
      <c r="E76" s="35" t="str">
        <f>'2022 Muniinfo'!C205</f>
        <v>Essex</v>
      </c>
      <c r="F76">
        <f>'2022 Muniinfo'!D205</f>
        <v>3</v>
      </c>
      <c r="G76" t="str">
        <f>'2022 Muniinfo'!E205</f>
        <v>Eligible</v>
      </c>
    </row>
    <row r="77" spans="1:7" ht="16.5" x14ac:dyDescent="0.3">
      <c r="A77" t="str">
        <f t="shared" si="2"/>
        <v>Chatham Borough, Morris County</v>
      </c>
      <c r="B77">
        <f t="shared" si="3"/>
        <v>76</v>
      </c>
      <c r="C77" s="35" t="str">
        <f>'2022 Muniinfo'!A379</f>
        <v>1404</v>
      </c>
      <c r="D77" s="35" t="str">
        <f>'2022 Muniinfo'!B379</f>
        <v>Chatham Borough</v>
      </c>
      <c r="E77" s="35" t="str">
        <f>'2022 Muniinfo'!C379</f>
        <v>Morris</v>
      </c>
      <c r="F77">
        <f>'2022 Muniinfo'!D379</f>
        <v>1</v>
      </c>
      <c r="G77" t="str">
        <f>'2022 Muniinfo'!E379</f>
        <v>Ineligible</v>
      </c>
    </row>
    <row r="78" spans="1:7" ht="16.5" x14ac:dyDescent="0.3">
      <c r="A78" t="str">
        <f t="shared" si="2"/>
        <v>Chatham Township, Morris County</v>
      </c>
      <c r="B78">
        <f t="shared" si="3"/>
        <v>77</v>
      </c>
      <c r="C78" s="35" t="str">
        <f>'2022 Muniinfo'!A380</f>
        <v>1405</v>
      </c>
      <c r="D78" s="35" t="str">
        <f>'2022 Muniinfo'!B380</f>
        <v>Chatham Township</v>
      </c>
      <c r="E78" s="35" t="str">
        <f>'2022 Muniinfo'!C380</f>
        <v>Morris</v>
      </c>
      <c r="F78">
        <f>'2022 Muniinfo'!D380</f>
        <v>2</v>
      </c>
      <c r="G78" t="str">
        <f>'2022 Muniinfo'!E380</f>
        <v>Ineligible</v>
      </c>
    </row>
    <row r="79" spans="1:7" ht="16.5" x14ac:dyDescent="0.3">
      <c r="A79" t="str">
        <f t="shared" si="2"/>
        <v>Cherry Hill Township, Camden County</v>
      </c>
      <c r="B79">
        <f t="shared" si="3"/>
        <v>78</v>
      </c>
      <c r="C79" s="35" t="str">
        <f>'2022 Muniinfo'!A144</f>
        <v>0409</v>
      </c>
      <c r="D79" s="35" t="str">
        <f>'2022 Muniinfo'!B144</f>
        <v>Cherry Hill Township</v>
      </c>
      <c r="E79" s="35" t="str">
        <f>'2022 Muniinfo'!C144</f>
        <v>Camden</v>
      </c>
      <c r="F79">
        <f>'2022 Muniinfo'!D144</f>
        <v>1</v>
      </c>
      <c r="G79" t="str">
        <f>'2022 Muniinfo'!E144</f>
        <v>Eligible</v>
      </c>
    </row>
    <row r="80" spans="1:7" ht="16.5" x14ac:dyDescent="0.3">
      <c r="A80" t="str">
        <f t="shared" si="2"/>
        <v>Chesilhurst Borough, Camden County</v>
      </c>
      <c r="B80">
        <f t="shared" si="3"/>
        <v>79</v>
      </c>
      <c r="C80" s="35" t="str">
        <f>'2022 Muniinfo'!A145</f>
        <v>0410</v>
      </c>
      <c r="D80" s="35" t="str">
        <f>'2022 Muniinfo'!B145</f>
        <v>Chesilhurst Borough</v>
      </c>
      <c r="E80" s="35" t="str">
        <f>'2022 Muniinfo'!C145</f>
        <v>Camden</v>
      </c>
      <c r="F80">
        <f>'2022 Muniinfo'!D145</f>
        <v>2</v>
      </c>
      <c r="G80" t="str">
        <f>'2022 Muniinfo'!E145</f>
        <v>Ineligible</v>
      </c>
    </row>
    <row r="81" spans="1:7" ht="16.5" x14ac:dyDescent="0.3">
      <c r="A81" t="str">
        <f t="shared" si="2"/>
        <v>Chester Borough, Morris County</v>
      </c>
      <c r="B81">
        <f t="shared" si="3"/>
        <v>80</v>
      </c>
      <c r="C81" s="35" t="str">
        <f>'2022 Muniinfo'!A381</f>
        <v>1406</v>
      </c>
      <c r="D81" s="35" t="str">
        <f>'2022 Muniinfo'!B381</f>
        <v>Chester Borough</v>
      </c>
      <c r="E81" s="35" t="str">
        <f>'2022 Muniinfo'!C381</f>
        <v>Morris</v>
      </c>
      <c r="F81">
        <f>'2022 Muniinfo'!D381</f>
        <v>3</v>
      </c>
      <c r="G81" t="str">
        <f>'2022 Muniinfo'!E381</f>
        <v>Eligible</v>
      </c>
    </row>
    <row r="82" spans="1:7" ht="16.5" x14ac:dyDescent="0.3">
      <c r="A82" t="str">
        <f t="shared" si="2"/>
        <v>Chester Township, Morris County</v>
      </c>
      <c r="B82">
        <f t="shared" si="3"/>
        <v>81</v>
      </c>
      <c r="C82" s="35" t="str">
        <f>'2022 Muniinfo'!A382</f>
        <v>1407</v>
      </c>
      <c r="D82" s="35" t="str">
        <f>'2022 Muniinfo'!B382</f>
        <v>Chester Township</v>
      </c>
      <c r="E82" s="35" t="str">
        <f>'2022 Muniinfo'!C382</f>
        <v>Morris</v>
      </c>
      <c r="F82">
        <f>'2022 Muniinfo'!D382</f>
        <v>1</v>
      </c>
      <c r="G82" t="str">
        <f>'2022 Muniinfo'!E382</f>
        <v>Eligible</v>
      </c>
    </row>
    <row r="83" spans="1:7" ht="16.5" x14ac:dyDescent="0.3">
      <c r="A83" t="str">
        <f t="shared" si="2"/>
        <v>Chesterfield Township, Burlington County</v>
      </c>
      <c r="B83">
        <f t="shared" si="3"/>
        <v>82</v>
      </c>
      <c r="C83" s="35" t="str">
        <f>'2022 Muniinfo'!A102</f>
        <v>0307</v>
      </c>
      <c r="D83" s="35" t="str">
        <f>'2022 Muniinfo'!B102</f>
        <v>Chesterfield Township</v>
      </c>
      <c r="E83" s="35" t="str">
        <f>'2022 Muniinfo'!C102</f>
        <v>Burlington</v>
      </c>
      <c r="F83">
        <f>'2022 Muniinfo'!D102</f>
        <v>1</v>
      </c>
      <c r="G83" t="str">
        <f>'2022 Muniinfo'!E102</f>
        <v>Ineligible</v>
      </c>
    </row>
    <row r="84" spans="1:7" ht="16.5" x14ac:dyDescent="0.3">
      <c r="A84" t="str">
        <f t="shared" si="2"/>
        <v>Cinnaminson Township, Burlington County</v>
      </c>
      <c r="B84">
        <f t="shared" si="3"/>
        <v>83</v>
      </c>
      <c r="C84" s="35" t="str">
        <f>'2022 Muniinfo'!A103</f>
        <v>0308</v>
      </c>
      <c r="D84" s="35" t="str">
        <f>'2022 Muniinfo'!B103</f>
        <v>Cinnaminson Township</v>
      </c>
      <c r="E84" s="35" t="str">
        <f>'2022 Muniinfo'!C103</f>
        <v>Burlington</v>
      </c>
      <c r="F84">
        <f>'2022 Muniinfo'!D103</f>
        <v>2</v>
      </c>
      <c r="G84" t="str">
        <f>'2022 Muniinfo'!E103</f>
        <v>Ineligible</v>
      </c>
    </row>
    <row r="85" spans="1:7" ht="16.5" x14ac:dyDescent="0.3">
      <c r="A85" t="str">
        <f t="shared" si="2"/>
        <v>Clark Township, Union County</v>
      </c>
      <c r="B85">
        <f t="shared" si="3"/>
        <v>84</v>
      </c>
      <c r="C85" s="35" t="str">
        <f>'2022 Muniinfo'!A525</f>
        <v>2002</v>
      </c>
      <c r="D85" s="35" t="str">
        <f>'2022 Muniinfo'!B525</f>
        <v>Clark Township</v>
      </c>
      <c r="E85" s="35" t="str">
        <f>'2022 Muniinfo'!C525</f>
        <v>Union</v>
      </c>
      <c r="F85">
        <f>'2022 Muniinfo'!D525</f>
        <v>3</v>
      </c>
      <c r="G85" t="str">
        <f>'2022 Muniinfo'!E525</f>
        <v>Eligible</v>
      </c>
    </row>
    <row r="86" spans="1:7" ht="16.5" x14ac:dyDescent="0.3">
      <c r="A86" t="str">
        <f t="shared" si="2"/>
        <v>Clayton Borough, Gloucester County</v>
      </c>
      <c r="B86">
        <f t="shared" si="3"/>
        <v>85</v>
      </c>
      <c r="C86" s="35" t="str">
        <f>'2022 Muniinfo'!A224</f>
        <v>0801</v>
      </c>
      <c r="D86" s="35" t="str">
        <f>'2022 Muniinfo'!B224</f>
        <v>Clayton Borough</v>
      </c>
      <c r="E86" s="35" t="str">
        <f>'2022 Muniinfo'!C224</f>
        <v>Gloucester</v>
      </c>
      <c r="F86">
        <f>'2022 Muniinfo'!D224</f>
        <v>1</v>
      </c>
      <c r="G86" t="str">
        <f>'2022 Muniinfo'!E224</f>
        <v>Eligible</v>
      </c>
    </row>
    <row r="87" spans="1:7" ht="16.5" x14ac:dyDescent="0.3">
      <c r="A87" t="str">
        <f t="shared" si="2"/>
        <v>Clementon Borough, Camden County</v>
      </c>
      <c r="B87">
        <f t="shared" si="3"/>
        <v>86</v>
      </c>
      <c r="C87" s="35" t="str">
        <f>'2022 Muniinfo'!A146</f>
        <v>0411</v>
      </c>
      <c r="D87" s="35" t="str">
        <f>'2022 Muniinfo'!B146</f>
        <v>Clementon Borough</v>
      </c>
      <c r="E87" s="35" t="str">
        <f>'2022 Muniinfo'!C146</f>
        <v>Camden</v>
      </c>
      <c r="F87">
        <f>'2022 Muniinfo'!D146</f>
        <v>3</v>
      </c>
      <c r="G87" t="str">
        <f>'2022 Muniinfo'!E146</f>
        <v>Eligible</v>
      </c>
    </row>
    <row r="88" spans="1:7" ht="16.5" x14ac:dyDescent="0.3">
      <c r="A88" t="str">
        <f t="shared" si="2"/>
        <v>Cliffside Park Borough, Bergen County</v>
      </c>
      <c r="B88">
        <f t="shared" si="3"/>
        <v>87</v>
      </c>
      <c r="C88" s="35" t="str">
        <f>'2022 Muniinfo'!A31</f>
        <v>0206</v>
      </c>
      <c r="D88" s="35" t="str">
        <f>'2022 Muniinfo'!B31</f>
        <v>Cliffside Park Borough</v>
      </c>
      <c r="E88" s="35" t="str">
        <f>'2022 Muniinfo'!C31</f>
        <v>Bergen</v>
      </c>
      <c r="F88">
        <f>'2022 Muniinfo'!D31</f>
        <v>2</v>
      </c>
      <c r="G88" t="str">
        <f>'2022 Muniinfo'!E31</f>
        <v>Ineligible</v>
      </c>
    </row>
    <row r="89" spans="1:7" ht="16.5" x14ac:dyDescent="0.3">
      <c r="A89" t="str">
        <f t="shared" si="2"/>
        <v>Clifton City, Passaic County</v>
      </c>
      <c r="B89">
        <f t="shared" si="3"/>
        <v>88</v>
      </c>
      <c r="C89" s="35" t="str">
        <f>'2022 Muniinfo'!A449</f>
        <v>1602</v>
      </c>
      <c r="D89" s="35" t="str">
        <f>'2022 Muniinfo'!B449</f>
        <v>Clifton City</v>
      </c>
      <c r="E89" s="35" t="str">
        <f>'2022 Muniinfo'!C449</f>
        <v>Passaic</v>
      </c>
      <c r="F89">
        <f>'2022 Muniinfo'!D449</f>
        <v>2</v>
      </c>
      <c r="G89" t="str">
        <f>'2022 Muniinfo'!E449</f>
        <v>Ineligible</v>
      </c>
    </row>
    <row r="90" spans="1:7" ht="16.5" x14ac:dyDescent="0.3">
      <c r="A90" t="str">
        <f t="shared" si="2"/>
        <v>Clinton Town, Hunterdon County</v>
      </c>
      <c r="B90">
        <f t="shared" si="3"/>
        <v>89</v>
      </c>
      <c r="C90" s="35" t="str">
        <f>'2022 Muniinfo'!A264</f>
        <v>1005</v>
      </c>
      <c r="D90" s="35" t="str">
        <f>'2022 Muniinfo'!B264</f>
        <v>Clinton Town</v>
      </c>
      <c r="E90" s="35" t="str">
        <f>'2022 Muniinfo'!C264</f>
        <v>Hunterdon</v>
      </c>
      <c r="F90">
        <f>'2022 Muniinfo'!D264</f>
        <v>2</v>
      </c>
      <c r="G90" t="str">
        <f>'2022 Muniinfo'!E264</f>
        <v>Ineligible</v>
      </c>
    </row>
    <row r="91" spans="1:7" ht="16.5" x14ac:dyDescent="0.3">
      <c r="A91" t="str">
        <f t="shared" si="2"/>
        <v>Clinton Township, Hunterdon County</v>
      </c>
      <c r="B91">
        <f t="shared" si="3"/>
        <v>90</v>
      </c>
      <c r="C91" s="35" t="str">
        <f>'2022 Muniinfo'!A265</f>
        <v>1006</v>
      </c>
      <c r="D91" s="35" t="str">
        <f>'2022 Muniinfo'!B265</f>
        <v>Clinton Township</v>
      </c>
      <c r="E91" s="35" t="str">
        <f>'2022 Muniinfo'!C265</f>
        <v>Hunterdon</v>
      </c>
      <c r="F91">
        <f>'2022 Muniinfo'!D265</f>
        <v>3</v>
      </c>
      <c r="G91" t="str">
        <f>'2022 Muniinfo'!E265</f>
        <v>Eligible</v>
      </c>
    </row>
    <row r="92" spans="1:7" ht="16.5" x14ac:dyDescent="0.3">
      <c r="A92" t="str">
        <f t="shared" si="2"/>
        <v>Closter Borough, Bergen County</v>
      </c>
      <c r="B92">
        <f t="shared" si="3"/>
        <v>91</v>
      </c>
      <c r="C92" s="35" t="str">
        <f>'2022 Muniinfo'!A32</f>
        <v>0207</v>
      </c>
      <c r="D92" s="35" t="str">
        <f>'2022 Muniinfo'!B32</f>
        <v>Closter Borough</v>
      </c>
      <c r="E92" s="35" t="str">
        <f>'2022 Muniinfo'!C32</f>
        <v>Bergen</v>
      </c>
      <c r="F92">
        <f>'2022 Muniinfo'!D32</f>
        <v>3</v>
      </c>
      <c r="G92" t="str">
        <f>'2022 Muniinfo'!E32</f>
        <v>Eligible</v>
      </c>
    </row>
    <row r="93" spans="1:7" ht="16.5" x14ac:dyDescent="0.3">
      <c r="A93" t="str">
        <f t="shared" si="2"/>
        <v>Collingswood Borough, Camden County</v>
      </c>
      <c r="B93">
        <f t="shared" si="3"/>
        <v>92</v>
      </c>
      <c r="C93" s="35" t="str">
        <f>'2022 Muniinfo'!A147</f>
        <v>0412</v>
      </c>
      <c r="D93" s="35" t="str">
        <f>'2022 Muniinfo'!B147</f>
        <v>Collingswood Borough</v>
      </c>
      <c r="E93" s="35" t="str">
        <f>'2022 Muniinfo'!C147</f>
        <v>Camden</v>
      </c>
      <c r="F93">
        <f>'2022 Muniinfo'!D147</f>
        <v>1</v>
      </c>
      <c r="G93" t="str">
        <f>'2022 Muniinfo'!E147</f>
        <v>Eligible</v>
      </c>
    </row>
    <row r="94" spans="1:7" ht="16.5" x14ac:dyDescent="0.3">
      <c r="A94" t="str">
        <f t="shared" si="2"/>
        <v>Colts Neck Township, Monmouth County</v>
      </c>
      <c r="B94">
        <f t="shared" si="3"/>
        <v>93</v>
      </c>
      <c r="C94" s="35" t="str">
        <f>'2022 Muniinfo'!A331</f>
        <v>1309</v>
      </c>
      <c r="D94" s="35" t="str">
        <f>'2022 Muniinfo'!B331</f>
        <v>Colts Neck Township</v>
      </c>
      <c r="E94" s="35" t="str">
        <f>'2022 Muniinfo'!C331</f>
        <v>Monmouth</v>
      </c>
      <c r="F94">
        <f>'2022 Muniinfo'!D331</f>
        <v>1</v>
      </c>
      <c r="G94" t="str">
        <f>'2022 Muniinfo'!E331</f>
        <v>Eligible</v>
      </c>
    </row>
    <row r="95" spans="1:7" ht="16.5" x14ac:dyDescent="0.3">
      <c r="A95" t="str">
        <f t="shared" si="2"/>
        <v>Commercial Township, Cumberland County</v>
      </c>
      <c r="B95">
        <f t="shared" si="3"/>
        <v>94</v>
      </c>
      <c r="C95" s="35" t="str">
        <f>'2022 Muniinfo'!A189</f>
        <v>0602</v>
      </c>
      <c r="D95" s="35" t="str">
        <f>'2022 Muniinfo'!B189</f>
        <v>Commercial Township</v>
      </c>
      <c r="E95" s="35" t="str">
        <f>'2022 Muniinfo'!C189</f>
        <v>Cumberland</v>
      </c>
      <c r="F95">
        <f>'2022 Muniinfo'!D189</f>
        <v>2</v>
      </c>
      <c r="G95" t="str">
        <f>'2022 Muniinfo'!E189</f>
        <v>Ineligible</v>
      </c>
    </row>
    <row r="96" spans="1:7" ht="16.5" x14ac:dyDescent="0.3">
      <c r="A96" t="str">
        <f t="shared" si="2"/>
        <v>Corbin City, Atlantic County</v>
      </c>
      <c r="B96">
        <f t="shared" si="3"/>
        <v>95</v>
      </c>
      <c r="C96" s="35" t="str">
        <f>'2022 Muniinfo'!A8</f>
        <v>0106</v>
      </c>
      <c r="D96" s="35" t="str">
        <f>'2022 Muniinfo'!B8</f>
        <v>Corbin City</v>
      </c>
      <c r="E96" s="35" t="str">
        <f>'2022 Muniinfo'!C8</f>
        <v>Atlantic</v>
      </c>
      <c r="F96">
        <f>'2022 Muniinfo'!D8</f>
        <v>3</v>
      </c>
      <c r="G96" t="str">
        <f>'2022 Muniinfo'!E8</f>
        <v>Eligible</v>
      </c>
    </row>
    <row r="97" spans="1:7" ht="16.5" x14ac:dyDescent="0.3">
      <c r="A97" t="str">
        <f t="shared" si="2"/>
        <v>Cranbury Township, Middlesex County</v>
      </c>
      <c r="B97">
        <f t="shared" si="3"/>
        <v>96</v>
      </c>
      <c r="C97" s="35" t="str">
        <f>'2022 Muniinfo'!A299</f>
        <v>1202</v>
      </c>
      <c r="D97" s="35" t="str">
        <f>'2022 Muniinfo'!B299</f>
        <v>Cranbury Township</v>
      </c>
      <c r="E97" s="35" t="str">
        <f>'2022 Muniinfo'!C299</f>
        <v>Middlesex</v>
      </c>
      <c r="F97">
        <f>'2022 Muniinfo'!D299</f>
        <v>2</v>
      </c>
      <c r="G97" t="str">
        <f>'2022 Muniinfo'!E299</f>
        <v>Ineligible</v>
      </c>
    </row>
    <row r="98" spans="1:7" ht="16.5" x14ac:dyDescent="0.3">
      <c r="A98" t="str">
        <f t="shared" si="2"/>
        <v>Cranford Township, Union County</v>
      </c>
      <c r="B98">
        <f t="shared" si="3"/>
        <v>97</v>
      </c>
      <c r="C98" s="35" t="str">
        <f>'2022 Muniinfo'!A526</f>
        <v>2003</v>
      </c>
      <c r="D98" s="35" t="str">
        <f>'2022 Muniinfo'!B526</f>
        <v>Cranford Township</v>
      </c>
      <c r="E98" s="35" t="str">
        <f>'2022 Muniinfo'!C526</f>
        <v>Union</v>
      </c>
      <c r="F98">
        <f>'2022 Muniinfo'!D526</f>
        <v>1</v>
      </c>
      <c r="G98" t="str">
        <f>'2022 Muniinfo'!E526</f>
        <v>Ineligible</v>
      </c>
    </row>
    <row r="99" spans="1:7" ht="16.5" x14ac:dyDescent="0.3">
      <c r="A99" t="str">
        <f t="shared" si="2"/>
        <v>Cresskill Borough, Bergen County</v>
      </c>
      <c r="B99">
        <f t="shared" si="3"/>
        <v>98</v>
      </c>
      <c r="C99" s="35" t="str">
        <f>'2022 Muniinfo'!A33</f>
        <v>0208</v>
      </c>
      <c r="D99" s="35" t="str">
        <f>'2022 Muniinfo'!B33</f>
        <v>Cresskill Borough</v>
      </c>
      <c r="E99" s="35" t="str">
        <f>'2022 Muniinfo'!C33</f>
        <v>Bergen</v>
      </c>
      <c r="F99">
        <f>'2022 Muniinfo'!D33</f>
        <v>1</v>
      </c>
      <c r="G99" t="str">
        <f>'2022 Muniinfo'!E33</f>
        <v>Eligible</v>
      </c>
    </row>
    <row r="100" spans="1:7" ht="16.5" x14ac:dyDescent="0.3">
      <c r="A100" t="str">
        <f t="shared" si="2"/>
        <v>Deal Borough, Monmouth County</v>
      </c>
      <c r="B100">
        <f t="shared" si="3"/>
        <v>99</v>
      </c>
      <c r="C100" s="35" t="str">
        <f>'2022 Muniinfo'!A332</f>
        <v>1310</v>
      </c>
      <c r="D100" s="35" t="str">
        <f>'2022 Muniinfo'!B332</f>
        <v>Deal Borough</v>
      </c>
      <c r="E100" s="35" t="str">
        <f>'2022 Muniinfo'!C332</f>
        <v>Monmouth</v>
      </c>
      <c r="F100">
        <f>'2022 Muniinfo'!D332</f>
        <v>2</v>
      </c>
      <c r="G100" t="str">
        <f>'2022 Muniinfo'!E332</f>
        <v>Ineligible</v>
      </c>
    </row>
    <row r="101" spans="1:7" ht="16.5" x14ac:dyDescent="0.3">
      <c r="A101" t="str">
        <f t="shared" si="2"/>
        <v>Deerfield Township, Cumberland County</v>
      </c>
      <c r="B101">
        <f t="shared" si="3"/>
        <v>100</v>
      </c>
      <c r="C101" s="35" t="str">
        <f>'2022 Muniinfo'!A190</f>
        <v>0603</v>
      </c>
      <c r="D101" s="35" t="str">
        <f>'2022 Muniinfo'!B190</f>
        <v>Deerfield Township</v>
      </c>
      <c r="E101" s="35" t="str">
        <f>'2022 Muniinfo'!C190</f>
        <v>Cumberland</v>
      </c>
      <c r="F101">
        <f>'2022 Muniinfo'!D190</f>
        <v>3</v>
      </c>
      <c r="G101" t="str">
        <f>'2022 Muniinfo'!E190</f>
        <v>Eligible</v>
      </c>
    </row>
    <row r="102" spans="1:7" ht="16.5" x14ac:dyDescent="0.3">
      <c r="A102" t="str">
        <f t="shared" si="2"/>
        <v>Delanco Township, Burlington County</v>
      </c>
      <c r="B102">
        <f t="shared" si="3"/>
        <v>101</v>
      </c>
      <c r="C102" s="35" t="str">
        <f>'2022 Muniinfo'!A104</f>
        <v>0309</v>
      </c>
      <c r="D102" s="35" t="str">
        <f>'2022 Muniinfo'!B104</f>
        <v>Delanco Township</v>
      </c>
      <c r="E102" s="35" t="str">
        <f>'2022 Muniinfo'!C104</f>
        <v>Burlington</v>
      </c>
      <c r="F102">
        <f>'2022 Muniinfo'!D104</f>
        <v>3</v>
      </c>
      <c r="G102" t="str">
        <f>'2022 Muniinfo'!E104</f>
        <v>Eligible</v>
      </c>
    </row>
    <row r="103" spans="1:7" ht="16.5" x14ac:dyDescent="0.3">
      <c r="A103" t="str">
        <f t="shared" si="2"/>
        <v>Delaware Township, Hunterdon County</v>
      </c>
      <c r="B103">
        <f t="shared" si="3"/>
        <v>102</v>
      </c>
      <c r="C103" s="35" t="str">
        <f>'2022 Muniinfo'!A266</f>
        <v>1007</v>
      </c>
      <c r="D103" s="35" t="str">
        <f>'2022 Muniinfo'!B266</f>
        <v>Delaware Township</v>
      </c>
      <c r="E103" s="35" t="str">
        <f>'2022 Muniinfo'!C266</f>
        <v>Hunterdon</v>
      </c>
      <c r="F103">
        <f>'2022 Muniinfo'!D266</f>
        <v>1</v>
      </c>
      <c r="G103" t="str">
        <f>'2022 Muniinfo'!E266</f>
        <v>Eligible</v>
      </c>
    </row>
    <row r="104" spans="1:7" ht="16.5" x14ac:dyDescent="0.3">
      <c r="A104" t="str">
        <f t="shared" si="2"/>
        <v>Delran Township, Burlington County</v>
      </c>
      <c r="B104">
        <f t="shared" si="3"/>
        <v>103</v>
      </c>
      <c r="C104" s="35" t="str">
        <f>'2022 Muniinfo'!A105</f>
        <v>0310</v>
      </c>
      <c r="D104" s="35" t="str">
        <f>'2022 Muniinfo'!B105</f>
        <v>Delran Township</v>
      </c>
      <c r="E104" s="35" t="str">
        <f>'2022 Muniinfo'!C105</f>
        <v>Burlington</v>
      </c>
      <c r="F104">
        <f>'2022 Muniinfo'!D105</f>
        <v>1</v>
      </c>
      <c r="G104" t="str">
        <f>'2022 Muniinfo'!E105</f>
        <v>Eligible</v>
      </c>
    </row>
    <row r="105" spans="1:7" ht="16.5" x14ac:dyDescent="0.3">
      <c r="A105" t="str">
        <f t="shared" si="2"/>
        <v>Demarest Borough, Bergen County</v>
      </c>
      <c r="B105">
        <f t="shared" si="3"/>
        <v>104</v>
      </c>
      <c r="C105" s="35" t="str">
        <f>'2022 Muniinfo'!A34</f>
        <v>0209</v>
      </c>
      <c r="D105" s="35" t="str">
        <f>'2022 Muniinfo'!B34</f>
        <v>Demarest Borough</v>
      </c>
      <c r="E105" s="35" t="str">
        <f>'2022 Muniinfo'!C34</f>
        <v>Bergen</v>
      </c>
      <c r="F105">
        <f>'2022 Muniinfo'!D34</f>
        <v>2</v>
      </c>
      <c r="G105" t="str">
        <f>'2022 Muniinfo'!E34</f>
        <v>Ineligible</v>
      </c>
    </row>
    <row r="106" spans="1:7" ht="16.5" x14ac:dyDescent="0.3">
      <c r="A106" t="str">
        <f t="shared" si="2"/>
        <v>Dennis Township, Cape May County</v>
      </c>
      <c r="B106">
        <f t="shared" si="3"/>
        <v>105</v>
      </c>
      <c r="C106" s="35" t="str">
        <f>'2022 Muniinfo'!A175</f>
        <v>0504</v>
      </c>
      <c r="D106" s="35" t="str">
        <f>'2022 Muniinfo'!B175</f>
        <v>Dennis Township</v>
      </c>
      <c r="E106" s="35" t="str">
        <f>'2022 Muniinfo'!C175</f>
        <v>Cape May</v>
      </c>
      <c r="F106">
        <f>'2022 Muniinfo'!D175</f>
        <v>3</v>
      </c>
      <c r="G106" t="str">
        <f>'2022 Muniinfo'!E175</f>
        <v>Eligible</v>
      </c>
    </row>
    <row r="107" spans="1:7" ht="16.5" x14ac:dyDescent="0.3">
      <c r="A107" t="str">
        <f t="shared" si="2"/>
        <v>Denville Township, Morris County</v>
      </c>
      <c r="B107">
        <f t="shared" si="3"/>
        <v>106</v>
      </c>
      <c r="C107" s="35" t="str">
        <f>'2022 Muniinfo'!A383</f>
        <v>1408</v>
      </c>
      <c r="D107" s="35" t="str">
        <f>'2022 Muniinfo'!B383</f>
        <v>Denville Township</v>
      </c>
      <c r="E107" s="35" t="str">
        <f>'2022 Muniinfo'!C383</f>
        <v>Morris</v>
      </c>
      <c r="F107">
        <f>'2022 Muniinfo'!D383</f>
        <v>2</v>
      </c>
      <c r="G107" t="str">
        <f>'2022 Muniinfo'!E383</f>
        <v>Ineligible</v>
      </c>
    </row>
    <row r="108" spans="1:7" ht="16.5" x14ac:dyDescent="0.3">
      <c r="A108" t="str">
        <f t="shared" si="2"/>
        <v>Deptford Township, Gloucester County</v>
      </c>
      <c r="B108">
        <f t="shared" si="3"/>
        <v>107</v>
      </c>
      <c r="C108" s="35" t="str">
        <f>'2022 Muniinfo'!A225</f>
        <v>0802</v>
      </c>
      <c r="D108" s="35" t="str">
        <f>'2022 Muniinfo'!B225</f>
        <v>Deptford Township</v>
      </c>
      <c r="E108" s="35" t="str">
        <f>'2022 Muniinfo'!C225</f>
        <v>Gloucester</v>
      </c>
      <c r="F108">
        <f>'2022 Muniinfo'!D225</f>
        <v>2</v>
      </c>
      <c r="G108" t="str">
        <f>'2022 Muniinfo'!E225</f>
        <v>Ineligible</v>
      </c>
    </row>
    <row r="109" spans="1:7" ht="16.5" x14ac:dyDescent="0.3">
      <c r="A109" t="str">
        <f t="shared" si="2"/>
        <v>Dover Town, Morris County</v>
      </c>
      <c r="B109">
        <f t="shared" si="3"/>
        <v>108</v>
      </c>
      <c r="C109" s="35" t="str">
        <f>'2022 Muniinfo'!A384</f>
        <v>1409</v>
      </c>
      <c r="D109" s="35" t="str">
        <f>'2022 Muniinfo'!B384</f>
        <v>Dover Town</v>
      </c>
      <c r="E109" s="35" t="str">
        <f>'2022 Muniinfo'!C384</f>
        <v>Morris</v>
      </c>
      <c r="F109">
        <f>'2022 Muniinfo'!D384</f>
        <v>3</v>
      </c>
      <c r="G109" t="str">
        <f>'2022 Muniinfo'!E384</f>
        <v>Ineligible</v>
      </c>
    </row>
    <row r="110" spans="1:7" ht="16.5" x14ac:dyDescent="0.3">
      <c r="A110" t="str">
        <f t="shared" si="2"/>
        <v>Downe Township, Cumberland County</v>
      </c>
      <c r="B110">
        <f t="shared" si="3"/>
        <v>109</v>
      </c>
      <c r="C110" s="35" t="str">
        <f>'2022 Muniinfo'!A191</f>
        <v>0604</v>
      </c>
      <c r="D110" s="35" t="str">
        <f>'2022 Muniinfo'!B191</f>
        <v>Downe Township</v>
      </c>
      <c r="E110" s="35" t="str">
        <f>'2022 Muniinfo'!C191</f>
        <v>Cumberland</v>
      </c>
      <c r="F110">
        <f>'2022 Muniinfo'!D191</f>
        <v>1</v>
      </c>
      <c r="G110" t="str">
        <f>'2022 Muniinfo'!E191</f>
        <v>Eligible</v>
      </c>
    </row>
    <row r="111" spans="1:7" ht="16.5" x14ac:dyDescent="0.3">
      <c r="A111" t="str">
        <f t="shared" si="2"/>
        <v>Dumont Borough, Bergen County</v>
      </c>
      <c r="B111">
        <f t="shared" si="3"/>
        <v>110</v>
      </c>
      <c r="C111" s="35" t="str">
        <f>'2022 Muniinfo'!A35</f>
        <v>0210</v>
      </c>
      <c r="D111" s="35" t="str">
        <f>'2022 Muniinfo'!B35</f>
        <v>Dumont Borough</v>
      </c>
      <c r="E111" s="35" t="str">
        <f>'2022 Muniinfo'!C35</f>
        <v>Bergen</v>
      </c>
      <c r="F111">
        <f>'2022 Muniinfo'!D35</f>
        <v>3</v>
      </c>
      <c r="G111" t="str">
        <f>'2022 Muniinfo'!E35</f>
        <v>Eligible</v>
      </c>
    </row>
    <row r="112" spans="1:7" ht="16.5" x14ac:dyDescent="0.3">
      <c r="A112" t="str">
        <f t="shared" si="2"/>
        <v>Dunellen Borough, Middlesex County</v>
      </c>
      <c r="B112">
        <f t="shared" si="3"/>
        <v>111</v>
      </c>
      <c r="C112" s="35" t="str">
        <f>'2022 Muniinfo'!A300</f>
        <v>1203</v>
      </c>
      <c r="D112" s="35" t="str">
        <f>'2022 Muniinfo'!B300</f>
        <v>Dunellen Borough</v>
      </c>
      <c r="E112" s="35" t="str">
        <f>'2022 Muniinfo'!C300</f>
        <v>Middlesex</v>
      </c>
      <c r="F112">
        <f>'2022 Muniinfo'!D300</f>
        <v>3</v>
      </c>
      <c r="G112" t="str">
        <f>'2022 Muniinfo'!E300</f>
        <v>Ineligible</v>
      </c>
    </row>
    <row r="113" spans="1:7" ht="16.5" x14ac:dyDescent="0.3">
      <c r="A113" t="str">
        <f t="shared" si="2"/>
        <v>Eagleswood Township, Ocean County</v>
      </c>
      <c r="B113">
        <f t="shared" si="3"/>
        <v>112</v>
      </c>
      <c r="C113" s="35" t="str">
        <f>'2022 Muniinfo'!A422</f>
        <v>1508</v>
      </c>
      <c r="D113" s="35" t="str">
        <f>'2022 Muniinfo'!B422</f>
        <v>Eagleswood Township</v>
      </c>
      <c r="E113" s="35" t="str">
        <f>'2022 Muniinfo'!C422</f>
        <v>Ocean</v>
      </c>
      <c r="F113">
        <f>'2022 Muniinfo'!D422</f>
        <v>2</v>
      </c>
      <c r="G113" t="str">
        <f>'2022 Muniinfo'!E422</f>
        <v>Ineligible</v>
      </c>
    </row>
    <row r="114" spans="1:7" ht="16.5" x14ac:dyDescent="0.3">
      <c r="A114" t="str">
        <f t="shared" si="2"/>
        <v>East Amwell Township, Hunterdon County</v>
      </c>
      <c r="B114">
        <f t="shared" si="3"/>
        <v>113</v>
      </c>
      <c r="C114" s="35" t="str">
        <f>'2022 Muniinfo'!A267</f>
        <v>1008</v>
      </c>
      <c r="D114" s="35" t="str">
        <f>'2022 Muniinfo'!B267</f>
        <v>East Amwell Township</v>
      </c>
      <c r="E114" s="35" t="str">
        <f>'2022 Muniinfo'!C267</f>
        <v>Hunterdon</v>
      </c>
      <c r="F114">
        <f>'2022 Muniinfo'!D267</f>
        <v>2</v>
      </c>
      <c r="G114" t="str">
        <f>'2022 Muniinfo'!E267</f>
        <v>Ineligible</v>
      </c>
    </row>
    <row r="115" spans="1:7" ht="16.5" x14ac:dyDescent="0.3">
      <c r="A115" t="str">
        <f t="shared" si="2"/>
        <v>East Brunswick Township, Middlesex County</v>
      </c>
      <c r="B115">
        <f t="shared" si="3"/>
        <v>114</v>
      </c>
      <c r="C115" s="35" t="str">
        <f>'2022 Muniinfo'!A301</f>
        <v>1204</v>
      </c>
      <c r="D115" s="35" t="str">
        <f>'2022 Muniinfo'!B301</f>
        <v>East Brunswick Township</v>
      </c>
      <c r="E115" s="35" t="str">
        <f>'2022 Muniinfo'!C301</f>
        <v>Middlesex</v>
      </c>
      <c r="F115">
        <f>'2022 Muniinfo'!D301</f>
        <v>1</v>
      </c>
      <c r="G115" t="str">
        <f>'2022 Muniinfo'!E301</f>
        <v>Ineligible</v>
      </c>
    </row>
    <row r="116" spans="1:7" ht="16.5" x14ac:dyDescent="0.3">
      <c r="A116" t="str">
        <f t="shared" si="2"/>
        <v>East Greenwich Township, Gloucester County</v>
      </c>
      <c r="B116">
        <f t="shared" si="3"/>
        <v>115</v>
      </c>
      <c r="C116" s="35" t="str">
        <f>'2022 Muniinfo'!A226</f>
        <v>0803</v>
      </c>
      <c r="D116" s="35" t="str">
        <f>'2022 Muniinfo'!B226</f>
        <v>East Greenwich Township</v>
      </c>
      <c r="E116" s="35" t="str">
        <f>'2022 Muniinfo'!C226</f>
        <v>Gloucester</v>
      </c>
      <c r="F116">
        <f>'2022 Muniinfo'!D226</f>
        <v>3</v>
      </c>
      <c r="G116" t="str">
        <f>'2022 Muniinfo'!E226</f>
        <v>Ineligible</v>
      </c>
    </row>
    <row r="117" spans="1:7" ht="16.5" x14ac:dyDescent="0.3">
      <c r="A117" t="str">
        <f t="shared" si="2"/>
        <v>East Hanover Township, Morris County</v>
      </c>
      <c r="B117">
        <f t="shared" si="3"/>
        <v>116</v>
      </c>
      <c r="C117" s="35" t="str">
        <f>'2022 Muniinfo'!A385</f>
        <v>1410</v>
      </c>
      <c r="D117" s="35" t="str">
        <f>'2022 Muniinfo'!B385</f>
        <v>East Hanover Township</v>
      </c>
      <c r="E117" s="35" t="str">
        <f>'2022 Muniinfo'!C385</f>
        <v>Morris</v>
      </c>
      <c r="F117">
        <f>'2022 Muniinfo'!D385</f>
        <v>1</v>
      </c>
      <c r="G117" t="str">
        <f>'2022 Muniinfo'!E385</f>
        <v>Ineligible</v>
      </c>
    </row>
    <row r="118" spans="1:7" ht="16.5" x14ac:dyDescent="0.3">
      <c r="A118" t="str">
        <f t="shared" si="2"/>
        <v>East Newark Borough, Hudson County</v>
      </c>
      <c r="B118">
        <f t="shared" si="3"/>
        <v>117</v>
      </c>
      <c r="C118" s="35" t="str">
        <f>'2022 Muniinfo'!A249</f>
        <v>0902</v>
      </c>
      <c r="D118" s="35" t="str">
        <f>'2022 Muniinfo'!B249</f>
        <v>East Newark Borough</v>
      </c>
      <c r="E118" s="35" t="str">
        <f>'2022 Muniinfo'!C249</f>
        <v>Hudson</v>
      </c>
      <c r="F118">
        <f>'2022 Muniinfo'!D249</f>
        <v>2</v>
      </c>
      <c r="G118" t="str">
        <f>'2022 Muniinfo'!E249</f>
        <v>Ineligible</v>
      </c>
    </row>
    <row r="119" spans="1:7" ht="16.5" x14ac:dyDescent="0.3">
      <c r="A119" t="str">
        <f t="shared" si="2"/>
        <v>East Orange City, Essex County</v>
      </c>
      <c r="B119">
        <f t="shared" si="3"/>
        <v>118</v>
      </c>
      <c r="C119" s="35" t="str">
        <f>'2022 Muniinfo'!A206</f>
        <v>0705</v>
      </c>
      <c r="D119" s="35" t="str">
        <f>'2022 Muniinfo'!B206</f>
        <v>East Orange City</v>
      </c>
      <c r="E119" s="35" t="str">
        <f>'2022 Muniinfo'!C206</f>
        <v>Essex</v>
      </c>
      <c r="F119">
        <f>'2022 Muniinfo'!D206</f>
        <v>1</v>
      </c>
      <c r="G119" t="str">
        <f>'2022 Muniinfo'!E206</f>
        <v>Ineligible</v>
      </c>
    </row>
    <row r="120" spans="1:7" ht="16.5" x14ac:dyDescent="0.3">
      <c r="A120" t="str">
        <f t="shared" si="2"/>
        <v>East Rutherford Borough, Bergen County</v>
      </c>
      <c r="B120">
        <f t="shared" si="3"/>
        <v>119</v>
      </c>
      <c r="C120" s="35" t="str">
        <f>'2022 Muniinfo'!A37</f>
        <v>0212</v>
      </c>
      <c r="D120" s="35" t="str">
        <f>'2022 Muniinfo'!B37</f>
        <v>East Rutherford Borough</v>
      </c>
      <c r="E120" s="35" t="str">
        <f>'2022 Muniinfo'!C37</f>
        <v>Bergen</v>
      </c>
      <c r="F120">
        <f>'2022 Muniinfo'!D37</f>
        <v>2</v>
      </c>
      <c r="G120" t="str">
        <f>'2022 Muniinfo'!E37</f>
        <v>Ineligible</v>
      </c>
    </row>
    <row r="121" spans="1:7" ht="16.5" x14ac:dyDescent="0.3">
      <c r="A121" t="str">
        <f t="shared" si="2"/>
        <v>East Windsor Township, Mercer County</v>
      </c>
      <c r="B121">
        <f t="shared" si="3"/>
        <v>120</v>
      </c>
      <c r="C121" s="35" t="str">
        <f>'2022 Muniinfo'!A286</f>
        <v>1101</v>
      </c>
      <c r="D121" s="35" t="str">
        <f>'2022 Muniinfo'!B286</f>
        <v>East Windsor Township</v>
      </c>
      <c r="E121" s="35" t="str">
        <f>'2022 Muniinfo'!C286</f>
        <v>Mercer</v>
      </c>
      <c r="F121">
        <f>'2022 Muniinfo'!D286</f>
        <v>3</v>
      </c>
      <c r="G121" t="str">
        <f>'2022 Muniinfo'!E286</f>
        <v>Eligible</v>
      </c>
    </row>
    <row r="122" spans="1:7" ht="16.5" x14ac:dyDescent="0.3">
      <c r="A122" t="str">
        <f t="shared" si="2"/>
        <v>Eastampton Township, Burlington County</v>
      </c>
      <c r="B122">
        <f t="shared" si="3"/>
        <v>121</v>
      </c>
      <c r="C122" s="35" t="str">
        <f>'2022 Muniinfo'!A106</f>
        <v>0311</v>
      </c>
      <c r="D122" s="35" t="str">
        <f>'2022 Muniinfo'!B106</f>
        <v>Eastampton Township</v>
      </c>
      <c r="E122" s="35" t="str">
        <f>'2022 Muniinfo'!C106</f>
        <v>Burlington</v>
      </c>
      <c r="F122">
        <f>'2022 Muniinfo'!D106</f>
        <v>2</v>
      </c>
      <c r="G122" t="str">
        <f>'2022 Muniinfo'!E106</f>
        <v>Ineligible</v>
      </c>
    </row>
    <row r="123" spans="1:7" ht="16.5" x14ac:dyDescent="0.3">
      <c r="A123" t="str">
        <f t="shared" si="2"/>
        <v>Eatontown Borough, Monmouth County</v>
      </c>
      <c r="B123">
        <f t="shared" si="3"/>
        <v>122</v>
      </c>
      <c r="C123" s="35" t="str">
        <f>'2022 Muniinfo'!A333</f>
        <v>1311</v>
      </c>
      <c r="D123" s="35" t="str">
        <f>'2022 Muniinfo'!B333</f>
        <v>Eatontown Borough</v>
      </c>
      <c r="E123" s="35" t="str">
        <f>'2022 Muniinfo'!C333</f>
        <v>Monmouth</v>
      </c>
      <c r="F123">
        <f>'2022 Muniinfo'!D333</f>
        <v>3</v>
      </c>
      <c r="G123" t="str">
        <f>'2022 Muniinfo'!E333</f>
        <v>Eligible</v>
      </c>
    </row>
    <row r="124" spans="1:7" ht="16.5" x14ac:dyDescent="0.3">
      <c r="A124" t="str">
        <f t="shared" si="2"/>
        <v>Edgewater Borough, Bergen County</v>
      </c>
      <c r="B124">
        <f t="shared" si="3"/>
        <v>123</v>
      </c>
      <c r="C124" s="35" t="str">
        <f>'2022 Muniinfo'!A38</f>
        <v>0213</v>
      </c>
      <c r="D124" s="35" t="str">
        <f>'2022 Muniinfo'!B38</f>
        <v>Edgewater Borough</v>
      </c>
      <c r="E124" s="35" t="str">
        <f>'2022 Muniinfo'!C38</f>
        <v>Bergen</v>
      </c>
      <c r="F124">
        <f>'2022 Muniinfo'!D38</f>
        <v>3</v>
      </c>
      <c r="G124" t="str">
        <f>'2022 Muniinfo'!E38</f>
        <v>Ineligible</v>
      </c>
    </row>
    <row r="125" spans="1:7" ht="16.5" x14ac:dyDescent="0.3">
      <c r="A125" t="str">
        <f t="shared" si="2"/>
        <v>Edgewater Park Township, Burlington County</v>
      </c>
      <c r="B125">
        <f t="shared" si="3"/>
        <v>124</v>
      </c>
      <c r="C125" s="35" t="str">
        <f>'2022 Muniinfo'!A107</f>
        <v>0312</v>
      </c>
      <c r="D125" s="35" t="str">
        <f>'2022 Muniinfo'!B107</f>
        <v>Edgewater Park Township</v>
      </c>
      <c r="E125" s="35" t="str">
        <f>'2022 Muniinfo'!C107</f>
        <v>Burlington</v>
      </c>
      <c r="F125">
        <f>'2022 Muniinfo'!D107</f>
        <v>3</v>
      </c>
      <c r="G125" t="str">
        <f>'2022 Muniinfo'!E107</f>
        <v>Eligible</v>
      </c>
    </row>
    <row r="126" spans="1:7" ht="16.5" x14ac:dyDescent="0.3">
      <c r="A126" t="str">
        <f t="shared" si="2"/>
        <v>Edison Township, Middlesex County</v>
      </c>
      <c r="B126">
        <f t="shared" si="3"/>
        <v>125</v>
      </c>
      <c r="C126" s="35" t="str">
        <f>'2022 Muniinfo'!A302</f>
        <v>1205</v>
      </c>
      <c r="D126" s="35" t="str">
        <f>'2022 Muniinfo'!B302</f>
        <v>Edison Township</v>
      </c>
      <c r="E126" s="35" t="str">
        <f>'2022 Muniinfo'!C302</f>
        <v>Middlesex</v>
      </c>
      <c r="F126">
        <f>'2022 Muniinfo'!D302</f>
        <v>2</v>
      </c>
      <c r="G126" t="str">
        <f>'2022 Muniinfo'!E302</f>
        <v>Ineligible</v>
      </c>
    </row>
    <row r="127" spans="1:7" ht="16.5" x14ac:dyDescent="0.3">
      <c r="A127" t="str">
        <f t="shared" si="2"/>
        <v>Egg Harbor City, Atlantic County</v>
      </c>
      <c r="B127">
        <f t="shared" si="3"/>
        <v>126</v>
      </c>
      <c r="C127" s="35" t="str">
        <f>'2022 Muniinfo'!A9</f>
        <v>0107</v>
      </c>
      <c r="D127" s="35" t="str">
        <f>'2022 Muniinfo'!B9</f>
        <v>Egg Harbor City</v>
      </c>
      <c r="E127" s="35" t="str">
        <f>'2022 Muniinfo'!C9</f>
        <v>Atlantic</v>
      </c>
      <c r="F127">
        <f>'2022 Muniinfo'!D9</f>
        <v>1</v>
      </c>
      <c r="G127" t="str">
        <f>'2022 Muniinfo'!E9</f>
        <v>Eligible</v>
      </c>
    </row>
    <row r="128" spans="1:7" ht="16.5" x14ac:dyDescent="0.3">
      <c r="A128" t="str">
        <f t="shared" si="2"/>
        <v>Egg Harbor Township, Atlantic County</v>
      </c>
      <c r="B128">
        <f t="shared" si="3"/>
        <v>127</v>
      </c>
      <c r="C128" s="35" t="str">
        <f>'2022 Muniinfo'!A10</f>
        <v>0108</v>
      </c>
      <c r="D128" s="35" t="str">
        <f>'2022 Muniinfo'!B10</f>
        <v>Egg Harbor Township</v>
      </c>
      <c r="E128" s="35" t="str">
        <f>'2022 Muniinfo'!C10</f>
        <v>Atlantic</v>
      </c>
      <c r="F128">
        <f>'2022 Muniinfo'!D10</f>
        <v>2</v>
      </c>
      <c r="G128" t="str">
        <f>'2022 Muniinfo'!E10</f>
        <v>Ineligible</v>
      </c>
    </row>
    <row r="129" spans="1:7" ht="16.5" x14ac:dyDescent="0.3">
      <c r="A129" t="str">
        <f t="shared" si="2"/>
        <v>Elizabeth City, Union County</v>
      </c>
      <c r="B129">
        <f t="shared" si="3"/>
        <v>128</v>
      </c>
      <c r="C129" s="35" t="str">
        <f>'2022 Muniinfo'!A527</f>
        <v>2004</v>
      </c>
      <c r="D129" s="35" t="str">
        <f>'2022 Muniinfo'!B527</f>
        <v>Elizabeth City</v>
      </c>
      <c r="E129" s="35" t="str">
        <f>'2022 Muniinfo'!C527</f>
        <v>Union</v>
      </c>
      <c r="F129">
        <f>'2022 Muniinfo'!D527</f>
        <v>2</v>
      </c>
      <c r="G129" t="str">
        <f>'2022 Muniinfo'!E527</f>
        <v>Ineligible</v>
      </c>
    </row>
    <row r="130" spans="1:7" ht="16.5" x14ac:dyDescent="0.3">
      <c r="A130" t="str">
        <f t="shared" ref="A130:A193" si="4">D130&amp;", "&amp;E130&amp;" County"</f>
        <v>Elk Township, Gloucester County</v>
      </c>
      <c r="B130">
        <f t="shared" si="3"/>
        <v>129</v>
      </c>
      <c r="C130" s="35" t="str">
        <f>'2022 Muniinfo'!A227</f>
        <v>0804</v>
      </c>
      <c r="D130" s="35" t="str">
        <f>'2022 Muniinfo'!B227</f>
        <v>Elk Township</v>
      </c>
      <c r="E130" s="35" t="str">
        <f>'2022 Muniinfo'!C227</f>
        <v>Gloucester</v>
      </c>
      <c r="F130">
        <f>'2022 Muniinfo'!D227</f>
        <v>1</v>
      </c>
      <c r="G130" t="str">
        <f>'2022 Muniinfo'!E227</f>
        <v>Eligible</v>
      </c>
    </row>
    <row r="131" spans="1:7" ht="16.5" x14ac:dyDescent="0.3">
      <c r="A131" t="str">
        <f t="shared" si="4"/>
        <v>Elmer Borough, Salem County</v>
      </c>
      <c r="B131">
        <f t="shared" si="3"/>
        <v>130</v>
      </c>
      <c r="C131" s="35" t="str">
        <f>'2022 Muniinfo'!A465</f>
        <v>1702</v>
      </c>
      <c r="D131" s="35" t="str">
        <f>'2022 Muniinfo'!B465</f>
        <v>Elmer Borough</v>
      </c>
      <c r="E131" s="35" t="str">
        <f>'2022 Muniinfo'!C465</f>
        <v>Salem</v>
      </c>
      <c r="F131">
        <f>'2022 Muniinfo'!D465</f>
        <v>3</v>
      </c>
      <c r="G131" t="str">
        <f>'2022 Muniinfo'!E465</f>
        <v>Eligible</v>
      </c>
    </row>
    <row r="132" spans="1:7" ht="16.5" x14ac:dyDescent="0.3">
      <c r="A132" t="str">
        <f t="shared" si="4"/>
        <v>Elmwood Park Borough, Bergen County</v>
      </c>
      <c r="B132">
        <f t="shared" ref="B132:B195" si="5">B131+1</f>
        <v>131</v>
      </c>
      <c r="C132" s="35" t="str">
        <f>'2022 Muniinfo'!A36</f>
        <v>0211</v>
      </c>
      <c r="D132" s="35" t="str">
        <f>'2022 Muniinfo'!B36</f>
        <v>Elmwood Park Borough</v>
      </c>
      <c r="E132" s="35" t="str">
        <f>'2022 Muniinfo'!C36</f>
        <v>Bergen</v>
      </c>
      <c r="F132">
        <f>'2022 Muniinfo'!D36</f>
        <v>1</v>
      </c>
      <c r="G132" t="str">
        <f>'2022 Muniinfo'!E36</f>
        <v>Ineligible</v>
      </c>
    </row>
    <row r="133" spans="1:7" ht="16.5" x14ac:dyDescent="0.3">
      <c r="A133" t="str">
        <f t="shared" si="4"/>
        <v>Elsinboro Township, Salem County</v>
      </c>
      <c r="B133">
        <f t="shared" si="5"/>
        <v>132</v>
      </c>
      <c r="C133" s="35" t="str">
        <f>'2022 Muniinfo'!A466</f>
        <v>1703</v>
      </c>
      <c r="D133" s="35" t="str">
        <f>'2022 Muniinfo'!B466</f>
        <v>Elsinboro Township</v>
      </c>
      <c r="E133" s="35" t="str">
        <f>'2022 Muniinfo'!C466</f>
        <v>Salem</v>
      </c>
      <c r="F133">
        <f>'2022 Muniinfo'!D466</f>
        <v>1</v>
      </c>
      <c r="G133" t="str">
        <f>'2022 Muniinfo'!E466</f>
        <v>Eligible</v>
      </c>
    </row>
    <row r="134" spans="1:7" ht="16.5" x14ac:dyDescent="0.3">
      <c r="A134" t="str">
        <f t="shared" si="4"/>
        <v>Emerson Borough, Bergen County</v>
      </c>
      <c r="B134">
        <f t="shared" si="5"/>
        <v>133</v>
      </c>
      <c r="C134" s="35" t="str">
        <f>'2022 Muniinfo'!A39</f>
        <v>0214</v>
      </c>
      <c r="D134" s="35" t="str">
        <f>'2022 Muniinfo'!B39</f>
        <v>Emerson Borough</v>
      </c>
      <c r="E134" s="35" t="str">
        <f>'2022 Muniinfo'!C39</f>
        <v>Bergen</v>
      </c>
      <c r="F134">
        <f>'2022 Muniinfo'!D39</f>
        <v>1</v>
      </c>
      <c r="G134" t="str">
        <f>'2022 Muniinfo'!E39</f>
        <v>Eligible</v>
      </c>
    </row>
    <row r="135" spans="1:7" ht="16.5" x14ac:dyDescent="0.3">
      <c r="A135" t="str">
        <f t="shared" si="4"/>
        <v>Englewood City, Bergen County</v>
      </c>
      <c r="B135">
        <f t="shared" si="5"/>
        <v>134</v>
      </c>
      <c r="C135" s="35" t="str">
        <f>'2022 Muniinfo'!A40</f>
        <v>0215</v>
      </c>
      <c r="D135" s="35" t="str">
        <f>'2022 Muniinfo'!B40</f>
        <v>Englewood City</v>
      </c>
      <c r="E135" s="35" t="str">
        <f>'2022 Muniinfo'!C40</f>
        <v>Bergen</v>
      </c>
      <c r="F135">
        <f>'2022 Muniinfo'!D40</f>
        <v>2</v>
      </c>
      <c r="G135" t="str">
        <f>'2022 Muniinfo'!E40</f>
        <v>Ineligible</v>
      </c>
    </row>
    <row r="136" spans="1:7" ht="16.5" x14ac:dyDescent="0.3">
      <c r="A136" t="str">
        <f t="shared" si="4"/>
        <v>Englewood Cliffs Borough, Bergen County</v>
      </c>
      <c r="B136">
        <f t="shared" si="5"/>
        <v>135</v>
      </c>
      <c r="C136" s="35" t="str">
        <f>'2022 Muniinfo'!A41</f>
        <v>0216</v>
      </c>
      <c r="D136" s="35" t="str">
        <f>'2022 Muniinfo'!B41</f>
        <v>Englewood Cliffs Borough</v>
      </c>
      <c r="E136" s="35" t="str">
        <f>'2022 Muniinfo'!C41</f>
        <v>Bergen</v>
      </c>
      <c r="F136">
        <f>'2022 Muniinfo'!D41</f>
        <v>3</v>
      </c>
      <c r="G136" t="str">
        <f>'2022 Muniinfo'!E41</f>
        <v>Eligible</v>
      </c>
    </row>
    <row r="137" spans="1:7" ht="16.5" x14ac:dyDescent="0.3">
      <c r="A137" t="str">
        <f t="shared" si="4"/>
        <v>Englishtown Borough, Monmouth County</v>
      </c>
      <c r="B137">
        <f t="shared" si="5"/>
        <v>136</v>
      </c>
      <c r="C137" s="35" t="str">
        <f>'2022 Muniinfo'!A334</f>
        <v>1312</v>
      </c>
      <c r="D137" s="35" t="str">
        <f>'2022 Muniinfo'!B334</f>
        <v>Englishtown Borough</v>
      </c>
      <c r="E137" s="35" t="str">
        <f>'2022 Muniinfo'!C334</f>
        <v>Monmouth</v>
      </c>
      <c r="F137">
        <f>'2022 Muniinfo'!D334</f>
        <v>1</v>
      </c>
      <c r="G137" t="str">
        <f>'2022 Muniinfo'!E334</f>
        <v>Ineligible</v>
      </c>
    </row>
    <row r="138" spans="1:7" ht="16.5" x14ac:dyDescent="0.3">
      <c r="A138" t="str">
        <f t="shared" si="4"/>
        <v>Essex Fells Township, Essex County</v>
      </c>
      <c r="B138">
        <f t="shared" si="5"/>
        <v>137</v>
      </c>
      <c r="C138" s="35" t="str">
        <f>'2022 Muniinfo'!A207</f>
        <v>0706</v>
      </c>
      <c r="D138" s="35" t="str">
        <f>'2022 Muniinfo'!B207</f>
        <v>Essex Fells Township</v>
      </c>
      <c r="E138" s="35" t="str">
        <f>'2022 Muniinfo'!C207</f>
        <v>Essex</v>
      </c>
      <c r="F138">
        <f>'2022 Muniinfo'!D207</f>
        <v>2</v>
      </c>
      <c r="G138" t="str">
        <f>'2022 Muniinfo'!E207</f>
        <v>Ineligible</v>
      </c>
    </row>
    <row r="139" spans="1:7" ht="16.5" x14ac:dyDescent="0.3">
      <c r="A139" t="str">
        <f t="shared" si="4"/>
        <v>Estell Manor City, Atlantic County</v>
      </c>
      <c r="B139">
        <f t="shared" si="5"/>
        <v>138</v>
      </c>
      <c r="C139" s="35" t="str">
        <f>'2022 Muniinfo'!A11</f>
        <v>0109</v>
      </c>
      <c r="D139" s="35" t="str">
        <f>'2022 Muniinfo'!B11</f>
        <v>Estell Manor City</v>
      </c>
      <c r="E139" s="35" t="str">
        <f>'2022 Muniinfo'!C11</f>
        <v>Atlantic</v>
      </c>
      <c r="F139">
        <f>'2022 Muniinfo'!D11</f>
        <v>3</v>
      </c>
      <c r="G139" t="str">
        <f>'2022 Muniinfo'!E11</f>
        <v>Eligible</v>
      </c>
    </row>
    <row r="140" spans="1:7" ht="16.5" x14ac:dyDescent="0.3">
      <c r="A140" t="str">
        <f t="shared" si="4"/>
        <v>Evesham Township, Burlington County</v>
      </c>
      <c r="B140">
        <f t="shared" si="5"/>
        <v>139</v>
      </c>
      <c r="C140" s="35" t="str">
        <f>'2022 Muniinfo'!A108</f>
        <v>0313</v>
      </c>
      <c r="D140" s="35" t="str">
        <f>'2022 Muniinfo'!B108</f>
        <v>Evesham Township</v>
      </c>
      <c r="E140" s="35" t="str">
        <f>'2022 Muniinfo'!C108</f>
        <v>Burlington</v>
      </c>
      <c r="F140">
        <f>'2022 Muniinfo'!D108</f>
        <v>1</v>
      </c>
      <c r="G140" t="str">
        <f>'2022 Muniinfo'!E108</f>
        <v>Eligible</v>
      </c>
    </row>
    <row r="141" spans="1:7" ht="16.5" x14ac:dyDescent="0.3">
      <c r="A141" t="str">
        <f t="shared" si="4"/>
        <v>Ewing Township, Mercer County</v>
      </c>
      <c r="B141">
        <f t="shared" si="5"/>
        <v>140</v>
      </c>
      <c r="C141" s="35" t="str">
        <f>'2022 Muniinfo'!A287</f>
        <v>1102</v>
      </c>
      <c r="D141" s="35" t="str">
        <f>'2022 Muniinfo'!B287</f>
        <v>Ewing Township</v>
      </c>
      <c r="E141" s="35" t="str">
        <f>'2022 Muniinfo'!C287</f>
        <v>Mercer</v>
      </c>
      <c r="F141">
        <f>'2022 Muniinfo'!D287</f>
        <v>1</v>
      </c>
      <c r="G141" t="str">
        <f>'2022 Muniinfo'!E287</f>
        <v>Eligible</v>
      </c>
    </row>
    <row r="142" spans="1:7" ht="16.5" x14ac:dyDescent="0.3">
      <c r="A142" t="str">
        <f t="shared" si="4"/>
        <v>Fair Haven Borough, Monmouth County</v>
      </c>
      <c r="B142">
        <f t="shared" si="5"/>
        <v>141</v>
      </c>
      <c r="C142" s="35" t="str">
        <f>'2022 Muniinfo'!A335</f>
        <v>1313</v>
      </c>
      <c r="D142" s="35" t="str">
        <f>'2022 Muniinfo'!B335</f>
        <v>Fair Haven Borough</v>
      </c>
      <c r="E142" s="35" t="str">
        <f>'2022 Muniinfo'!C335</f>
        <v>Monmouth</v>
      </c>
      <c r="F142">
        <f>'2022 Muniinfo'!D335</f>
        <v>2</v>
      </c>
      <c r="G142" t="str">
        <f>'2022 Muniinfo'!E335</f>
        <v>Ineligible</v>
      </c>
    </row>
    <row r="143" spans="1:7" ht="16.5" x14ac:dyDescent="0.3">
      <c r="A143" t="str">
        <f t="shared" si="4"/>
        <v>Fair Lawn Borough, Bergen County</v>
      </c>
      <c r="B143">
        <f t="shared" si="5"/>
        <v>142</v>
      </c>
      <c r="C143" s="35" t="str">
        <f>'2022 Muniinfo'!A42</f>
        <v>0217</v>
      </c>
      <c r="D143" s="35" t="str">
        <f>'2022 Muniinfo'!B42</f>
        <v>Fair Lawn Borough</v>
      </c>
      <c r="E143" s="35" t="str">
        <f>'2022 Muniinfo'!C42</f>
        <v>Bergen</v>
      </c>
      <c r="F143">
        <f>'2022 Muniinfo'!D42</f>
        <v>1</v>
      </c>
      <c r="G143" t="str">
        <f>'2022 Muniinfo'!E42</f>
        <v>Eligible</v>
      </c>
    </row>
    <row r="144" spans="1:7" ht="16.5" x14ac:dyDescent="0.3">
      <c r="A144" t="str">
        <f t="shared" si="4"/>
        <v>Fairfield Borough, Cumberland County</v>
      </c>
      <c r="B144">
        <f t="shared" si="5"/>
        <v>143</v>
      </c>
      <c r="C144" s="35" t="str">
        <f>'2022 Muniinfo'!A192</f>
        <v>0605</v>
      </c>
      <c r="D144" s="35" t="str">
        <f>'2022 Muniinfo'!B192</f>
        <v>Fairfield Borough</v>
      </c>
      <c r="E144" s="35" t="str">
        <f>'2022 Muniinfo'!C192</f>
        <v>Cumberland</v>
      </c>
      <c r="F144">
        <f>'2022 Muniinfo'!D192</f>
        <v>2</v>
      </c>
      <c r="G144" t="str">
        <f>'2022 Muniinfo'!E192</f>
        <v>Ineligible</v>
      </c>
    </row>
    <row r="145" spans="1:7" ht="16.5" x14ac:dyDescent="0.3">
      <c r="A145" t="str">
        <f t="shared" si="4"/>
        <v>Fairfield Borough, Essex County</v>
      </c>
      <c r="B145">
        <f t="shared" si="5"/>
        <v>144</v>
      </c>
      <c r="C145" s="35" t="str">
        <f>'2022 Muniinfo'!A208</f>
        <v>0707</v>
      </c>
      <c r="D145" s="35" t="str">
        <f>'2022 Muniinfo'!B208</f>
        <v>Fairfield Borough</v>
      </c>
      <c r="E145" s="35" t="str">
        <f>'2022 Muniinfo'!C208</f>
        <v>Essex</v>
      </c>
      <c r="F145">
        <f>'2022 Muniinfo'!D208</f>
        <v>3</v>
      </c>
      <c r="G145" t="str">
        <f>'2022 Muniinfo'!E208</f>
        <v>Eligible</v>
      </c>
    </row>
    <row r="146" spans="1:7" ht="16.5" x14ac:dyDescent="0.3">
      <c r="A146" t="str">
        <f t="shared" si="4"/>
        <v>Fairview Borough, Bergen County</v>
      </c>
      <c r="B146">
        <f t="shared" si="5"/>
        <v>145</v>
      </c>
      <c r="C146" s="35" t="str">
        <f>'2022 Muniinfo'!A43</f>
        <v>0218</v>
      </c>
      <c r="D146" s="35" t="str">
        <f>'2022 Muniinfo'!B43</f>
        <v>Fairview Borough</v>
      </c>
      <c r="E146" s="35" t="str">
        <f>'2022 Muniinfo'!C43</f>
        <v>Bergen</v>
      </c>
      <c r="F146">
        <f>'2022 Muniinfo'!D43</f>
        <v>2</v>
      </c>
      <c r="G146" t="str">
        <f>'2022 Muniinfo'!E43</f>
        <v>Ineligible</v>
      </c>
    </row>
    <row r="147" spans="1:7" ht="16.5" x14ac:dyDescent="0.3">
      <c r="A147" t="str">
        <f t="shared" si="4"/>
        <v>Fanwood Borough, Union County</v>
      </c>
      <c r="B147">
        <f t="shared" si="5"/>
        <v>146</v>
      </c>
      <c r="C147" s="35" t="str">
        <f>'2022 Muniinfo'!A528</f>
        <v>2005</v>
      </c>
      <c r="D147" s="35" t="str">
        <f>'2022 Muniinfo'!B528</f>
        <v>Fanwood Borough</v>
      </c>
      <c r="E147" s="35" t="str">
        <f>'2022 Muniinfo'!C528</f>
        <v>Union</v>
      </c>
      <c r="F147">
        <f>'2022 Muniinfo'!D528</f>
        <v>3</v>
      </c>
      <c r="G147" t="str">
        <f>'2022 Muniinfo'!E528</f>
        <v>Ineligible</v>
      </c>
    </row>
    <row r="148" spans="1:7" ht="16.5" x14ac:dyDescent="0.3">
      <c r="A148" t="str">
        <f t="shared" si="4"/>
        <v>Far Hills Borough, Somerset County</v>
      </c>
      <c r="B148">
        <f t="shared" si="5"/>
        <v>147</v>
      </c>
      <c r="C148" s="35" t="str">
        <f>'2022 Muniinfo'!A485</f>
        <v>1807</v>
      </c>
      <c r="D148" s="35" t="str">
        <f>'2022 Muniinfo'!B485</f>
        <v>Far Hills Borough</v>
      </c>
      <c r="E148" s="35" t="str">
        <f>'2022 Muniinfo'!C485</f>
        <v>Somerset</v>
      </c>
      <c r="F148">
        <f>'2022 Muniinfo'!D485</f>
        <v>2</v>
      </c>
      <c r="G148" t="str">
        <f>'2022 Muniinfo'!E485</f>
        <v>Ineligible</v>
      </c>
    </row>
    <row r="149" spans="1:7" ht="16.5" x14ac:dyDescent="0.3">
      <c r="A149" t="str">
        <f t="shared" si="4"/>
        <v>Farmingdale Borough, Monmouth County</v>
      </c>
      <c r="B149">
        <f t="shared" si="5"/>
        <v>148</v>
      </c>
      <c r="C149" s="35" t="str">
        <f>'2022 Muniinfo'!A336</f>
        <v>1314</v>
      </c>
      <c r="D149" s="35" t="str">
        <f>'2022 Muniinfo'!B336</f>
        <v>Farmingdale Borough</v>
      </c>
      <c r="E149" s="35" t="str">
        <f>'2022 Muniinfo'!C336</f>
        <v>Monmouth</v>
      </c>
      <c r="F149">
        <f>'2022 Muniinfo'!D336</f>
        <v>3</v>
      </c>
      <c r="G149" t="str">
        <f>'2022 Muniinfo'!E336</f>
        <v>Eligible</v>
      </c>
    </row>
    <row r="150" spans="1:7" ht="16.5" x14ac:dyDescent="0.3">
      <c r="A150" t="str">
        <f t="shared" si="4"/>
        <v>Fieldsboro Borough, Burlington County</v>
      </c>
      <c r="B150">
        <f t="shared" si="5"/>
        <v>149</v>
      </c>
      <c r="C150" s="35" t="str">
        <f>'2022 Muniinfo'!A109</f>
        <v>0314</v>
      </c>
      <c r="D150" s="35" t="str">
        <f>'2022 Muniinfo'!B109</f>
        <v>Fieldsboro Borough</v>
      </c>
      <c r="E150" s="35" t="str">
        <f>'2022 Muniinfo'!C109</f>
        <v>Burlington</v>
      </c>
      <c r="F150">
        <f>'2022 Muniinfo'!D109</f>
        <v>2</v>
      </c>
      <c r="G150" t="str">
        <f>'2022 Muniinfo'!E109</f>
        <v>Ineligible</v>
      </c>
    </row>
    <row r="151" spans="1:7" ht="16.5" x14ac:dyDescent="0.3">
      <c r="A151" t="str">
        <f t="shared" si="4"/>
        <v>Flemington Borough, Hunterdon County</v>
      </c>
      <c r="B151">
        <f t="shared" si="5"/>
        <v>150</v>
      </c>
      <c r="C151" s="35" t="str">
        <f>'2022 Muniinfo'!A268</f>
        <v>1009</v>
      </c>
      <c r="D151" s="35" t="str">
        <f>'2022 Muniinfo'!B268</f>
        <v>Flemington Borough</v>
      </c>
      <c r="E151" s="35" t="str">
        <f>'2022 Muniinfo'!C268</f>
        <v>Hunterdon</v>
      </c>
      <c r="F151">
        <f>'2022 Muniinfo'!D268</f>
        <v>3</v>
      </c>
      <c r="G151" t="str">
        <f>'2022 Muniinfo'!E268</f>
        <v>Eligible</v>
      </c>
    </row>
    <row r="152" spans="1:7" ht="16.5" x14ac:dyDescent="0.3">
      <c r="A152" t="str">
        <f t="shared" si="4"/>
        <v>Florence Township, Burlington County</v>
      </c>
      <c r="B152">
        <f t="shared" si="5"/>
        <v>151</v>
      </c>
      <c r="C152" s="35" t="str">
        <f>'2022 Muniinfo'!A110</f>
        <v>0315</v>
      </c>
      <c r="D152" s="35" t="str">
        <f>'2022 Muniinfo'!B110</f>
        <v>Florence Township</v>
      </c>
      <c r="E152" s="35" t="str">
        <f>'2022 Muniinfo'!C110</f>
        <v>Burlington</v>
      </c>
      <c r="F152">
        <f>'2022 Muniinfo'!D110</f>
        <v>3</v>
      </c>
      <c r="G152" t="str">
        <f>'2022 Muniinfo'!E110</f>
        <v>Eligible</v>
      </c>
    </row>
    <row r="153" spans="1:7" ht="16.5" x14ac:dyDescent="0.3">
      <c r="A153" t="str">
        <f t="shared" si="4"/>
        <v>Florham Park Borough, Morris County</v>
      </c>
      <c r="B153">
        <f t="shared" si="5"/>
        <v>152</v>
      </c>
      <c r="C153" s="35" t="str">
        <f>'2022 Muniinfo'!A386</f>
        <v>1411</v>
      </c>
      <c r="D153" s="35" t="str">
        <f>'2022 Muniinfo'!B386</f>
        <v>Florham Park Borough</v>
      </c>
      <c r="E153" s="35" t="str">
        <f>'2022 Muniinfo'!C386</f>
        <v>Morris</v>
      </c>
      <c r="F153">
        <f>'2022 Muniinfo'!D386</f>
        <v>2</v>
      </c>
      <c r="G153" t="str">
        <f>'2022 Muniinfo'!E386</f>
        <v>Ineligible</v>
      </c>
    </row>
    <row r="154" spans="1:7" ht="16.5" x14ac:dyDescent="0.3">
      <c r="A154" t="str">
        <f t="shared" si="4"/>
        <v>Folsom Borough, Atlantic County</v>
      </c>
      <c r="B154">
        <f t="shared" si="5"/>
        <v>153</v>
      </c>
      <c r="C154" s="35" t="str">
        <f>'2022 Muniinfo'!A12</f>
        <v>0110</v>
      </c>
      <c r="D154" s="35" t="str">
        <f>'2022 Muniinfo'!B12</f>
        <v>Folsom Borough</v>
      </c>
      <c r="E154" s="35" t="str">
        <f>'2022 Muniinfo'!C12</f>
        <v>Atlantic</v>
      </c>
      <c r="F154">
        <f>'2022 Muniinfo'!D12</f>
        <v>1</v>
      </c>
      <c r="G154" t="str">
        <f>'2022 Muniinfo'!E12</f>
        <v>Eligible</v>
      </c>
    </row>
    <row r="155" spans="1:7" ht="16.5" x14ac:dyDescent="0.3">
      <c r="A155" t="str">
        <f t="shared" si="4"/>
        <v>Fort Lee Borough, Bergen County</v>
      </c>
      <c r="B155">
        <f t="shared" si="5"/>
        <v>154</v>
      </c>
      <c r="C155" s="35" t="str">
        <f>'2022 Muniinfo'!A44</f>
        <v>0219</v>
      </c>
      <c r="D155" s="35" t="str">
        <f>'2022 Muniinfo'!B44</f>
        <v>Fort Lee Borough</v>
      </c>
      <c r="E155" s="35" t="str">
        <f>'2022 Muniinfo'!C44</f>
        <v>Bergen</v>
      </c>
      <c r="F155">
        <f>'2022 Muniinfo'!D44</f>
        <v>3</v>
      </c>
      <c r="G155" t="str">
        <f>'2022 Muniinfo'!E44</f>
        <v>Ineligible</v>
      </c>
    </row>
    <row r="156" spans="1:7" ht="16.5" x14ac:dyDescent="0.3">
      <c r="A156" t="str">
        <f t="shared" si="4"/>
        <v>Frankford Township, Sussex County</v>
      </c>
      <c r="B156">
        <f t="shared" si="5"/>
        <v>155</v>
      </c>
      <c r="C156" s="35" t="str">
        <f>'2022 Muniinfo'!A504</f>
        <v>1905</v>
      </c>
      <c r="D156" s="35" t="str">
        <f>'2022 Muniinfo'!B504</f>
        <v>Frankford Township</v>
      </c>
      <c r="E156" s="35" t="str">
        <f>'2022 Muniinfo'!C504</f>
        <v>Sussex</v>
      </c>
      <c r="F156">
        <f>'2022 Muniinfo'!D504</f>
        <v>3</v>
      </c>
      <c r="G156" t="str">
        <f>'2022 Muniinfo'!E504</f>
        <v>Eligible</v>
      </c>
    </row>
    <row r="157" spans="1:7" ht="16.5" x14ac:dyDescent="0.3">
      <c r="A157" t="str">
        <f t="shared" si="4"/>
        <v>Franklin Borough, Sussex County</v>
      </c>
      <c r="B157">
        <f t="shared" si="5"/>
        <v>156</v>
      </c>
      <c r="C157" s="35" t="str">
        <f>'2022 Muniinfo'!A505</f>
        <v>1906</v>
      </c>
      <c r="D157" s="35" t="str">
        <f>'2022 Muniinfo'!B505</f>
        <v>Franklin Borough</v>
      </c>
      <c r="E157" s="35" t="str">
        <f>'2022 Muniinfo'!C505</f>
        <v>Sussex</v>
      </c>
      <c r="F157">
        <f>'2022 Muniinfo'!D505</f>
        <v>1</v>
      </c>
      <c r="G157" t="str">
        <f>'2022 Muniinfo'!E505</f>
        <v>Eligible</v>
      </c>
    </row>
    <row r="158" spans="1:7" ht="16.5" x14ac:dyDescent="0.3">
      <c r="A158" t="str">
        <f t="shared" si="4"/>
        <v>Franklin Lakes Borough, Bergen County</v>
      </c>
      <c r="B158">
        <f t="shared" si="5"/>
        <v>157</v>
      </c>
      <c r="C158" s="35" t="str">
        <f>'2022 Muniinfo'!A45</f>
        <v>0220</v>
      </c>
      <c r="D158" s="35" t="str">
        <f>'2022 Muniinfo'!B45</f>
        <v>Franklin Lakes Borough</v>
      </c>
      <c r="E158" s="35" t="str">
        <f>'2022 Muniinfo'!C45</f>
        <v>Bergen</v>
      </c>
      <c r="F158">
        <f>'2022 Muniinfo'!D45</f>
        <v>1</v>
      </c>
      <c r="G158" t="str">
        <f>'2022 Muniinfo'!E45</f>
        <v>Eligible</v>
      </c>
    </row>
    <row r="159" spans="1:7" ht="16.5" x14ac:dyDescent="0.3">
      <c r="A159" t="str">
        <f t="shared" si="4"/>
        <v>Franklin Township, Gloucester County</v>
      </c>
      <c r="B159">
        <f t="shared" si="5"/>
        <v>158</v>
      </c>
      <c r="C159" s="35" t="str">
        <f>'2022 Muniinfo'!A228</f>
        <v>0805</v>
      </c>
      <c r="D159" s="35" t="str">
        <f>'2022 Muniinfo'!B228</f>
        <v>Franklin Township</v>
      </c>
      <c r="E159" s="35" t="str">
        <f>'2022 Muniinfo'!C228</f>
        <v>Gloucester</v>
      </c>
      <c r="F159">
        <f>'2022 Muniinfo'!D228</f>
        <v>2</v>
      </c>
      <c r="G159" t="str">
        <f>'2022 Muniinfo'!E228</f>
        <v>Ineligible</v>
      </c>
    </row>
    <row r="160" spans="1:7" ht="16.5" x14ac:dyDescent="0.3">
      <c r="A160" t="str">
        <f t="shared" si="4"/>
        <v>Franklin Township, Hunterdon County</v>
      </c>
      <c r="B160">
        <f t="shared" si="5"/>
        <v>159</v>
      </c>
      <c r="C160" s="35" t="str">
        <f>'2022 Muniinfo'!A269</f>
        <v>1010</v>
      </c>
      <c r="D160" s="35" t="str">
        <f>'2022 Muniinfo'!B269</f>
        <v>Franklin Township</v>
      </c>
      <c r="E160" s="35" t="str">
        <f>'2022 Muniinfo'!C269</f>
        <v>Hunterdon</v>
      </c>
      <c r="F160">
        <f>'2022 Muniinfo'!D269</f>
        <v>1</v>
      </c>
      <c r="G160" t="str">
        <f>'2022 Muniinfo'!E269</f>
        <v>Eligible</v>
      </c>
    </row>
    <row r="161" spans="1:7" ht="16.5" x14ac:dyDescent="0.3">
      <c r="A161" t="str">
        <f t="shared" si="4"/>
        <v>Franklin Township, Somerset County</v>
      </c>
      <c r="B161">
        <f t="shared" si="5"/>
        <v>160</v>
      </c>
      <c r="C161" s="35" t="str">
        <f>'2022 Muniinfo'!A486</f>
        <v>1808</v>
      </c>
      <c r="D161" s="35" t="str">
        <f>'2022 Muniinfo'!B486</f>
        <v>Franklin Township</v>
      </c>
      <c r="E161" s="35" t="str">
        <f>'2022 Muniinfo'!C486</f>
        <v>Somerset</v>
      </c>
      <c r="F161">
        <f>'2022 Muniinfo'!D486</f>
        <v>3</v>
      </c>
      <c r="G161" t="str">
        <f>'2022 Muniinfo'!E486</f>
        <v>Eligible</v>
      </c>
    </row>
    <row r="162" spans="1:7" ht="16.5" x14ac:dyDescent="0.3">
      <c r="A162" t="str">
        <f t="shared" si="4"/>
        <v>Franklin Township, Warren County</v>
      </c>
      <c r="B162">
        <f t="shared" si="5"/>
        <v>161</v>
      </c>
      <c r="C162" s="35" t="str">
        <f>'2022 Muniinfo'!A549</f>
        <v>2105</v>
      </c>
      <c r="D162" s="35" t="str">
        <f>'2022 Muniinfo'!B549</f>
        <v>Franklin Township</v>
      </c>
      <c r="E162" s="35" t="str">
        <f>'2022 Muniinfo'!C549</f>
        <v>Warren</v>
      </c>
      <c r="F162">
        <f>'2022 Muniinfo'!D549</f>
        <v>3</v>
      </c>
      <c r="G162" t="str">
        <f>'2022 Muniinfo'!E549</f>
        <v>Eligible</v>
      </c>
    </row>
    <row r="163" spans="1:7" ht="16.5" x14ac:dyDescent="0.3">
      <c r="A163" t="str">
        <f t="shared" si="4"/>
        <v>Fredon Township, Sussex County</v>
      </c>
      <c r="B163">
        <f t="shared" si="5"/>
        <v>162</v>
      </c>
      <c r="C163" s="35" t="str">
        <f>'2022 Muniinfo'!A506</f>
        <v>1907</v>
      </c>
      <c r="D163" s="35" t="str">
        <f>'2022 Muniinfo'!B506</f>
        <v>Fredon Township</v>
      </c>
      <c r="E163" s="35" t="str">
        <f>'2022 Muniinfo'!C506</f>
        <v>Sussex</v>
      </c>
      <c r="F163">
        <f>'2022 Muniinfo'!D506</f>
        <v>2</v>
      </c>
      <c r="G163" t="str">
        <f>'2022 Muniinfo'!E506</f>
        <v>Ineligible</v>
      </c>
    </row>
    <row r="164" spans="1:7" ht="16.5" x14ac:dyDescent="0.3">
      <c r="A164" t="str">
        <f t="shared" si="4"/>
        <v>Freehold Borough, Monmouth County</v>
      </c>
      <c r="B164">
        <f t="shared" si="5"/>
        <v>163</v>
      </c>
      <c r="C164" s="35" t="str">
        <f>'2022 Muniinfo'!A337</f>
        <v>1315</v>
      </c>
      <c r="D164" s="35" t="str">
        <f>'2022 Muniinfo'!B337</f>
        <v>Freehold Borough</v>
      </c>
      <c r="E164" s="35" t="str">
        <f>'2022 Muniinfo'!C337</f>
        <v>Monmouth</v>
      </c>
      <c r="F164">
        <f>'2022 Muniinfo'!D337</f>
        <v>1</v>
      </c>
      <c r="G164" t="str">
        <f>'2022 Muniinfo'!E337</f>
        <v>Eligible</v>
      </c>
    </row>
    <row r="165" spans="1:7" ht="16.5" x14ac:dyDescent="0.3">
      <c r="A165" t="str">
        <f t="shared" si="4"/>
        <v>Freehold Township, Monmouth County</v>
      </c>
      <c r="B165">
        <f t="shared" si="5"/>
        <v>164</v>
      </c>
      <c r="C165" s="35" t="str">
        <f>'2022 Muniinfo'!A338</f>
        <v>1316</v>
      </c>
      <c r="D165" s="35" t="str">
        <f>'2022 Muniinfo'!B338</f>
        <v>Freehold Township</v>
      </c>
      <c r="E165" s="35" t="str">
        <f>'2022 Muniinfo'!C338</f>
        <v>Monmouth</v>
      </c>
      <c r="F165">
        <f>'2022 Muniinfo'!D338</f>
        <v>2</v>
      </c>
      <c r="G165" t="str">
        <f>'2022 Muniinfo'!E338</f>
        <v>Ineligible</v>
      </c>
    </row>
    <row r="166" spans="1:7" ht="16.5" x14ac:dyDescent="0.3">
      <c r="A166" t="str">
        <f t="shared" si="4"/>
        <v>Frelinghuysen Township, Warren County</v>
      </c>
      <c r="B166">
        <f t="shared" si="5"/>
        <v>165</v>
      </c>
      <c r="C166" s="35" t="str">
        <f>'2022 Muniinfo'!A550</f>
        <v>2106</v>
      </c>
      <c r="D166" s="35" t="str">
        <f>'2022 Muniinfo'!B550</f>
        <v>Frelinghuysen Township</v>
      </c>
      <c r="E166" s="35" t="str">
        <f>'2022 Muniinfo'!C550</f>
        <v>Warren</v>
      </c>
      <c r="F166">
        <f>'2022 Muniinfo'!D550</f>
        <v>1</v>
      </c>
      <c r="G166" t="str">
        <f>'2022 Muniinfo'!E550</f>
        <v>Eligible</v>
      </c>
    </row>
    <row r="167" spans="1:7" ht="16.5" x14ac:dyDescent="0.3">
      <c r="A167" t="str">
        <f t="shared" si="4"/>
        <v>Frenchtown Borough, Hunterdon County</v>
      </c>
      <c r="B167">
        <f t="shared" si="5"/>
        <v>166</v>
      </c>
      <c r="C167" s="35" t="str">
        <f>'2022 Muniinfo'!A270</f>
        <v>1011</v>
      </c>
      <c r="D167" s="35" t="str">
        <f>'2022 Muniinfo'!B270</f>
        <v>Frenchtown Borough</v>
      </c>
      <c r="E167" s="35" t="str">
        <f>'2022 Muniinfo'!C270</f>
        <v>Hunterdon</v>
      </c>
      <c r="F167">
        <f>'2022 Muniinfo'!D270</f>
        <v>2</v>
      </c>
      <c r="G167" t="str">
        <f>'2022 Muniinfo'!E270</f>
        <v>Ineligible</v>
      </c>
    </row>
    <row r="168" spans="1:7" ht="16.5" x14ac:dyDescent="0.3">
      <c r="A168" t="str">
        <f t="shared" si="4"/>
        <v>Galloway Township, Atlantic County</v>
      </c>
      <c r="B168">
        <f t="shared" si="5"/>
        <v>167</v>
      </c>
      <c r="C168" s="35" t="str">
        <f>'2022 Muniinfo'!A13</f>
        <v>0111</v>
      </c>
      <c r="D168" s="35" t="str">
        <f>'2022 Muniinfo'!B13</f>
        <v>Galloway Township</v>
      </c>
      <c r="E168" s="35" t="str">
        <f>'2022 Muniinfo'!C13</f>
        <v>Atlantic</v>
      </c>
      <c r="F168">
        <f>'2022 Muniinfo'!D13</f>
        <v>2</v>
      </c>
      <c r="G168" t="str">
        <f>'2022 Muniinfo'!E13</f>
        <v>Ineligible</v>
      </c>
    </row>
    <row r="169" spans="1:7" ht="16.5" x14ac:dyDescent="0.3">
      <c r="A169" t="str">
        <f t="shared" si="4"/>
        <v>Garfield City, Bergen County</v>
      </c>
      <c r="B169">
        <f t="shared" si="5"/>
        <v>168</v>
      </c>
      <c r="C169" s="35" t="str">
        <f>'2022 Muniinfo'!A46</f>
        <v>0221</v>
      </c>
      <c r="D169" s="35" t="str">
        <f>'2022 Muniinfo'!B46</f>
        <v>Garfield City</v>
      </c>
      <c r="E169" s="35" t="str">
        <f>'2022 Muniinfo'!C46</f>
        <v>Bergen</v>
      </c>
      <c r="F169">
        <f>'2022 Muniinfo'!D46</f>
        <v>2</v>
      </c>
      <c r="G169" t="str">
        <f>'2022 Muniinfo'!E46</f>
        <v>Ineligible</v>
      </c>
    </row>
    <row r="170" spans="1:7" ht="16.5" x14ac:dyDescent="0.3">
      <c r="A170" t="str">
        <f t="shared" si="4"/>
        <v>Garwood Borough, Union County</v>
      </c>
      <c r="B170">
        <f t="shared" si="5"/>
        <v>169</v>
      </c>
      <c r="C170" s="35" t="str">
        <f>'2022 Muniinfo'!A529</f>
        <v>2006</v>
      </c>
      <c r="D170" s="35" t="str">
        <f>'2022 Muniinfo'!B529</f>
        <v>Garwood Borough</v>
      </c>
      <c r="E170" s="35" t="str">
        <f>'2022 Muniinfo'!C529</f>
        <v>Union</v>
      </c>
      <c r="F170">
        <f>'2022 Muniinfo'!D529</f>
        <v>1</v>
      </c>
      <c r="G170" t="str">
        <f>'2022 Muniinfo'!E529</f>
        <v>Eligible</v>
      </c>
    </row>
    <row r="171" spans="1:7" ht="16.5" x14ac:dyDescent="0.3">
      <c r="A171" t="str">
        <f t="shared" si="4"/>
        <v>Gibbsboro Borough, Camden County</v>
      </c>
      <c r="B171">
        <f t="shared" si="5"/>
        <v>170</v>
      </c>
      <c r="C171" s="35" t="str">
        <f>'2022 Muniinfo'!A148</f>
        <v>0413</v>
      </c>
      <c r="D171" s="35" t="str">
        <f>'2022 Muniinfo'!B148</f>
        <v>Gibbsboro Borough</v>
      </c>
      <c r="E171" s="35" t="str">
        <f>'2022 Muniinfo'!C148</f>
        <v>Camden</v>
      </c>
      <c r="F171">
        <f>'2022 Muniinfo'!D148</f>
        <v>2</v>
      </c>
      <c r="G171" t="str">
        <f>'2022 Muniinfo'!E148</f>
        <v>Ineligible</v>
      </c>
    </row>
    <row r="172" spans="1:7" ht="16.5" x14ac:dyDescent="0.3">
      <c r="A172" t="str">
        <f t="shared" si="4"/>
        <v>Glassboro Borough, Gloucester County</v>
      </c>
      <c r="B172">
        <f t="shared" si="5"/>
        <v>171</v>
      </c>
      <c r="C172" s="35" t="str">
        <f>'2022 Muniinfo'!A229</f>
        <v>0806</v>
      </c>
      <c r="D172" s="35" t="str">
        <f>'2022 Muniinfo'!B229</f>
        <v>Glassboro Borough</v>
      </c>
      <c r="E172" s="35" t="str">
        <f>'2022 Muniinfo'!C229</f>
        <v>Gloucester</v>
      </c>
      <c r="F172">
        <f>'2022 Muniinfo'!D229</f>
        <v>3</v>
      </c>
      <c r="G172" t="str">
        <f>'2022 Muniinfo'!E229</f>
        <v>Ineligible</v>
      </c>
    </row>
    <row r="173" spans="1:7" ht="16.5" x14ac:dyDescent="0.3">
      <c r="A173" t="str">
        <f t="shared" si="4"/>
        <v>Glen Gardner Borough, Hunterdon County</v>
      </c>
      <c r="B173">
        <f t="shared" si="5"/>
        <v>172</v>
      </c>
      <c r="C173" s="35" t="str">
        <f>'2022 Muniinfo'!A271</f>
        <v>1012</v>
      </c>
      <c r="D173" s="35" t="str">
        <f>'2022 Muniinfo'!B271</f>
        <v>Glen Gardner Borough</v>
      </c>
      <c r="E173" s="35" t="str">
        <f>'2022 Muniinfo'!C271</f>
        <v>Hunterdon</v>
      </c>
      <c r="F173">
        <f>'2022 Muniinfo'!D271</f>
        <v>3</v>
      </c>
      <c r="G173" t="str">
        <f>'2022 Muniinfo'!E271</f>
        <v>Eligible</v>
      </c>
    </row>
    <row r="174" spans="1:7" ht="16.5" x14ac:dyDescent="0.3">
      <c r="A174" t="str">
        <f t="shared" si="4"/>
        <v>Glen Ridge Borough, Essex County</v>
      </c>
      <c r="B174">
        <f t="shared" si="5"/>
        <v>173</v>
      </c>
      <c r="C174" s="35" t="str">
        <f>'2022 Muniinfo'!A209</f>
        <v>0708</v>
      </c>
      <c r="D174" s="35" t="str">
        <f>'2022 Muniinfo'!B209</f>
        <v>Glen Ridge Borough</v>
      </c>
      <c r="E174" s="35" t="str">
        <f>'2022 Muniinfo'!C209</f>
        <v>Essex</v>
      </c>
      <c r="F174">
        <f>'2022 Muniinfo'!D209</f>
        <v>1</v>
      </c>
      <c r="G174" t="str">
        <f>'2022 Muniinfo'!E209</f>
        <v>Ineligible</v>
      </c>
    </row>
    <row r="175" spans="1:7" ht="16.5" x14ac:dyDescent="0.3">
      <c r="A175" t="str">
        <f t="shared" si="4"/>
        <v>Glen Rock Borough, Bergen County</v>
      </c>
      <c r="B175">
        <f t="shared" si="5"/>
        <v>174</v>
      </c>
      <c r="C175" s="35" t="str">
        <f>'2022 Muniinfo'!A47</f>
        <v>0222</v>
      </c>
      <c r="D175" s="35" t="str">
        <f>'2022 Muniinfo'!B47</f>
        <v>Glen Rock Borough</v>
      </c>
      <c r="E175" s="35" t="str">
        <f>'2022 Muniinfo'!C47</f>
        <v>Bergen</v>
      </c>
      <c r="F175">
        <f>'2022 Muniinfo'!D47</f>
        <v>3</v>
      </c>
      <c r="G175" t="str">
        <f>'2022 Muniinfo'!E47</f>
        <v>Ineligible</v>
      </c>
    </row>
    <row r="176" spans="1:7" ht="16.5" x14ac:dyDescent="0.3">
      <c r="A176" t="str">
        <f t="shared" si="4"/>
        <v>Gloucester City City, Camden County</v>
      </c>
      <c r="B176">
        <f t="shared" si="5"/>
        <v>175</v>
      </c>
      <c r="C176" s="35" t="str">
        <f>'2022 Muniinfo'!A149</f>
        <v>0414</v>
      </c>
      <c r="D176" s="35" t="str">
        <f>'2022 Muniinfo'!B149</f>
        <v>Gloucester City City</v>
      </c>
      <c r="E176" s="35" t="str">
        <f>'2022 Muniinfo'!C149</f>
        <v>Camden</v>
      </c>
      <c r="F176">
        <f>'2022 Muniinfo'!D149</f>
        <v>3</v>
      </c>
      <c r="G176" t="str">
        <f>'2022 Muniinfo'!E149</f>
        <v>Ineligible</v>
      </c>
    </row>
    <row r="177" spans="1:7" ht="16.5" x14ac:dyDescent="0.3">
      <c r="A177" t="str">
        <f t="shared" si="4"/>
        <v>Gloucester Township, Camden County</v>
      </c>
      <c r="B177">
        <f t="shared" si="5"/>
        <v>176</v>
      </c>
      <c r="C177" s="35" t="str">
        <f>'2022 Muniinfo'!A150</f>
        <v>0415</v>
      </c>
      <c r="D177" s="35" t="str">
        <f>'2022 Muniinfo'!B150</f>
        <v>Gloucester Township</v>
      </c>
      <c r="E177" s="35" t="str">
        <f>'2022 Muniinfo'!C150</f>
        <v>Camden</v>
      </c>
      <c r="F177">
        <f>'2022 Muniinfo'!D150</f>
        <v>1</v>
      </c>
      <c r="G177" t="str">
        <f>'2022 Muniinfo'!E150</f>
        <v>Ineligible</v>
      </c>
    </row>
    <row r="178" spans="1:7" ht="16.5" x14ac:dyDescent="0.3">
      <c r="A178" t="str">
        <f t="shared" si="4"/>
        <v>Green Brook Township, Somerset County</v>
      </c>
      <c r="B178">
        <f t="shared" si="5"/>
        <v>177</v>
      </c>
      <c r="C178" s="35" t="str">
        <f>'2022 Muniinfo'!A487</f>
        <v>1809</v>
      </c>
      <c r="D178" s="35" t="str">
        <f>'2022 Muniinfo'!B487</f>
        <v>Green Brook Township</v>
      </c>
      <c r="E178" s="35" t="str">
        <f>'2022 Muniinfo'!C487</f>
        <v>Somerset</v>
      </c>
      <c r="F178">
        <f>'2022 Muniinfo'!D487</f>
        <v>1</v>
      </c>
      <c r="G178" t="str">
        <f>'2022 Muniinfo'!E487</f>
        <v>Eligible</v>
      </c>
    </row>
    <row r="179" spans="1:7" ht="16.5" x14ac:dyDescent="0.3">
      <c r="A179" t="str">
        <f t="shared" si="4"/>
        <v>Green Township, Sussex County</v>
      </c>
      <c r="B179">
        <f t="shared" si="5"/>
        <v>178</v>
      </c>
      <c r="C179" s="35" t="str">
        <f>'2022 Muniinfo'!A507</f>
        <v>1908</v>
      </c>
      <c r="D179" s="35" t="str">
        <f>'2022 Muniinfo'!B507</f>
        <v>Green Township</v>
      </c>
      <c r="E179" s="35" t="str">
        <f>'2022 Muniinfo'!C507</f>
        <v>Sussex</v>
      </c>
      <c r="F179">
        <f>'2022 Muniinfo'!D507</f>
        <v>3</v>
      </c>
      <c r="G179" t="str">
        <f>'2022 Muniinfo'!E507</f>
        <v>Eligible</v>
      </c>
    </row>
    <row r="180" spans="1:7" ht="16.5" x14ac:dyDescent="0.3">
      <c r="A180" t="str">
        <f t="shared" si="4"/>
        <v>Greenwich Township, Cumberland County</v>
      </c>
      <c r="B180">
        <f t="shared" si="5"/>
        <v>179</v>
      </c>
      <c r="C180" s="35" t="str">
        <f>'2022 Muniinfo'!A193</f>
        <v>0606</v>
      </c>
      <c r="D180" s="35" t="str">
        <f>'2022 Muniinfo'!B193</f>
        <v>Greenwich Township</v>
      </c>
      <c r="E180" s="35" t="str">
        <f>'2022 Muniinfo'!C193</f>
        <v>Cumberland</v>
      </c>
      <c r="F180">
        <f>'2022 Muniinfo'!D193</f>
        <v>3</v>
      </c>
      <c r="G180" t="str">
        <f>'2022 Muniinfo'!E193</f>
        <v>Eligible</v>
      </c>
    </row>
    <row r="181" spans="1:7" ht="16.5" x14ac:dyDescent="0.3">
      <c r="A181" t="str">
        <f t="shared" si="4"/>
        <v>Greenwich Township, Gloucester County</v>
      </c>
      <c r="B181">
        <f t="shared" si="5"/>
        <v>180</v>
      </c>
      <c r="C181" s="35" t="str">
        <f>'2022 Muniinfo'!A230</f>
        <v>0807</v>
      </c>
      <c r="D181" s="35" t="str">
        <f>'2022 Muniinfo'!B230</f>
        <v>Greenwich Township</v>
      </c>
      <c r="E181" s="35" t="str">
        <f>'2022 Muniinfo'!C230</f>
        <v>Gloucester</v>
      </c>
      <c r="F181">
        <f>'2022 Muniinfo'!D230</f>
        <v>1</v>
      </c>
      <c r="G181" t="str">
        <f>'2022 Muniinfo'!E230</f>
        <v>Eligible</v>
      </c>
    </row>
    <row r="182" spans="1:7" ht="16.5" x14ac:dyDescent="0.3">
      <c r="A182" t="str">
        <f t="shared" si="4"/>
        <v>Greenwich Township, Warren County</v>
      </c>
      <c r="B182">
        <f t="shared" si="5"/>
        <v>181</v>
      </c>
      <c r="C182" s="35" t="str">
        <f>'2022 Muniinfo'!A551</f>
        <v>2107</v>
      </c>
      <c r="D182" s="35" t="str">
        <f>'2022 Muniinfo'!B551</f>
        <v>Greenwich Township</v>
      </c>
      <c r="E182" s="35" t="str">
        <f>'2022 Muniinfo'!C551</f>
        <v>Warren</v>
      </c>
      <c r="F182">
        <f>'2022 Muniinfo'!D551</f>
        <v>2</v>
      </c>
      <c r="G182" t="str">
        <f>'2022 Muniinfo'!E551</f>
        <v>Ineligible</v>
      </c>
    </row>
    <row r="183" spans="1:7" ht="16.5" x14ac:dyDescent="0.3">
      <c r="A183" t="str">
        <f t="shared" si="4"/>
        <v>Guttenberg Town, Hudson County</v>
      </c>
      <c r="B183">
        <f t="shared" si="5"/>
        <v>182</v>
      </c>
      <c r="C183" s="35" t="str">
        <f>'2022 Muniinfo'!A250</f>
        <v>0903</v>
      </c>
      <c r="D183" s="35" t="str">
        <f>'2022 Muniinfo'!B250</f>
        <v>Guttenberg Town</v>
      </c>
      <c r="E183" s="35" t="str">
        <f>'2022 Muniinfo'!C250</f>
        <v>Hudson</v>
      </c>
      <c r="F183">
        <f>'2022 Muniinfo'!D250</f>
        <v>3</v>
      </c>
      <c r="G183" t="str">
        <f>'2022 Muniinfo'!E250</f>
        <v>Eligible</v>
      </c>
    </row>
    <row r="184" spans="1:7" ht="16.5" x14ac:dyDescent="0.3">
      <c r="A184" t="str">
        <f t="shared" si="4"/>
        <v>Hackensack City, Bergen County</v>
      </c>
      <c r="B184">
        <f t="shared" si="5"/>
        <v>183</v>
      </c>
      <c r="C184" s="35" t="str">
        <f>'2022 Muniinfo'!A48</f>
        <v>0223</v>
      </c>
      <c r="D184" s="35" t="str">
        <f>'2022 Muniinfo'!B48</f>
        <v>Hackensack City</v>
      </c>
      <c r="E184" s="35" t="str">
        <f>'2022 Muniinfo'!C48</f>
        <v>Bergen</v>
      </c>
      <c r="F184">
        <f>'2022 Muniinfo'!D48</f>
        <v>1</v>
      </c>
      <c r="G184" t="str">
        <f>'2022 Muniinfo'!E48</f>
        <v>Ineligible</v>
      </c>
    </row>
    <row r="185" spans="1:7" ht="16.5" x14ac:dyDescent="0.3">
      <c r="A185" t="str">
        <f t="shared" si="4"/>
        <v>Hackettstown Town, Warren County</v>
      </c>
      <c r="B185">
        <f t="shared" si="5"/>
        <v>184</v>
      </c>
      <c r="C185" s="35" t="str">
        <f>'2022 Muniinfo'!A552</f>
        <v>2108</v>
      </c>
      <c r="D185" s="35" t="str">
        <f>'2022 Muniinfo'!B552</f>
        <v>Hackettstown Town</v>
      </c>
      <c r="E185" s="35" t="str">
        <f>'2022 Muniinfo'!C552</f>
        <v>Warren</v>
      </c>
      <c r="F185">
        <f>'2022 Muniinfo'!D552</f>
        <v>3</v>
      </c>
      <c r="G185" t="str">
        <f>'2022 Muniinfo'!E552</f>
        <v>Eligible</v>
      </c>
    </row>
    <row r="186" spans="1:7" ht="16.5" x14ac:dyDescent="0.3">
      <c r="A186" t="str">
        <f t="shared" si="4"/>
        <v>Haddon Heights Borough, Camden County</v>
      </c>
      <c r="B186">
        <f t="shared" si="5"/>
        <v>185</v>
      </c>
      <c r="C186" s="35" t="str">
        <f>'2022 Muniinfo'!A153</f>
        <v>0418</v>
      </c>
      <c r="D186" s="35" t="str">
        <f>'2022 Muniinfo'!B153</f>
        <v>Haddon Heights Borough</v>
      </c>
      <c r="E186" s="35" t="str">
        <f>'2022 Muniinfo'!C153</f>
        <v>Camden</v>
      </c>
      <c r="F186">
        <f>'2022 Muniinfo'!D153</f>
        <v>1</v>
      </c>
      <c r="G186" t="str">
        <f>'2022 Muniinfo'!E153</f>
        <v>Eligible</v>
      </c>
    </row>
    <row r="187" spans="1:7" ht="16.5" x14ac:dyDescent="0.3">
      <c r="A187" t="str">
        <f t="shared" si="4"/>
        <v>Haddon Township, Camden County</v>
      </c>
      <c r="B187">
        <f t="shared" si="5"/>
        <v>186</v>
      </c>
      <c r="C187" s="35" t="str">
        <f>'2022 Muniinfo'!A151</f>
        <v>0416</v>
      </c>
      <c r="D187" s="35" t="str">
        <f>'2022 Muniinfo'!B151</f>
        <v>Haddon Township</v>
      </c>
      <c r="E187" s="35" t="str">
        <f>'2022 Muniinfo'!C151</f>
        <v>Camden</v>
      </c>
      <c r="F187">
        <f>'2022 Muniinfo'!D151</f>
        <v>2</v>
      </c>
      <c r="G187" t="str">
        <f>'2022 Muniinfo'!E151</f>
        <v>Ineligible</v>
      </c>
    </row>
    <row r="188" spans="1:7" ht="16.5" x14ac:dyDescent="0.3">
      <c r="A188" t="str">
        <f t="shared" si="4"/>
        <v>Haddonfield Borough, Camden County</v>
      </c>
      <c r="B188">
        <f t="shared" si="5"/>
        <v>187</v>
      </c>
      <c r="C188" s="35" t="str">
        <f>'2022 Muniinfo'!A152</f>
        <v>0417</v>
      </c>
      <c r="D188" s="35" t="str">
        <f>'2022 Muniinfo'!B152</f>
        <v>Haddonfield Borough</v>
      </c>
      <c r="E188" s="35" t="str">
        <f>'2022 Muniinfo'!C152</f>
        <v>Camden</v>
      </c>
      <c r="F188">
        <f>'2022 Muniinfo'!D152</f>
        <v>3</v>
      </c>
      <c r="G188" t="str">
        <f>'2022 Muniinfo'!E152</f>
        <v>Eligible</v>
      </c>
    </row>
    <row r="189" spans="1:7" ht="16.5" x14ac:dyDescent="0.3">
      <c r="A189" t="str">
        <f t="shared" si="4"/>
        <v>Hainesport Township, Burlington County</v>
      </c>
      <c r="B189">
        <f t="shared" si="5"/>
        <v>188</v>
      </c>
      <c r="C189" s="35" t="str">
        <f>'2022 Muniinfo'!A111</f>
        <v>0316</v>
      </c>
      <c r="D189" s="35" t="str">
        <f>'2022 Muniinfo'!B111</f>
        <v>Hainesport Township</v>
      </c>
      <c r="E189" s="35" t="str">
        <f>'2022 Muniinfo'!C111</f>
        <v>Burlington</v>
      </c>
      <c r="F189">
        <f>'2022 Muniinfo'!D111</f>
        <v>1</v>
      </c>
      <c r="G189" t="str">
        <f>'2022 Muniinfo'!E111</f>
        <v>Eligible</v>
      </c>
    </row>
    <row r="190" spans="1:7" ht="16.5" x14ac:dyDescent="0.3">
      <c r="A190" t="str">
        <f t="shared" si="4"/>
        <v>Haledon Borough, Passaic County</v>
      </c>
      <c r="B190">
        <f t="shared" si="5"/>
        <v>189</v>
      </c>
      <c r="C190" s="35" t="str">
        <f>'2022 Muniinfo'!A450</f>
        <v>1603</v>
      </c>
      <c r="D190" s="35" t="str">
        <f>'2022 Muniinfo'!B450</f>
        <v>Haledon Borough</v>
      </c>
      <c r="E190" s="35" t="str">
        <f>'2022 Muniinfo'!C450</f>
        <v>Passaic</v>
      </c>
      <c r="F190">
        <f>'2022 Muniinfo'!D450</f>
        <v>3</v>
      </c>
      <c r="G190" t="str">
        <f>'2022 Muniinfo'!E450</f>
        <v>Ineligible</v>
      </c>
    </row>
    <row r="191" spans="1:7" ht="16.5" x14ac:dyDescent="0.3">
      <c r="A191" t="str">
        <f t="shared" si="4"/>
        <v>Hamburg Borough, Sussex County</v>
      </c>
      <c r="B191">
        <f t="shared" si="5"/>
        <v>190</v>
      </c>
      <c r="C191" s="35" t="str">
        <f>'2022 Muniinfo'!A508</f>
        <v>1909</v>
      </c>
      <c r="D191" s="35" t="str">
        <f>'2022 Muniinfo'!B508</f>
        <v>Hamburg Borough</v>
      </c>
      <c r="E191" s="35" t="str">
        <f>'2022 Muniinfo'!C508</f>
        <v>Sussex</v>
      </c>
      <c r="F191">
        <f>'2022 Muniinfo'!D508</f>
        <v>1</v>
      </c>
      <c r="G191" t="str">
        <f>'2022 Muniinfo'!E508</f>
        <v>Eligible</v>
      </c>
    </row>
    <row r="192" spans="1:7" ht="16.5" x14ac:dyDescent="0.3">
      <c r="A192" t="str">
        <f t="shared" si="4"/>
        <v>Hamilton Township, Atlantic County</v>
      </c>
      <c r="B192">
        <f t="shared" si="5"/>
        <v>191</v>
      </c>
      <c r="C192" s="35" t="str">
        <f>'2022 Muniinfo'!A14</f>
        <v>0112</v>
      </c>
      <c r="D192" s="35" t="str">
        <f>'2022 Muniinfo'!B14</f>
        <v>Hamilton Township</v>
      </c>
      <c r="E192" s="35" t="str">
        <f>'2022 Muniinfo'!C14</f>
        <v>Atlantic</v>
      </c>
      <c r="F192">
        <f>'2022 Muniinfo'!D14</f>
        <v>3</v>
      </c>
      <c r="G192" t="str">
        <f>'2022 Muniinfo'!E14</f>
        <v>Eligible</v>
      </c>
    </row>
    <row r="193" spans="1:7" ht="16.5" x14ac:dyDescent="0.3">
      <c r="A193" t="str">
        <f t="shared" si="4"/>
        <v>Hamilton Township, Mercer County</v>
      </c>
      <c r="B193">
        <f t="shared" si="5"/>
        <v>192</v>
      </c>
      <c r="C193" s="35" t="str">
        <f>'2022 Muniinfo'!A288</f>
        <v>1103</v>
      </c>
      <c r="D193" s="35" t="str">
        <f>'2022 Muniinfo'!B288</f>
        <v>Hamilton Township</v>
      </c>
      <c r="E193" s="35" t="str">
        <f>'2022 Muniinfo'!C288</f>
        <v>Mercer</v>
      </c>
      <c r="F193">
        <f>'2022 Muniinfo'!D288</f>
        <v>2</v>
      </c>
      <c r="G193" t="str">
        <f>'2022 Muniinfo'!E288</f>
        <v>Ineligible</v>
      </c>
    </row>
    <row r="194" spans="1:7" ht="16.5" x14ac:dyDescent="0.3">
      <c r="A194" t="str">
        <f t="shared" ref="A194:A257" si="6">D194&amp;", "&amp;E194&amp;" County"</f>
        <v>Hammonton Township, Atlantic County</v>
      </c>
      <c r="B194">
        <f t="shared" si="5"/>
        <v>193</v>
      </c>
      <c r="C194" s="35" t="str">
        <f>'2022 Muniinfo'!A15</f>
        <v>0113</v>
      </c>
      <c r="D194" s="35" t="str">
        <f>'2022 Muniinfo'!B15</f>
        <v>Hammonton Township</v>
      </c>
      <c r="E194" s="35" t="str">
        <f>'2022 Muniinfo'!C15</f>
        <v>Atlantic</v>
      </c>
      <c r="F194">
        <f>'2022 Muniinfo'!D15</f>
        <v>1</v>
      </c>
      <c r="G194" t="str">
        <f>'2022 Muniinfo'!E15</f>
        <v>Eligible</v>
      </c>
    </row>
    <row r="195" spans="1:7" ht="16.5" x14ac:dyDescent="0.3">
      <c r="A195" t="str">
        <f t="shared" si="6"/>
        <v>Hampton Borough, Hunterdon County</v>
      </c>
      <c r="B195">
        <f t="shared" si="5"/>
        <v>194</v>
      </c>
      <c r="C195" s="35" t="str">
        <f>'2022 Muniinfo'!A272</f>
        <v>1013</v>
      </c>
      <c r="D195" s="35" t="str">
        <f>'2022 Muniinfo'!B272</f>
        <v>Hampton Borough</v>
      </c>
      <c r="E195" s="35" t="str">
        <f>'2022 Muniinfo'!C272</f>
        <v>Hunterdon</v>
      </c>
      <c r="F195">
        <f>'2022 Muniinfo'!D272</f>
        <v>1</v>
      </c>
      <c r="G195" t="str">
        <f>'2022 Muniinfo'!E272</f>
        <v>Eligible</v>
      </c>
    </row>
    <row r="196" spans="1:7" ht="16.5" x14ac:dyDescent="0.3">
      <c r="A196" t="str">
        <f t="shared" si="6"/>
        <v>Hampton Township, Sussex County</v>
      </c>
      <c r="B196">
        <f t="shared" ref="B196:B259" si="7">B195+1</f>
        <v>195</v>
      </c>
      <c r="C196" s="35" t="str">
        <f>'2022 Muniinfo'!A509</f>
        <v>1910</v>
      </c>
      <c r="D196" s="35" t="str">
        <f>'2022 Muniinfo'!B509</f>
        <v>Hampton Township</v>
      </c>
      <c r="E196" s="35" t="str">
        <f>'2022 Muniinfo'!C509</f>
        <v>Sussex</v>
      </c>
      <c r="F196">
        <f>'2022 Muniinfo'!D509</f>
        <v>2</v>
      </c>
      <c r="G196" t="str">
        <f>'2022 Muniinfo'!E509</f>
        <v>Ineligible</v>
      </c>
    </row>
    <row r="197" spans="1:7" ht="16.5" x14ac:dyDescent="0.3">
      <c r="A197" t="str">
        <f t="shared" si="6"/>
        <v>Hanover Township, Morris County</v>
      </c>
      <c r="B197">
        <f t="shared" si="7"/>
        <v>196</v>
      </c>
      <c r="C197" s="35" t="str">
        <f>'2022 Muniinfo'!A387</f>
        <v>1412</v>
      </c>
      <c r="D197" s="35" t="str">
        <f>'2022 Muniinfo'!B387</f>
        <v>Hanover Township</v>
      </c>
      <c r="E197" s="35" t="str">
        <f>'2022 Muniinfo'!C387</f>
        <v>Morris</v>
      </c>
      <c r="F197">
        <f>'2022 Muniinfo'!D387</f>
        <v>3</v>
      </c>
      <c r="G197" t="str">
        <f>'2022 Muniinfo'!E387</f>
        <v>Eligible</v>
      </c>
    </row>
    <row r="198" spans="1:7" ht="16.5" x14ac:dyDescent="0.3">
      <c r="A198" t="str">
        <f t="shared" si="6"/>
        <v>Harding Township, Morris County</v>
      </c>
      <c r="B198">
        <f t="shared" si="7"/>
        <v>197</v>
      </c>
      <c r="C198" s="35" t="str">
        <f>'2022 Muniinfo'!A388</f>
        <v>1413</v>
      </c>
      <c r="D198" s="35" t="str">
        <f>'2022 Muniinfo'!B388</f>
        <v>Harding Township</v>
      </c>
      <c r="E198" s="35" t="str">
        <f>'2022 Muniinfo'!C388</f>
        <v>Morris</v>
      </c>
      <c r="F198">
        <f>'2022 Muniinfo'!D388</f>
        <v>1</v>
      </c>
      <c r="G198" t="str">
        <f>'2022 Muniinfo'!E388</f>
        <v>Eligible</v>
      </c>
    </row>
    <row r="199" spans="1:7" ht="16.5" x14ac:dyDescent="0.3">
      <c r="A199" t="str">
        <f t="shared" si="6"/>
        <v>Hardwick Township, Warren County</v>
      </c>
      <c r="B199">
        <f t="shared" si="7"/>
        <v>198</v>
      </c>
      <c r="C199" s="35" t="str">
        <f>'2022 Muniinfo'!A553</f>
        <v>2109</v>
      </c>
      <c r="D199" s="35" t="str">
        <f>'2022 Muniinfo'!B553</f>
        <v>Hardwick Township</v>
      </c>
      <c r="E199" s="35" t="str">
        <f>'2022 Muniinfo'!C553</f>
        <v>Warren</v>
      </c>
      <c r="F199">
        <f>'2022 Muniinfo'!D553</f>
        <v>1</v>
      </c>
      <c r="G199" t="str">
        <f>'2022 Muniinfo'!E553</f>
        <v>Eligible</v>
      </c>
    </row>
    <row r="200" spans="1:7" ht="16.5" x14ac:dyDescent="0.3">
      <c r="A200" t="str">
        <f t="shared" si="6"/>
        <v>Hardyston Township, Sussex County</v>
      </c>
      <c r="B200">
        <f t="shared" si="7"/>
        <v>199</v>
      </c>
      <c r="C200" s="35" t="str">
        <f>'2022 Muniinfo'!A510</f>
        <v>1911</v>
      </c>
      <c r="D200" s="35" t="str">
        <f>'2022 Muniinfo'!B510</f>
        <v>Hardyston Township</v>
      </c>
      <c r="E200" s="35" t="str">
        <f>'2022 Muniinfo'!C510</f>
        <v>Sussex</v>
      </c>
      <c r="F200">
        <f>'2022 Muniinfo'!D510</f>
        <v>3</v>
      </c>
      <c r="G200" t="str">
        <f>'2022 Muniinfo'!E510</f>
        <v>Eligible</v>
      </c>
    </row>
    <row r="201" spans="1:7" ht="16.5" x14ac:dyDescent="0.3">
      <c r="A201" t="str">
        <f t="shared" si="6"/>
        <v>Harmony Township, Warren County</v>
      </c>
      <c r="B201">
        <f t="shared" si="7"/>
        <v>200</v>
      </c>
      <c r="C201" s="35" t="str">
        <f>'2022 Muniinfo'!A554</f>
        <v>2110</v>
      </c>
      <c r="D201" s="35" t="str">
        <f>'2022 Muniinfo'!B554</f>
        <v>Harmony Township</v>
      </c>
      <c r="E201" s="35" t="str">
        <f>'2022 Muniinfo'!C554</f>
        <v>Warren</v>
      </c>
      <c r="F201">
        <f>'2022 Muniinfo'!D554</f>
        <v>2</v>
      </c>
      <c r="G201" t="str">
        <f>'2022 Muniinfo'!E554</f>
        <v>Ineligible</v>
      </c>
    </row>
    <row r="202" spans="1:7" ht="16.5" x14ac:dyDescent="0.3">
      <c r="A202" t="str">
        <f t="shared" si="6"/>
        <v>Harrington Park Borough, Bergen County</v>
      </c>
      <c r="B202">
        <f t="shared" si="7"/>
        <v>201</v>
      </c>
      <c r="C202" s="35" t="str">
        <f>'2022 Muniinfo'!A49</f>
        <v>0224</v>
      </c>
      <c r="D202" s="35" t="str">
        <f>'2022 Muniinfo'!B49</f>
        <v>Harrington Park Borough</v>
      </c>
      <c r="E202" s="35" t="str">
        <f>'2022 Muniinfo'!C49</f>
        <v>Bergen</v>
      </c>
      <c r="F202">
        <f>'2022 Muniinfo'!D49</f>
        <v>2</v>
      </c>
      <c r="G202" t="str">
        <f>'2022 Muniinfo'!E49</f>
        <v>Ineligible</v>
      </c>
    </row>
    <row r="203" spans="1:7" ht="16.5" x14ac:dyDescent="0.3">
      <c r="A203" t="str">
        <f t="shared" si="6"/>
        <v>Harrison Town, Hudson County</v>
      </c>
      <c r="B203">
        <f t="shared" si="7"/>
        <v>202</v>
      </c>
      <c r="C203" s="35" t="str">
        <f>'2022 Muniinfo'!A251</f>
        <v>0904</v>
      </c>
      <c r="D203" s="35" t="str">
        <f>'2022 Muniinfo'!B251</f>
        <v>Harrison Town</v>
      </c>
      <c r="E203" s="35" t="str">
        <f>'2022 Muniinfo'!C251</f>
        <v>Hudson</v>
      </c>
      <c r="F203">
        <f>'2022 Muniinfo'!D251</f>
        <v>1</v>
      </c>
      <c r="G203" t="str">
        <f>'2022 Muniinfo'!E251</f>
        <v>Ineligible</v>
      </c>
    </row>
    <row r="204" spans="1:7" ht="16.5" x14ac:dyDescent="0.3">
      <c r="A204" t="str">
        <f t="shared" si="6"/>
        <v>Harrison Township, Gloucester County</v>
      </c>
      <c r="B204">
        <f t="shared" si="7"/>
        <v>203</v>
      </c>
      <c r="C204" s="35" t="str">
        <f>'2022 Muniinfo'!A231</f>
        <v>0808</v>
      </c>
      <c r="D204" s="35" t="str">
        <f>'2022 Muniinfo'!B231</f>
        <v>Harrison Township</v>
      </c>
      <c r="E204" s="35" t="str">
        <f>'2022 Muniinfo'!C231</f>
        <v>Gloucester</v>
      </c>
      <c r="F204">
        <f>'2022 Muniinfo'!D231</f>
        <v>2</v>
      </c>
      <c r="G204" t="str">
        <f>'2022 Muniinfo'!E231</f>
        <v>Ineligible</v>
      </c>
    </row>
    <row r="205" spans="1:7" ht="16.5" x14ac:dyDescent="0.3">
      <c r="A205" t="str">
        <f t="shared" si="6"/>
        <v>Harvey Cedars Borough, Ocean County</v>
      </c>
      <c r="B205">
        <f t="shared" si="7"/>
        <v>204</v>
      </c>
      <c r="C205" s="35" t="str">
        <f>'2022 Muniinfo'!A423</f>
        <v>1509</v>
      </c>
      <c r="D205" s="35" t="str">
        <f>'2022 Muniinfo'!B423</f>
        <v>Harvey Cedars Borough</v>
      </c>
      <c r="E205" s="35" t="str">
        <f>'2022 Muniinfo'!C423</f>
        <v>Ocean</v>
      </c>
      <c r="F205">
        <f>'2022 Muniinfo'!D423</f>
        <v>3</v>
      </c>
      <c r="G205" t="str">
        <f>'2022 Muniinfo'!E423</f>
        <v>Eligible</v>
      </c>
    </row>
    <row r="206" spans="1:7" ht="16.5" x14ac:dyDescent="0.3">
      <c r="A206" t="str">
        <f t="shared" si="6"/>
        <v>Hasbrouck Heights Borough, Bergen County</v>
      </c>
      <c r="B206">
        <f t="shared" si="7"/>
        <v>205</v>
      </c>
      <c r="C206" s="35" t="str">
        <f>'2022 Muniinfo'!A50</f>
        <v>0225</v>
      </c>
      <c r="D206" s="35" t="str">
        <f>'2022 Muniinfo'!B50</f>
        <v>Hasbrouck Heights Borough</v>
      </c>
      <c r="E206" s="35" t="str">
        <f>'2022 Muniinfo'!C50</f>
        <v>Bergen</v>
      </c>
      <c r="F206">
        <f>'2022 Muniinfo'!D50</f>
        <v>3</v>
      </c>
      <c r="G206" t="str">
        <f>'2022 Muniinfo'!E50</f>
        <v>Eligible</v>
      </c>
    </row>
    <row r="207" spans="1:7" ht="16.5" x14ac:dyDescent="0.3">
      <c r="A207" t="str">
        <f t="shared" si="6"/>
        <v>Haworth Borough, Bergen County</v>
      </c>
      <c r="B207">
        <f t="shared" si="7"/>
        <v>206</v>
      </c>
      <c r="C207" s="35" t="str">
        <f>'2022 Muniinfo'!A51</f>
        <v>0226</v>
      </c>
      <c r="D207" s="35" t="str">
        <f>'2022 Muniinfo'!B51</f>
        <v>Haworth Borough</v>
      </c>
      <c r="E207" s="35" t="str">
        <f>'2022 Muniinfo'!C51</f>
        <v>Bergen</v>
      </c>
      <c r="F207">
        <f>'2022 Muniinfo'!D51</f>
        <v>1</v>
      </c>
      <c r="G207" t="str">
        <f>'2022 Muniinfo'!E51</f>
        <v>Eligible</v>
      </c>
    </row>
    <row r="208" spans="1:7" ht="16.5" x14ac:dyDescent="0.3">
      <c r="A208" t="str">
        <f t="shared" si="6"/>
        <v>Hawthorne Borough, Passaic County</v>
      </c>
      <c r="B208">
        <f t="shared" si="7"/>
        <v>207</v>
      </c>
      <c r="C208" s="35" t="str">
        <f>'2022 Muniinfo'!A451</f>
        <v>1604</v>
      </c>
      <c r="D208" s="35" t="str">
        <f>'2022 Muniinfo'!B451</f>
        <v>Hawthorne Borough</v>
      </c>
      <c r="E208" s="35" t="str">
        <f>'2022 Muniinfo'!C451</f>
        <v>Passaic</v>
      </c>
      <c r="F208">
        <f>'2022 Muniinfo'!D451</f>
        <v>1</v>
      </c>
      <c r="G208" t="str">
        <f>'2022 Muniinfo'!E451</f>
        <v>Eligible</v>
      </c>
    </row>
    <row r="209" spans="1:7" ht="16.5" x14ac:dyDescent="0.3">
      <c r="A209" t="str">
        <f t="shared" si="6"/>
        <v>Hazlet Township, Monmouth County</v>
      </c>
      <c r="B209">
        <f t="shared" si="7"/>
        <v>208</v>
      </c>
      <c r="C209" s="35" t="str">
        <f>'2022 Muniinfo'!A361</f>
        <v>1339</v>
      </c>
      <c r="D209" s="35" t="str">
        <f>'2022 Muniinfo'!B361</f>
        <v>Hazlet Township</v>
      </c>
      <c r="E209" s="35" t="str">
        <f>'2022 Muniinfo'!C361</f>
        <v>Monmouth</v>
      </c>
      <c r="F209">
        <f>'2022 Muniinfo'!D361</f>
        <v>1</v>
      </c>
      <c r="G209" t="str">
        <f>'2022 Muniinfo'!E361</f>
        <v>Eligible</v>
      </c>
    </row>
    <row r="210" spans="1:7" ht="16.5" x14ac:dyDescent="0.3">
      <c r="A210" t="str">
        <f t="shared" si="6"/>
        <v>Helmetta Borough, Middlesex County</v>
      </c>
      <c r="B210">
        <f t="shared" si="7"/>
        <v>209</v>
      </c>
      <c r="C210" s="35" t="str">
        <f>'2022 Muniinfo'!A303</f>
        <v>1206</v>
      </c>
      <c r="D210" s="35" t="str">
        <f>'2022 Muniinfo'!B303</f>
        <v>Helmetta Borough</v>
      </c>
      <c r="E210" s="35" t="str">
        <f>'2022 Muniinfo'!C303</f>
        <v>Middlesex</v>
      </c>
      <c r="F210">
        <f>'2022 Muniinfo'!D303</f>
        <v>3</v>
      </c>
      <c r="G210" t="str">
        <f>'2022 Muniinfo'!E303</f>
        <v>Eligible</v>
      </c>
    </row>
    <row r="211" spans="1:7" ht="16.5" x14ac:dyDescent="0.3">
      <c r="A211" t="str">
        <f t="shared" si="6"/>
        <v>High Bridge Borough, Hunterdon County</v>
      </c>
      <c r="B211">
        <f t="shared" si="7"/>
        <v>210</v>
      </c>
      <c r="C211" s="35" t="str">
        <f>'2022 Muniinfo'!A273</f>
        <v>1014</v>
      </c>
      <c r="D211" s="35" t="str">
        <f>'2022 Muniinfo'!B273</f>
        <v>High Bridge Borough</v>
      </c>
      <c r="E211" s="35" t="str">
        <f>'2022 Muniinfo'!C273</f>
        <v>Hunterdon</v>
      </c>
      <c r="F211">
        <f>'2022 Muniinfo'!D273</f>
        <v>2</v>
      </c>
      <c r="G211" t="str">
        <f>'2022 Muniinfo'!E273</f>
        <v>Ineligible</v>
      </c>
    </row>
    <row r="212" spans="1:7" ht="16.5" x14ac:dyDescent="0.3">
      <c r="A212" t="str">
        <f t="shared" si="6"/>
        <v>Highland Park Borough, Middlesex County</v>
      </c>
      <c r="B212">
        <f t="shared" si="7"/>
        <v>211</v>
      </c>
      <c r="C212" s="35" t="str">
        <f>'2022 Muniinfo'!A304</f>
        <v>1207</v>
      </c>
      <c r="D212" s="35" t="str">
        <f>'2022 Muniinfo'!B304</f>
        <v>Highland Park Borough</v>
      </c>
      <c r="E212" s="35" t="str">
        <f>'2022 Muniinfo'!C304</f>
        <v>Middlesex</v>
      </c>
      <c r="F212">
        <f>'2022 Muniinfo'!D304</f>
        <v>1</v>
      </c>
      <c r="G212" t="str">
        <f>'2022 Muniinfo'!E304</f>
        <v>Eligible</v>
      </c>
    </row>
    <row r="213" spans="1:7" ht="16.5" x14ac:dyDescent="0.3">
      <c r="A213" t="str">
        <f t="shared" si="6"/>
        <v>Highlands Borough, Monmouth County</v>
      </c>
      <c r="B213">
        <f t="shared" si="7"/>
        <v>212</v>
      </c>
      <c r="C213" s="35" t="str">
        <f>'2022 Muniinfo'!A339</f>
        <v>1317</v>
      </c>
      <c r="D213" s="35" t="str">
        <f>'2022 Muniinfo'!B339</f>
        <v>Highlands Borough</v>
      </c>
      <c r="E213" s="35" t="str">
        <f>'2022 Muniinfo'!C339</f>
        <v>Monmouth</v>
      </c>
      <c r="F213">
        <f>'2022 Muniinfo'!D339</f>
        <v>3</v>
      </c>
      <c r="G213" t="str">
        <f>'2022 Muniinfo'!E339</f>
        <v>Eligible</v>
      </c>
    </row>
    <row r="214" spans="1:7" ht="16.5" x14ac:dyDescent="0.3">
      <c r="A214" t="str">
        <f t="shared" si="6"/>
        <v>Hightstown Borough, Mercer County</v>
      </c>
      <c r="B214">
        <f t="shared" si="7"/>
        <v>213</v>
      </c>
      <c r="C214" s="35" t="str">
        <f>'2022 Muniinfo'!A289</f>
        <v>1104</v>
      </c>
      <c r="D214" s="35" t="str">
        <f>'2022 Muniinfo'!B289</f>
        <v>Hightstown Borough</v>
      </c>
      <c r="E214" s="35" t="str">
        <f>'2022 Muniinfo'!C289</f>
        <v>Mercer</v>
      </c>
      <c r="F214">
        <f>'2022 Muniinfo'!D289</f>
        <v>3</v>
      </c>
      <c r="G214" t="str">
        <f>'2022 Muniinfo'!E289</f>
        <v>Eligible</v>
      </c>
    </row>
    <row r="215" spans="1:7" ht="16.5" x14ac:dyDescent="0.3">
      <c r="A215" t="str">
        <f t="shared" si="6"/>
        <v>Hillsborough Township, Somerset County</v>
      </c>
      <c r="B215">
        <f t="shared" si="7"/>
        <v>214</v>
      </c>
      <c r="C215" s="35" t="str">
        <f>'2022 Muniinfo'!A488</f>
        <v>1810</v>
      </c>
      <c r="D215" s="35" t="str">
        <f>'2022 Muniinfo'!B488</f>
        <v>Hillsborough Township</v>
      </c>
      <c r="E215" s="35" t="str">
        <f>'2022 Muniinfo'!C488</f>
        <v>Somerset</v>
      </c>
      <c r="F215">
        <f>'2022 Muniinfo'!D488</f>
        <v>2</v>
      </c>
      <c r="G215" t="str">
        <f>'2022 Muniinfo'!E488</f>
        <v>Ineligible</v>
      </c>
    </row>
    <row r="216" spans="1:7" ht="16.5" x14ac:dyDescent="0.3">
      <c r="A216" t="str">
        <f t="shared" si="6"/>
        <v>Hillsdale Borough, Bergen County</v>
      </c>
      <c r="B216">
        <f t="shared" si="7"/>
        <v>215</v>
      </c>
      <c r="C216" s="35" t="str">
        <f>'2022 Muniinfo'!A52</f>
        <v>0227</v>
      </c>
      <c r="D216" s="35" t="str">
        <f>'2022 Muniinfo'!B52</f>
        <v>Hillsdale Borough</v>
      </c>
      <c r="E216" s="35" t="str">
        <f>'2022 Muniinfo'!C52</f>
        <v>Bergen</v>
      </c>
      <c r="F216">
        <f>'2022 Muniinfo'!D52</f>
        <v>2</v>
      </c>
      <c r="G216" t="str">
        <f>'2022 Muniinfo'!E52</f>
        <v>Ineligible</v>
      </c>
    </row>
    <row r="217" spans="1:7" ht="16.5" x14ac:dyDescent="0.3">
      <c r="A217" t="str">
        <f t="shared" si="6"/>
        <v>Hillside Township, Union County</v>
      </c>
      <c r="B217">
        <f t="shared" si="7"/>
        <v>216</v>
      </c>
      <c r="C217" s="35" t="str">
        <f>'2022 Muniinfo'!A530</f>
        <v>2007</v>
      </c>
      <c r="D217" s="35" t="str">
        <f>'2022 Muniinfo'!B530</f>
        <v>Hillside Township</v>
      </c>
      <c r="E217" s="35" t="str">
        <f>'2022 Muniinfo'!C530</f>
        <v>Union</v>
      </c>
      <c r="F217">
        <f>'2022 Muniinfo'!D530</f>
        <v>2</v>
      </c>
      <c r="G217" t="str">
        <f>'2022 Muniinfo'!E530</f>
        <v>Ineligible</v>
      </c>
    </row>
    <row r="218" spans="1:7" ht="16.5" x14ac:dyDescent="0.3">
      <c r="A218" t="str">
        <f t="shared" si="6"/>
        <v>Hi-nella Borough, Camden County</v>
      </c>
      <c r="B218">
        <f t="shared" si="7"/>
        <v>217</v>
      </c>
      <c r="C218" s="35" t="str">
        <f>'2022 Muniinfo'!A154</f>
        <v>0419</v>
      </c>
      <c r="D218" s="35" t="str">
        <f>'2022 Muniinfo'!B154</f>
        <v>Hi-nella Borough</v>
      </c>
      <c r="E218" s="35" t="str">
        <f>'2022 Muniinfo'!C154</f>
        <v>Camden</v>
      </c>
      <c r="F218">
        <f>'2022 Muniinfo'!D154</f>
        <v>2</v>
      </c>
      <c r="G218" t="str">
        <f>'2022 Muniinfo'!E154</f>
        <v>Ineligible</v>
      </c>
    </row>
    <row r="219" spans="1:7" ht="16.5" x14ac:dyDescent="0.3">
      <c r="A219" t="str">
        <f t="shared" si="6"/>
        <v>Hoboken City, Hudson County</v>
      </c>
      <c r="B219">
        <f t="shared" si="7"/>
        <v>218</v>
      </c>
      <c r="C219" s="35" t="str">
        <f>'2022 Muniinfo'!A252</f>
        <v>0905</v>
      </c>
      <c r="D219" s="35" t="str">
        <f>'2022 Muniinfo'!B252</f>
        <v>Hoboken City</v>
      </c>
      <c r="E219" s="35" t="str">
        <f>'2022 Muniinfo'!C252</f>
        <v>Hudson</v>
      </c>
      <c r="F219">
        <f>'2022 Muniinfo'!D252</f>
        <v>2</v>
      </c>
      <c r="G219" t="str">
        <f>'2022 Muniinfo'!E252</f>
        <v>Ineligible</v>
      </c>
    </row>
    <row r="220" spans="1:7" ht="16.5" x14ac:dyDescent="0.3">
      <c r="A220" t="str">
        <f t="shared" si="6"/>
        <v>Ho-Ho-Kus Borough, Bergen County</v>
      </c>
      <c r="B220">
        <f t="shared" si="7"/>
        <v>219</v>
      </c>
      <c r="C220" s="35" t="str">
        <f>'2022 Muniinfo'!A53</f>
        <v>0228</v>
      </c>
      <c r="D220" s="35" t="str">
        <f>'2022 Muniinfo'!B53</f>
        <v>Ho-Ho-Kus Borough</v>
      </c>
      <c r="E220" s="35" t="str">
        <f>'2022 Muniinfo'!C53</f>
        <v>Bergen</v>
      </c>
      <c r="F220">
        <f>'2022 Muniinfo'!D53</f>
        <v>3</v>
      </c>
      <c r="G220" t="str">
        <f>'2022 Muniinfo'!E53</f>
        <v>Eligible</v>
      </c>
    </row>
    <row r="221" spans="1:7" ht="16.5" x14ac:dyDescent="0.3">
      <c r="A221" t="str">
        <f t="shared" si="6"/>
        <v>Holland Township, Hunterdon County</v>
      </c>
      <c r="B221">
        <f t="shared" si="7"/>
        <v>220</v>
      </c>
      <c r="C221" s="35" t="str">
        <f>'2022 Muniinfo'!A274</f>
        <v>1015</v>
      </c>
      <c r="D221" s="35" t="str">
        <f>'2022 Muniinfo'!B274</f>
        <v>Holland Township</v>
      </c>
      <c r="E221" s="35" t="str">
        <f>'2022 Muniinfo'!C274</f>
        <v>Hunterdon</v>
      </c>
      <c r="F221">
        <f>'2022 Muniinfo'!D274</f>
        <v>3</v>
      </c>
      <c r="G221" t="str">
        <f>'2022 Muniinfo'!E274</f>
        <v>Eligible</v>
      </c>
    </row>
    <row r="222" spans="1:7" ht="16.5" x14ac:dyDescent="0.3">
      <c r="A222" t="str">
        <f t="shared" si="6"/>
        <v>Holmdel Township, Monmouth County</v>
      </c>
      <c r="B222">
        <f t="shared" si="7"/>
        <v>221</v>
      </c>
      <c r="C222" s="35" t="str">
        <f>'2022 Muniinfo'!A340</f>
        <v>1318</v>
      </c>
      <c r="D222" s="35" t="str">
        <f>'2022 Muniinfo'!B340</f>
        <v>Holmdel Township</v>
      </c>
      <c r="E222" s="35" t="str">
        <f>'2022 Muniinfo'!C340</f>
        <v>Monmouth</v>
      </c>
      <c r="F222">
        <f>'2022 Muniinfo'!D340</f>
        <v>1</v>
      </c>
      <c r="G222" t="str">
        <f>'2022 Muniinfo'!E340</f>
        <v>Eligible</v>
      </c>
    </row>
    <row r="223" spans="1:7" ht="16.5" x14ac:dyDescent="0.3">
      <c r="A223" t="str">
        <f t="shared" si="6"/>
        <v>Hopatcong Borough, Sussex County</v>
      </c>
      <c r="B223">
        <f t="shared" si="7"/>
        <v>222</v>
      </c>
      <c r="C223" s="35" t="str">
        <f>'2022 Muniinfo'!A511</f>
        <v>1912</v>
      </c>
      <c r="D223" s="35" t="str">
        <f>'2022 Muniinfo'!B511</f>
        <v>Hopatcong Borough</v>
      </c>
      <c r="E223" s="35" t="str">
        <f>'2022 Muniinfo'!C511</f>
        <v>Sussex</v>
      </c>
      <c r="F223">
        <f>'2022 Muniinfo'!D511</f>
        <v>1</v>
      </c>
      <c r="G223" t="str">
        <f>'2022 Muniinfo'!E511</f>
        <v>Eligible</v>
      </c>
    </row>
    <row r="224" spans="1:7" ht="16.5" x14ac:dyDescent="0.3">
      <c r="A224" t="str">
        <f t="shared" si="6"/>
        <v>Hope Township, Warren County</v>
      </c>
      <c r="B224">
        <f t="shared" si="7"/>
        <v>223</v>
      </c>
      <c r="C224" s="35" t="str">
        <f>'2022 Muniinfo'!A555</f>
        <v>2111</v>
      </c>
      <c r="D224" s="35" t="str">
        <f>'2022 Muniinfo'!B555</f>
        <v>Hope Township</v>
      </c>
      <c r="E224" s="35" t="str">
        <f>'2022 Muniinfo'!C555</f>
        <v>Warren</v>
      </c>
      <c r="F224">
        <f>'2022 Muniinfo'!D555</f>
        <v>3</v>
      </c>
      <c r="G224" t="str">
        <f>'2022 Muniinfo'!E555</f>
        <v>Eligible</v>
      </c>
    </row>
    <row r="225" spans="1:7" ht="16.5" x14ac:dyDescent="0.3">
      <c r="A225" t="str">
        <f t="shared" si="6"/>
        <v>Hopewell Borough, Mercer County</v>
      </c>
      <c r="B225">
        <f t="shared" si="7"/>
        <v>224</v>
      </c>
      <c r="C225" s="35" t="str">
        <f>'2022 Muniinfo'!A290</f>
        <v>1105</v>
      </c>
      <c r="D225" s="35" t="str">
        <f>'2022 Muniinfo'!B290</f>
        <v>Hopewell Borough</v>
      </c>
      <c r="E225" s="35" t="str">
        <f>'2022 Muniinfo'!C290</f>
        <v>Mercer</v>
      </c>
      <c r="F225">
        <f>'2022 Muniinfo'!D290</f>
        <v>1</v>
      </c>
      <c r="G225" t="str">
        <f>'2022 Muniinfo'!E290</f>
        <v>Eligible</v>
      </c>
    </row>
    <row r="226" spans="1:7" ht="16.5" x14ac:dyDescent="0.3">
      <c r="A226" t="str">
        <f t="shared" si="6"/>
        <v>Hopewell Township, Cumberland County</v>
      </c>
      <c r="B226">
        <f t="shared" si="7"/>
        <v>225</v>
      </c>
      <c r="C226" s="35" t="str">
        <f>'2022 Muniinfo'!A194</f>
        <v>0607</v>
      </c>
      <c r="D226" s="35" t="str">
        <f>'2022 Muniinfo'!B194</f>
        <v>Hopewell Township</v>
      </c>
      <c r="E226" s="35" t="str">
        <f>'2022 Muniinfo'!C194</f>
        <v>Cumberland</v>
      </c>
      <c r="F226">
        <f>'2022 Muniinfo'!D194</f>
        <v>1</v>
      </c>
      <c r="G226" t="str">
        <f>'2022 Muniinfo'!E194</f>
        <v>Eligible</v>
      </c>
    </row>
    <row r="227" spans="1:7" ht="16.5" x14ac:dyDescent="0.3">
      <c r="A227" t="str">
        <f t="shared" si="6"/>
        <v>Hopewell Township, Mercer County</v>
      </c>
      <c r="B227">
        <f t="shared" si="7"/>
        <v>226</v>
      </c>
      <c r="C227" s="35" t="str">
        <f>'2022 Muniinfo'!A291</f>
        <v>1106</v>
      </c>
      <c r="D227" s="35" t="str">
        <f>'2022 Muniinfo'!B291</f>
        <v>Hopewell Township</v>
      </c>
      <c r="E227" s="35" t="str">
        <f>'2022 Muniinfo'!C291</f>
        <v>Mercer</v>
      </c>
      <c r="F227">
        <f>'2022 Muniinfo'!D291</f>
        <v>2</v>
      </c>
      <c r="G227" t="str">
        <f>'2022 Muniinfo'!E291</f>
        <v>Ineligible</v>
      </c>
    </row>
    <row r="228" spans="1:7" ht="16.5" x14ac:dyDescent="0.3">
      <c r="A228" t="str">
        <f t="shared" si="6"/>
        <v>Howell Township, Monmouth County</v>
      </c>
      <c r="B228">
        <f t="shared" si="7"/>
        <v>227</v>
      </c>
      <c r="C228" s="35" t="str">
        <f>'2022 Muniinfo'!A341</f>
        <v>1319</v>
      </c>
      <c r="D228" s="35" t="str">
        <f>'2022 Muniinfo'!B341</f>
        <v>Howell Township</v>
      </c>
      <c r="E228" s="35" t="str">
        <f>'2022 Muniinfo'!C341</f>
        <v>Monmouth</v>
      </c>
      <c r="F228">
        <f>'2022 Muniinfo'!D341</f>
        <v>2</v>
      </c>
      <c r="G228" t="str">
        <f>'2022 Muniinfo'!E341</f>
        <v>Ineligible</v>
      </c>
    </row>
    <row r="229" spans="1:7" ht="16.5" x14ac:dyDescent="0.3">
      <c r="A229" t="str">
        <f t="shared" si="6"/>
        <v>Independence Township, Warren County</v>
      </c>
      <c r="B229">
        <f t="shared" si="7"/>
        <v>228</v>
      </c>
      <c r="C229" s="35" t="str">
        <f>'2022 Muniinfo'!A556</f>
        <v>2112</v>
      </c>
      <c r="D229" s="35" t="str">
        <f>'2022 Muniinfo'!B556</f>
        <v>Independence Township</v>
      </c>
      <c r="E229" s="35" t="str">
        <f>'2022 Muniinfo'!C556</f>
        <v>Warren</v>
      </c>
      <c r="F229">
        <f>'2022 Muniinfo'!D556</f>
        <v>1</v>
      </c>
      <c r="G229" t="str">
        <f>'2022 Muniinfo'!E556</f>
        <v>Eligible</v>
      </c>
    </row>
    <row r="230" spans="1:7" ht="16.5" x14ac:dyDescent="0.3">
      <c r="A230" t="str">
        <f t="shared" si="6"/>
        <v>Interlaken Borough, Monmouth County</v>
      </c>
      <c r="B230">
        <f t="shared" si="7"/>
        <v>229</v>
      </c>
      <c r="C230" s="35" t="str">
        <f>'2022 Muniinfo'!A342</f>
        <v>1320</v>
      </c>
      <c r="D230" s="35" t="str">
        <f>'2022 Muniinfo'!B342</f>
        <v>Interlaken Borough</v>
      </c>
      <c r="E230" s="35" t="str">
        <f>'2022 Muniinfo'!C342</f>
        <v>Monmouth</v>
      </c>
      <c r="F230">
        <f>'2022 Muniinfo'!D342</f>
        <v>3</v>
      </c>
      <c r="G230" t="str">
        <f>'2022 Muniinfo'!E342</f>
        <v>Eligible</v>
      </c>
    </row>
    <row r="231" spans="1:7" ht="16.5" x14ac:dyDescent="0.3">
      <c r="A231" t="str">
        <f t="shared" si="6"/>
        <v>Irvington Township, Essex County</v>
      </c>
      <c r="B231">
        <f t="shared" si="7"/>
        <v>230</v>
      </c>
      <c r="C231" s="35" t="str">
        <f>'2022 Muniinfo'!A210</f>
        <v>0709</v>
      </c>
      <c r="D231" s="35" t="str">
        <f>'2022 Muniinfo'!B210</f>
        <v>Irvington Township</v>
      </c>
      <c r="E231" s="35" t="str">
        <f>'2022 Muniinfo'!C210</f>
        <v>Essex</v>
      </c>
      <c r="F231">
        <f>'2022 Muniinfo'!D210</f>
        <v>2</v>
      </c>
      <c r="G231" t="str">
        <f>'2022 Muniinfo'!E210</f>
        <v>Ineligible</v>
      </c>
    </row>
    <row r="232" spans="1:7" ht="16.5" x14ac:dyDescent="0.3">
      <c r="A232" t="str">
        <f t="shared" si="6"/>
        <v>Island Heights Borough, Ocean County</v>
      </c>
      <c r="B232">
        <f t="shared" si="7"/>
        <v>231</v>
      </c>
      <c r="C232" s="35" t="str">
        <f>'2022 Muniinfo'!A424</f>
        <v>1510</v>
      </c>
      <c r="D232" s="35" t="str">
        <f>'2022 Muniinfo'!B424</f>
        <v>Island Heights Borough</v>
      </c>
      <c r="E232" s="35" t="str">
        <f>'2022 Muniinfo'!C424</f>
        <v>Ocean</v>
      </c>
      <c r="F232">
        <f>'2022 Muniinfo'!D424</f>
        <v>1</v>
      </c>
      <c r="G232" t="str">
        <f>'2022 Muniinfo'!E424</f>
        <v>Eligible</v>
      </c>
    </row>
    <row r="233" spans="1:7" ht="16.5" x14ac:dyDescent="0.3">
      <c r="A233" t="str">
        <f t="shared" si="6"/>
        <v>Jackson Township, Ocean County</v>
      </c>
      <c r="B233">
        <f t="shared" si="7"/>
        <v>232</v>
      </c>
      <c r="C233" s="35" t="str">
        <f>'2022 Muniinfo'!A425</f>
        <v>1511</v>
      </c>
      <c r="D233" s="35" t="str">
        <f>'2022 Muniinfo'!B425</f>
        <v>Jackson Township</v>
      </c>
      <c r="E233" s="35" t="str">
        <f>'2022 Muniinfo'!C425</f>
        <v>Ocean</v>
      </c>
      <c r="F233">
        <f>'2022 Muniinfo'!D425</f>
        <v>2</v>
      </c>
      <c r="G233" t="str">
        <f>'2022 Muniinfo'!E425</f>
        <v>Ineligible</v>
      </c>
    </row>
    <row r="234" spans="1:7" ht="16.5" x14ac:dyDescent="0.3">
      <c r="A234" t="str">
        <f t="shared" si="6"/>
        <v>Jamesburg Borough, Middlesex County</v>
      </c>
      <c r="B234">
        <f t="shared" si="7"/>
        <v>233</v>
      </c>
      <c r="C234" s="35" t="str">
        <f>'2022 Muniinfo'!A305</f>
        <v>1208</v>
      </c>
      <c r="D234" s="35" t="str">
        <f>'2022 Muniinfo'!B305</f>
        <v>Jamesburg Borough</v>
      </c>
      <c r="E234" s="35" t="str">
        <f>'2022 Muniinfo'!C305</f>
        <v>Middlesex</v>
      </c>
      <c r="F234">
        <f>'2022 Muniinfo'!D305</f>
        <v>2</v>
      </c>
      <c r="G234" t="str">
        <f>'2022 Muniinfo'!E305</f>
        <v>Ineligible</v>
      </c>
    </row>
    <row r="235" spans="1:7" ht="16.5" x14ac:dyDescent="0.3">
      <c r="A235" t="str">
        <f t="shared" si="6"/>
        <v>Jefferson Township, Morris County</v>
      </c>
      <c r="B235">
        <f t="shared" si="7"/>
        <v>234</v>
      </c>
      <c r="C235" s="35" t="str">
        <f>'2022 Muniinfo'!A389</f>
        <v>1414</v>
      </c>
      <c r="D235" s="35" t="str">
        <f>'2022 Muniinfo'!B389</f>
        <v>Jefferson Township</v>
      </c>
      <c r="E235" s="35" t="str">
        <f>'2022 Muniinfo'!C389</f>
        <v>Morris</v>
      </c>
      <c r="F235">
        <f>'2022 Muniinfo'!D389</f>
        <v>2</v>
      </c>
      <c r="G235" t="str">
        <f>'2022 Muniinfo'!E389</f>
        <v>Ineligible</v>
      </c>
    </row>
    <row r="236" spans="1:7" ht="16.5" x14ac:dyDescent="0.3">
      <c r="A236" t="str">
        <f t="shared" si="6"/>
        <v>Jersey City City, Hudson County</v>
      </c>
      <c r="B236">
        <f t="shared" si="7"/>
        <v>235</v>
      </c>
      <c r="C236" s="35" t="str">
        <f>'2022 Muniinfo'!A253</f>
        <v>0906</v>
      </c>
      <c r="D236" s="35" t="str">
        <f>'2022 Muniinfo'!B253</f>
        <v>Jersey City City</v>
      </c>
      <c r="E236" s="35" t="str">
        <f>'2022 Muniinfo'!C253</f>
        <v>Hudson</v>
      </c>
      <c r="F236">
        <f>'2022 Muniinfo'!D253</f>
        <v>3</v>
      </c>
      <c r="G236" t="str">
        <f>'2022 Muniinfo'!E253</f>
        <v>Ineligible</v>
      </c>
    </row>
    <row r="237" spans="1:7" ht="16.5" x14ac:dyDescent="0.3">
      <c r="A237" t="str">
        <f t="shared" si="6"/>
        <v>Keansburg Borough, Monmouth County</v>
      </c>
      <c r="B237">
        <f t="shared" si="7"/>
        <v>236</v>
      </c>
      <c r="C237" s="35" t="str">
        <f>'2022 Muniinfo'!A343</f>
        <v>1321</v>
      </c>
      <c r="D237" s="35" t="str">
        <f>'2022 Muniinfo'!B343</f>
        <v>Keansburg Borough</v>
      </c>
      <c r="E237" s="35" t="str">
        <f>'2022 Muniinfo'!C343</f>
        <v>Monmouth</v>
      </c>
      <c r="F237">
        <f>'2022 Muniinfo'!D343</f>
        <v>1</v>
      </c>
      <c r="G237" t="str">
        <f>'2022 Muniinfo'!E343</f>
        <v>Eligible</v>
      </c>
    </row>
    <row r="238" spans="1:7" ht="16.5" x14ac:dyDescent="0.3">
      <c r="A238" t="str">
        <f t="shared" si="6"/>
        <v>Kearny Town, Hudson County</v>
      </c>
      <c r="B238">
        <f t="shared" si="7"/>
        <v>237</v>
      </c>
      <c r="C238" s="35" t="str">
        <f>'2022 Muniinfo'!A254</f>
        <v>0907</v>
      </c>
      <c r="D238" s="35" t="str">
        <f>'2022 Muniinfo'!B254</f>
        <v>Kearny Town</v>
      </c>
      <c r="E238" s="35" t="str">
        <f>'2022 Muniinfo'!C254</f>
        <v>Hudson</v>
      </c>
      <c r="F238">
        <f>'2022 Muniinfo'!D254</f>
        <v>1</v>
      </c>
      <c r="G238" t="str">
        <f>'2022 Muniinfo'!E254</f>
        <v>Ineligible</v>
      </c>
    </row>
    <row r="239" spans="1:7" ht="16.5" x14ac:dyDescent="0.3">
      <c r="A239" t="str">
        <f t="shared" si="6"/>
        <v>Kenilworth Borough, Union County</v>
      </c>
      <c r="B239">
        <f t="shared" si="7"/>
        <v>238</v>
      </c>
      <c r="C239" s="35" t="str">
        <f>'2022 Muniinfo'!A531</f>
        <v>2008</v>
      </c>
      <c r="D239" s="35" t="str">
        <f>'2022 Muniinfo'!B531</f>
        <v>Kenilworth Borough</v>
      </c>
      <c r="E239" s="35" t="str">
        <f>'2022 Muniinfo'!C531</f>
        <v>Union</v>
      </c>
      <c r="F239">
        <f>'2022 Muniinfo'!D531</f>
        <v>3</v>
      </c>
      <c r="G239" t="str">
        <f>'2022 Muniinfo'!E531</f>
        <v>Ineligible</v>
      </c>
    </row>
    <row r="240" spans="1:7" ht="16.5" x14ac:dyDescent="0.3">
      <c r="A240" t="str">
        <f t="shared" si="6"/>
        <v>Keyport Borough, Monmouth County</v>
      </c>
      <c r="B240">
        <f t="shared" si="7"/>
        <v>239</v>
      </c>
      <c r="C240" s="35" t="str">
        <f>'2022 Muniinfo'!A344</f>
        <v>1322</v>
      </c>
      <c r="D240" s="35" t="str">
        <f>'2022 Muniinfo'!B344</f>
        <v>Keyport Borough</v>
      </c>
      <c r="E240" s="35" t="str">
        <f>'2022 Muniinfo'!C344</f>
        <v>Monmouth</v>
      </c>
      <c r="F240">
        <f>'2022 Muniinfo'!D344</f>
        <v>2</v>
      </c>
      <c r="G240" t="str">
        <f>'2022 Muniinfo'!E344</f>
        <v>Ineligible</v>
      </c>
    </row>
    <row r="241" spans="1:7" ht="16.5" x14ac:dyDescent="0.3">
      <c r="A241" t="str">
        <f t="shared" si="6"/>
        <v>Kingwood Township, Hunterdon County</v>
      </c>
      <c r="B241">
        <f t="shared" si="7"/>
        <v>240</v>
      </c>
      <c r="C241" s="35" t="str">
        <f>'2022 Muniinfo'!A275</f>
        <v>1016</v>
      </c>
      <c r="D241" s="35" t="str">
        <f>'2022 Muniinfo'!B275</f>
        <v>Kingwood Township</v>
      </c>
      <c r="E241" s="35" t="str">
        <f>'2022 Muniinfo'!C275</f>
        <v>Hunterdon</v>
      </c>
      <c r="F241">
        <f>'2022 Muniinfo'!D275</f>
        <v>1</v>
      </c>
      <c r="G241" t="str">
        <f>'2022 Muniinfo'!E275</f>
        <v>Eligible</v>
      </c>
    </row>
    <row r="242" spans="1:7" ht="16.5" x14ac:dyDescent="0.3">
      <c r="A242" t="str">
        <f t="shared" si="6"/>
        <v>Kinnelon Borough, Morris County</v>
      </c>
      <c r="B242">
        <f t="shared" si="7"/>
        <v>241</v>
      </c>
      <c r="C242" s="35" t="str">
        <f>'2022 Muniinfo'!A390</f>
        <v>1415</v>
      </c>
      <c r="D242" s="35" t="str">
        <f>'2022 Muniinfo'!B390</f>
        <v>Kinnelon Borough</v>
      </c>
      <c r="E242" s="35" t="str">
        <f>'2022 Muniinfo'!C390</f>
        <v>Morris</v>
      </c>
      <c r="F242">
        <f>'2022 Muniinfo'!D390</f>
        <v>3</v>
      </c>
      <c r="G242" t="str">
        <f>'2022 Muniinfo'!E390</f>
        <v>Eligible</v>
      </c>
    </row>
    <row r="243" spans="1:7" ht="16.5" x14ac:dyDescent="0.3">
      <c r="A243" t="str">
        <f t="shared" si="6"/>
        <v>Knowlton Township, Warren County</v>
      </c>
      <c r="B243">
        <f t="shared" si="7"/>
        <v>242</v>
      </c>
      <c r="C243" s="35" t="str">
        <f>'2022 Muniinfo'!A557</f>
        <v>2113</v>
      </c>
      <c r="D243" s="35" t="str">
        <f>'2022 Muniinfo'!B557</f>
        <v>Knowlton Township</v>
      </c>
      <c r="E243" s="35" t="str">
        <f>'2022 Muniinfo'!C557</f>
        <v>Warren</v>
      </c>
      <c r="F243">
        <f>'2022 Muniinfo'!D557</f>
        <v>2</v>
      </c>
      <c r="G243" t="str">
        <f>'2022 Muniinfo'!E557</f>
        <v>Ineligible</v>
      </c>
    </row>
    <row r="244" spans="1:7" ht="16.5" x14ac:dyDescent="0.3">
      <c r="A244" t="str">
        <f t="shared" si="6"/>
        <v>Lacey Township, Ocean County</v>
      </c>
      <c r="B244">
        <f t="shared" si="7"/>
        <v>243</v>
      </c>
      <c r="C244" s="35" t="str">
        <f>'2022 Muniinfo'!A426</f>
        <v>1512</v>
      </c>
      <c r="D244" s="35" t="str">
        <f>'2022 Muniinfo'!B426</f>
        <v>Lacey Township</v>
      </c>
      <c r="E244" s="35" t="str">
        <f>'2022 Muniinfo'!C426</f>
        <v>Ocean</v>
      </c>
      <c r="F244">
        <f>'2022 Muniinfo'!D426</f>
        <v>3</v>
      </c>
      <c r="G244" t="str">
        <f>'2022 Muniinfo'!E426</f>
        <v>Eligible</v>
      </c>
    </row>
    <row r="245" spans="1:7" ht="16.5" x14ac:dyDescent="0.3">
      <c r="A245" t="str">
        <f t="shared" si="6"/>
        <v>Lafayette Township, Sussex County</v>
      </c>
      <c r="B245">
        <f t="shared" si="7"/>
        <v>244</v>
      </c>
      <c r="C245" s="35" t="str">
        <f>'2022 Muniinfo'!A512</f>
        <v>1913</v>
      </c>
      <c r="D245" s="35" t="str">
        <f>'2022 Muniinfo'!B512</f>
        <v>Lafayette Township</v>
      </c>
      <c r="E245" s="35" t="str">
        <f>'2022 Muniinfo'!C512</f>
        <v>Sussex</v>
      </c>
      <c r="F245">
        <f>'2022 Muniinfo'!D512</f>
        <v>2</v>
      </c>
      <c r="G245" t="str">
        <f>'2022 Muniinfo'!E512</f>
        <v>Ineligible</v>
      </c>
    </row>
    <row r="246" spans="1:7" ht="16.5" x14ac:dyDescent="0.3">
      <c r="A246" t="str">
        <f t="shared" si="6"/>
        <v>Lake Como Borough, Monmouth County</v>
      </c>
      <c r="B246">
        <f t="shared" si="7"/>
        <v>245</v>
      </c>
      <c r="C246" s="35" t="str">
        <f>'2022 Muniinfo'!A369</f>
        <v>1347</v>
      </c>
      <c r="D246" s="35" t="str">
        <f>'2022 Muniinfo'!B369</f>
        <v>Lake Como Borough</v>
      </c>
      <c r="E246" s="35" t="str">
        <f>'2022 Muniinfo'!C369</f>
        <v>Monmouth</v>
      </c>
      <c r="F246">
        <f>'2022 Muniinfo'!D369</f>
        <v>3</v>
      </c>
      <c r="G246" t="str">
        <f>'2022 Muniinfo'!E369</f>
        <v>Eligible</v>
      </c>
    </row>
    <row r="247" spans="1:7" ht="16.5" x14ac:dyDescent="0.3">
      <c r="A247" t="str">
        <f t="shared" si="6"/>
        <v>Lakehurst Borough, Ocean County</v>
      </c>
      <c r="B247">
        <f t="shared" si="7"/>
        <v>246</v>
      </c>
      <c r="C247" s="35" t="str">
        <f>'2022 Muniinfo'!A427</f>
        <v>1513</v>
      </c>
      <c r="D247" s="35" t="str">
        <f>'2022 Muniinfo'!B427</f>
        <v>Lakehurst Borough</v>
      </c>
      <c r="E247" s="35" t="str">
        <f>'2022 Muniinfo'!C427</f>
        <v>Ocean</v>
      </c>
      <c r="F247">
        <f>'2022 Muniinfo'!D427</f>
        <v>1</v>
      </c>
      <c r="G247" t="str">
        <f>'2022 Muniinfo'!E427</f>
        <v>Eligible</v>
      </c>
    </row>
    <row r="248" spans="1:7" ht="16.5" x14ac:dyDescent="0.3">
      <c r="A248" t="str">
        <f t="shared" si="6"/>
        <v>Lakewood Township, Ocean County</v>
      </c>
      <c r="B248">
        <f t="shared" si="7"/>
        <v>247</v>
      </c>
      <c r="C248" s="35" t="str">
        <f>'2022 Muniinfo'!A428</f>
        <v>1514</v>
      </c>
      <c r="D248" s="35" t="str">
        <f>'2022 Muniinfo'!B428</f>
        <v>Lakewood Township</v>
      </c>
      <c r="E248" s="35" t="str">
        <f>'2022 Muniinfo'!C428</f>
        <v>Ocean</v>
      </c>
      <c r="F248">
        <f>'2022 Muniinfo'!D428</f>
        <v>2</v>
      </c>
      <c r="G248" t="str">
        <f>'2022 Muniinfo'!E428</f>
        <v>Ineligible</v>
      </c>
    </row>
    <row r="249" spans="1:7" ht="16.5" x14ac:dyDescent="0.3">
      <c r="A249" t="str">
        <f t="shared" si="6"/>
        <v>Lambertville City, Hunterdon County</v>
      </c>
      <c r="B249">
        <f t="shared" si="7"/>
        <v>248</v>
      </c>
      <c r="C249" s="35" t="str">
        <f>'2022 Muniinfo'!A276</f>
        <v>1017</v>
      </c>
      <c r="D249" s="35" t="str">
        <f>'2022 Muniinfo'!B276</f>
        <v>Lambertville City</v>
      </c>
      <c r="E249" s="35" t="str">
        <f>'2022 Muniinfo'!C276</f>
        <v>Hunterdon</v>
      </c>
      <c r="F249">
        <f>'2022 Muniinfo'!D276</f>
        <v>2</v>
      </c>
      <c r="G249" t="str">
        <f>'2022 Muniinfo'!E276</f>
        <v>Ineligible</v>
      </c>
    </row>
    <row r="250" spans="1:7" ht="16.5" x14ac:dyDescent="0.3">
      <c r="A250" t="str">
        <f t="shared" si="6"/>
        <v>Laurel Springs Borough, Camden County</v>
      </c>
      <c r="B250">
        <f t="shared" si="7"/>
        <v>249</v>
      </c>
      <c r="C250" s="35" t="str">
        <f>'2022 Muniinfo'!A155</f>
        <v>0420</v>
      </c>
      <c r="D250" s="35" t="str">
        <f>'2022 Muniinfo'!B155</f>
        <v>Laurel Springs Borough</v>
      </c>
      <c r="E250" s="35" t="str">
        <f>'2022 Muniinfo'!C155</f>
        <v>Camden</v>
      </c>
      <c r="F250">
        <f>'2022 Muniinfo'!D155</f>
        <v>3</v>
      </c>
      <c r="G250" t="str">
        <f>'2022 Muniinfo'!E155</f>
        <v>Eligible</v>
      </c>
    </row>
    <row r="251" spans="1:7" ht="16.5" x14ac:dyDescent="0.3">
      <c r="A251" t="str">
        <f t="shared" si="6"/>
        <v>Lavallette Borough, Ocean County</v>
      </c>
      <c r="B251">
        <f t="shared" si="7"/>
        <v>250</v>
      </c>
      <c r="C251" s="35" t="str">
        <f>'2022 Muniinfo'!A429</f>
        <v>1515</v>
      </c>
      <c r="D251" s="35" t="str">
        <f>'2022 Muniinfo'!B429</f>
        <v>Lavallette Borough</v>
      </c>
      <c r="E251" s="35" t="str">
        <f>'2022 Muniinfo'!C429</f>
        <v>Ocean</v>
      </c>
      <c r="F251">
        <f>'2022 Muniinfo'!D429</f>
        <v>3</v>
      </c>
      <c r="G251" t="str">
        <f>'2022 Muniinfo'!E429</f>
        <v>Eligible</v>
      </c>
    </row>
    <row r="252" spans="1:7" ht="16.5" x14ac:dyDescent="0.3">
      <c r="A252" t="str">
        <f t="shared" si="6"/>
        <v>Lawnside Borough, Camden County</v>
      </c>
      <c r="B252">
        <f t="shared" si="7"/>
        <v>251</v>
      </c>
      <c r="C252" s="35" t="str">
        <f>'2022 Muniinfo'!A156</f>
        <v>0421</v>
      </c>
      <c r="D252" s="35" t="str">
        <f>'2022 Muniinfo'!B156</f>
        <v>Lawnside Borough</v>
      </c>
      <c r="E252" s="35" t="str">
        <f>'2022 Muniinfo'!C156</f>
        <v>Camden</v>
      </c>
      <c r="F252">
        <f>'2022 Muniinfo'!D156</f>
        <v>1</v>
      </c>
      <c r="G252" t="str">
        <f>'2022 Muniinfo'!E156</f>
        <v>Eligible</v>
      </c>
    </row>
    <row r="253" spans="1:7" ht="16.5" x14ac:dyDescent="0.3">
      <c r="A253" t="str">
        <f t="shared" si="6"/>
        <v>Lawrence Township, Cumberland County</v>
      </c>
      <c r="B253">
        <f t="shared" si="7"/>
        <v>252</v>
      </c>
      <c r="C253" s="35" t="str">
        <f>'2022 Muniinfo'!A195</f>
        <v>0608</v>
      </c>
      <c r="D253" s="35" t="str">
        <f>'2022 Muniinfo'!B195</f>
        <v>Lawrence Township</v>
      </c>
      <c r="E253" s="35" t="str">
        <f>'2022 Muniinfo'!C195</f>
        <v>Cumberland</v>
      </c>
      <c r="F253">
        <f>'2022 Muniinfo'!D195</f>
        <v>2</v>
      </c>
      <c r="G253" t="str">
        <f>'2022 Muniinfo'!E195</f>
        <v>Ineligible</v>
      </c>
    </row>
    <row r="254" spans="1:7" ht="16.5" x14ac:dyDescent="0.3">
      <c r="A254" t="str">
        <f t="shared" si="6"/>
        <v>Lawrence Township, Mercer County</v>
      </c>
      <c r="B254">
        <f t="shared" si="7"/>
        <v>253</v>
      </c>
      <c r="C254" s="35" t="str">
        <f>'2022 Muniinfo'!A292</f>
        <v>1107</v>
      </c>
      <c r="D254" s="35" t="str">
        <f>'2022 Muniinfo'!B292</f>
        <v>Lawrence Township</v>
      </c>
      <c r="E254" s="35" t="str">
        <f>'2022 Muniinfo'!C292</f>
        <v>Mercer</v>
      </c>
      <c r="F254">
        <f>'2022 Muniinfo'!D292</f>
        <v>3</v>
      </c>
      <c r="G254" t="str">
        <f>'2022 Muniinfo'!E292</f>
        <v>Eligible</v>
      </c>
    </row>
    <row r="255" spans="1:7" ht="16.5" x14ac:dyDescent="0.3">
      <c r="A255" t="str">
        <f t="shared" si="6"/>
        <v>Lebanon Borough, Hunterdon County</v>
      </c>
      <c r="B255">
        <f t="shared" si="7"/>
        <v>254</v>
      </c>
      <c r="C255" s="35" t="str">
        <f>'2022 Muniinfo'!A277</f>
        <v>1018</v>
      </c>
      <c r="D255" s="35" t="str">
        <f>'2022 Muniinfo'!B277</f>
        <v>Lebanon Borough</v>
      </c>
      <c r="E255" s="35" t="str">
        <f>'2022 Muniinfo'!C277</f>
        <v>Hunterdon</v>
      </c>
      <c r="F255">
        <f>'2022 Muniinfo'!D277</f>
        <v>3</v>
      </c>
      <c r="G255" t="str">
        <f>'2022 Muniinfo'!E277</f>
        <v>Eligible</v>
      </c>
    </row>
    <row r="256" spans="1:7" ht="16.5" x14ac:dyDescent="0.3">
      <c r="A256" t="str">
        <f t="shared" si="6"/>
        <v>Lebanon Township, Hunterdon County</v>
      </c>
      <c r="B256">
        <f t="shared" si="7"/>
        <v>255</v>
      </c>
      <c r="C256" s="35" t="str">
        <f>'2022 Muniinfo'!A278</f>
        <v>1019</v>
      </c>
      <c r="D256" s="35" t="str">
        <f>'2022 Muniinfo'!B278</f>
        <v>Lebanon Township</v>
      </c>
      <c r="E256" s="35" t="str">
        <f>'2022 Muniinfo'!C278</f>
        <v>Hunterdon</v>
      </c>
      <c r="F256">
        <f>'2022 Muniinfo'!D278</f>
        <v>1</v>
      </c>
      <c r="G256" t="str">
        <f>'2022 Muniinfo'!E278</f>
        <v>Eligible</v>
      </c>
    </row>
    <row r="257" spans="1:7" ht="16.5" x14ac:dyDescent="0.3">
      <c r="A257" t="str">
        <f t="shared" si="6"/>
        <v>Leonia Borough, Bergen County</v>
      </c>
      <c r="B257">
        <f t="shared" si="7"/>
        <v>256</v>
      </c>
      <c r="C257" s="35" t="str">
        <f>'2022 Muniinfo'!A54</f>
        <v>0229</v>
      </c>
      <c r="D257" s="35" t="str">
        <f>'2022 Muniinfo'!B54</f>
        <v>Leonia Borough</v>
      </c>
      <c r="E257" s="35" t="str">
        <f>'2022 Muniinfo'!C54</f>
        <v>Bergen</v>
      </c>
      <c r="F257">
        <f>'2022 Muniinfo'!D54</f>
        <v>1</v>
      </c>
      <c r="G257" t="str">
        <f>'2022 Muniinfo'!E54</f>
        <v>Eligible</v>
      </c>
    </row>
    <row r="258" spans="1:7" ht="16.5" x14ac:dyDescent="0.3">
      <c r="A258" t="str">
        <f t="shared" ref="A258:A321" si="8">D258&amp;", "&amp;E258&amp;" County"</f>
        <v>Liberty Township, Warren County</v>
      </c>
      <c r="B258">
        <f t="shared" si="7"/>
        <v>257</v>
      </c>
      <c r="C258" s="35" t="str">
        <f>'2022 Muniinfo'!A558</f>
        <v>2114</v>
      </c>
      <c r="D258" s="35" t="str">
        <f>'2022 Muniinfo'!B558</f>
        <v>Liberty Township</v>
      </c>
      <c r="E258" s="35" t="str">
        <f>'2022 Muniinfo'!C558</f>
        <v>Warren</v>
      </c>
      <c r="F258">
        <f>'2022 Muniinfo'!D558</f>
        <v>3</v>
      </c>
      <c r="G258" t="str">
        <f>'2022 Muniinfo'!E558</f>
        <v>Eligible</v>
      </c>
    </row>
    <row r="259" spans="1:7" ht="16.5" x14ac:dyDescent="0.3">
      <c r="A259" t="str">
        <f t="shared" si="8"/>
        <v>Lincoln Park Borough, Morris County</v>
      </c>
      <c r="B259">
        <f t="shared" si="7"/>
        <v>258</v>
      </c>
      <c r="C259" s="35" t="str">
        <f>'2022 Muniinfo'!A391</f>
        <v>1416</v>
      </c>
      <c r="D259" s="35" t="str">
        <f>'2022 Muniinfo'!B391</f>
        <v>Lincoln Park Borough</v>
      </c>
      <c r="E259" s="35" t="str">
        <f>'2022 Muniinfo'!C391</f>
        <v>Morris</v>
      </c>
      <c r="F259">
        <f>'2022 Muniinfo'!D391</f>
        <v>1</v>
      </c>
      <c r="G259" t="str">
        <f>'2022 Muniinfo'!E391</f>
        <v>Eligible</v>
      </c>
    </row>
    <row r="260" spans="1:7" ht="16.5" x14ac:dyDescent="0.3">
      <c r="A260" t="str">
        <f t="shared" si="8"/>
        <v>Linden City, Union County</v>
      </c>
      <c r="B260">
        <f t="shared" ref="B260:B323" si="9">B259+1</f>
        <v>259</v>
      </c>
      <c r="C260" s="35" t="str">
        <f>'2022 Muniinfo'!A532</f>
        <v>2009</v>
      </c>
      <c r="D260" s="35" t="str">
        <f>'2022 Muniinfo'!B532</f>
        <v>Linden City</v>
      </c>
      <c r="E260" s="35" t="str">
        <f>'2022 Muniinfo'!C532</f>
        <v>Union</v>
      </c>
      <c r="F260">
        <f>'2022 Muniinfo'!D532</f>
        <v>1</v>
      </c>
      <c r="G260" t="str">
        <f>'2022 Muniinfo'!E532</f>
        <v>Eligible</v>
      </c>
    </row>
    <row r="261" spans="1:7" ht="16.5" x14ac:dyDescent="0.3">
      <c r="A261" t="str">
        <f t="shared" si="8"/>
        <v>Lindenwold Borough, Camden County</v>
      </c>
      <c r="B261">
        <f t="shared" si="9"/>
        <v>260</v>
      </c>
      <c r="C261" s="35" t="str">
        <f>'2022 Muniinfo'!A157</f>
        <v>0422</v>
      </c>
      <c r="D261" s="35" t="str">
        <f>'2022 Muniinfo'!B157</f>
        <v>Lindenwold Borough</v>
      </c>
      <c r="E261" s="35" t="str">
        <f>'2022 Muniinfo'!C157</f>
        <v>Camden</v>
      </c>
      <c r="F261">
        <f>'2022 Muniinfo'!D157</f>
        <v>2</v>
      </c>
      <c r="G261" t="str">
        <f>'2022 Muniinfo'!E157</f>
        <v>Ineligible</v>
      </c>
    </row>
    <row r="262" spans="1:7" ht="16.5" x14ac:dyDescent="0.3">
      <c r="A262" t="str">
        <f t="shared" si="8"/>
        <v>Linwood City, Atlantic County</v>
      </c>
      <c r="B262">
        <f t="shared" si="9"/>
        <v>261</v>
      </c>
      <c r="C262" s="35" t="str">
        <f>'2022 Muniinfo'!A16</f>
        <v>0114</v>
      </c>
      <c r="D262" s="35" t="str">
        <f>'2022 Muniinfo'!B16</f>
        <v>Linwood City</v>
      </c>
      <c r="E262" s="35" t="str">
        <f>'2022 Muniinfo'!C16</f>
        <v>Atlantic</v>
      </c>
      <c r="F262">
        <f>'2022 Muniinfo'!D16</f>
        <v>2</v>
      </c>
      <c r="G262" t="str">
        <f>'2022 Muniinfo'!E16</f>
        <v>Ineligible</v>
      </c>
    </row>
    <row r="263" spans="1:7" ht="16.5" x14ac:dyDescent="0.3">
      <c r="A263" t="str">
        <f t="shared" si="8"/>
        <v>Little Egg Harbor Township, Ocean County</v>
      </c>
      <c r="B263">
        <f t="shared" si="9"/>
        <v>262</v>
      </c>
      <c r="C263" s="35" t="str">
        <f>'2022 Muniinfo'!A430</f>
        <v>1516</v>
      </c>
      <c r="D263" s="35" t="str">
        <f>'2022 Muniinfo'!B430</f>
        <v>Little Egg Harbor Township</v>
      </c>
      <c r="E263" s="35" t="str">
        <f>'2022 Muniinfo'!C430</f>
        <v>Ocean</v>
      </c>
      <c r="F263">
        <f>'2022 Muniinfo'!D430</f>
        <v>1</v>
      </c>
      <c r="G263" t="str">
        <f>'2022 Muniinfo'!E430</f>
        <v>Eligible</v>
      </c>
    </row>
    <row r="264" spans="1:7" ht="16.5" x14ac:dyDescent="0.3">
      <c r="A264" t="str">
        <f t="shared" si="8"/>
        <v>Little Falls Township, Passaic County</v>
      </c>
      <c r="B264">
        <f t="shared" si="9"/>
        <v>263</v>
      </c>
      <c r="C264" s="35" t="str">
        <f>'2022 Muniinfo'!A452</f>
        <v>1605</v>
      </c>
      <c r="D264" s="35" t="str">
        <f>'2022 Muniinfo'!B452</f>
        <v>Little Falls Township</v>
      </c>
      <c r="E264" s="35" t="str">
        <f>'2022 Muniinfo'!C452</f>
        <v>Passaic</v>
      </c>
      <c r="F264">
        <f>'2022 Muniinfo'!D452</f>
        <v>2</v>
      </c>
      <c r="G264" t="str">
        <f>'2022 Muniinfo'!E452</f>
        <v>Ineligible</v>
      </c>
    </row>
    <row r="265" spans="1:7" ht="16.5" x14ac:dyDescent="0.3">
      <c r="A265" t="str">
        <f t="shared" si="8"/>
        <v>Little Ferry Borough, Bergen County</v>
      </c>
      <c r="B265">
        <f t="shared" si="9"/>
        <v>264</v>
      </c>
      <c r="C265" s="35" t="str">
        <f>'2022 Muniinfo'!A55</f>
        <v>0230</v>
      </c>
      <c r="D265" s="35" t="str">
        <f>'2022 Muniinfo'!B55</f>
        <v>Little Ferry Borough</v>
      </c>
      <c r="E265" s="35" t="str">
        <f>'2022 Muniinfo'!C55</f>
        <v>Bergen</v>
      </c>
      <c r="F265">
        <f>'2022 Muniinfo'!D55</f>
        <v>2</v>
      </c>
      <c r="G265" t="str">
        <f>'2022 Muniinfo'!E55</f>
        <v>Ineligible</v>
      </c>
    </row>
    <row r="266" spans="1:7" ht="16.5" x14ac:dyDescent="0.3">
      <c r="A266" t="str">
        <f t="shared" si="8"/>
        <v>Little Silver Borough, Monmouth County</v>
      </c>
      <c r="B266">
        <f t="shared" si="9"/>
        <v>265</v>
      </c>
      <c r="C266" s="35" t="str">
        <f>'2022 Muniinfo'!A345</f>
        <v>1323</v>
      </c>
      <c r="D266" s="35" t="str">
        <f>'2022 Muniinfo'!B345</f>
        <v>Little Silver Borough</v>
      </c>
      <c r="E266" s="35" t="str">
        <f>'2022 Muniinfo'!C345</f>
        <v>Monmouth</v>
      </c>
      <c r="F266">
        <f>'2022 Muniinfo'!D345</f>
        <v>3</v>
      </c>
      <c r="G266" t="str">
        <f>'2022 Muniinfo'!E345</f>
        <v>Eligible</v>
      </c>
    </row>
    <row r="267" spans="1:7" ht="16.5" x14ac:dyDescent="0.3">
      <c r="A267" t="str">
        <f t="shared" si="8"/>
        <v>Livingston Township, Essex County</v>
      </c>
      <c r="B267">
        <f t="shared" si="9"/>
        <v>266</v>
      </c>
      <c r="C267" s="35" t="str">
        <f>'2022 Muniinfo'!A211</f>
        <v>0710</v>
      </c>
      <c r="D267" s="35" t="str">
        <f>'2022 Muniinfo'!B211</f>
        <v>Livingston Township</v>
      </c>
      <c r="E267" s="35" t="str">
        <f>'2022 Muniinfo'!C211</f>
        <v>Essex</v>
      </c>
      <c r="F267">
        <f>'2022 Muniinfo'!D211</f>
        <v>3</v>
      </c>
      <c r="G267" t="str">
        <f>'2022 Muniinfo'!E211</f>
        <v>Ineligible</v>
      </c>
    </row>
    <row r="268" spans="1:7" ht="16.5" x14ac:dyDescent="0.3">
      <c r="A268" t="str">
        <f t="shared" si="8"/>
        <v>Loch Arbour Village, Monmouth County</v>
      </c>
      <c r="B268">
        <f t="shared" si="9"/>
        <v>267</v>
      </c>
      <c r="C268" s="35" t="str">
        <f>'2022 Muniinfo'!A346</f>
        <v>1324</v>
      </c>
      <c r="D268" s="35" t="str">
        <f>'2022 Muniinfo'!B346</f>
        <v>Loch Arbour Village</v>
      </c>
      <c r="E268" s="35" t="str">
        <f>'2022 Muniinfo'!C346</f>
        <v>Monmouth</v>
      </c>
      <c r="F268">
        <f>'2022 Muniinfo'!D346</f>
        <v>1</v>
      </c>
      <c r="G268" t="str">
        <f>'2022 Muniinfo'!E346</f>
        <v>Eligible</v>
      </c>
    </row>
    <row r="269" spans="1:7" ht="16.5" x14ac:dyDescent="0.3">
      <c r="A269" t="str">
        <f t="shared" si="8"/>
        <v>Lodi Borough, Bergen County</v>
      </c>
      <c r="B269">
        <f t="shared" si="9"/>
        <v>268</v>
      </c>
      <c r="C269" s="35" t="str">
        <f>'2022 Muniinfo'!A56</f>
        <v>0231</v>
      </c>
      <c r="D269" s="35" t="str">
        <f>'2022 Muniinfo'!B56</f>
        <v>Lodi Borough</v>
      </c>
      <c r="E269" s="35" t="str">
        <f>'2022 Muniinfo'!C56</f>
        <v>Bergen</v>
      </c>
      <c r="F269">
        <f>'2022 Muniinfo'!D56</f>
        <v>3</v>
      </c>
      <c r="G269" t="str">
        <f>'2022 Muniinfo'!E56</f>
        <v>Ineligible</v>
      </c>
    </row>
    <row r="270" spans="1:7" ht="16.5" x14ac:dyDescent="0.3">
      <c r="A270" t="str">
        <f t="shared" si="8"/>
        <v>Logan Township, Gloucester County</v>
      </c>
      <c r="B270">
        <f t="shared" si="9"/>
        <v>269</v>
      </c>
      <c r="C270" s="35" t="str">
        <f>'2022 Muniinfo'!A232</f>
        <v>0809</v>
      </c>
      <c r="D270" s="35" t="str">
        <f>'2022 Muniinfo'!B232</f>
        <v>Logan Township</v>
      </c>
      <c r="E270" s="35" t="str">
        <f>'2022 Muniinfo'!C232</f>
        <v>Gloucester</v>
      </c>
      <c r="F270">
        <f>'2022 Muniinfo'!D232</f>
        <v>3</v>
      </c>
      <c r="G270" t="str">
        <f>'2022 Muniinfo'!E232</f>
        <v>Eligible</v>
      </c>
    </row>
    <row r="271" spans="1:7" ht="16.5" x14ac:dyDescent="0.3">
      <c r="A271" t="str">
        <f t="shared" si="8"/>
        <v>Long Beach Township, Ocean County</v>
      </c>
      <c r="B271">
        <f t="shared" si="9"/>
        <v>270</v>
      </c>
      <c r="C271" s="35" t="str">
        <f>'2022 Muniinfo'!A431</f>
        <v>1517</v>
      </c>
      <c r="D271" s="35" t="str">
        <f>'2022 Muniinfo'!B431</f>
        <v>Long Beach Township</v>
      </c>
      <c r="E271" s="35" t="str">
        <f>'2022 Muniinfo'!C431</f>
        <v>Ocean</v>
      </c>
      <c r="F271">
        <f>'2022 Muniinfo'!D431</f>
        <v>2</v>
      </c>
      <c r="G271" t="str">
        <f>'2022 Muniinfo'!E431</f>
        <v>Ineligible</v>
      </c>
    </row>
    <row r="272" spans="1:7" ht="16.5" x14ac:dyDescent="0.3">
      <c r="A272" t="str">
        <f t="shared" si="8"/>
        <v>Long Branch City, Monmouth County</v>
      </c>
      <c r="B272">
        <f t="shared" si="9"/>
        <v>271</v>
      </c>
      <c r="C272" s="35" t="str">
        <f>'2022 Muniinfo'!A347</f>
        <v>1325</v>
      </c>
      <c r="D272" s="35" t="str">
        <f>'2022 Muniinfo'!B347</f>
        <v>Long Branch City</v>
      </c>
      <c r="E272" s="35" t="str">
        <f>'2022 Muniinfo'!C347</f>
        <v>Monmouth</v>
      </c>
      <c r="F272">
        <f>'2022 Muniinfo'!D347</f>
        <v>2</v>
      </c>
      <c r="G272" t="str">
        <f>'2022 Muniinfo'!E347</f>
        <v>Ineligible</v>
      </c>
    </row>
    <row r="273" spans="1:7" ht="16.5" x14ac:dyDescent="0.3">
      <c r="A273" t="str">
        <f t="shared" si="8"/>
        <v>Long Hill Township, Morris County</v>
      </c>
      <c r="B273">
        <f t="shared" si="9"/>
        <v>272</v>
      </c>
      <c r="C273" s="35" t="str">
        <f>'2022 Muniinfo'!A405</f>
        <v>1430</v>
      </c>
      <c r="D273" s="35" t="str">
        <f>'2022 Muniinfo'!B405</f>
        <v>Long Hill Township</v>
      </c>
      <c r="E273" s="35" t="str">
        <f>'2022 Muniinfo'!C405</f>
        <v>Morris</v>
      </c>
      <c r="F273">
        <f>'2022 Muniinfo'!D405</f>
        <v>3</v>
      </c>
      <c r="G273" t="str">
        <f>'2022 Muniinfo'!E405</f>
        <v>Eligible</v>
      </c>
    </row>
    <row r="274" spans="1:7" ht="16.5" x14ac:dyDescent="0.3">
      <c r="A274" t="str">
        <f t="shared" si="8"/>
        <v>Longport City, Atlantic County</v>
      </c>
      <c r="B274">
        <f t="shared" si="9"/>
        <v>273</v>
      </c>
      <c r="C274" s="35" t="str">
        <f>'2022 Muniinfo'!A17</f>
        <v>0115</v>
      </c>
      <c r="D274" s="35" t="str">
        <f>'2022 Muniinfo'!B17</f>
        <v>Longport City</v>
      </c>
      <c r="E274" s="35" t="str">
        <f>'2022 Muniinfo'!C17</f>
        <v>Atlantic</v>
      </c>
      <c r="F274">
        <f>'2022 Muniinfo'!D17</f>
        <v>3</v>
      </c>
      <c r="G274" t="str">
        <f>'2022 Muniinfo'!E17</f>
        <v>Eligible</v>
      </c>
    </row>
    <row r="275" spans="1:7" ht="16.5" x14ac:dyDescent="0.3">
      <c r="A275" t="str">
        <f t="shared" si="8"/>
        <v>Lopatcong Township, Warren County</v>
      </c>
      <c r="B275">
        <f t="shared" si="9"/>
        <v>274</v>
      </c>
      <c r="C275" s="35" t="str">
        <f>'2022 Muniinfo'!A559</f>
        <v>2115</v>
      </c>
      <c r="D275" s="35" t="str">
        <f>'2022 Muniinfo'!B559</f>
        <v>Lopatcong Township</v>
      </c>
      <c r="E275" s="35" t="str">
        <f>'2022 Muniinfo'!C559</f>
        <v>Warren</v>
      </c>
      <c r="F275">
        <f>'2022 Muniinfo'!D559</f>
        <v>1</v>
      </c>
      <c r="G275" t="str">
        <f>'2022 Muniinfo'!E559</f>
        <v>Eligible</v>
      </c>
    </row>
    <row r="276" spans="1:7" ht="16.5" x14ac:dyDescent="0.3">
      <c r="A276" t="str">
        <f t="shared" si="8"/>
        <v>Lower Alloways Creek Township, Salem County</v>
      </c>
      <c r="B276">
        <f t="shared" si="9"/>
        <v>275</v>
      </c>
      <c r="C276" s="35" t="str">
        <f>'2022 Muniinfo'!A467</f>
        <v>1704</v>
      </c>
      <c r="D276" s="35" t="str">
        <f>'2022 Muniinfo'!B467</f>
        <v>Lower Alloways Creek Township</v>
      </c>
      <c r="E276" s="35" t="str">
        <f>'2022 Muniinfo'!C467</f>
        <v>Salem</v>
      </c>
      <c r="F276">
        <f>'2022 Muniinfo'!D467</f>
        <v>2</v>
      </c>
      <c r="G276" t="str">
        <f>'2022 Muniinfo'!E467</f>
        <v>Ineligible</v>
      </c>
    </row>
    <row r="277" spans="1:7" ht="16.5" x14ac:dyDescent="0.3">
      <c r="A277" t="str">
        <f t="shared" si="8"/>
        <v>Lower Township, Cape May County</v>
      </c>
      <c r="B277">
        <f t="shared" si="9"/>
        <v>276</v>
      </c>
      <c r="C277" s="35" t="str">
        <f>'2022 Muniinfo'!A176</f>
        <v>0505</v>
      </c>
      <c r="D277" s="35" t="str">
        <f>'2022 Muniinfo'!B176</f>
        <v>Lower Township</v>
      </c>
      <c r="E277" s="35" t="str">
        <f>'2022 Muniinfo'!C176</f>
        <v>Cape May</v>
      </c>
      <c r="F277">
        <f>'2022 Muniinfo'!D176</f>
        <v>1</v>
      </c>
      <c r="G277" t="str">
        <f>'2022 Muniinfo'!E176</f>
        <v>Eligible</v>
      </c>
    </row>
    <row r="278" spans="1:7" ht="16.5" x14ac:dyDescent="0.3">
      <c r="A278" t="str">
        <f t="shared" si="8"/>
        <v>Lumberton Township, Burlington County</v>
      </c>
      <c r="B278">
        <f t="shared" si="9"/>
        <v>277</v>
      </c>
      <c r="C278" s="35" t="str">
        <f>'2022 Muniinfo'!A112</f>
        <v>0317</v>
      </c>
      <c r="D278" s="35" t="str">
        <f>'2022 Muniinfo'!B112</f>
        <v>Lumberton Township</v>
      </c>
      <c r="E278" s="35" t="str">
        <f>'2022 Muniinfo'!C112</f>
        <v>Burlington</v>
      </c>
      <c r="F278">
        <f>'2022 Muniinfo'!D112</f>
        <v>2</v>
      </c>
      <c r="G278" t="str">
        <f>'2022 Muniinfo'!E112</f>
        <v>Ineligible</v>
      </c>
    </row>
    <row r="279" spans="1:7" ht="16.5" x14ac:dyDescent="0.3">
      <c r="A279" t="str">
        <f t="shared" si="8"/>
        <v>Lyndhurst Township, Bergen County</v>
      </c>
      <c r="B279">
        <f t="shared" si="9"/>
        <v>278</v>
      </c>
      <c r="C279" s="35" t="str">
        <f>'2022 Muniinfo'!A57</f>
        <v>0232</v>
      </c>
      <c r="D279" s="35" t="str">
        <f>'2022 Muniinfo'!B57</f>
        <v>Lyndhurst Township</v>
      </c>
      <c r="E279" s="35" t="str">
        <f>'2022 Muniinfo'!C57</f>
        <v>Bergen</v>
      </c>
      <c r="F279">
        <f>'2022 Muniinfo'!D57</f>
        <v>1</v>
      </c>
      <c r="G279" t="str">
        <f>'2022 Muniinfo'!E57</f>
        <v>Ineligible</v>
      </c>
    </row>
    <row r="280" spans="1:7" ht="16.5" x14ac:dyDescent="0.3">
      <c r="A280" t="str">
        <f t="shared" si="8"/>
        <v>Madison Borough, Morris County</v>
      </c>
      <c r="B280">
        <f t="shared" si="9"/>
        <v>279</v>
      </c>
      <c r="C280" s="35" t="str">
        <f>'2022 Muniinfo'!A392</f>
        <v>1417</v>
      </c>
      <c r="D280" s="35" t="str">
        <f>'2022 Muniinfo'!B392</f>
        <v>Madison Borough</v>
      </c>
      <c r="E280" s="35" t="str">
        <f>'2022 Muniinfo'!C392</f>
        <v>Morris</v>
      </c>
      <c r="F280">
        <f>'2022 Muniinfo'!D392</f>
        <v>2</v>
      </c>
      <c r="G280" t="str">
        <f>'2022 Muniinfo'!E392</f>
        <v>Ineligible</v>
      </c>
    </row>
    <row r="281" spans="1:7" ht="16.5" x14ac:dyDescent="0.3">
      <c r="A281" t="str">
        <f t="shared" si="8"/>
        <v>Magnolia Borough, Camden County</v>
      </c>
      <c r="B281">
        <f t="shared" si="9"/>
        <v>280</v>
      </c>
      <c r="C281" s="35" t="str">
        <f>'2022 Muniinfo'!A158</f>
        <v>0423</v>
      </c>
      <c r="D281" s="35" t="str">
        <f>'2022 Muniinfo'!B158</f>
        <v>Magnolia Borough</v>
      </c>
      <c r="E281" s="35" t="str">
        <f>'2022 Muniinfo'!C158</f>
        <v>Camden</v>
      </c>
      <c r="F281">
        <f>'2022 Muniinfo'!D158</f>
        <v>3</v>
      </c>
      <c r="G281" t="str">
        <f>'2022 Muniinfo'!E158</f>
        <v>Eligible</v>
      </c>
    </row>
    <row r="282" spans="1:7" ht="16.5" x14ac:dyDescent="0.3">
      <c r="A282" t="str">
        <f t="shared" si="8"/>
        <v>Mahwah Township, Bergen County</v>
      </c>
      <c r="B282">
        <f t="shared" si="9"/>
        <v>281</v>
      </c>
      <c r="C282" s="35" t="str">
        <f>'2022 Muniinfo'!A58</f>
        <v>0233</v>
      </c>
      <c r="D282" s="35" t="str">
        <f>'2022 Muniinfo'!B58</f>
        <v>Mahwah Township</v>
      </c>
      <c r="E282" s="35" t="str">
        <f>'2022 Muniinfo'!C58</f>
        <v>Bergen</v>
      </c>
      <c r="F282">
        <f>'2022 Muniinfo'!D58</f>
        <v>2</v>
      </c>
      <c r="G282" t="str">
        <f>'2022 Muniinfo'!E58</f>
        <v>Ineligible</v>
      </c>
    </row>
    <row r="283" spans="1:7" ht="16.5" x14ac:dyDescent="0.3">
      <c r="A283" t="str">
        <f t="shared" si="8"/>
        <v>Manalapan Township, Monmouth County</v>
      </c>
      <c r="B283">
        <f t="shared" si="9"/>
        <v>282</v>
      </c>
      <c r="C283" s="35" t="str">
        <f>'2022 Muniinfo'!A348</f>
        <v>1326</v>
      </c>
      <c r="D283" s="35" t="str">
        <f>'2022 Muniinfo'!B348</f>
        <v>Manalapan Township</v>
      </c>
      <c r="E283" s="35" t="str">
        <f>'2022 Muniinfo'!C348</f>
        <v>Monmouth</v>
      </c>
      <c r="F283">
        <f>'2022 Muniinfo'!D348</f>
        <v>3</v>
      </c>
      <c r="G283" t="str">
        <f>'2022 Muniinfo'!E348</f>
        <v>Eligible</v>
      </c>
    </row>
    <row r="284" spans="1:7" ht="16.5" x14ac:dyDescent="0.3">
      <c r="A284" t="str">
        <f t="shared" si="8"/>
        <v>Manasquan Borough, Monmouth County</v>
      </c>
      <c r="B284">
        <f t="shared" si="9"/>
        <v>283</v>
      </c>
      <c r="C284" s="35" t="str">
        <f>'2022 Muniinfo'!A349</f>
        <v>1327</v>
      </c>
      <c r="D284" s="35" t="str">
        <f>'2022 Muniinfo'!B349</f>
        <v>Manasquan Borough</v>
      </c>
      <c r="E284" s="35" t="str">
        <f>'2022 Muniinfo'!C349</f>
        <v>Monmouth</v>
      </c>
      <c r="F284">
        <f>'2022 Muniinfo'!D349</f>
        <v>1</v>
      </c>
      <c r="G284" t="str">
        <f>'2022 Muniinfo'!E349</f>
        <v>Eligible</v>
      </c>
    </row>
    <row r="285" spans="1:7" ht="16.5" x14ac:dyDescent="0.3">
      <c r="A285" t="str">
        <f t="shared" si="8"/>
        <v>Manchester Township, Ocean County</v>
      </c>
      <c r="B285">
        <f t="shared" si="9"/>
        <v>284</v>
      </c>
      <c r="C285" s="35" t="str">
        <f>'2022 Muniinfo'!A432</f>
        <v>1518</v>
      </c>
      <c r="D285" s="35" t="str">
        <f>'2022 Muniinfo'!B432</f>
        <v>Manchester Township</v>
      </c>
      <c r="E285" s="35" t="str">
        <f>'2022 Muniinfo'!C432</f>
        <v>Ocean</v>
      </c>
      <c r="F285">
        <f>'2022 Muniinfo'!D432</f>
        <v>3</v>
      </c>
      <c r="G285" t="str">
        <f>'2022 Muniinfo'!E432</f>
        <v>Eligible</v>
      </c>
    </row>
    <row r="286" spans="1:7" ht="16.5" x14ac:dyDescent="0.3">
      <c r="A286" t="str">
        <f t="shared" si="8"/>
        <v>Mannington Township, Salem County</v>
      </c>
      <c r="B286">
        <f t="shared" si="9"/>
        <v>285</v>
      </c>
      <c r="C286" s="35" t="str">
        <f>'2022 Muniinfo'!A468</f>
        <v>1705</v>
      </c>
      <c r="D286" s="35" t="str">
        <f>'2022 Muniinfo'!B468</f>
        <v>Mannington Township</v>
      </c>
      <c r="E286" s="35" t="str">
        <f>'2022 Muniinfo'!C468</f>
        <v>Salem</v>
      </c>
      <c r="F286">
        <f>'2022 Muniinfo'!D468</f>
        <v>3</v>
      </c>
      <c r="G286" t="str">
        <f>'2022 Muniinfo'!E468</f>
        <v>Eligible</v>
      </c>
    </row>
    <row r="287" spans="1:7" ht="16.5" x14ac:dyDescent="0.3">
      <c r="A287" t="str">
        <f t="shared" si="8"/>
        <v>Mansfield Township, Burlington County</v>
      </c>
      <c r="B287">
        <f t="shared" si="9"/>
        <v>286</v>
      </c>
      <c r="C287" s="35" t="str">
        <f>'2022 Muniinfo'!A113</f>
        <v>0318</v>
      </c>
      <c r="D287" s="35" t="str">
        <f>'2022 Muniinfo'!B113</f>
        <v>Mansfield Township</v>
      </c>
      <c r="E287" s="35" t="str">
        <f>'2022 Muniinfo'!C113</f>
        <v>Burlington</v>
      </c>
      <c r="F287">
        <f>'2022 Muniinfo'!D113</f>
        <v>3</v>
      </c>
      <c r="G287" t="str">
        <f>'2022 Muniinfo'!E113</f>
        <v>Eligible</v>
      </c>
    </row>
    <row r="288" spans="1:7" ht="16.5" x14ac:dyDescent="0.3">
      <c r="A288" t="str">
        <f t="shared" si="8"/>
        <v>Mansfield Township, Warren County</v>
      </c>
      <c r="B288">
        <f t="shared" si="9"/>
        <v>287</v>
      </c>
      <c r="C288" s="35" t="str">
        <f>'2022 Muniinfo'!A560</f>
        <v>2116</v>
      </c>
      <c r="D288" s="35" t="str">
        <f>'2022 Muniinfo'!B560</f>
        <v>Mansfield Township</v>
      </c>
      <c r="E288" s="35" t="str">
        <f>'2022 Muniinfo'!C560</f>
        <v>Warren</v>
      </c>
      <c r="F288">
        <f>'2022 Muniinfo'!D560</f>
        <v>2</v>
      </c>
      <c r="G288" t="str">
        <f>'2022 Muniinfo'!E560</f>
        <v>Ineligible</v>
      </c>
    </row>
    <row r="289" spans="1:7" ht="16.5" x14ac:dyDescent="0.3">
      <c r="A289" t="str">
        <f t="shared" si="8"/>
        <v>Mantoloking Borough, Ocean County</v>
      </c>
      <c r="B289">
        <f t="shared" si="9"/>
        <v>288</v>
      </c>
      <c r="C289" s="35" t="str">
        <f>'2022 Muniinfo'!A433</f>
        <v>1519</v>
      </c>
      <c r="D289" s="35" t="str">
        <f>'2022 Muniinfo'!B433</f>
        <v>Mantoloking Borough</v>
      </c>
      <c r="E289" s="35" t="str">
        <f>'2022 Muniinfo'!C433</f>
        <v>Ocean</v>
      </c>
      <c r="F289">
        <f>'2022 Muniinfo'!D433</f>
        <v>1</v>
      </c>
      <c r="G289" t="str">
        <f>'2022 Muniinfo'!E433</f>
        <v>Eligible</v>
      </c>
    </row>
    <row r="290" spans="1:7" ht="16.5" x14ac:dyDescent="0.3">
      <c r="A290" t="str">
        <f t="shared" si="8"/>
        <v>Mantua Township, Gloucester County</v>
      </c>
      <c r="B290">
        <f t="shared" si="9"/>
        <v>289</v>
      </c>
      <c r="C290" s="35" t="str">
        <f>'2022 Muniinfo'!A233</f>
        <v>0810</v>
      </c>
      <c r="D290" s="35" t="str">
        <f>'2022 Muniinfo'!B233</f>
        <v>Mantua Township</v>
      </c>
      <c r="E290" s="35" t="str">
        <f>'2022 Muniinfo'!C233</f>
        <v>Gloucester</v>
      </c>
      <c r="F290">
        <f>'2022 Muniinfo'!D233</f>
        <v>1</v>
      </c>
      <c r="G290" t="str">
        <f>'2022 Muniinfo'!E233</f>
        <v>Eligible</v>
      </c>
    </row>
    <row r="291" spans="1:7" ht="16.5" x14ac:dyDescent="0.3">
      <c r="A291" t="str">
        <f t="shared" si="8"/>
        <v>Manville Borough, Somerset County</v>
      </c>
      <c r="B291">
        <f t="shared" si="9"/>
        <v>290</v>
      </c>
      <c r="C291" s="35" t="str">
        <f>'2022 Muniinfo'!A489</f>
        <v>1811</v>
      </c>
      <c r="D291" s="35" t="str">
        <f>'2022 Muniinfo'!B489</f>
        <v>Manville Borough</v>
      </c>
      <c r="E291" s="35" t="str">
        <f>'2022 Muniinfo'!C489</f>
        <v>Somerset</v>
      </c>
      <c r="F291">
        <f>'2022 Muniinfo'!D489</f>
        <v>3</v>
      </c>
      <c r="G291" t="str">
        <f>'2022 Muniinfo'!E489</f>
        <v>Eligible</v>
      </c>
    </row>
    <row r="292" spans="1:7" ht="16.5" x14ac:dyDescent="0.3">
      <c r="A292" t="str">
        <f t="shared" si="8"/>
        <v>Maple Shade Borough, Burlington County</v>
      </c>
      <c r="B292">
        <f t="shared" si="9"/>
        <v>291</v>
      </c>
      <c r="C292" s="35" t="str">
        <f>'2022 Muniinfo'!A114</f>
        <v>0319</v>
      </c>
      <c r="D292" s="35" t="str">
        <f>'2022 Muniinfo'!B114</f>
        <v>Maple Shade Borough</v>
      </c>
      <c r="E292" s="35" t="str">
        <f>'2022 Muniinfo'!C114</f>
        <v>Burlington</v>
      </c>
      <c r="F292">
        <f>'2022 Muniinfo'!D114</f>
        <v>1</v>
      </c>
      <c r="G292" t="str">
        <f>'2022 Muniinfo'!E114</f>
        <v>Eligible</v>
      </c>
    </row>
    <row r="293" spans="1:7" ht="16.5" x14ac:dyDescent="0.3">
      <c r="A293" t="str">
        <f t="shared" si="8"/>
        <v>Maplewood Township., Essex County</v>
      </c>
      <c r="B293">
        <f t="shared" si="9"/>
        <v>292</v>
      </c>
      <c r="C293" s="35" t="str">
        <f>'2022 Muniinfo'!A212</f>
        <v>0711</v>
      </c>
      <c r="D293" s="35" t="str">
        <f>'2022 Muniinfo'!B212</f>
        <v>Maplewood Township.</v>
      </c>
      <c r="E293" s="35" t="str">
        <f>'2022 Muniinfo'!C212</f>
        <v>Essex</v>
      </c>
      <c r="F293">
        <f>'2022 Muniinfo'!D212</f>
        <v>1</v>
      </c>
      <c r="G293" t="str">
        <f>'2022 Muniinfo'!E212</f>
        <v>Ineligible</v>
      </c>
    </row>
    <row r="294" spans="1:7" ht="16.5" x14ac:dyDescent="0.3">
      <c r="A294" t="str">
        <f t="shared" si="8"/>
        <v>Margate City, Atlantic County</v>
      </c>
      <c r="B294">
        <f t="shared" si="9"/>
        <v>293</v>
      </c>
      <c r="C294" s="35" t="str">
        <f>'2022 Muniinfo'!A18</f>
        <v>0116</v>
      </c>
      <c r="D294" s="35" t="str">
        <f>'2022 Muniinfo'!B18</f>
        <v>Margate City</v>
      </c>
      <c r="E294" s="35" t="str">
        <f>'2022 Muniinfo'!C18</f>
        <v>Atlantic</v>
      </c>
      <c r="F294">
        <f>'2022 Muniinfo'!D18</f>
        <v>1</v>
      </c>
      <c r="G294" t="str">
        <f>'2022 Muniinfo'!E18</f>
        <v>Eligible</v>
      </c>
    </row>
    <row r="295" spans="1:7" ht="16.5" x14ac:dyDescent="0.3">
      <c r="A295" t="str">
        <f t="shared" si="8"/>
        <v>Marlboro Township, Monmouth County</v>
      </c>
      <c r="B295">
        <f t="shared" si="9"/>
        <v>294</v>
      </c>
      <c r="C295" s="35" t="str">
        <f>'2022 Muniinfo'!A350</f>
        <v>1328</v>
      </c>
      <c r="D295" s="35" t="str">
        <f>'2022 Muniinfo'!B350</f>
        <v>Marlboro Township</v>
      </c>
      <c r="E295" s="35" t="str">
        <f>'2022 Muniinfo'!C350</f>
        <v>Monmouth</v>
      </c>
      <c r="F295">
        <f>'2022 Muniinfo'!D350</f>
        <v>2</v>
      </c>
      <c r="G295" t="str">
        <f>'2022 Muniinfo'!E350</f>
        <v>Ineligible</v>
      </c>
    </row>
    <row r="296" spans="1:7" ht="16.5" x14ac:dyDescent="0.3">
      <c r="A296" t="str">
        <f t="shared" si="8"/>
        <v>Matawan Borough, Monmouth County</v>
      </c>
      <c r="B296">
        <f t="shared" si="9"/>
        <v>295</v>
      </c>
      <c r="C296" s="35" t="str">
        <f>'2022 Muniinfo'!A351</f>
        <v>1329</v>
      </c>
      <c r="D296" s="35" t="str">
        <f>'2022 Muniinfo'!B351</f>
        <v>Matawan Borough</v>
      </c>
      <c r="E296" s="35" t="str">
        <f>'2022 Muniinfo'!C351</f>
        <v>Monmouth</v>
      </c>
      <c r="F296">
        <f>'2022 Muniinfo'!D351</f>
        <v>3</v>
      </c>
      <c r="G296" t="str">
        <f>'2022 Muniinfo'!E351</f>
        <v>Eligible</v>
      </c>
    </row>
    <row r="297" spans="1:7" ht="16.5" x14ac:dyDescent="0.3">
      <c r="A297" t="str">
        <f t="shared" si="8"/>
        <v>Maurice River Township, Cumberland County</v>
      </c>
      <c r="B297">
        <f t="shared" si="9"/>
        <v>296</v>
      </c>
      <c r="C297" s="35" t="str">
        <f>'2022 Muniinfo'!A196</f>
        <v>0609</v>
      </c>
      <c r="D297" s="35" t="str">
        <f>'2022 Muniinfo'!B196</f>
        <v>Maurice River Township</v>
      </c>
      <c r="E297" s="35" t="str">
        <f>'2022 Muniinfo'!C196</f>
        <v>Cumberland</v>
      </c>
      <c r="F297">
        <f>'2022 Muniinfo'!D196</f>
        <v>3</v>
      </c>
      <c r="G297" t="str">
        <f>'2022 Muniinfo'!E196</f>
        <v>Eligible</v>
      </c>
    </row>
    <row r="298" spans="1:7" ht="16.5" x14ac:dyDescent="0.3">
      <c r="A298" t="str">
        <f t="shared" si="8"/>
        <v>Maywood Borough, Bergen County</v>
      </c>
      <c r="B298">
        <f t="shared" si="9"/>
        <v>297</v>
      </c>
      <c r="C298" s="35" t="str">
        <f>'2022 Muniinfo'!A59</f>
        <v>0234</v>
      </c>
      <c r="D298" s="35" t="str">
        <f>'2022 Muniinfo'!B59</f>
        <v>Maywood Borough</v>
      </c>
      <c r="E298" s="35" t="str">
        <f>'2022 Muniinfo'!C59</f>
        <v>Bergen</v>
      </c>
      <c r="F298">
        <f>'2022 Muniinfo'!D59</f>
        <v>3</v>
      </c>
      <c r="G298" t="str">
        <f>'2022 Muniinfo'!E59</f>
        <v>Ineligible</v>
      </c>
    </row>
    <row r="299" spans="1:7" ht="16.5" x14ac:dyDescent="0.3">
      <c r="A299" t="str">
        <f t="shared" si="8"/>
        <v>Medford Lakes Borough, Burlington County</v>
      </c>
      <c r="B299">
        <f t="shared" si="9"/>
        <v>298</v>
      </c>
      <c r="C299" s="35" t="str">
        <f>'2022 Muniinfo'!A116</f>
        <v>0321</v>
      </c>
      <c r="D299" s="35" t="str">
        <f>'2022 Muniinfo'!B116</f>
        <v>Medford Lakes Borough</v>
      </c>
      <c r="E299" s="35" t="str">
        <f>'2022 Muniinfo'!C116</f>
        <v>Burlington</v>
      </c>
      <c r="F299">
        <f>'2022 Muniinfo'!D116</f>
        <v>3</v>
      </c>
      <c r="G299" t="str">
        <f>'2022 Muniinfo'!E116</f>
        <v>Eligible</v>
      </c>
    </row>
    <row r="300" spans="1:7" ht="16.5" x14ac:dyDescent="0.3">
      <c r="A300" t="str">
        <f t="shared" si="8"/>
        <v>Medford Township, Burlington County</v>
      </c>
      <c r="B300">
        <f t="shared" si="9"/>
        <v>299</v>
      </c>
      <c r="C300" s="35" t="str">
        <f>'2022 Muniinfo'!A115</f>
        <v>0320</v>
      </c>
      <c r="D300" s="35" t="str">
        <f>'2022 Muniinfo'!B115</f>
        <v>Medford Township</v>
      </c>
      <c r="E300" s="35" t="str">
        <f>'2022 Muniinfo'!C115</f>
        <v>Burlington</v>
      </c>
      <c r="F300">
        <f>'2022 Muniinfo'!D115</f>
        <v>2</v>
      </c>
      <c r="G300" t="str">
        <f>'2022 Muniinfo'!E115</f>
        <v>Ineligible</v>
      </c>
    </row>
    <row r="301" spans="1:7" ht="16.5" x14ac:dyDescent="0.3">
      <c r="A301" t="str">
        <f t="shared" si="8"/>
        <v>Mendham Borough, Morris County</v>
      </c>
      <c r="B301">
        <f t="shared" si="9"/>
        <v>300</v>
      </c>
      <c r="C301" s="35" t="str">
        <f>'2022 Muniinfo'!A393</f>
        <v>1418</v>
      </c>
      <c r="D301" s="35" t="str">
        <f>'2022 Muniinfo'!B393</f>
        <v>Mendham Borough</v>
      </c>
      <c r="E301" s="35" t="str">
        <f>'2022 Muniinfo'!C393</f>
        <v>Morris</v>
      </c>
      <c r="F301">
        <f>'2022 Muniinfo'!D393</f>
        <v>3</v>
      </c>
      <c r="G301" t="str">
        <f>'2022 Muniinfo'!E393</f>
        <v>Eligible</v>
      </c>
    </row>
    <row r="302" spans="1:7" ht="16.5" x14ac:dyDescent="0.3">
      <c r="A302" t="str">
        <f t="shared" si="8"/>
        <v>Mendham Township, Morris County</v>
      </c>
      <c r="B302">
        <f t="shared" si="9"/>
        <v>301</v>
      </c>
      <c r="C302" s="35" t="str">
        <f>'2022 Muniinfo'!A394</f>
        <v>1419</v>
      </c>
      <c r="D302" s="35" t="str">
        <f>'2022 Muniinfo'!B394</f>
        <v>Mendham Township</v>
      </c>
      <c r="E302" s="35" t="str">
        <f>'2022 Muniinfo'!C394</f>
        <v>Morris</v>
      </c>
      <c r="F302">
        <f>'2022 Muniinfo'!D394</f>
        <v>1</v>
      </c>
      <c r="G302" t="str">
        <f>'2022 Muniinfo'!E394</f>
        <v>Eligible</v>
      </c>
    </row>
    <row r="303" spans="1:7" ht="16.5" x14ac:dyDescent="0.3">
      <c r="A303" t="str">
        <f t="shared" si="8"/>
        <v>Merchantville Borough, Camden County</v>
      </c>
      <c r="B303">
        <f t="shared" si="9"/>
        <v>302</v>
      </c>
      <c r="C303" s="35" t="str">
        <f>'2022 Muniinfo'!A159</f>
        <v>0424</v>
      </c>
      <c r="D303" s="35" t="str">
        <f>'2022 Muniinfo'!B159</f>
        <v>Merchantville Borough</v>
      </c>
      <c r="E303" s="35" t="str">
        <f>'2022 Muniinfo'!C159</f>
        <v>Camden</v>
      </c>
      <c r="F303">
        <f>'2022 Muniinfo'!D159</f>
        <v>1</v>
      </c>
      <c r="G303" t="str">
        <f>'2022 Muniinfo'!E159</f>
        <v>Eligible</v>
      </c>
    </row>
    <row r="304" spans="1:7" ht="16.5" x14ac:dyDescent="0.3">
      <c r="A304" t="str">
        <f t="shared" si="8"/>
        <v>Metuchen Borough, Middlesex County</v>
      </c>
      <c r="B304">
        <f t="shared" si="9"/>
        <v>303</v>
      </c>
      <c r="C304" s="35" t="str">
        <f>'2022 Muniinfo'!A307</f>
        <v>1210</v>
      </c>
      <c r="D304" s="35" t="str">
        <f>'2022 Muniinfo'!B307</f>
        <v>Metuchen Borough</v>
      </c>
      <c r="E304" s="35" t="str">
        <f>'2022 Muniinfo'!C307</f>
        <v>Middlesex</v>
      </c>
      <c r="F304">
        <f>'2022 Muniinfo'!D307</f>
        <v>1</v>
      </c>
      <c r="G304" t="str">
        <f>'2022 Muniinfo'!E307</f>
        <v>Eligible</v>
      </c>
    </row>
    <row r="305" spans="1:7" ht="16.5" x14ac:dyDescent="0.3">
      <c r="A305" t="str">
        <f t="shared" si="8"/>
        <v>Middle Township, Cape May County</v>
      </c>
      <c r="B305">
        <f t="shared" si="9"/>
        <v>304</v>
      </c>
      <c r="C305" s="35" t="str">
        <f>'2022 Muniinfo'!A177</f>
        <v>0506</v>
      </c>
      <c r="D305" s="35" t="str">
        <f>'2022 Muniinfo'!B177</f>
        <v>Middle Township</v>
      </c>
      <c r="E305" s="35" t="str">
        <f>'2022 Muniinfo'!C177</f>
        <v>Cape May</v>
      </c>
      <c r="F305">
        <f>'2022 Muniinfo'!D177</f>
        <v>2</v>
      </c>
      <c r="G305" t="str">
        <f>'2022 Muniinfo'!E177</f>
        <v>Ineligible</v>
      </c>
    </row>
    <row r="306" spans="1:7" ht="16.5" x14ac:dyDescent="0.3">
      <c r="A306" t="str">
        <f t="shared" si="8"/>
        <v>Middlesex Borough, Middlesex County</v>
      </c>
      <c r="B306">
        <f t="shared" si="9"/>
        <v>305</v>
      </c>
      <c r="C306" s="35" t="str">
        <f>'2022 Muniinfo'!A308</f>
        <v>1211</v>
      </c>
      <c r="D306" s="35" t="str">
        <f>'2022 Muniinfo'!B308</f>
        <v>Middlesex Borough</v>
      </c>
      <c r="E306" s="35" t="str">
        <f>'2022 Muniinfo'!C308</f>
        <v>Middlesex</v>
      </c>
      <c r="F306">
        <f>'2022 Muniinfo'!D308</f>
        <v>2</v>
      </c>
      <c r="G306" t="str">
        <f>'2022 Muniinfo'!E308</f>
        <v>Ineligible</v>
      </c>
    </row>
    <row r="307" spans="1:7" ht="16.5" x14ac:dyDescent="0.3">
      <c r="A307" t="str">
        <f t="shared" si="8"/>
        <v>Middletown Township, Monmouth County</v>
      </c>
      <c r="B307">
        <f t="shared" si="9"/>
        <v>306</v>
      </c>
      <c r="C307" s="35" t="str">
        <f>'2022 Muniinfo'!A353</f>
        <v>1331</v>
      </c>
      <c r="D307" s="35" t="str">
        <f>'2022 Muniinfo'!B353</f>
        <v>Middletown Township</v>
      </c>
      <c r="E307" s="35" t="str">
        <f>'2022 Muniinfo'!C353</f>
        <v>Monmouth</v>
      </c>
      <c r="F307">
        <f>'2022 Muniinfo'!D353</f>
        <v>2</v>
      </c>
      <c r="G307" t="str">
        <f>'2022 Muniinfo'!E353</f>
        <v>Ineligible</v>
      </c>
    </row>
    <row r="308" spans="1:7" ht="16.5" x14ac:dyDescent="0.3">
      <c r="A308" t="str">
        <f t="shared" si="8"/>
        <v>Midland Park Borough, Bergen County</v>
      </c>
      <c r="B308">
        <f t="shared" si="9"/>
        <v>307</v>
      </c>
      <c r="C308" s="35" t="str">
        <f>'2022 Muniinfo'!A60</f>
        <v>0235</v>
      </c>
      <c r="D308" s="35" t="str">
        <f>'2022 Muniinfo'!B60</f>
        <v>Midland Park Borough</v>
      </c>
      <c r="E308" s="35" t="str">
        <f>'2022 Muniinfo'!C60</f>
        <v>Bergen</v>
      </c>
      <c r="F308">
        <f>'2022 Muniinfo'!D60</f>
        <v>1</v>
      </c>
      <c r="G308" t="str">
        <f>'2022 Muniinfo'!E60</f>
        <v>Eligible</v>
      </c>
    </row>
    <row r="309" spans="1:7" ht="16.5" x14ac:dyDescent="0.3">
      <c r="A309" t="str">
        <f t="shared" si="8"/>
        <v>Milford Borough, Hunterdon County</v>
      </c>
      <c r="B309">
        <f t="shared" si="9"/>
        <v>308</v>
      </c>
      <c r="C309" s="35" t="str">
        <f>'2022 Muniinfo'!A279</f>
        <v>1020</v>
      </c>
      <c r="D309" s="35" t="str">
        <f>'2022 Muniinfo'!B279</f>
        <v>Milford Borough</v>
      </c>
      <c r="E309" s="35" t="str">
        <f>'2022 Muniinfo'!C279</f>
        <v>Hunterdon</v>
      </c>
      <c r="F309">
        <f>'2022 Muniinfo'!D279</f>
        <v>2</v>
      </c>
      <c r="G309" t="str">
        <f>'2022 Muniinfo'!E279</f>
        <v>Ineligible</v>
      </c>
    </row>
    <row r="310" spans="1:7" ht="16.5" x14ac:dyDescent="0.3">
      <c r="A310" t="str">
        <f t="shared" si="8"/>
        <v>Millburn Township, Essex County</v>
      </c>
      <c r="B310">
        <f t="shared" si="9"/>
        <v>309</v>
      </c>
      <c r="C310" s="35" t="str">
        <f>'2022 Muniinfo'!A213</f>
        <v>0712</v>
      </c>
      <c r="D310" s="35" t="str">
        <f>'2022 Muniinfo'!B213</f>
        <v>Millburn Township</v>
      </c>
      <c r="E310" s="35" t="str">
        <f>'2022 Muniinfo'!C213</f>
        <v>Essex</v>
      </c>
      <c r="F310">
        <f>'2022 Muniinfo'!D213</f>
        <v>2</v>
      </c>
      <c r="G310" t="str">
        <f>'2022 Muniinfo'!E213</f>
        <v>Ineligible</v>
      </c>
    </row>
    <row r="311" spans="1:7" ht="16.5" x14ac:dyDescent="0.3">
      <c r="A311" t="str">
        <f t="shared" si="8"/>
        <v>Millstone Borough, Somerset County</v>
      </c>
      <c r="B311">
        <f t="shared" si="9"/>
        <v>310</v>
      </c>
      <c r="C311" s="35" t="str">
        <f>'2022 Muniinfo'!A490</f>
        <v>1812</v>
      </c>
      <c r="D311" s="35" t="str">
        <f>'2022 Muniinfo'!B490</f>
        <v>Millstone Borough</v>
      </c>
      <c r="E311" s="35" t="str">
        <f>'2022 Muniinfo'!C490</f>
        <v>Somerset</v>
      </c>
      <c r="F311">
        <f>'2022 Muniinfo'!D490</f>
        <v>1</v>
      </c>
      <c r="G311" t="str">
        <f>'2022 Muniinfo'!E490</f>
        <v>Ineligible</v>
      </c>
    </row>
    <row r="312" spans="1:7" ht="16.5" x14ac:dyDescent="0.3">
      <c r="A312" t="str">
        <f t="shared" si="8"/>
        <v>Millstone Township, Monmouth County</v>
      </c>
      <c r="B312">
        <f t="shared" si="9"/>
        <v>311</v>
      </c>
      <c r="C312" s="35" t="str">
        <f>'2022 Muniinfo'!A354</f>
        <v>1332</v>
      </c>
      <c r="D312" s="35" t="str">
        <f>'2022 Muniinfo'!B354</f>
        <v>Millstone Township</v>
      </c>
      <c r="E312" s="35" t="str">
        <f>'2022 Muniinfo'!C354</f>
        <v>Monmouth</v>
      </c>
      <c r="F312">
        <f>'2022 Muniinfo'!D354</f>
        <v>3</v>
      </c>
      <c r="G312" t="str">
        <f>'2022 Muniinfo'!E354</f>
        <v>Eligible</v>
      </c>
    </row>
    <row r="313" spans="1:7" ht="16.5" x14ac:dyDescent="0.3">
      <c r="A313" t="str">
        <f t="shared" si="8"/>
        <v>Milltown Borough, Middlesex County</v>
      </c>
      <c r="B313">
        <f t="shared" si="9"/>
        <v>312</v>
      </c>
      <c r="C313" s="35" t="str">
        <f>'2022 Muniinfo'!A309</f>
        <v>1212</v>
      </c>
      <c r="D313" s="35" t="str">
        <f>'2022 Muniinfo'!B309</f>
        <v>Milltown Borough</v>
      </c>
      <c r="E313" s="35" t="str">
        <f>'2022 Muniinfo'!C309</f>
        <v>Middlesex</v>
      </c>
      <c r="F313">
        <f>'2022 Muniinfo'!D309</f>
        <v>3</v>
      </c>
      <c r="G313" t="str">
        <f>'2022 Muniinfo'!E309</f>
        <v>Eligible</v>
      </c>
    </row>
    <row r="314" spans="1:7" ht="16.5" x14ac:dyDescent="0.3">
      <c r="A314" t="str">
        <f t="shared" si="8"/>
        <v>Millville City, Cumberland County</v>
      </c>
      <c r="B314">
        <f t="shared" si="9"/>
        <v>313</v>
      </c>
      <c r="C314" s="35" t="str">
        <f>'2022 Muniinfo'!A197</f>
        <v>0610</v>
      </c>
      <c r="D314" s="35" t="str">
        <f>'2022 Muniinfo'!B197</f>
        <v>Millville City</v>
      </c>
      <c r="E314" s="35" t="str">
        <f>'2022 Muniinfo'!C197</f>
        <v>Cumberland</v>
      </c>
      <c r="F314">
        <f>'2022 Muniinfo'!D197</f>
        <v>1</v>
      </c>
      <c r="G314" t="str">
        <f>'2022 Muniinfo'!E197</f>
        <v>Ineligible</v>
      </c>
    </row>
    <row r="315" spans="1:7" ht="16.5" x14ac:dyDescent="0.3">
      <c r="A315" t="str">
        <f t="shared" si="8"/>
        <v>Mine Hill Township, Morris County</v>
      </c>
      <c r="B315">
        <f t="shared" si="9"/>
        <v>314</v>
      </c>
      <c r="C315" s="35" t="str">
        <f>'2022 Muniinfo'!A395</f>
        <v>1420</v>
      </c>
      <c r="D315" s="35" t="str">
        <f>'2022 Muniinfo'!B395</f>
        <v>Mine Hill Township</v>
      </c>
      <c r="E315" s="35" t="str">
        <f>'2022 Muniinfo'!C395</f>
        <v>Morris</v>
      </c>
      <c r="F315">
        <f>'2022 Muniinfo'!D395</f>
        <v>2</v>
      </c>
      <c r="G315" t="str">
        <f>'2022 Muniinfo'!E395</f>
        <v>Ineligible</v>
      </c>
    </row>
    <row r="316" spans="1:7" ht="16.5" x14ac:dyDescent="0.3">
      <c r="A316" t="str">
        <f t="shared" si="8"/>
        <v>Monmouth Beach Borough, Monmouth County</v>
      </c>
      <c r="B316">
        <f t="shared" si="9"/>
        <v>315</v>
      </c>
      <c r="C316" s="35" t="str">
        <f>'2022 Muniinfo'!A355</f>
        <v>1333</v>
      </c>
      <c r="D316" s="35" t="str">
        <f>'2022 Muniinfo'!B355</f>
        <v>Monmouth Beach Borough</v>
      </c>
      <c r="E316" s="35" t="str">
        <f>'2022 Muniinfo'!C355</f>
        <v>Monmouth</v>
      </c>
      <c r="F316">
        <f>'2022 Muniinfo'!D355</f>
        <v>1</v>
      </c>
      <c r="G316" t="str">
        <f>'2022 Muniinfo'!E355</f>
        <v>Eligible</v>
      </c>
    </row>
    <row r="317" spans="1:7" ht="16.5" x14ac:dyDescent="0.3">
      <c r="A317" t="str">
        <f t="shared" si="8"/>
        <v>Monroe Township, Gloucester County</v>
      </c>
      <c r="B317">
        <f t="shared" si="9"/>
        <v>316</v>
      </c>
      <c r="C317" s="35" t="str">
        <f>'2022 Muniinfo'!A234</f>
        <v>0811</v>
      </c>
      <c r="D317" s="35" t="str">
        <f>'2022 Muniinfo'!B234</f>
        <v>Monroe Township</v>
      </c>
      <c r="E317" s="35" t="str">
        <f>'2022 Muniinfo'!C234</f>
        <v>Gloucester</v>
      </c>
      <c r="F317">
        <f>'2022 Muniinfo'!D234</f>
        <v>2</v>
      </c>
      <c r="G317" t="str">
        <f>'2022 Muniinfo'!E234</f>
        <v>Ineligible</v>
      </c>
    </row>
    <row r="318" spans="1:7" ht="16.5" x14ac:dyDescent="0.3">
      <c r="A318" t="str">
        <f t="shared" si="8"/>
        <v>Monroe Township, Middlesex County</v>
      </c>
      <c r="B318">
        <f t="shared" si="9"/>
        <v>317</v>
      </c>
      <c r="C318" s="35" t="str">
        <f>'2022 Muniinfo'!A310</f>
        <v>1213</v>
      </c>
      <c r="D318" s="35" t="str">
        <f>'2022 Muniinfo'!B310</f>
        <v>Monroe Township</v>
      </c>
      <c r="E318" s="35" t="str">
        <f>'2022 Muniinfo'!C310</f>
        <v>Middlesex</v>
      </c>
      <c r="F318">
        <f>'2022 Muniinfo'!D310</f>
        <v>1</v>
      </c>
      <c r="G318" t="str">
        <f>'2022 Muniinfo'!E310</f>
        <v>Eligible</v>
      </c>
    </row>
    <row r="319" spans="1:7" ht="16.5" x14ac:dyDescent="0.3">
      <c r="A319" t="str">
        <f t="shared" si="8"/>
        <v>Montague Township, Sussex County</v>
      </c>
      <c r="B319">
        <f t="shared" si="9"/>
        <v>318</v>
      </c>
      <c r="C319" s="35" t="str">
        <f>'2022 Muniinfo'!A513</f>
        <v>1914</v>
      </c>
      <c r="D319" s="35" t="str">
        <f>'2022 Muniinfo'!B513</f>
        <v>Montague Township</v>
      </c>
      <c r="E319" s="35" t="str">
        <f>'2022 Muniinfo'!C513</f>
        <v>Sussex</v>
      </c>
      <c r="F319">
        <f>'2022 Muniinfo'!D513</f>
        <v>3</v>
      </c>
      <c r="G319" t="str">
        <f>'2022 Muniinfo'!E513</f>
        <v>Eligible</v>
      </c>
    </row>
    <row r="320" spans="1:7" ht="16.5" x14ac:dyDescent="0.3">
      <c r="A320" t="str">
        <f t="shared" si="8"/>
        <v>Montclair Township, Essex County</v>
      </c>
      <c r="B320">
        <f t="shared" si="9"/>
        <v>319</v>
      </c>
      <c r="C320" s="35" t="str">
        <f>'2022 Muniinfo'!A214</f>
        <v>0713</v>
      </c>
      <c r="D320" s="35" t="str">
        <f>'2022 Muniinfo'!B214</f>
        <v>Montclair Township</v>
      </c>
      <c r="E320" s="35" t="str">
        <f>'2022 Muniinfo'!C214</f>
        <v>Essex</v>
      </c>
      <c r="F320">
        <f>'2022 Muniinfo'!D214</f>
        <v>3</v>
      </c>
      <c r="G320" t="str">
        <f>'2022 Muniinfo'!E214</f>
        <v>Ineligible</v>
      </c>
    </row>
    <row r="321" spans="1:7" ht="16.5" x14ac:dyDescent="0.3">
      <c r="A321" t="str">
        <f t="shared" si="8"/>
        <v>Montgomery Township, Somerset County</v>
      </c>
      <c r="B321">
        <f t="shared" si="9"/>
        <v>320</v>
      </c>
      <c r="C321" s="35" t="str">
        <f>'2022 Muniinfo'!A491</f>
        <v>1813</v>
      </c>
      <c r="D321" s="35" t="str">
        <f>'2022 Muniinfo'!B491</f>
        <v>Montgomery Township</v>
      </c>
      <c r="E321" s="35" t="str">
        <f>'2022 Muniinfo'!C491</f>
        <v>Somerset</v>
      </c>
      <c r="F321">
        <f>'2022 Muniinfo'!D491</f>
        <v>2</v>
      </c>
      <c r="G321" t="str">
        <f>'2022 Muniinfo'!E491</f>
        <v>Ineligible</v>
      </c>
    </row>
    <row r="322" spans="1:7" ht="16.5" x14ac:dyDescent="0.3">
      <c r="A322" t="str">
        <f t="shared" ref="A322:A385" si="10">D322&amp;", "&amp;E322&amp;" County"</f>
        <v>Montvale Borough, Bergen County</v>
      </c>
      <c r="B322">
        <f t="shared" si="9"/>
        <v>321</v>
      </c>
      <c r="C322" s="35" t="str">
        <f>'2022 Muniinfo'!A61</f>
        <v>0236</v>
      </c>
      <c r="D322" s="35" t="str">
        <f>'2022 Muniinfo'!B61</f>
        <v>Montvale Borough</v>
      </c>
      <c r="E322" s="35" t="str">
        <f>'2022 Muniinfo'!C61</f>
        <v>Bergen</v>
      </c>
      <c r="F322">
        <f>'2022 Muniinfo'!D61</f>
        <v>2</v>
      </c>
      <c r="G322" t="str">
        <f>'2022 Muniinfo'!E61</f>
        <v>Ineligible</v>
      </c>
    </row>
    <row r="323" spans="1:7" ht="16.5" x14ac:dyDescent="0.3">
      <c r="A323" t="str">
        <f t="shared" si="10"/>
        <v>Montville Township, Morris County</v>
      </c>
      <c r="B323">
        <f t="shared" si="9"/>
        <v>322</v>
      </c>
      <c r="C323" s="35" t="str">
        <f>'2022 Muniinfo'!A396</f>
        <v>1421</v>
      </c>
      <c r="D323" s="35" t="str">
        <f>'2022 Muniinfo'!B396</f>
        <v>Montville Township</v>
      </c>
      <c r="E323" s="35" t="str">
        <f>'2022 Muniinfo'!C396</f>
        <v>Morris</v>
      </c>
      <c r="F323">
        <f>'2022 Muniinfo'!D396</f>
        <v>3</v>
      </c>
      <c r="G323" t="str">
        <f>'2022 Muniinfo'!E396</f>
        <v>Eligible</v>
      </c>
    </row>
    <row r="324" spans="1:7" ht="16.5" x14ac:dyDescent="0.3">
      <c r="A324" t="str">
        <f t="shared" si="10"/>
        <v>Moonachie Borough, Bergen County</v>
      </c>
      <c r="B324">
        <f t="shared" ref="B324:B387" si="11">B323+1</f>
        <v>323</v>
      </c>
      <c r="C324" s="35" t="str">
        <f>'2022 Muniinfo'!A62</f>
        <v>0237</v>
      </c>
      <c r="D324" s="35" t="str">
        <f>'2022 Muniinfo'!B62</f>
        <v>Moonachie Borough</v>
      </c>
      <c r="E324" s="35" t="str">
        <f>'2022 Muniinfo'!C62</f>
        <v>Bergen</v>
      </c>
      <c r="F324">
        <f>'2022 Muniinfo'!D62</f>
        <v>3</v>
      </c>
      <c r="G324" t="str">
        <f>'2022 Muniinfo'!E62</f>
        <v>Eligible</v>
      </c>
    </row>
    <row r="325" spans="1:7" ht="16.5" x14ac:dyDescent="0.3">
      <c r="A325" t="str">
        <f t="shared" si="10"/>
        <v>Moorestown Township, Burlington County</v>
      </c>
      <c r="B325">
        <f t="shared" si="11"/>
        <v>324</v>
      </c>
      <c r="C325" s="35" t="str">
        <f>'2022 Muniinfo'!A117</f>
        <v>0322</v>
      </c>
      <c r="D325" s="35" t="str">
        <f>'2022 Muniinfo'!B117</f>
        <v>Moorestown Township</v>
      </c>
      <c r="E325" s="35" t="str">
        <f>'2022 Muniinfo'!C117</f>
        <v>Burlington</v>
      </c>
      <c r="F325">
        <f>'2022 Muniinfo'!D117</f>
        <v>1</v>
      </c>
      <c r="G325" t="str">
        <f>'2022 Muniinfo'!E117</f>
        <v>Eligible</v>
      </c>
    </row>
    <row r="326" spans="1:7" ht="16.5" x14ac:dyDescent="0.3">
      <c r="A326" t="str">
        <f t="shared" si="10"/>
        <v>Morris Plains Borough, Morris County</v>
      </c>
      <c r="B326">
        <f t="shared" si="11"/>
        <v>325</v>
      </c>
      <c r="C326" s="35" t="str">
        <f>'2022 Muniinfo'!A398</f>
        <v>1423</v>
      </c>
      <c r="D326" s="35" t="str">
        <f>'2022 Muniinfo'!B398</f>
        <v>Morris Plains Borough</v>
      </c>
      <c r="E326" s="35" t="str">
        <f>'2022 Muniinfo'!C398</f>
        <v>Morris</v>
      </c>
      <c r="F326">
        <f>'2022 Muniinfo'!D398</f>
        <v>2</v>
      </c>
      <c r="G326" t="str">
        <f>'2022 Muniinfo'!E398</f>
        <v>Ineligible</v>
      </c>
    </row>
    <row r="327" spans="1:7" ht="16.5" x14ac:dyDescent="0.3">
      <c r="A327" t="str">
        <f t="shared" si="10"/>
        <v>Morris Township, Morris County</v>
      </c>
      <c r="B327">
        <f t="shared" si="11"/>
        <v>326</v>
      </c>
      <c r="C327" s="35" t="str">
        <f>'2022 Muniinfo'!A397</f>
        <v>1422</v>
      </c>
      <c r="D327" s="35" t="str">
        <f>'2022 Muniinfo'!B397</f>
        <v>Morris Township</v>
      </c>
      <c r="E327" s="35" t="str">
        <f>'2022 Muniinfo'!C397</f>
        <v>Morris</v>
      </c>
      <c r="F327">
        <f>'2022 Muniinfo'!D397</f>
        <v>1</v>
      </c>
      <c r="G327" t="str">
        <f>'2022 Muniinfo'!E397</f>
        <v>Ineligible</v>
      </c>
    </row>
    <row r="328" spans="1:7" ht="16.5" x14ac:dyDescent="0.3">
      <c r="A328" t="str">
        <f t="shared" si="10"/>
        <v>Morristown Town, Morris County</v>
      </c>
      <c r="B328">
        <f t="shared" si="11"/>
        <v>327</v>
      </c>
      <c r="C328" s="35" t="str">
        <f>'2022 Muniinfo'!A399</f>
        <v>1424</v>
      </c>
      <c r="D328" s="35" t="str">
        <f>'2022 Muniinfo'!B399</f>
        <v>Morristown Town</v>
      </c>
      <c r="E328" s="35" t="str">
        <f>'2022 Muniinfo'!C399</f>
        <v>Morris</v>
      </c>
      <c r="F328">
        <f>'2022 Muniinfo'!D399</f>
        <v>3</v>
      </c>
      <c r="G328" t="str">
        <f>'2022 Muniinfo'!E399</f>
        <v>Eligible</v>
      </c>
    </row>
    <row r="329" spans="1:7" ht="16.5" x14ac:dyDescent="0.3">
      <c r="A329" t="str">
        <f t="shared" si="10"/>
        <v>Mount Arlington Borough, Morris County</v>
      </c>
      <c r="B329">
        <f t="shared" si="11"/>
        <v>328</v>
      </c>
      <c r="C329" s="35" t="str">
        <f>'2022 Muniinfo'!A401</f>
        <v>1426</v>
      </c>
      <c r="D329" s="35" t="str">
        <f>'2022 Muniinfo'!B401</f>
        <v>Mount Arlington Borough</v>
      </c>
      <c r="E329" s="35" t="str">
        <f>'2022 Muniinfo'!C401</f>
        <v>Morris</v>
      </c>
      <c r="F329">
        <f>'2022 Muniinfo'!D401</f>
        <v>2</v>
      </c>
      <c r="G329" t="str">
        <f>'2022 Muniinfo'!E401</f>
        <v>Ineligible</v>
      </c>
    </row>
    <row r="330" spans="1:7" ht="16.5" x14ac:dyDescent="0.3">
      <c r="A330" t="str">
        <f t="shared" si="10"/>
        <v>Mount Ephrain Borough, Camden County</v>
      </c>
      <c r="B330">
        <f t="shared" si="11"/>
        <v>329</v>
      </c>
      <c r="C330" s="35" t="str">
        <f>'2022 Muniinfo'!A160</f>
        <v>0425</v>
      </c>
      <c r="D330" s="35" t="str">
        <f>'2022 Muniinfo'!B160</f>
        <v>Mount Ephrain Borough</v>
      </c>
      <c r="E330" s="35" t="str">
        <f>'2022 Muniinfo'!C160</f>
        <v>Camden</v>
      </c>
      <c r="F330">
        <f>'2022 Muniinfo'!D160</f>
        <v>2</v>
      </c>
      <c r="G330" t="str">
        <f>'2022 Muniinfo'!E160</f>
        <v>Ineligible</v>
      </c>
    </row>
    <row r="331" spans="1:7" ht="16.5" x14ac:dyDescent="0.3">
      <c r="A331" t="str">
        <f t="shared" si="10"/>
        <v>Mount Holly Township, Burlington County</v>
      </c>
      <c r="B331">
        <f t="shared" si="11"/>
        <v>330</v>
      </c>
      <c r="C331" s="35" t="str">
        <f>'2022 Muniinfo'!A118</f>
        <v>0323</v>
      </c>
      <c r="D331" s="35" t="str">
        <f>'2022 Muniinfo'!B118</f>
        <v>Mount Holly Township</v>
      </c>
      <c r="E331" s="35" t="str">
        <f>'2022 Muniinfo'!C118</f>
        <v>Burlington</v>
      </c>
      <c r="F331">
        <f>'2022 Muniinfo'!D118</f>
        <v>2</v>
      </c>
      <c r="G331" t="str">
        <f>'2022 Muniinfo'!E118</f>
        <v>Ineligible</v>
      </c>
    </row>
    <row r="332" spans="1:7" ht="16.5" x14ac:dyDescent="0.3">
      <c r="A332" t="str">
        <f t="shared" si="10"/>
        <v>Mount Laurel Township, Burlington County</v>
      </c>
      <c r="B332">
        <f t="shared" si="11"/>
        <v>331</v>
      </c>
      <c r="C332" s="35" t="str">
        <f>'2022 Muniinfo'!A119</f>
        <v>0324</v>
      </c>
      <c r="D332" s="35" t="str">
        <f>'2022 Muniinfo'!B119</f>
        <v>Mount Laurel Township</v>
      </c>
      <c r="E332" s="35" t="str">
        <f>'2022 Muniinfo'!C119</f>
        <v>Burlington</v>
      </c>
      <c r="F332">
        <f>'2022 Muniinfo'!D119</f>
        <v>3</v>
      </c>
      <c r="G332" t="str">
        <f>'2022 Muniinfo'!E119</f>
        <v>Ineligible</v>
      </c>
    </row>
    <row r="333" spans="1:7" ht="16.5" x14ac:dyDescent="0.3">
      <c r="A333" t="str">
        <f t="shared" si="10"/>
        <v>Mount Olive Township, Morris County</v>
      </c>
      <c r="B333">
        <f t="shared" si="11"/>
        <v>332</v>
      </c>
      <c r="C333" s="35" t="str">
        <f>'2022 Muniinfo'!A402</f>
        <v>1427</v>
      </c>
      <c r="D333" s="35" t="str">
        <f>'2022 Muniinfo'!B402</f>
        <v>Mount Olive Township</v>
      </c>
      <c r="E333" s="35" t="str">
        <f>'2022 Muniinfo'!C402</f>
        <v>Morris</v>
      </c>
      <c r="F333">
        <f>'2022 Muniinfo'!D402</f>
        <v>3</v>
      </c>
      <c r="G333" t="str">
        <f>'2022 Muniinfo'!E402</f>
        <v>Eligible</v>
      </c>
    </row>
    <row r="334" spans="1:7" ht="16.5" x14ac:dyDescent="0.3">
      <c r="A334" t="str">
        <f t="shared" si="10"/>
        <v>Mountain Lakes Borough, Morris County</v>
      </c>
      <c r="B334">
        <f t="shared" si="11"/>
        <v>333</v>
      </c>
      <c r="C334" s="35" t="str">
        <f>'2022 Muniinfo'!A400</f>
        <v>1425</v>
      </c>
      <c r="D334" s="35" t="str">
        <f>'2022 Muniinfo'!B400</f>
        <v>Mountain Lakes Borough</v>
      </c>
      <c r="E334" s="35" t="str">
        <f>'2022 Muniinfo'!C400</f>
        <v>Morris</v>
      </c>
      <c r="F334">
        <f>'2022 Muniinfo'!D400</f>
        <v>1</v>
      </c>
      <c r="G334" t="str">
        <f>'2022 Muniinfo'!E400</f>
        <v>Eligible</v>
      </c>
    </row>
    <row r="335" spans="1:7" ht="16.5" x14ac:dyDescent="0.3">
      <c r="A335" t="str">
        <f t="shared" si="10"/>
        <v>Mountainside Borough, Union County</v>
      </c>
      <c r="B335">
        <f t="shared" si="11"/>
        <v>334</v>
      </c>
      <c r="C335" s="35" t="str">
        <f>'2022 Muniinfo'!A533</f>
        <v>2010</v>
      </c>
      <c r="D335" s="35" t="str">
        <f>'2022 Muniinfo'!B533</f>
        <v>Mountainside Borough</v>
      </c>
      <c r="E335" s="35" t="str">
        <f>'2022 Muniinfo'!C533</f>
        <v>Union</v>
      </c>
      <c r="F335">
        <f>'2022 Muniinfo'!D533</f>
        <v>2</v>
      </c>
      <c r="G335" t="str">
        <f>'2022 Muniinfo'!E533</f>
        <v>Ineligible</v>
      </c>
    </row>
    <row r="336" spans="1:7" ht="16.5" x14ac:dyDescent="0.3">
      <c r="A336" t="str">
        <f t="shared" si="10"/>
        <v>Mullica City, Atlantic County</v>
      </c>
      <c r="B336">
        <f t="shared" si="11"/>
        <v>335</v>
      </c>
      <c r="C336" s="35" t="str">
        <f>'2022 Muniinfo'!A19</f>
        <v>0117</v>
      </c>
      <c r="D336" s="35" t="str">
        <f>'2022 Muniinfo'!B19</f>
        <v>Mullica City</v>
      </c>
      <c r="E336" s="35" t="str">
        <f>'2022 Muniinfo'!C19</f>
        <v>Atlantic</v>
      </c>
      <c r="F336">
        <f>'2022 Muniinfo'!D19</f>
        <v>2</v>
      </c>
      <c r="G336" t="str">
        <f>'2022 Muniinfo'!E19</f>
        <v>Ineligible</v>
      </c>
    </row>
    <row r="337" spans="1:7" ht="16.5" x14ac:dyDescent="0.3">
      <c r="A337" t="str">
        <f t="shared" si="10"/>
        <v>National Park Borough, Gloucester County</v>
      </c>
      <c r="B337">
        <f t="shared" si="11"/>
        <v>336</v>
      </c>
      <c r="C337" s="35" t="str">
        <f>'2022 Muniinfo'!A235</f>
        <v>0812</v>
      </c>
      <c r="D337" s="35" t="str">
        <f>'2022 Muniinfo'!B235</f>
        <v>National Park Borough</v>
      </c>
      <c r="E337" s="35" t="str">
        <f>'2022 Muniinfo'!C235</f>
        <v>Gloucester</v>
      </c>
      <c r="F337">
        <f>'2022 Muniinfo'!D235</f>
        <v>3</v>
      </c>
      <c r="G337" t="str">
        <f>'2022 Muniinfo'!E235</f>
        <v>Eligible</v>
      </c>
    </row>
    <row r="338" spans="1:7" ht="16.5" x14ac:dyDescent="0.3">
      <c r="A338" t="str">
        <f t="shared" si="10"/>
        <v>Neptune City Borough, Monmouth County</v>
      </c>
      <c r="B338">
        <f t="shared" si="11"/>
        <v>337</v>
      </c>
      <c r="C338" s="35" t="str">
        <f>'2022 Muniinfo'!A357</f>
        <v>1335</v>
      </c>
      <c r="D338" s="35" t="str">
        <f>'2022 Muniinfo'!B357</f>
        <v>Neptune City Borough</v>
      </c>
      <c r="E338" s="35" t="str">
        <f>'2022 Muniinfo'!C357</f>
        <v>Monmouth</v>
      </c>
      <c r="F338">
        <f>'2022 Muniinfo'!D357</f>
        <v>3</v>
      </c>
      <c r="G338" t="str">
        <f>'2022 Muniinfo'!E357</f>
        <v>Ineligible</v>
      </c>
    </row>
    <row r="339" spans="1:7" ht="16.5" x14ac:dyDescent="0.3">
      <c r="A339" t="str">
        <f t="shared" si="10"/>
        <v>Neptune Township, Monmouth County</v>
      </c>
      <c r="B339">
        <f t="shared" si="11"/>
        <v>338</v>
      </c>
      <c r="C339" s="35" t="str">
        <f>'2022 Muniinfo'!A356</f>
        <v>1334</v>
      </c>
      <c r="D339" s="35" t="str">
        <f>'2022 Muniinfo'!B356</f>
        <v>Neptune Township</v>
      </c>
      <c r="E339" s="35" t="str">
        <f>'2022 Muniinfo'!C356</f>
        <v>Monmouth</v>
      </c>
      <c r="F339">
        <f>'2022 Muniinfo'!D356</f>
        <v>2</v>
      </c>
      <c r="G339" t="str">
        <f>'2022 Muniinfo'!E356</f>
        <v>Ineligible</v>
      </c>
    </row>
    <row r="340" spans="1:7" ht="16.5" x14ac:dyDescent="0.3">
      <c r="A340" t="str">
        <f t="shared" si="10"/>
        <v>Netcong Borough, Morris County</v>
      </c>
      <c r="B340">
        <f t="shared" si="11"/>
        <v>339</v>
      </c>
      <c r="C340" s="35" t="str">
        <f>'2022 Muniinfo'!A403</f>
        <v>1428</v>
      </c>
      <c r="D340" s="35" t="str">
        <f>'2022 Muniinfo'!B403</f>
        <v>Netcong Borough</v>
      </c>
      <c r="E340" s="35" t="str">
        <f>'2022 Muniinfo'!C403</f>
        <v>Morris</v>
      </c>
      <c r="F340">
        <f>'2022 Muniinfo'!D403</f>
        <v>1</v>
      </c>
      <c r="G340" t="str">
        <f>'2022 Muniinfo'!E403</f>
        <v>Eligible</v>
      </c>
    </row>
    <row r="341" spans="1:7" ht="16.5" x14ac:dyDescent="0.3">
      <c r="A341" t="str">
        <f t="shared" si="10"/>
        <v>New Brunswick City, Middlesex County</v>
      </c>
      <c r="B341">
        <f t="shared" si="11"/>
        <v>340</v>
      </c>
      <c r="C341" s="35" t="str">
        <f>'2022 Muniinfo'!A311</f>
        <v>1214</v>
      </c>
      <c r="D341" s="35" t="str">
        <f>'2022 Muniinfo'!B311</f>
        <v>New Brunswick City</v>
      </c>
      <c r="E341" s="35" t="str">
        <f>'2022 Muniinfo'!C311</f>
        <v>Middlesex</v>
      </c>
      <c r="F341">
        <f>'2022 Muniinfo'!D311</f>
        <v>2</v>
      </c>
      <c r="G341" t="str">
        <f>'2022 Muniinfo'!E311</f>
        <v>Ineligible</v>
      </c>
    </row>
    <row r="342" spans="1:7" ht="16.5" x14ac:dyDescent="0.3">
      <c r="A342" t="str">
        <f t="shared" si="10"/>
        <v>New Hanover Township, Burlington County</v>
      </c>
      <c r="B342">
        <f t="shared" si="11"/>
        <v>341</v>
      </c>
      <c r="C342" s="35" t="str">
        <f>'2022 Muniinfo'!A120</f>
        <v>0325</v>
      </c>
      <c r="D342" s="35" t="str">
        <f>'2022 Muniinfo'!B120</f>
        <v>New Hanover Township</v>
      </c>
      <c r="E342" s="35" t="str">
        <f>'2022 Muniinfo'!C120</f>
        <v>Burlington</v>
      </c>
      <c r="F342">
        <f>'2022 Muniinfo'!D120</f>
        <v>1</v>
      </c>
      <c r="G342" t="str">
        <f>'2022 Muniinfo'!E120</f>
        <v>Eligible</v>
      </c>
    </row>
    <row r="343" spans="1:7" ht="16.5" x14ac:dyDescent="0.3">
      <c r="A343" t="str">
        <f t="shared" si="10"/>
        <v>New Milford Borough, Bergen County</v>
      </c>
      <c r="B343">
        <f t="shared" si="11"/>
        <v>342</v>
      </c>
      <c r="C343" s="35" t="str">
        <f>'2022 Muniinfo'!A63</f>
        <v>0238</v>
      </c>
      <c r="D343" s="35" t="str">
        <f>'2022 Muniinfo'!B63</f>
        <v>New Milford Borough</v>
      </c>
      <c r="E343" s="35" t="str">
        <f>'2022 Muniinfo'!C63</f>
        <v>Bergen</v>
      </c>
      <c r="F343">
        <f>'2022 Muniinfo'!D63</f>
        <v>1</v>
      </c>
      <c r="G343" t="str">
        <f>'2022 Muniinfo'!E63</f>
        <v>Ineligible</v>
      </c>
    </row>
    <row r="344" spans="1:7" ht="16.5" x14ac:dyDescent="0.3">
      <c r="A344" t="str">
        <f t="shared" si="10"/>
        <v>New Providence Borough, Union County</v>
      </c>
      <c r="B344">
        <f t="shared" si="11"/>
        <v>343</v>
      </c>
      <c r="C344" s="35" t="str">
        <f>'2022 Muniinfo'!A534</f>
        <v>2011</v>
      </c>
      <c r="D344" s="35" t="str">
        <f>'2022 Muniinfo'!B534</f>
        <v>New Providence Borough</v>
      </c>
      <c r="E344" s="35" t="str">
        <f>'2022 Muniinfo'!C534</f>
        <v>Union</v>
      </c>
      <c r="F344">
        <f>'2022 Muniinfo'!D534</f>
        <v>3</v>
      </c>
      <c r="G344" t="str">
        <f>'2022 Muniinfo'!E534</f>
        <v>Ineligible</v>
      </c>
    </row>
    <row r="345" spans="1:7" ht="16.5" x14ac:dyDescent="0.3">
      <c r="A345" t="str">
        <f t="shared" si="10"/>
        <v>Newark City, Essex County</v>
      </c>
      <c r="B345">
        <f t="shared" si="11"/>
        <v>344</v>
      </c>
      <c r="C345" s="35" t="str">
        <f>'2022 Muniinfo'!A215</f>
        <v>0714</v>
      </c>
      <c r="D345" s="35" t="str">
        <f>'2022 Muniinfo'!B215</f>
        <v>Newark City</v>
      </c>
      <c r="E345" s="35" t="str">
        <f>'2022 Muniinfo'!C215</f>
        <v>Essex</v>
      </c>
      <c r="F345">
        <f>'2022 Muniinfo'!D215</f>
        <v>1</v>
      </c>
      <c r="G345" t="str">
        <f>'2022 Muniinfo'!E215</f>
        <v>Ineligible</v>
      </c>
    </row>
    <row r="346" spans="1:7" ht="16.5" x14ac:dyDescent="0.3">
      <c r="A346" t="str">
        <f t="shared" si="10"/>
        <v>Newfield Borough, Gloucester County</v>
      </c>
      <c r="B346">
        <f t="shared" si="11"/>
        <v>345</v>
      </c>
      <c r="C346" s="35" t="str">
        <f>'2022 Muniinfo'!A236</f>
        <v>0813</v>
      </c>
      <c r="D346" s="35" t="str">
        <f>'2022 Muniinfo'!B236</f>
        <v>Newfield Borough</v>
      </c>
      <c r="E346" s="35" t="str">
        <f>'2022 Muniinfo'!C236</f>
        <v>Gloucester</v>
      </c>
      <c r="F346">
        <f>'2022 Muniinfo'!D236</f>
        <v>1</v>
      </c>
      <c r="G346" t="str">
        <f>'2022 Muniinfo'!E236</f>
        <v>Eligible</v>
      </c>
    </row>
    <row r="347" spans="1:7" ht="16.5" x14ac:dyDescent="0.3">
      <c r="A347" t="str">
        <f t="shared" si="10"/>
        <v>Newton Town, Sussex County</v>
      </c>
      <c r="B347">
        <f t="shared" si="11"/>
        <v>346</v>
      </c>
      <c r="C347" s="35" t="str">
        <f>'2022 Muniinfo'!A514</f>
        <v>1915</v>
      </c>
      <c r="D347" s="35" t="str">
        <f>'2022 Muniinfo'!B514</f>
        <v>Newton Town</v>
      </c>
      <c r="E347" s="35" t="str">
        <f>'2022 Muniinfo'!C514</f>
        <v>Sussex</v>
      </c>
      <c r="F347">
        <f>'2022 Muniinfo'!D514</f>
        <v>1</v>
      </c>
      <c r="G347" t="str">
        <f>'2022 Muniinfo'!E514</f>
        <v>Eligible</v>
      </c>
    </row>
    <row r="348" spans="1:7" ht="16.5" x14ac:dyDescent="0.3">
      <c r="A348" t="str">
        <f t="shared" si="10"/>
        <v>North Arlington Borough, Bergen County</v>
      </c>
      <c r="B348">
        <f t="shared" si="11"/>
        <v>347</v>
      </c>
      <c r="C348" s="35" t="str">
        <f>'2022 Muniinfo'!A64</f>
        <v>0239</v>
      </c>
      <c r="D348" s="35" t="str">
        <f>'2022 Muniinfo'!B64</f>
        <v>North Arlington Borough</v>
      </c>
      <c r="E348" s="35" t="str">
        <f>'2022 Muniinfo'!C64</f>
        <v>Bergen</v>
      </c>
      <c r="F348">
        <f>'2022 Muniinfo'!D64</f>
        <v>2</v>
      </c>
      <c r="G348" t="str">
        <f>'2022 Muniinfo'!E64</f>
        <v>Ineligible</v>
      </c>
    </row>
    <row r="349" spans="1:7" ht="16.5" x14ac:dyDescent="0.3">
      <c r="A349" t="str">
        <f t="shared" si="10"/>
        <v>North Bergen Township, Hudson County</v>
      </c>
      <c r="B349">
        <f t="shared" si="11"/>
        <v>348</v>
      </c>
      <c r="C349" s="35" t="str">
        <f>'2022 Muniinfo'!A255</f>
        <v>0908</v>
      </c>
      <c r="D349" s="35" t="str">
        <f>'2022 Muniinfo'!B255</f>
        <v>North Bergen Township</v>
      </c>
      <c r="E349" s="35" t="str">
        <f>'2022 Muniinfo'!C255</f>
        <v>Hudson</v>
      </c>
      <c r="F349">
        <f>'2022 Muniinfo'!D255</f>
        <v>2</v>
      </c>
      <c r="G349" t="str">
        <f>'2022 Muniinfo'!E255</f>
        <v>Ineligible</v>
      </c>
    </row>
    <row r="350" spans="1:7" ht="16.5" x14ac:dyDescent="0.3">
      <c r="A350" t="str">
        <f t="shared" si="10"/>
        <v>North Brunswick Township, Middlesex County</v>
      </c>
      <c r="B350">
        <f t="shared" si="11"/>
        <v>349</v>
      </c>
      <c r="C350" s="35" t="str">
        <f>'2022 Muniinfo'!A312</f>
        <v>1215</v>
      </c>
      <c r="D350" s="35" t="str">
        <f>'2022 Muniinfo'!B312</f>
        <v>North Brunswick Township</v>
      </c>
      <c r="E350" s="35" t="str">
        <f>'2022 Muniinfo'!C312</f>
        <v>Middlesex</v>
      </c>
      <c r="F350">
        <f>'2022 Muniinfo'!D312</f>
        <v>3</v>
      </c>
      <c r="G350" t="str">
        <f>'2022 Muniinfo'!E312</f>
        <v>Eligible</v>
      </c>
    </row>
    <row r="351" spans="1:7" ht="16.5" x14ac:dyDescent="0.3">
      <c r="A351" t="str">
        <f t="shared" si="10"/>
        <v>North Caldwell Borough, Essex County</v>
      </c>
      <c r="B351">
        <f t="shared" si="11"/>
        <v>350</v>
      </c>
      <c r="C351" s="35" t="str">
        <f>'2022 Muniinfo'!A216</f>
        <v>0715</v>
      </c>
      <c r="D351" s="35" t="str">
        <f>'2022 Muniinfo'!B216</f>
        <v>North Caldwell Borough</v>
      </c>
      <c r="E351" s="35" t="str">
        <f>'2022 Muniinfo'!C216</f>
        <v>Essex</v>
      </c>
      <c r="F351">
        <f>'2022 Muniinfo'!D216</f>
        <v>2</v>
      </c>
      <c r="G351" t="str">
        <f>'2022 Muniinfo'!E216</f>
        <v>Ineligible</v>
      </c>
    </row>
    <row r="352" spans="1:7" ht="16.5" x14ac:dyDescent="0.3">
      <c r="A352" t="str">
        <f t="shared" si="10"/>
        <v>North Haledon Borough, Passaic County</v>
      </c>
      <c r="B352">
        <f t="shared" si="11"/>
        <v>351</v>
      </c>
      <c r="C352" s="35" t="str">
        <f>'2022 Muniinfo'!A453</f>
        <v>1606</v>
      </c>
      <c r="D352" s="35" t="str">
        <f>'2022 Muniinfo'!B453</f>
        <v>North Haledon Borough</v>
      </c>
      <c r="E352" s="35" t="str">
        <f>'2022 Muniinfo'!C453</f>
        <v>Passaic</v>
      </c>
      <c r="F352">
        <f>'2022 Muniinfo'!D453</f>
        <v>3</v>
      </c>
      <c r="G352" t="str">
        <f>'2022 Muniinfo'!E453</f>
        <v>Eligible</v>
      </c>
    </row>
    <row r="353" spans="1:7" ht="16.5" x14ac:dyDescent="0.3">
      <c r="A353" t="str">
        <f t="shared" si="10"/>
        <v>North Hanover Township, Burlington County</v>
      </c>
      <c r="B353">
        <f t="shared" si="11"/>
        <v>352</v>
      </c>
      <c r="C353" s="35" t="str">
        <f>'2022 Muniinfo'!A121</f>
        <v>0326</v>
      </c>
      <c r="D353" s="35" t="str">
        <f>'2022 Muniinfo'!B121</f>
        <v>North Hanover Township</v>
      </c>
      <c r="E353" s="35" t="str">
        <f>'2022 Muniinfo'!C121</f>
        <v>Burlington</v>
      </c>
      <c r="F353">
        <f>'2022 Muniinfo'!D121</f>
        <v>2</v>
      </c>
      <c r="G353" t="str">
        <f>'2022 Muniinfo'!E121</f>
        <v>Ineligible</v>
      </c>
    </row>
    <row r="354" spans="1:7" ht="16.5" x14ac:dyDescent="0.3">
      <c r="A354" t="str">
        <f t="shared" si="10"/>
        <v>North Plainfield Borough, Somerset County</v>
      </c>
      <c r="B354">
        <f t="shared" si="11"/>
        <v>353</v>
      </c>
      <c r="C354" s="35" t="str">
        <f>'2022 Muniinfo'!A492</f>
        <v>1814</v>
      </c>
      <c r="D354" s="35" t="str">
        <f>'2022 Muniinfo'!B492</f>
        <v>North Plainfield Borough</v>
      </c>
      <c r="E354" s="35" t="str">
        <f>'2022 Muniinfo'!C492</f>
        <v>Somerset</v>
      </c>
      <c r="F354">
        <f>'2022 Muniinfo'!D492</f>
        <v>3</v>
      </c>
      <c r="G354" t="str">
        <f>'2022 Muniinfo'!E492</f>
        <v>Eligible</v>
      </c>
    </row>
    <row r="355" spans="1:7" ht="16.5" x14ac:dyDescent="0.3">
      <c r="A355" t="str">
        <f t="shared" si="10"/>
        <v>North Wildwood City, Cape May County</v>
      </c>
      <c r="B355">
        <f t="shared" si="11"/>
        <v>354</v>
      </c>
      <c r="C355" s="35" t="str">
        <f>'2022 Muniinfo'!A178</f>
        <v>0507</v>
      </c>
      <c r="D355" s="35" t="str">
        <f>'2022 Muniinfo'!B178</f>
        <v>North Wildwood City</v>
      </c>
      <c r="E355" s="35" t="str">
        <f>'2022 Muniinfo'!C178</f>
        <v>Cape May</v>
      </c>
      <c r="F355">
        <f>'2022 Muniinfo'!D178</f>
        <v>3</v>
      </c>
      <c r="G355" t="str">
        <f>'2022 Muniinfo'!E178</f>
        <v>Eligible</v>
      </c>
    </row>
    <row r="356" spans="1:7" ht="16.5" x14ac:dyDescent="0.3">
      <c r="A356" t="str">
        <f t="shared" si="10"/>
        <v>Northfield City, Atlantic County</v>
      </c>
      <c r="B356">
        <f t="shared" si="11"/>
        <v>355</v>
      </c>
      <c r="C356" s="35" t="str">
        <f>'2022 Muniinfo'!A20</f>
        <v>0118</v>
      </c>
      <c r="D356" s="35" t="str">
        <f>'2022 Muniinfo'!B20</f>
        <v>Northfield City</v>
      </c>
      <c r="E356" s="35" t="str">
        <f>'2022 Muniinfo'!C20</f>
        <v>Atlantic</v>
      </c>
      <c r="F356">
        <f>'2022 Muniinfo'!D20</f>
        <v>3</v>
      </c>
      <c r="G356" t="str">
        <f>'2022 Muniinfo'!E20</f>
        <v>Eligible</v>
      </c>
    </row>
    <row r="357" spans="1:7" ht="16.5" x14ac:dyDescent="0.3">
      <c r="A357" t="str">
        <f t="shared" si="10"/>
        <v>Northvale Borough, Bergen County</v>
      </c>
      <c r="B357">
        <f t="shared" si="11"/>
        <v>356</v>
      </c>
      <c r="C357" s="35" t="str">
        <f>'2022 Muniinfo'!A65</f>
        <v>0240</v>
      </c>
      <c r="D357" s="35" t="str">
        <f>'2022 Muniinfo'!B65</f>
        <v>Northvale Borough</v>
      </c>
      <c r="E357" s="35" t="str">
        <f>'2022 Muniinfo'!C65</f>
        <v>Bergen</v>
      </c>
      <c r="F357">
        <f>'2022 Muniinfo'!D65</f>
        <v>3</v>
      </c>
      <c r="G357" t="str">
        <f>'2022 Muniinfo'!E65</f>
        <v>Ineligible</v>
      </c>
    </row>
    <row r="358" spans="1:7" ht="16.5" x14ac:dyDescent="0.3">
      <c r="A358" t="str">
        <f t="shared" si="10"/>
        <v>Norwood Borough, Bergen County</v>
      </c>
      <c r="B358">
        <f t="shared" si="11"/>
        <v>357</v>
      </c>
      <c r="C358" s="35" t="str">
        <f>'2022 Muniinfo'!A66</f>
        <v>0241</v>
      </c>
      <c r="D358" s="35" t="str">
        <f>'2022 Muniinfo'!B66</f>
        <v>Norwood Borough</v>
      </c>
      <c r="E358" s="35" t="str">
        <f>'2022 Muniinfo'!C66</f>
        <v>Bergen</v>
      </c>
      <c r="F358">
        <f>'2022 Muniinfo'!D66</f>
        <v>1</v>
      </c>
      <c r="G358" t="str">
        <f>'2022 Muniinfo'!E66</f>
        <v>Eligible</v>
      </c>
    </row>
    <row r="359" spans="1:7" ht="16.5" x14ac:dyDescent="0.3">
      <c r="A359" t="str">
        <f t="shared" si="10"/>
        <v>Nutley Township, Essex County</v>
      </c>
      <c r="B359">
        <f t="shared" si="11"/>
        <v>358</v>
      </c>
      <c r="C359" s="35" t="str">
        <f>'2022 Muniinfo'!A217</f>
        <v>0716</v>
      </c>
      <c r="D359" s="35" t="str">
        <f>'2022 Muniinfo'!B217</f>
        <v>Nutley Township</v>
      </c>
      <c r="E359" s="35" t="str">
        <f>'2022 Muniinfo'!C217</f>
        <v>Essex</v>
      </c>
      <c r="F359">
        <f>'2022 Muniinfo'!D217</f>
        <v>3</v>
      </c>
      <c r="G359" t="str">
        <f>'2022 Muniinfo'!E217</f>
        <v>Ineligible</v>
      </c>
    </row>
    <row r="360" spans="1:7" ht="16.5" x14ac:dyDescent="0.3">
      <c r="A360" t="str">
        <f t="shared" si="10"/>
        <v>Oakland Borough, Bergen County</v>
      </c>
      <c r="B360">
        <f t="shared" si="11"/>
        <v>359</v>
      </c>
      <c r="C360" s="35" t="str">
        <f>'2022 Muniinfo'!A67</f>
        <v>0242</v>
      </c>
      <c r="D360" s="35" t="str">
        <f>'2022 Muniinfo'!B67</f>
        <v>Oakland Borough</v>
      </c>
      <c r="E360" s="35" t="str">
        <f>'2022 Muniinfo'!C67</f>
        <v>Bergen</v>
      </c>
      <c r="F360">
        <f>'2022 Muniinfo'!D67</f>
        <v>2</v>
      </c>
      <c r="G360" t="str">
        <f>'2022 Muniinfo'!E67</f>
        <v>Ineligible</v>
      </c>
    </row>
    <row r="361" spans="1:7" ht="16.5" x14ac:dyDescent="0.3">
      <c r="A361" t="str">
        <f t="shared" si="10"/>
        <v>Oaklyn Borough, Camden County</v>
      </c>
      <c r="B361">
        <f t="shared" si="11"/>
        <v>360</v>
      </c>
      <c r="C361" s="35" t="str">
        <f>'2022 Muniinfo'!A161</f>
        <v>0426</v>
      </c>
      <c r="D361" s="35" t="str">
        <f>'2022 Muniinfo'!B161</f>
        <v>Oaklyn Borough</v>
      </c>
      <c r="E361" s="35" t="str">
        <f>'2022 Muniinfo'!C161</f>
        <v>Camden</v>
      </c>
      <c r="F361">
        <f>'2022 Muniinfo'!D161</f>
        <v>3</v>
      </c>
      <c r="G361" t="str">
        <f>'2022 Muniinfo'!E161</f>
        <v>Eligible</v>
      </c>
    </row>
    <row r="362" spans="1:7" ht="16.5" x14ac:dyDescent="0.3">
      <c r="A362" t="str">
        <f t="shared" si="10"/>
        <v>Ocean City City, Cape May County</v>
      </c>
      <c r="B362">
        <f t="shared" si="11"/>
        <v>361</v>
      </c>
      <c r="C362" s="35" t="str">
        <f>'2022 Muniinfo'!A179</f>
        <v>0508</v>
      </c>
      <c r="D362" s="35" t="str">
        <f>'2022 Muniinfo'!B179</f>
        <v>Ocean City City</v>
      </c>
      <c r="E362" s="35" t="str">
        <f>'2022 Muniinfo'!C179</f>
        <v>Cape May</v>
      </c>
      <c r="F362">
        <f>'2022 Muniinfo'!D179</f>
        <v>1</v>
      </c>
      <c r="G362" t="str">
        <f>'2022 Muniinfo'!E179</f>
        <v>Ineligible</v>
      </c>
    </row>
    <row r="363" spans="1:7" ht="16.5" x14ac:dyDescent="0.3">
      <c r="A363" t="str">
        <f t="shared" si="10"/>
        <v>Ocean Gate Borough, Ocean County</v>
      </c>
      <c r="B363">
        <f t="shared" si="11"/>
        <v>362</v>
      </c>
      <c r="C363" s="35" t="str">
        <f>'2022 Muniinfo'!A435</f>
        <v>1521</v>
      </c>
      <c r="D363" s="35" t="str">
        <f>'2022 Muniinfo'!B435</f>
        <v>Ocean Gate Borough</v>
      </c>
      <c r="E363" s="35" t="str">
        <f>'2022 Muniinfo'!C435</f>
        <v>Ocean</v>
      </c>
      <c r="F363">
        <f>'2022 Muniinfo'!D435</f>
        <v>3</v>
      </c>
      <c r="G363" t="str">
        <f>'2022 Muniinfo'!E435</f>
        <v>Eligible</v>
      </c>
    </row>
    <row r="364" spans="1:7" ht="16.5" x14ac:dyDescent="0.3">
      <c r="A364" t="str">
        <f t="shared" si="10"/>
        <v>Ocean Township, Monmouth County</v>
      </c>
      <c r="B364">
        <f t="shared" si="11"/>
        <v>363</v>
      </c>
      <c r="C364" s="35" t="str">
        <f>'2022 Muniinfo'!A359</f>
        <v>1337</v>
      </c>
      <c r="D364" s="35" t="str">
        <f>'2022 Muniinfo'!B359</f>
        <v>Ocean Township</v>
      </c>
      <c r="E364" s="35" t="str">
        <f>'2022 Muniinfo'!C359</f>
        <v>Monmouth</v>
      </c>
      <c r="F364">
        <f>'2022 Muniinfo'!D359</f>
        <v>2</v>
      </c>
      <c r="G364" t="str">
        <f>'2022 Muniinfo'!E359</f>
        <v>Ineligible</v>
      </c>
    </row>
    <row r="365" spans="1:7" ht="16.5" x14ac:dyDescent="0.3">
      <c r="A365" t="str">
        <f t="shared" si="10"/>
        <v>Ocean Township, Ocean County</v>
      </c>
      <c r="B365">
        <f t="shared" si="11"/>
        <v>364</v>
      </c>
      <c r="C365" s="35" t="str">
        <f>'2022 Muniinfo'!A434</f>
        <v>1520</v>
      </c>
      <c r="D365" s="35" t="str">
        <f>'2022 Muniinfo'!B434</f>
        <v>Ocean Township</v>
      </c>
      <c r="E365" s="35" t="str">
        <f>'2022 Muniinfo'!C434</f>
        <v>Ocean</v>
      </c>
      <c r="F365">
        <f>'2022 Muniinfo'!D434</f>
        <v>2</v>
      </c>
      <c r="G365" t="str">
        <f>'2022 Muniinfo'!E434</f>
        <v>Ineligible</v>
      </c>
    </row>
    <row r="366" spans="1:7" ht="16.5" x14ac:dyDescent="0.3">
      <c r="A366" t="str">
        <f t="shared" si="10"/>
        <v>Oceanport Borough, Monmouth County</v>
      </c>
      <c r="B366">
        <f t="shared" si="11"/>
        <v>365</v>
      </c>
      <c r="C366" s="35" t="str">
        <f>'2022 Muniinfo'!A360</f>
        <v>1338</v>
      </c>
      <c r="D366" s="35" t="str">
        <f>'2022 Muniinfo'!B360</f>
        <v>Oceanport Borough</v>
      </c>
      <c r="E366" s="35" t="str">
        <f>'2022 Muniinfo'!C360</f>
        <v>Monmouth</v>
      </c>
      <c r="F366">
        <f>'2022 Muniinfo'!D360</f>
        <v>3</v>
      </c>
      <c r="G366" t="str">
        <f>'2022 Muniinfo'!E360</f>
        <v>Eligible</v>
      </c>
    </row>
    <row r="367" spans="1:7" ht="16.5" x14ac:dyDescent="0.3">
      <c r="A367" t="str">
        <f t="shared" si="10"/>
        <v>Ogdensburg Borough, Sussex County</v>
      </c>
      <c r="B367">
        <f t="shared" si="11"/>
        <v>366</v>
      </c>
      <c r="C367" s="35" t="str">
        <f>'2022 Muniinfo'!A515</f>
        <v>1916</v>
      </c>
      <c r="D367" s="35" t="str">
        <f>'2022 Muniinfo'!B515</f>
        <v>Ogdensburg Borough</v>
      </c>
      <c r="E367" s="35" t="str">
        <f>'2022 Muniinfo'!C515</f>
        <v>Sussex</v>
      </c>
      <c r="F367">
        <f>'2022 Muniinfo'!D515</f>
        <v>2</v>
      </c>
      <c r="G367" t="str">
        <f>'2022 Muniinfo'!E515</f>
        <v>Ineligible</v>
      </c>
    </row>
    <row r="368" spans="1:7" ht="16.5" x14ac:dyDescent="0.3">
      <c r="A368" t="str">
        <f t="shared" si="10"/>
        <v>Old Bridge Township, Middlesex County</v>
      </c>
      <c r="B368">
        <f t="shared" si="11"/>
        <v>367</v>
      </c>
      <c r="C368" s="35" t="str">
        <f>'2022 Muniinfo'!A306</f>
        <v>1209</v>
      </c>
      <c r="D368" s="35" t="str">
        <f>'2022 Muniinfo'!B306</f>
        <v>Old Bridge Township</v>
      </c>
      <c r="E368" s="35" t="str">
        <f>'2022 Muniinfo'!C306</f>
        <v>Middlesex</v>
      </c>
      <c r="F368">
        <f>'2022 Muniinfo'!D306</f>
        <v>3</v>
      </c>
      <c r="G368" t="str">
        <f>'2022 Muniinfo'!E306</f>
        <v>Ineligible</v>
      </c>
    </row>
    <row r="369" spans="1:7" ht="16.5" x14ac:dyDescent="0.3">
      <c r="A369" t="str">
        <f t="shared" si="10"/>
        <v>Old Tappan Borough, Bergen County</v>
      </c>
      <c r="B369">
        <f t="shared" si="11"/>
        <v>368</v>
      </c>
      <c r="C369" s="35" t="str">
        <f>'2022 Muniinfo'!A68</f>
        <v>0243</v>
      </c>
      <c r="D369" s="35" t="str">
        <f>'2022 Muniinfo'!B68</f>
        <v>Old Tappan Borough</v>
      </c>
      <c r="E369" s="35" t="str">
        <f>'2022 Muniinfo'!C68</f>
        <v>Bergen</v>
      </c>
      <c r="F369">
        <f>'2022 Muniinfo'!D68</f>
        <v>3</v>
      </c>
      <c r="G369" t="str">
        <f>'2022 Muniinfo'!E68</f>
        <v>Eligible</v>
      </c>
    </row>
    <row r="370" spans="1:7" ht="16.5" x14ac:dyDescent="0.3">
      <c r="A370" t="str">
        <f t="shared" si="10"/>
        <v>Oldmans Township, Salem County</v>
      </c>
      <c r="B370">
        <f t="shared" si="11"/>
        <v>369</v>
      </c>
      <c r="C370" s="35" t="str">
        <f>'2022 Muniinfo'!A469</f>
        <v>1706</v>
      </c>
      <c r="D370" s="35" t="str">
        <f>'2022 Muniinfo'!B469</f>
        <v>Oldmans Township</v>
      </c>
      <c r="E370" s="35" t="str">
        <f>'2022 Muniinfo'!C469</f>
        <v>Salem</v>
      </c>
      <c r="F370">
        <f>'2022 Muniinfo'!D469</f>
        <v>1</v>
      </c>
      <c r="G370" t="str">
        <f>'2022 Muniinfo'!E469</f>
        <v>Eligible</v>
      </c>
    </row>
    <row r="371" spans="1:7" ht="16.5" x14ac:dyDescent="0.3">
      <c r="A371" t="str">
        <f t="shared" si="10"/>
        <v>Oradell Borough, Bergen County</v>
      </c>
      <c r="B371">
        <f t="shared" si="11"/>
        <v>370</v>
      </c>
      <c r="C371" s="35" t="str">
        <f>'2022 Muniinfo'!A69</f>
        <v>0244</v>
      </c>
      <c r="D371" s="35" t="str">
        <f>'2022 Muniinfo'!B69</f>
        <v>Oradell Borough</v>
      </c>
      <c r="E371" s="35" t="str">
        <f>'2022 Muniinfo'!C69</f>
        <v>Bergen</v>
      </c>
      <c r="F371">
        <f>'2022 Muniinfo'!D69</f>
        <v>1</v>
      </c>
      <c r="G371" t="str">
        <f>'2022 Muniinfo'!E69</f>
        <v>Eligible</v>
      </c>
    </row>
    <row r="372" spans="1:7" ht="16.5" x14ac:dyDescent="0.3">
      <c r="A372" t="str">
        <f t="shared" si="10"/>
        <v>Orange City, Essex County</v>
      </c>
      <c r="B372">
        <f t="shared" si="11"/>
        <v>371</v>
      </c>
      <c r="C372" s="35" t="str">
        <f>'2022 Muniinfo'!A218</f>
        <v>0717</v>
      </c>
      <c r="D372" s="35" t="str">
        <f>'2022 Muniinfo'!B218</f>
        <v>Orange City</v>
      </c>
      <c r="E372" s="35" t="str">
        <f>'2022 Muniinfo'!C218</f>
        <v>Essex</v>
      </c>
      <c r="F372">
        <f>'2022 Muniinfo'!D218</f>
        <v>1</v>
      </c>
      <c r="G372" t="str">
        <f>'2022 Muniinfo'!E218</f>
        <v>Ineligible</v>
      </c>
    </row>
    <row r="373" spans="1:7" ht="16.5" x14ac:dyDescent="0.3">
      <c r="A373" t="str">
        <f t="shared" si="10"/>
        <v>Oxford Township, Warren County</v>
      </c>
      <c r="B373">
        <f t="shared" si="11"/>
        <v>372</v>
      </c>
      <c r="C373" s="35" t="str">
        <f>'2022 Muniinfo'!A561</f>
        <v>2117</v>
      </c>
      <c r="D373" s="35" t="str">
        <f>'2022 Muniinfo'!B561</f>
        <v>Oxford Township</v>
      </c>
      <c r="E373" s="35" t="str">
        <f>'2022 Muniinfo'!C561</f>
        <v>Warren</v>
      </c>
      <c r="F373">
        <f>'2022 Muniinfo'!D561</f>
        <v>3</v>
      </c>
      <c r="G373" t="str">
        <f>'2022 Muniinfo'!E561</f>
        <v>Eligible</v>
      </c>
    </row>
    <row r="374" spans="1:7" ht="16.5" x14ac:dyDescent="0.3">
      <c r="A374" t="str">
        <f t="shared" si="10"/>
        <v>Palisades Park Borough, Bergen County</v>
      </c>
      <c r="B374">
        <f t="shared" si="11"/>
        <v>373</v>
      </c>
      <c r="C374" s="35" t="str">
        <f>'2022 Muniinfo'!A70</f>
        <v>0245</v>
      </c>
      <c r="D374" s="35" t="str">
        <f>'2022 Muniinfo'!B70</f>
        <v>Palisades Park Borough</v>
      </c>
      <c r="E374" s="35" t="str">
        <f>'2022 Muniinfo'!C70</f>
        <v>Bergen</v>
      </c>
      <c r="F374">
        <f>'2022 Muniinfo'!D70</f>
        <v>2</v>
      </c>
      <c r="G374" t="str">
        <f>'2022 Muniinfo'!E70</f>
        <v>Ineligible</v>
      </c>
    </row>
    <row r="375" spans="1:7" ht="16.5" x14ac:dyDescent="0.3">
      <c r="A375" t="str">
        <f t="shared" si="10"/>
        <v>Palmyra Borough, Burlington County</v>
      </c>
      <c r="B375">
        <f t="shared" si="11"/>
        <v>374</v>
      </c>
      <c r="C375" s="35" t="str">
        <f>'2022 Muniinfo'!A122</f>
        <v>0327</v>
      </c>
      <c r="D375" s="35" t="str">
        <f>'2022 Muniinfo'!B122</f>
        <v>Palmyra Borough</v>
      </c>
      <c r="E375" s="35" t="str">
        <f>'2022 Muniinfo'!C122</f>
        <v>Burlington</v>
      </c>
      <c r="F375">
        <f>'2022 Muniinfo'!D122</f>
        <v>3</v>
      </c>
      <c r="G375" t="str">
        <f>'2022 Muniinfo'!E122</f>
        <v>Eligible</v>
      </c>
    </row>
    <row r="376" spans="1:7" ht="16.5" x14ac:dyDescent="0.3">
      <c r="A376" t="str">
        <f t="shared" si="10"/>
        <v>Paramus Borough, Bergen County</v>
      </c>
      <c r="B376">
        <f t="shared" si="11"/>
        <v>375</v>
      </c>
      <c r="C376" s="35" t="str">
        <f>'2022 Muniinfo'!A71</f>
        <v>0246</v>
      </c>
      <c r="D376" s="35" t="str">
        <f>'2022 Muniinfo'!B71</f>
        <v>Paramus Borough</v>
      </c>
      <c r="E376" s="35" t="str">
        <f>'2022 Muniinfo'!C71</f>
        <v>Bergen</v>
      </c>
      <c r="F376">
        <f>'2022 Muniinfo'!D71</f>
        <v>3</v>
      </c>
      <c r="G376" t="str">
        <f>'2022 Muniinfo'!E71</f>
        <v>Ineligible</v>
      </c>
    </row>
    <row r="377" spans="1:7" ht="16.5" x14ac:dyDescent="0.3">
      <c r="A377" t="str">
        <f t="shared" si="10"/>
        <v>Park Ridge Borough, Bergen County</v>
      </c>
      <c r="B377">
        <f t="shared" si="11"/>
        <v>376</v>
      </c>
      <c r="C377" s="35" t="str">
        <f>'2022 Muniinfo'!A72</f>
        <v>0247</v>
      </c>
      <c r="D377" s="35" t="str">
        <f>'2022 Muniinfo'!B72</f>
        <v>Park Ridge Borough</v>
      </c>
      <c r="E377" s="35" t="str">
        <f>'2022 Muniinfo'!C72</f>
        <v>Bergen</v>
      </c>
      <c r="F377">
        <f>'2022 Muniinfo'!D72</f>
        <v>1</v>
      </c>
      <c r="G377" t="str">
        <f>'2022 Muniinfo'!E72</f>
        <v>Ineligible</v>
      </c>
    </row>
    <row r="378" spans="1:7" ht="16.5" x14ac:dyDescent="0.3">
      <c r="A378" t="str">
        <f t="shared" si="10"/>
        <v>Parsippany-Troy Hills Township, Morris County</v>
      </c>
      <c r="B378">
        <f t="shared" si="11"/>
        <v>377</v>
      </c>
      <c r="C378" s="35" t="str">
        <f>'2022 Muniinfo'!A404</f>
        <v>1429</v>
      </c>
      <c r="D378" s="35" t="str">
        <f>'2022 Muniinfo'!B404</f>
        <v>Parsippany-Troy Hills Township</v>
      </c>
      <c r="E378" s="35" t="str">
        <f>'2022 Muniinfo'!C404</f>
        <v>Morris</v>
      </c>
      <c r="F378">
        <f>'2022 Muniinfo'!D404</f>
        <v>2</v>
      </c>
      <c r="G378" t="str">
        <f>'2022 Muniinfo'!E404</f>
        <v>Ineligible</v>
      </c>
    </row>
    <row r="379" spans="1:7" ht="16.5" x14ac:dyDescent="0.3">
      <c r="A379" t="str">
        <f t="shared" si="10"/>
        <v>Passaic City, Passaic County</v>
      </c>
      <c r="B379">
        <f t="shared" si="11"/>
        <v>378</v>
      </c>
      <c r="C379" s="35" t="str">
        <f>'2022 Muniinfo'!A454</f>
        <v>1607</v>
      </c>
      <c r="D379" s="35" t="str">
        <f>'2022 Muniinfo'!B454</f>
        <v>Passaic City</v>
      </c>
      <c r="E379" s="35" t="str">
        <f>'2022 Muniinfo'!C454</f>
        <v>Passaic</v>
      </c>
      <c r="F379">
        <f>'2022 Muniinfo'!D454</f>
        <v>1</v>
      </c>
      <c r="G379" t="str">
        <f>'2022 Muniinfo'!E454</f>
        <v>Ineligible</v>
      </c>
    </row>
    <row r="380" spans="1:7" ht="16.5" x14ac:dyDescent="0.3">
      <c r="A380" t="str">
        <f t="shared" si="10"/>
        <v>Paterson City, Passaic County</v>
      </c>
      <c r="B380">
        <f t="shared" si="11"/>
        <v>379</v>
      </c>
      <c r="C380" s="35" t="str">
        <f>'2022 Muniinfo'!A455</f>
        <v>1608</v>
      </c>
      <c r="D380" s="35" t="str">
        <f>'2022 Muniinfo'!B455</f>
        <v>Paterson City</v>
      </c>
      <c r="E380" s="35" t="str">
        <f>'2022 Muniinfo'!C455</f>
        <v>Passaic</v>
      </c>
      <c r="F380">
        <f>'2022 Muniinfo'!D455</f>
        <v>2</v>
      </c>
      <c r="G380" t="str">
        <f>'2022 Muniinfo'!E455</f>
        <v>Ineligible</v>
      </c>
    </row>
    <row r="381" spans="1:7" ht="16.5" x14ac:dyDescent="0.3">
      <c r="A381" t="str">
        <f t="shared" si="10"/>
        <v>Paulsboro Borough, Gloucester County</v>
      </c>
      <c r="B381">
        <f t="shared" si="11"/>
        <v>380</v>
      </c>
      <c r="C381" s="35" t="str">
        <f>'2022 Muniinfo'!A237</f>
        <v>0814</v>
      </c>
      <c r="D381" s="35" t="str">
        <f>'2022 Muniinfo'!B237</f>
        <v>Paulsboro Borough</v>
      </c>
      <c r="E381" s="35" t="str">
        <f>'2022 Muniinfo'!C237</f>
        <v>Gloucester</v>
      </c>
      <c r="F381">
        <f>'2022 Muniinfo'!D237</f>
        <v>2</v>
      </c>
      <c r="G381" t="str">
        <f>'2022 Muniinfo'!E237</f>
        <v>Ineligible</v>
      </c>
    </row>
    <row r="382" spans="1:7" ht="16.5" x14ac:dyDescent="0.3">
      <c r="A382" t="str">
        <f t="shared" si="10"/>
        <v>Peapack-Gladstone Borough, Somerset County</v>
      </c>
      <c r="B382">
        <f t="shared" si="11"/>
        <v>381</v>
      </c>
      <c r="C382" s="35" t="str">
        <f>'2022 Muniinfo'!A493</f>
        <v>1815</v>
      </c>
      <c r="D382" s="35" t="str">
        <f>'2022 Muniinfo'!B493</f>
        <v>Peapack-Gladstone Borough</v>
      </c>
      <c r="E382" s="35" t="str">
        <f>'2022 Muniinfo'!C493</f>
        <v>Somerset</v>
      </c>
      <c r="F382">
        <f>'2022 Muniinfo'!D493</f>
        <v>1</v>
      </c>
      <c r="G382" t="str">
        <f>'2022 Muniinfo'!E493</f>
        <v>Eligible</v>
      </c>
    </row>
    <row r="383" spans="1:7" ht="16.5" x14ac:dyDescent="0.3">
      <c r="A383" t="str">
        <f t="shared" si="10"/>
        <v>Pemberton Borough, Burlington County</v>
      </c>
      <c r="B383">
        <f t="shared" si="11"/>
        <v>382</v>
      </c>
      <c r="C383" s="35" t="str">
        <f>'2022 Muniinfo'!A123</f>
        <v>0328</v>
      </c>
      <c r="D383" s="35" t="str">
        <f>'2022 Muniinfo'!B123</f>
        <v>Pemberton Borough</v>
      </c>
      <c r="E383" s="35" t="str">
        <f>'2022 Muniinfo'!C123</f>
        <v>Burlington</v>
      </c>
      <c r="F383">
        <f>'2022 Muniinfo'!D123</f>
        <v>1</v>
      </c>
      <c r="G383" t="str">
        <f>'2022 Muniinfo'!E123</f>
        <v>Eligible</v>
      </c>
    </row>
    <row r="384" spans="1:7" ht="16.5" x14ac:dyDescent="0.3">
      <c r="A384" t="str">
        <f t="shared" si="10"/>
        <v>Pemberton Township, Burlington County</v>
      </c>
      <c r="B384">
        <f t="shared" si="11"/>
        <v>383</v>
      </c>
      <c r="C384" s="35" t="str">
        <f>'2022 Muniinfo'!A124</f>
        <v>0329</v>
      </c>
      <c r="D384" s="35" t="str">
        <f>'2022 Muniinfo'!B124</f>
        <v>Pemberton Township</v>
      </c>
      <c r="E384" s="35" t="str">
        <f>'2022 Muniinfo'!C124</f>
        <v>Burlington</v>
      </c>
      <c r="F384">
        <f>'2022 Muniinfo'!D124</f>
        <v>2</v>
      </c>
      <c r="G384" t="str">
        <f>'2022 Muniinfo'!E124</f>
        <v>Ineligible</v>
      </c>
    </row>
    <row r="385" spans="1:7" ht="16.5" x14ac:dyDescent="0.3">
      <c r="A385" t="str">
        <f t="shared" si="10"/>
        <v>Pennington Borough, Mercer County</v>
      </c>
      <c r="B385">
        <f t="shared" si="11"/>
        <v>384</v>
      </c>
      <c r="C385" s="35" t="str">
        <f>'2022 Muniinfo'!A293</f>
        <v>1108</v>
      </c>
      <c r="D385" s="35" t="str">
        <f>'2022 Muniinfo'!B293</f>
        <v>Pennington Borough</v>
      </c>
      <c r="E385" s="35" t="str">
        <f>'2022 Muniinfo'!C293</f>
        <v>Mercer</v>
      </c>
      <c r="F385">
        <f>'2022 Muniinfo'!D293</f>
        <v>1</v>
      </c>
      <c r="G385" t="str">
        <f>'2022 Muniinfo'!E293</f>
        <v>Eligible</v>
      </c>
    </row>
    <row r="386" spans="1:7" ht="16.5" x14ac:dyDescent="0.3">
      <c r="A386" t="str">
        <f t="shared" ref="A386:A448" si="12">D386&amp;", "&amp;E386&amp;" County"</f>
        <v>Penns Grove Borough, Salem County</v>
      </c>
      <c r="B386">
        <f t="shared" si="11"/>
        <v>385</v>
      </c>
      <c r="C386" s="35" t="str">
        <f>'2022 Muniinfo'!A470</f>
        <v>1707</v>
      </c>
      <c r="D386" s="35" t="str">
        <f>'2022 Muniinfo'!B470</f>
        <v>Penns Grove Borough</v>
      </c>
      <c r="E386" s="35" t="str">
        <f>'2022 Muniinfo'!C470</f>
        <v>Salem</v>
      </c>
      <c r="F386">
        <f>'2022 Muniinfo'!D470</f>
        <v>2</v>
      </c>
      <c r="G386" t="str">
        <f>'2022 Muniinfo'!E470</f>
        <v>Ineligible</v>
      </c>
    </row>
    <row r="387" spans="1:7" ht="16.5" x14ac:dyDescent="0.3">
      <c r="A387" t="str">
        <f t="shared" si="12"/>
        <v>Pennsauken Township, Camden County</v>
      </c>
      <c r="B387">
        <f t="shared" si="11"/>
        <v>386</v>
      </c>
      <c r="C387" s="35" t="str">
        <f>'2022 Muniinfo'!A162</f>
        <v>0427</v>
      </c>
      <c r="D387" s="35" t="str">
        <f>'2022 Muniinfo'!B162</f>
        <v>Pennsauken Township</v>
      </c>
      <c r="E387" s="35" t="str">
        <f>'2022 Muniinfo'!C162</f>
        <v>Camden</v>
      </c>
      <c r="F387">
        <f>'2022 Muniinfo'!D162</f>
        <v>1</v>
      </c>
      <c r="G387" t="str">
        <f>'2022 Muniinfo'!E162</f>
        <v>Ineligible</v>
      </c>
    </row>
    <row r="388" spans="1:7" ht="16.5" x14ac:dyDescent="0.3">
      <c r="A388" t="str">
        <f t="shared" si="12"/>
        <v>Pennsville Township, Salem County</v>
      </c>
      <c r="B388">
        <f t="shared" ref="B388:B450" si="13">B387+1</f>
        <v>387</v>
      </c>
      <c r="C388" s="35" t="str">
        <f>'2022 Muniinfo'!A471</f>
        <v>1708</v>
      </c>
      <c r="D388" s="35" t="str">
        <f>'2022 Muniinfo'!B471</f>
        <v>Pennsville Township</v>
      </c>
      <c r="E388" s="35" t="str">
        <f>'2022 Muniinfo'!C471</f>
        <v>Salem</v>
      </c>
      <c r="F388">
        <f>'2022 Muniinfo'!D471</f>
        <v>3</v>
      </c>
      <c r="G388" t="str">
        <f>'2022 Muniinfo'!E471</f>
        <v>Eligible</v>
      </c>
    </row>
    <row r="389" spans="1:7" ht="16.5" x14ac:dyDescent="0.3">
      <c r="A389" t="str">
        <f t="shared" si="12"/>
        <v>Pequannock Township, Morris County</v>
      </c>
      <c r="B389">
        <f t="shared" si="13"/>
        <v>388</v>
      </c>
      <c r="C389" s="35" t="str">
        <f>'2022 Muniinfo'!A406</f>
        <v>1431</v>
      </c>
      <c r="D389" s="35" t="str">
        <f>'2022 Muniinfo'!B406</f>
        <v>Pequannock Township</v>
      </c>
      <c r="E389" s="35" t="str">
        <f>'2022 Muniinfo'!C406</f>
        <v>Morris</v>
      </c>
      <c r="F389">
        <f>'2022 Muniinfo'!D406</f>
        <v>1</v>
      </c>
      <c r="G389" t="str">
        <f>'2022 Muniinfo'!E406</f>
        <v>Ineligible</v>
      </c>
    </row>
    <row r="390" spans="1:7" ht="16.5" x14ac:dyDescent="0.3">
      <c r="A390" t="str">
        <f t="shared" si="12"/>
        <v>Perth Amboy City, Middlesex County</v>
      </c>
      <c r="B390">
        <f t="shared" si="13"/>
        <v>389</v>
      </c>
      <c r="C390" s="35" t="str">
        <f>'2022 Muniinfo'!A313</f>
        <v>1216</v>
      </c>
      <c r="D390" s="35" t="str">
        <f>'2022 Muniinfo'!B313</f>
        <v>Perth Amboy City</v>
      </c>
      <c r="E390" s="35" t="str">
        <f>'2022 Muniinfo'!C313</f>
        <v>Middlesex</v>
      </c>
      <c r="F390">
        <f>'2022 Muniinfo'!D313</f>
        <v>1</v>
      </c>
      <c r="G390" t="str">
        <f>'2022 Muniinfo'!E313</f>
        <v>Ineligible</v>
      </c>
    </row>
    <row r="391" spans="1:7" ht="16.5" x14ac:dyDescent="0.3">
      <c r="A391" t="str">
        <f t="shared" si="12"/>
        <v>Phillipsburg Town, Warren County</v>
      </c>
      <c r="B391">
        <f t="shared" si="13"/>
        <v>390</v>
      </c>
      <c r="C391" s="35" t="str">
        <f>'2022 Muniinfo'!A562</f>
        <v>2119</v>
      </c>
      <c r="D391" s="35" t="str">
        <f>'2022 Muniinfo'!B562</f>
        <v>Phillipsburg Town</v>
      </c>
      <c r="E391" s="35" t="str">
        <f>'2022 Muniinfo'!C562</f>
        <v>Warren</v>
      </c>
      <c r="F391">
        <f>'2022 Muniinfo'!D562</f>
        <v>2</v>
      </c>
      <c r="G391" t="str">
        <f>'2022 Muniinfo'!E562</f>
        <v>Ineligible</v>
      </c>
    </row>
    <row r="392" spans="1:7" ht="16.5" x14ac:dyDescent="0.3">
      <c r="A392" t="str">
        <f t="shared" si="12"/>
        <v>Pilesgrove Township, Salem County</v>
      </c>
      <c r="B392">
        <f t="shared" si="13"/>
        <v>391</v>
      </c>
      <c r="C392" s="35" t="str">
        <f>'2022 Muniinfo'!A472</f>
        <v>1709</v>
      </c>
      <c r="D392" s="35" t="str">
        <f>'2022 Muniinfo'!B472</f>
        <v>Pilesgrove Township</v>
      </c>
      <c r="E392" s="35" t="str">
        <f>'2022 Muniinfo'!C472</f>
        <v>Salem</v>
      </c>
      <c r="F392">
        <f>'2022 Muniinfo'!D472</f>
        <v>1</v>
      </c>
      <c r="G392" t="str">
        <f>'2022 Muniinfo'!E472</f>
        <v>Eligible</v>
      </c>
    </row>
    <row r="393" spans="1:7" ht="16.5" x14ac:dyDescent="0.3">
      <c r="A393" t="str">
        <f t="shared" si="12"/>
        <v>Pine Beach Borough, Ocean County</v>
      </c>
      <c r="B393">
        <f t="shared" si="13"/>
        <v>392</v>
      </c>
      <c r="C393" s="35" t="str">
        <f>'2022 Muniinfo'!A436</f>
        <v>1522</v>
      </c>
      <c r="D393" s="35" t="str">
        <f>'2022 Muniinfo'!B436</f>
        <v>Pine Beach Borough</v>
      </c>
      <c r="E393" s="35" t="str">
        <f>'2022 Muniinfo'!C436</f>
        <v>Ocean</v>
      </c>
      <c r="F393">
        <f>'2022 Muniinfo'!D436</f>
        <v>1</v>
      </c>
      <c r="G393" t="str">
        <f>'2022 Muniinfo'!E436</f>
        <v>Eligible</v>
      </c>
    </row>
    <row r="394" spans="1:7" ht="16.5" x14ac:dyDescent="0.3">
      <c r="A394" t="str">
        <f t="shared" si="12"/>
        <v>Pine Hill Borough, Camden County</v>
      </c>
      <c r="B394">
        <f t="shared" si="13"/>
        <v>393</v>
      </c>
      <c r="C394" s="35" t="str">
        <f>'2022 Muniinfo'!A163</f>
        <v>0428</v>
      </c>
      <c r="D394" s="35" t="str">
        <f>'2022 Muniinfo'!B163</f>
        <v>Pine Hill Borough</v>
      </c>
      <c r="E394" s="35" t="str">
        <f>'2022 Muniinfo'!C163</f>
        <v>Camden</v>
      </c>
      <c r="F394">
        <f>'2022 Muniinfo'!D163</f>
        <v>2</v>
      </c>
      <c r="G394" t="str">
        <f>'2022 Muniinfo'!E163</f>
        <v>Ineligible</v>
      </c>
    </row>
    <row r="395" spans="1:7" ht="16.5" x14ac:dyDescent="0.3">
      <c r="A395" t="str">
        <f t="shared" si="12"/>
        <v>Piscataway Township, Middlesex County</v>
      </c>
      <c r="B395">
        <f t="shared" si="13"/>
        <v>394</v>
      </c>
      <c r="C395" s="35" t="str">
        <f>'2022 Muniinfo'!A314</f>
        <v>1217</v>
      </c>
      <c r="D395" s="35" t="str">
        <f>'2022 Muniinfo'!B314</f>
        <v>Piscataway Township</v>
      </c>
      <c r="E395" s="35" t="str">
        <f>'2022 Muniinfo'!C314</f>
        <v>Middlesex</v>
      </c>
      <c r="F395">
        <f>'2022 Muniinfo'!D314</f>
        <v>2</v>
      </c>
      <c r="G395" t="str">
        <f>'2022 Muniinfo'!E314</f>
        <v>Ineligible</v>
      </c>
    </row>
    <row r="396" spans="1:7" ht="16.5" x14ac:dyDescent="0.3">
      <c r="A396" t="str">
        <f t="shared" si="12"/>
        <v>Pitman Borough, Gloucester County</v>
      </c>
      <c r="B396">
        <f t="shared" si="13"/>
        <v>395</v>
      </c>
      <c r="C396" s="35" t="str">
        <f>'2022 Muniinfo'!A238</f>
        <v>0815</v>
      </c>
      <c r="D396" s="35" t="str">
        <f>'2022 Muniinfo'!B238</f>
        <v>Pitman Borough</v>
      </c>
      <c r="E396" s="35" t="str">
        <f>'2022 Muniinfo'!C238</f>
        <v>Gloucester</v>
      </c>
      <c r="F396">
        <f>'2022 Muniinfo'!D238</f>
        <v>3</v>
      </c>
      <c r="G396" t="str">
        <f>'2022 Muniinfo'!E238</f>
        <v>Eligible</v>
      </c>
    </row>
    <row r="397" spans="1:7" ht="16.5" x14ac:dyDescent="0.3">
      <c r="A397" t="str">
        <f t="shared" si="12"/>
        <v>Pittsgrove Township, Salem County</v>
      </c>
      <c r="B397">
        <f t="shared" si="13"/>
        <v>396</v>
      </c>
      <c r="C397" s="35" t="str">
        <f>'2022 Muniinfo'!A473</f>
        <v>1710</v>
      </c>
      <c r="D397" s="35" t="str">
        <f>'2022 Muniinfo'!B473</f>
        <v>Pittsgrove Township</v>
      </c>
      <c r="E397" s="35" t="str">
        <f>'2022 Muniinfo'!C473</f>
        <v>Salem</v>
      </c>
      <c r="F397">
        <f>'2022 Muniinfo'!D473</f>
        <v>2</v>
      </c>
      <c r="G397" t="str">
        <f>'2022 Muniinfo'!E473</f>
        <v>Ineligible</v>
      </c>
    </row>
    <row r="398" spans="1:7" ht="16.5" x14ac:dyDescent="0.3">
      <c r="A398" t="str">
        <f t="shared" si="12"/>
        <v>Plainfield City, Union County</v>
      </c>
      <c r="B398">
        <f t="shared" si="13"/>
        <v>397</v>
      </c>
      <c r="C398" s="35" t="str">
        <f>'2022 Muniinfo'!A535</f>
        <v>2012</v>
      </c>
      <c r="D398" s="35" t="str">
        <f>'2022 Muniinfo'!B535</f>
        <v>Plainfield City</v>
      </c>
      <c r="E398" s="35" t="str">
        <f>'2022 Muniinfo'!C535</f>
        <v>Union</v>
      </c>
      <c r="F398">
        <f>'2022 Muniinfo'!D535</f>
        <v>1</v>
      </c>
      <c r="G398" t="str">
        <f>'2022 Muniinfo'!E535</f>
        <v>Ineligible</v>
      </c>
    </row>
    <row r="399" spans="1:7" ht="16.5" x14ac:dyDescent="0.3">
      <c r="A399" t="str">
        <f t="shared" si="12"/>
        <v>Plainsboro Township, Middlesex County</v>
      </c>
      <c r="B399">
        <f t="shared" si="13"/>
        <v>398</v>
      </c>
      <c r="C399" s="35" t="str">
        <f>'2022 Muniinfo'!A315</f>
        <v>1218</v>
      </c>
      <c r="D399" s="35" t="str">
        <f>'2022 Muniinfo'!B315</f>
        <v>Plainsboro Township</v>
      </c>
      <c r="E399" s="35" t="str">
        <f>'2022 Muniinfo'!C315</f>
        <v>Middlesex</v>
      </c>
      <c r="F399">
        <f>'2022 Muniinfo'!D315</f>
        <v>3</v>
      </c>
      <c r="G399" t="str">
        <f>'2022 Muniinfo'!E315</f>
        <v>Eligible</v>
      </c>
    </row>
    <row r="400" spans="1:7" ht="16.5" x14ac:dyDescent="0.3">
      <c r="A400" t="str">
        <f t="shared" si="12"/>
        <v>Pleasantville City, Atlantic County</v>
      </c>
      <c r="B400">
        <f t="shared" si="13"/>
        <v>399</v>
      </c>
      <c r="C400" s="35" t="str">
        <f>'2022 Muniinfo'!A21</f>
        <v>0119</v>
      </c>
      <c r="D400" s="35" t="str">
        <f>'2022 Muniinfo'!B21</f>
        <v>Pleasantville City</v>
      </c>
      <c r="E400" s="35" t="str">
        <f>'2022 Muniinfo'!C21</f>
        <v>Atlantic</v>
      </c>
      <c r="F400">
        <f>'2022 Muniinfo'!D21</f>
        <v>1</v>
      </c>
      <c r="G400" t="str">
        <f>'2022 Muniinfo'!E21</f>
        <v>Ineligible</v>
      </c>
    </row>
    <row r="401" spans="1:7" ht="16.5" x14ac:dyDescent="0.3">
      <c r="A401" t="str">
        <f t="shared" si="12"/>
        <v>Plumsted Township, Ocean County</v>
      </c>
      <c r="B401">
        <f t="shared" si="13"/>
        <v>400</v>
      </c>
      <c r="C401" s="35" t="str">
        <f>'2022 Muniinfo'!A437</f>
        <v>1523</v>
      </c>
      <c r="D401" s="35" t="str">
        <f>'2022 Muniinfo'!B437</f>
        <v>Plumsted Township</v>
      </c>
      <c r="E401" s="35" t="str">
        <f>'2022 Muniinfo'!C437</f>
        <v>Ocean</v>
      </c>
      <c r="F401">
        <f>'2022 Muniinfo'!D437</f>
        <v>2</v>
      </c>
      <c r="G401" t="str">
        <f>'2022 Muniinfo'!E437</f>
        <v>Ineligible</v>
      </c>
    </row>
    <row r="402" spans="1:7" ht="16.5" x14ac:dyDescent="0.3">
      <c r="A402" t="str">
        <f t="shared" si="12"/>
        <v>Pohatcong Township, Warren County</v>
      </c>
      <c r="B402">
        <f t="shared" si="13"/>
        <v>401</v>
      </c>
      <c r="C402" s="35" t="str">
        <f>'2022 Muniinfo'!A563</f>
        <v>2120</v>
      </c>
      <c r="D402" s="35" t="str">
        <f>'2022 Muniinfo'!B563</f>
        <v>Pohatcong Township</v>
      </c>
      <c r="E402" s="35" t="str">
        <f>'2022 Muniinfo'!C563</f>
        <v>Warren</v>
      </c>
      <c r="F402">
        <f>'2022 Muniinfo'!D563</f>
        <v>3</v>
      </c>
      <c r="G402" t="str">
        <f>'2022 Muniinfo'!E563</f>
        <v>Eligible</v>
      </c>
    </row>
    <row r="403" spans="1:7" ht="16.5" x14ac:dyDescent="0.3">
      <c r="A403" t="str">
        <f t="shared" si="12"/>
        <v>Point Pleasant Beach Borough, Ocean County</v>
      </c>
      <c r="B403">
        <f t="shared" si="13"/>
        <v>402</v>
      </c>
      <c r="C403" s="35" t="str">
        <f>'2022 Muniinfo'!A439</f>
        <v>1525</v>
      </c>
      <c r="D403" s="35" t="str">
        <f>'2022 Muniinfo'!B439</f>
        <v>Point Pleasant Beach Borough</v>
      </c>
      <c r="E403" s="35" t="str">
        <f>'2022 Muniinfo'!C439</f>
        <v>Ocean</v>
      </c>
      <c r="F403">
        <f>'2022 Muniinfo'!D439</f>
        <v>1</v>
      </c>
      <c r="G403" t="str">
        <f>'2022 Muniinfo'!E439</f>
        <v>Eligible</v>
      </c>
    </row>
    <row r="404" spans="1:7" ht="16.5" x14ac:dyDescent="0.3">
      <c r="A404" t="str">
        <f t="shared" si="12"/>
        <v>Point Pleasant Borough, Ocean County</v>
      </c>
      <c r="B404">
        <f t="shared" si="13"/>
        <v>403</v>
      </c>
      <c r="C404" s="35" t="str">
        <f>'2022 Muniinfo'!A438</f>
        <v>1524</v>
      </c>
      <c r="D404" s="35" t="str">
        <f>'2022 Muniinfo'!B438</f>
        <v>Point Pleasant Borough</v>
      </c>
      <c r="E404" s="35" t="str">
        <f>'2022 Muniinfo'!C438</f>
        <v>Ocean</v>
      </c>
      <c r="F404">
        <f>'2022 Muniinfo'!D438</f>
        <v>3</v>
      </c>
      <c r="G404" t="str">
        <f>'2022 Muniinfo'!E438</f>
        <v>Eligible</v>
      </c>
    </row>
    <row r="405" spans="1:7" ht="16.5" x14ac:dyDescent="0.3">
      <c r="A405" t="str">
        <f t="shared" si="12"/>
        <v>Pompton Lakes Borough, Passaic County</v>
      </c>
      <c r="B405">
        <f t="shared" si="13"/>
        <v>404</v>
      </c>
      <c r="C405" s="35" t="str">
        <f>'2022 Muniinfo'!A456</f>
        <v>1609</v>
      </c>
      <c r="D405" s="35" t="str">
        <f>'2022 Muniinfo'!B456</f>
        <v>Pompton Lakes Borough</v>
      </c>
      <c r="E405" s="35" t="str">
        <f>'2022 Muniinfo'!C456</f>
        <v>Passaic</v>
      </c>
      <c r="F405">
        <f>'2022 Muniinfo'!D456</f>
        <v>3</v>
      </c>
      <c r="G405" t="str">
        <f>'2022 Muniinfo'!E456</f>
        <v>Eligible</v>
      </c>
    </row>
    <row r="406" spans="1:7" ht="16.5" x14ac:dyDescent="0.3">
      <c r="A406" t="str">
        <f t="shared" si="12"/>
        <v>Port Republic City, Atlantic County</v>
      </c>
      <c r="B406">
        <f t="shared" si="13"/>
        <v>405</v>
      </c>
      <c r="C406" s="35" t="str">
        <f>'2022 Muniinfo'!A22</f>
        <v>0120</v>
      </c>
      <c r="D406" s="35" t="str">
        <f>'2022 Muniinfo'!B22</f>
        <v>Port Republic City</v>
      </c>
      <c r="E406" s="35" t="str">
        <f>'2022 Muniinfo'!C22</f>
        <v>Atlantic</v>
      </c>
      <c r="F406">
        <f>'2022 Muniinfo'!D22</f>
        <v>2</v>
      </c>
      <c r="G406" t="str">
        <f>'2022 Muniinfo'!E22</f>
        <v>Ineligible</v>
      </c>
    </row>
    <row r="407" spans="1:7" ht="16.5" x14ac:dyDescent="0.3">
      <c r="A407" t="str">
        <f t="shared" si="12"/>
        <v>Princeton, Mercer County</v>
      </c>
      <c r="B407">
        <f t="shared" si="13"/>
        <v>406</v>
      </c>
      <c r="C407" s="35" t="str">
        <f>'2022 Muniinfo'!A297</f>
        <v>1114</v>
      </c>
      <c r="D407" s="35" t="str">
        <f>'2022 Muniinfo'!B297</f>
        <v>Princeton</v>
      </c>
      <c r="E407" s="35" t="str">
        <f>'2022 Muniinfo'!C297</f>
        <v>Mercer</v>
      </c>
      <c r="F407">
        <f>'2022 Muniinfo'!D297</f>
        <v>1</v>
      </c>
      <c r="G407" t="str">
        <f>'2022 Muniinfo'!E297</f>
        <v>Eligible</v>
      </c>
    </row>
    <row r="408" spans="1:7" ht="16.5" x14ac:dyDescent="0.3">
      <c r="A408" t="str">
        <f t="shared" si="12"/>
        <v>Prospect Park Borough, Passaic County</v>
      </c>
      <c r="B408">
        <f t="shared" si="13"/>
        <v>407</v>
      </c>
      <c r="C408" s="35" t="str">
        <f>'2022 Muniinfo'!A457</f>
        <v>1610</v>
      </c>
      <c r="D408" s="35" t="str">
        <f>'2022 Muniinfo'!B457</f>
        <v>Prospect Park Borough</v>
      </c>
      <c r="E408" s="35" t="str">
        <f>'2022 Muniinfo'!C457</f>
        <v>Passaic</v>
      </c>
      <c r="F408">
        <f>'2022 Muniinfo'!D457</f>
        <v>1</v>
      </c>
      <c r="G408" t="str">
        <f>'2022 Muniinfo'!E457</f>
        <v>Ineligible</v>
      </c>
    </row>
    <row r="409" spans="1:7" ht="16.5" x14ac:dyDescent="0.3">
      <c r="A409" t="str">
        <f t="shared" si="12"/>
        <v>Quinton Township, Salem County</v>
      </c>
      <c r="B409">
        <f t="shared" si="13"/>
        <v>408</v>
      </c>
      <c r="C409" s="35" t="str">
        <f>'2022 Muniinfo'!A474</f>
        <v>1711</v>
      </c>
      <c r="D409" s="35" t="str">
        <f>'2022 Muniinfo'!B474</f>
        <v>Quinton Township</v>
      </c>
      <c r="E409" s="35" t="str">
        <f>'2022 Muniinfo'!C474</f>
        <v>Salem</v>
      </c>
      <c r="F409">
        <f>'2022 Muniinfo'!D474</f>
        <v>3</v>
      </c>
      <c r="G409" t="str">
        <f>'2022 Muniinfo'!E474</f>
        <v>Eligible</v>
      </c>
    </row>
    <row r="410" spans="1:7" ht="16.5" x14ac:dyDescent="0.3">
      <c r="A410" t="str">
        <f t="shared" si="12"/>
        <v>Rahway City, Union County</v>
      </c>
      <c r="B410">
        <f t="shared" si="13"/>
        <v>409</v>
      </c>
      <c r="C410" s="35" t="str">
        <f>'2022 Muniinfo'!A536</f>
        <v>2013</v>
      </c>
      <c r="D410" s="35" t="str">
        <f>'2022 Muniinfo'!B536</f>
        <v>Rahway City</v>
      </c>
      <c r="E410" s="35" t="str">
        <f>'2022 Muniinfo'!C536</f>
        <v>Union</v>
      </c>
      <c r="F410">
        <f>'2022 Muniinfo'!D536</f>
        <v>2</v>
      </c>
      <c r="G410" t="str">
        <f>'2022 Muniinfo'!E536</f>
        <v>Ineligible</v>
      </c>
    </row>
    <row r="411" spans="1:7" ht="16.5" x14ac:dyDescent="0.3">
      <c r="A411" t="str">
        <f t="shared" si="12"/>
        <v>Ramsey Borough, Bergen County</v>
      </c>
      <c r="B411">
        <f t="shared" si="13"/>
        <v>410</v>
      </c>
      <c r="C411" s="35" t="str">
        <f>'2022 Muniinfo'!A73</f>
        <v>0248</v>
      </c>
      <c r="D411" s="35" t="str">
        <f>'2022 Muniinfo'!B73</f>
        <v>Ramsey Borough</v>
      </c>
      <c r="E411" s="35" t="str">
        <f>'2022 Muniinfo'!C73</f>
        <v>Bergen</v>
      </c>
      <c r="F411">
        <f>'2022 Muniinfo'!D73</f>
        <v>2</v>
      </c>
      <c r="G411" t="str">
        <f>'2022 Muniinfo'!E73</f>
        <v>Ineligible</v>
      </c>
    </row>
    <row r="412" spans="1:7" ht="16.5" x14ac:dyDescent="0.3">
      <c r="A412" t="str">
        <f t="shared" si="12"/>
        <v>Randolph Township, Morris County</v>
      </c>
      <c r="B412">
        <f t="shared" si="13"/>
        <v>411</v>
      </c>
      <c r="C412" s="35" t="str">
        <f>'2022 Muniinfo'!A407</f>
        <v>1432</v>
      </c>
      <c r="D412" s="35" t="str">
        <f>'2022 Muniinfo'!B407</f>
        <v>Randolph Township</v>
      </c>
      <c r="E412" s="35" t="str">
        <f>'2022 Muniinfo'!C407</f>
        <v>Morris</v>
      </c>
      <c r="F412">
        <f>'2022 Muniinfo'!D407</f>
        <v>2</v>
      </c>
      <c r="G412" t="str">
        <f>'2022 Muniinfo'!E407</f>
        <v>Ineligible</v>
      </c>
    </row>
    <row r="413" spans="1:7" ht="16.5" x14ac:dyDescent="0.3">
      <c r="A413" t="str">
        <f t="shared" si="12"/>
        <v>Raritan Borough, Somerset County</v>
      </c>
      <c r="B413">
        <f t="shared" si="13"/>
        <v>412</v>
      </c>
      <c r="C413" s="35" t="str">
        <f>'2022 Muniinfo'!A494</f>
        <v>1816</v>
      </c>
      <c r="D413" s="35" t="str">
        <f>'2022 Muniinfo'!B494</f>
        <v>Raritan Borough</v>
      </c>
      <c r="E413" s="35" t="str">
        <f>'2022 Muniinfo'!C494</f>
        <v>Somerset</v>
      </c>
      <c r="F413">
        <f>'2022 Muniinfo'!D494</f>
        <v>2</v>
      </c>
      <c r="G413" t="str">
        <f>'2022 Muniinfo'!E494</f>
        <v>Ineligible</v>
      </c>
    </row>
    <row r="414" spans="1:7" ht="16.5" x14ac:dyDescent="0.3">
      <c r="A414" t="str">
        <f t="shared" si="12"/>
        <v>Raritan Township, Hunterdon County</v>
      </c>
      <c r="B414">
        <f t="shared" si="13"/>
        <v>413</v>
      </c>
      <c r="C414" s="35" t="str">
        <f>'2022 Muniinfo'!A280</f>
        <v>1021</v>
      </c>
      <c r="D414" s="35" t="str">
        <f>'2022 Muniinfo'!B280</f>
        <v>Raritan Township</v>
      </c>
      <c r="E414" s="35" t="str">
        <f>'2022 Muniinfo'!C280</f>
        <v>Hunterdon</v>
      </c>
      <c r="F414">
        <f>'2022 Muniinfo'!D280</f>
        <v>3</v>
      </c>
      <c r="G414" t="str">
        <f>'2022 Muniinfo'!E280</f>
        <v>Eligible</v>
      </c>
    </row>
    <row r="415" spans="1:7" ht="16.5" x14ac:dyDescent="0.3">
      <c r="A415" t="str">
        <f t="shared" si="12"/>
        <v>Readington Township, Hunterdon County</v>
      </c>
      <c r="B415">
        <f t="shared" si="13"/>
        <v>414</v>
      </c>
      <c r="C415" s="35" t="str">
        <f>'2022 Muniinfo'!A281</f>
        <v>1022</v>
      </c>
      <c r="D415" s="35" t="str">
        <f>'2022 Muniinfo'!B281</f>
        <v>Readington Township</v>
      </c>
      <c r="E415" s="35" t="str">
        <f>'2022 Muniinfo'!C281</f>
        <v>Hunterdon</v>
      </c>
      <c r="F415">
        <f>'2022 Muniinfo'!D281</f>
        <v>1</v>
      </c>
      <c r="G415" t="str">
        <f>'2022 Muniinfo'!E281</f>
        <v>Eligible</v>
      </c>
    </row>
    <row r="416" spans="1:7" ht="16.5" x14ac:dyDescent="0.3">
      <c r="A416" t="str">
        <f t="shared" si="12"/>
        <v>Red Bank Borough, Monmouth County</v>
      </c>
      <c r="B416">
        <f t="shared" si="13"/>
        <v>415</v>
      </c>
      <c r="C416" s="35" t="str">
        <f>'2022 Muniinfo'!A362</f>
        <v>1340</v>
      </c>
      <c r="D416" s="35" t="str">
        <f>'2022 Muniinfo'!B362</f>
        <v>Red Bank Borough</v>
      </c>
      <c r="E416" s="35" t="str">
        <f>'2022 Muniinfo'!C362</f>
        <v>Monmouth</v>
      </c>
      <c r="F416">
        <f>'2022 Muniinfo'!D362</f>
        <v>2</v>
      </c>
      <c r="G416" t="str">
        <f>'2022 Muniinfo'!E362</f>
        <v>Ineligible</v>
      </c>
    </row>
    <row r="417" spans="1:7" ht="16.5" x14ac:dyDescent="0.3">
      <c r="A417" t="str">
        <f t="shared" si="12"/>
        <v>Ridgefield Borough, Bergen County</v>
      </c>
      <c r="B417">
        <f t="shared" si="13"/>
        <v>416</v>
      </c>
      <c r="C417" s="35" t="str">
        <f>'2022 Muniinfo'!A74</f>
        <v>0249</v>
      </c>
      <c r="D417" s="35" t="str">
        <f>'2022 Muniinfo'!B74</f>
        <v>Ridgefield Borough</v>
      </c>
      <c r="E417" s="35" t="str">
        <f>'2022 Muniinfo'!C74</f>
        <v>Bergen</v>
      </c>
      <c r="F417">
        <f>'2022 Muniinfo'!D74</f>
        <v>3</v>
      </c>
      <c r="G417" t="str">
        <f>'2022 Muniinfo'!E74</f>
        <v>Ineligible</v>
      </c>
    </row>
    <row r="418" spans="1:7" ht="16.5" x14ac:dyDescent="0.3">
      <c r="A418" t="str">
        <f t="shared" si="12"/>
        <v>Ridgefield Park Village, Bergen County</v>
      </c>
      <c r="B418">
        <f t="shared" si="13"/>
        <v>417</v>
      </c>
      <c r="C418" s="35" t="str">
        <f>'2022 Muniinfo'!A75</f>
        <v>0250</v>
      </c>
      <c r="D418" s="35" t="str">
        <f>'2022 Muniinfo'!B75</f>
        <v>Ridgefield Park Village</v>
      </c>
      <c r="E418" s="35" t="str">
        <f>'2022 Muniinfo'!C75</f>
        <v>Bergen</v>
      </c>
      <c r="F418">
        <f>'2022 Muniinfo'!D75</f>
        <v>1</v>
      </c>
      <c r="G418" t="str">
        <f>'2022 Muniinfo'!E75</f>
        <v>Eligible</v>
      </c>
    </row>
    <row r="419" spans="1:7" ht="16.5" x14ac:dyDescent="0.3">
      <c r="A419" t="str">
        <f t="shared" si="12"/>
        <v>Ridgewood Village, Bergen County</v>
      </c>
      <c r="B419">
        <f t="shared" si="13"/>
        <v>418</v>
      </c>
      <c r="C419" s="35" t="str">
        <f>'2022 Muniinfo'!A76</f>
        <v>0251</v>
      </c>
      <c r="D419" s="35" t="str">
        <f>'2022 Muniinfo'!B76</f>
        <v>Ridgewood Village</v>
      </c>
      <c r="E419" s="35" t="str">
        <f>'2022 Muniinfo'!C76</f>
        <v>Bergen</v>
      </c>
      <c r="F419">
        <f>'2022 Muniinfo'!D76</f>
        <v>2</v>
      </c>
      <c r="G419" t="str">
        <f>'2022 Muniinfo'!E76</f>
        <v>Ineligible</v>
      </c>
    </row>
    <row r="420" spans="1:7" ht="16.5" x14ac:dyDescent="0.3">
      <c r="A420" t="str">
        <f t="shared" si="12"/>
        <v>Ringwood Borough, Passaic County</v>
      </c>
      <c r="B420">
        <f t="shared" si="13"/>
        <v>419</v>
      </c>
      <c r="C420" s="35" t="str">
        <f>'2022 Muniinfo'!A458</f>
        <v>1611</v>
      </c>
      <c r="D420" s="35" t="str">
        <f>'2022 Muniinfo'!B458</f>
        <v>Ringwood Borough</v>
      </c>
      <c r="E420" s="35" t="str">
        <f>'2022 Muniinfo'!C458</f>
        <v>Passaic</v>
      </c>
      <c r="F420">
        <f>'2022 Muniinfo'!D458</f>
        <v>2</v>
      </c>
      <c r="G420" t="str">
        <f>'2022 Muniinfo'!E458</f>
        <v>Ineligible</v>
      </c>
    </row>
    <row r="421" spans="1:7" ht="16.5" x14ac:dyDescent="0.3">
      <c r="A421" t="str">
        <f t="shared" si="12"/>
        <v>River Edge Borough, Bergen County</v>
      </c>
      <c r="B421">
        <f t="shared" si="13"/>
        <v>420</v>
      </c>
      <c r="C421" s="35" t="str">
        <f>'2022 Muniinfo'!A77</f>
        <v>0252</v>
      </c>
      <c r="D421" s="35" t="str">
        <f>'2022 Muniinfo'!B77</f>
        <v>River Edge Borough</v>
      </c>
      <c r="E421" s="35" t="str">
        <f>'2022 Muniinfo'!C77</f>
        <v>Bergen</v>
      </c>
      <c r="F421">
        <f>'2022 Muniinfo'!D77</f>
        <v>3</v>
      </c>
      <c r="G421" t="str">
        <f>'2022 Muniinfo'!E77</f>
        <v>Eligible</v>
      </c>
    </row>
    <row r="422" spans="1:7" ht="16.5" x14ac:dyDescent="0.3">
      <c r="A422" t="str">
        <f t="shared" si="12"/>
        <v>River Vale Township, Bergen County</v>
      </c>
      <c r="B422">
        <f t="shared" si="13"/>
        <v>421</v>
      </c>
      <c r="C422" s="35" t="str">
        <f>'2022 Muniinfo'!A78</f>
        <v>0253</v>
      </c>
      <c r="D422" s="35" t="str">
        <f>'2022 Muniinfo'!B78</f>
        <v>River Vale Township</v>
      </c>
      <c r="E422" s="35" t="str">
        <f>'2022 Muniinfo'!C78</f>
        <v>Bergen</v>
      </c>
      <c r="F422">
        <f>'2022 Muniinfo'!D78</f>
        <v>1</v>
      </c>
      <c r="G422" t="str">
        <f>'2022 Muniinfo'!E78</f>
        <v>Eligible</v>
      </c>
    </row>
    <row r="423" spans="1:7" ht="16.5" x14ac:dyDescent="0.3">
      <c r="A423" t="str">
        <f t="shared" si="12"/>
        <v>Riverdale Borough, Morris County</v>
      </c>
      <c r="B423">
        <f t="shared" si="13"/>
        <v>422</v>
      </c>
      <c r="C423" s="35" t="str">
        <f>'2022 Muniinfo'!A408</f>
        <v>1433</v>
      </c>
      <c r="D423" s="35" t="str">
        <f>'2022 Muniinfo'!B408</f>
        <v>Riverdale Borough</v>
      </c>
      <c r="E423" s="35" t="str">
        <f>'2022 Muniinfo'!C408</f>
        <v>Morris</v>
      </c>
      <c r="F423">
        <f>'2022 Muniinfo'!D408</f>
        <v>3</v>
      </c>
      <c r="G423" t="str">
        <f>'2022 Muniinfo'!E408</f>
        <v>Eligible</v>
      </c>
    </row>
    <row r="424" spans="1:7" ht="16.5" x14ac:dyDescent="0.3">
      <c r="A424" t="str">
        <f t="shared" si="12"/>
        <v>Riverside Township, Burlington County</v>
      </c>
      <c r="B424">
        <f t="shared" si="13"/>
        <v>423</v>
      </c>
      <c r="C424" s="35" t="str">
        <f>'2022 Muniinfo'!A125</f>
        <v>0330</v>
      </c>
      <c r="D424" s="35" t="str">
        <f>'2022 Muniinfo'!B125</f>
        <v>Riverside Township</v>
      </c>
      <c r="E424" s="35" t="str">
        <f>'2022 Muniinfo'!C125</f>
        <v>Burlington</v>
      </c>
      <c r="F424">
        <f>'2022 Muniinfo'!D125</f>
        <v>3</v>
      </c>
      <c r="G424" t="str">
        <f>'2022 Muniinfo'!E125</f>
        <v>Eligible</v>
      </c>
    </row>
    <row r="425" spans="1:7" ht="16.5" x14ac:dyDescent="0.3">
      <c r="A425" t="str">
        <f t="shared" si="12"/>
        <v>Riverton Borough, Burlington County</v>
      </c>
      <c r="B425">
        <f t="shared" si="13"/>
        <v>424</v>
      </c>
      <c r="C425" s="35" t="str">
        <f>'2022 Muniinfo'!A126</f>
        <v>0331</v>
      </c>
      <c r="D425" s="35" t="str">
        <f>'2022 Muniinfo'!B126</f>
        <v>Riverton Borough</v>
      </c>
      <c r="E425" s="35" t="str">
        <f>'2022 Muniinfo'!C126</f>
        <v>Burlington</v>
      </c>
      <c r="F425">
        <f>'2022 Muniinfo'!D126</f>
        <v>1</v>
      </c>
      <c r="G425" t="str">
        <f>'2022 Muniinfo'!E126</f>
        <v>Eligible</v>
      </c>
    </row>
    <row r="426" spans="1:7" ht="16.5" x14ac:dyDescent="0.3">
      <c r="A426" t="str">
        <f t="shared" si="12"/>
        <v>Robbinsville Township, Mercer County</v>
      </c>
      <c r="B426">
        <f t="shared" si="13"/>
        <v>425</v>
      </c>
      <c r="C426" s="35" t="str">
        <f>'2022 Muniinfo'!A295</f>
        <v>1112</v>
      </c>
      <c r="D426" s="35" t="str">
        <f>'2022 Muniinfo'!B295</f>
        <v>Robbinsville Township</v>
      </c>
      <c r="E426" s="35" t="str">
        <f>'2022 Muniinfo'!C295</f>
        <v>Mercer</v>
      </c>
      <c r="F426">
        <f>'2022 Muniinfo'!D295</f>
        <v>2</v>
      </c>
      <c r="G426" t="str">
        <f>'2022 Muniinfo'!E295</f>
        <v>Ineligible</v>
      </c>
    </row>
    <row r="427" spans="1:7" ht="16.5" x14ac:dyDescent="0.3">
      <c r="A427" t="str">
        <f t="shared" si="12"/>
        <v>Rochelle Park Township, Bergen County</v>
      </c>
      <c r="B427">
        <f t="shared" si="13"/>
        <v>426</v>
      </c>
      <c r="C427" s="35" t="str">
        <f>'2022 Muniinfo'!A79</f>
        <v>0254</v>
      </c>
      <c r="D427" s="35" t="str">
        <f>'2022 Muniinfo'!B79</f>
        <v>Rochelle Park Township</v>
      </c>
      <c r="E427" s="35" t="str">
        <f>'2022 Muniinfo'!C79</f>
        <v>Bergen</v>
      </c>
      <c r="F427">
        <f>'2022 Muniinfo'!D79</f>
        <v>2</v>
      </c>
      <c r="G427" t="str">
        <f>'2022 Muniinfo'!E79</f>
        <v>Ineligible</v>
      </c>
    </row>
    <row r="428" spans="1:7" ht="16.5" x14ac:dyDescent="0.3">
      <c r="A428" t="str">
        <f t="shared" si="12"/>
        <v>Rockaway Borough, Morris County</v>
      </c>
      <c r="B428">
        <f t="shared" si="13"/>
        <v>427</v>
      </c>
      <c r="C428" s="35" t="str">
        <f>'2022 Muniinfo'!A409</f>
        <v>1434</v>
      </c>
      <c r="D428" s="35" t="str">
        <f>'2022 Muniinfo'!B409</f>
        <v>Rockaway Borough</v>
      </c>
      <c r="E428" s="35" t="str">
        <f>'2022 Muniinfo'!C409</f>
        <v>Morris</v>
      </c>
      <c r="F428">
        <f>'2022 Muniinfo'!D409</f>
        <v>1</v>
      </c>
      <c r="G428" t="str">
        <f>'2022 Muniinfo'!E409</f>
        <v>Eligible</v>
      </c>
    </row>
    <row r="429" spans="1:7" ht="16.5" x14ac:dyDescent="0.3">
      <c r="A429" t="str">
        <f t="shared" si="12"/>
        <v>Rockaway Township, Morris County</v>
      </c>
      <c r="B429">
        <f t="shared" si="13"/>
        <v>428</v>
      </c>
      <c r="C429" s="35" t="str">
        <f>'2022 Muniinfo'!A410</f>
        <v>1435</v>
      </c>
      <c r="D429" s="35" t="str">
        <f>'2022 Muniinfo'!B410</f>
        <v>Rockaway Township</v>
      </c>
      <c r="E429" s="35" t="str">
        <f>'2022 Muniinfo'!C410</f>
        <v>Morris</v>
      </c>
      <c r="F429">
        <f>'2022 Muniinfo'!D410</f>
        <v>2</v>
      </c>
      <c r="G429" t="str">
        <f>'2022 Muniinfo'!E410</f>
        <v>Ineligible</v>
      </c>
    </row>
    <row r="430" spans="1:7" ht="16.5" x14ac:dyDescent="0.3">
      <c r="A430" t="str">
        <f t="shared" si="12"/>
        <v>Rockleigh Borough, Bergen County</v>
      </c>
      <c r="B430">
        <f t="shared" si="13"/>
        <v>429</v>
      </c>
      <c r="C430" s="35" t="str">
        <f>'2022 Muniinfo'!A80</f>
        <v>0255</v>
      </c>
      <c r="D430" s="35" t="str">
        <f>'2022 Muniinfo'!B80</f>
        <v>Rockleigh Borough</v>
      </c>
      <c r="E430" s="35" t="str">
        <f>'2022 Muniinfo'!C80</f>
        <v>Bergen</v>
      </c>
      <c r="F430">
        <f>'2022 Muniinfo'!D80</f>
        <v>3</v>
      </c>
      <c r="G430" t="str">
        <f>'2022 Muniinfo'!E80</f>
        <v>Eligible</v>
      </c>
    </row>
    <row r="431" spans="1:7" ht="16.5" x14ac:dyDescent="0.3">
      <c r="A431" t="str">
        <f t="shared" si="12"/>
        <v>Rocky Hill Borough, Somerset County</v>
      </c>
      <c r="B431">
        <f t="shared" si="13"/>
        <v>430</v>
      </c>
      <c r="C431" s="35" t="str">
        <f>'2022 Muniinfo'!A495</f>
        <v>1817</v>
      </c>
      <c r="D431" s="35" t="str">
        <f>'2022 Muniinfo'!B495</f>
        <v>Rocky Hill Borough</v>
      </c>
      <c r="E431" s="35" t="str">
        <f>'2022 Muniinfo'!C495</f>
        <v>Somerset</v>
      </c>
      <c r="F431">
        <f>'2022 Muniinfo'!D495</f>
        <v>3</v>
      </c>
      <c r="G431" t="str">
        <f>'2022 Muniinfo'!E495</f>
        <v>Eligible</v>
      </c>
    </row>
    <row r="432" spans="1:7" ht="16.5" x14ac:dyDescent="0.3">
      <c r="A432" t="str">
        <f t="shared" si="12"/>
        <v>Roosevelt Borough, Monmouth County</v>
      </c>
      <c r="B432">
        <f t="shared" si="13"/>
        <v>431</v>
      </c>
      <c r="C432" s="35" t="str">
        <f>'2022 Muniinfo'!A363</f>
        <v>1341</v>
      </c>
      <c r="D432" s="35" t="str">
        <f>'2022 Muniinfo'!B363</f>
        <v>Roosevelt Borough</v>
      </c>
      <c r="E432" s="35" t="str">
        <f>'2022 Muniinfo'!C363</f>
        <v>Monmouth</v>
      </c>
      <c r="F432">
        <f>'2022 Muniinfo'!D363</f>
        <v>3</v>
      </c>
      <c r="G432" t="str">
        <f>'2022 Muniinfo'!E363</f>
        <v>Eligible</v>
      </c>
    </row>
    <row r="433" spans="1:7" ht="16.5" x14ac:dyDescent="0.3">
      <c r="A433" t="str">
        <f t="shared" si="12"/>
        <v>Roseland Borough, Essex County</v>
      </c>
      <c r="B433">
        <f t="shared" si="13"/>
        <v>432</v>
      </c>
      <c r="C433" s="35" t="str">
        <f>'2022 Muniinfo'!A219</f>
        <v>0718</v>
      </c>
      <c r="D433" s="35" t="str">
        <f>'2022 Muniinfo'!B219</f>
        <v>Roseland Borough</v>
      </c>
      <c r="E433" s="35" t="str">
        <f>'2022 Muniinfo'!C219</f>
        <v>Essex</v>
      </c>
      <c r="F433">
        <f>'2022 Muniinfo'!D219</f>
        <v>2</v>
      </c>
      <c r="G433" t="str">
        <f>'2022 Muniinfo'!E219</f>
        <v>Ineligible</v>
      </c>
    </row>
    <row r="434" spans="1:7" ht="16.5" x14ac:dyDescent="0.3">
      <c r="A434" t="str">
        <f t="shared" si="12"/>
        <v>Roselle Borough, Union County</v>
      </c>
      <c r="B434">
        <f t="shared" si="13"/>
        <v>433</v>
      </c>
      <c r="C434" s="35" t="str">
        <f>'2022 Muniinfo'!A537</f>
        <v>2014</v>
      </c>
      <c r="D434" s="35" t="str">
        <f>'2022 Muniinfo'!B537</f>
        <v>Roselle Borough</v>
      </c>
      <c r="E434" s="35" t="str">
        <f>'2022 Muniinfo'!C537</f>
        <v>Union</v>
      </c>
      <c r="F434">
        <f>'2022 Muniinfo'!D537</f>
        <v>3</v>
      </c>
      <c r="G434" t="str">
        <f>'2022 Muniinfo'!E537</f>
        <v>Ineligible</v>
      </c>
    </row>
    <row r="435" spans="1:7" ht="16.5" x14ac:dyDescent="0.3">
      <c r="A435" t="str">
        <f t="shared" si="12"/>
        <v>Roselle Park Borough, Union County</v>
      </c>
      <c r="B435">
        <f t="shared" si="13"/>
        <v>434</v>
      </c>
      <c r="C435" s="35" t="str">
        <f>'2022 Muniinfo'!A538</f>
        <v>2015</v>
      </c>
      <c r="D435" s="35" t="str">
        <f>'2022 Muniinfo'!B538</f>
        <v>Roselle Park Borough</v>
      </c>
      <c r="E435" s="35" t="str">
        <f>'2022 Muniinfo'!C538</f>
        <v>Union</v>
      </c>
      <c r="F435">
        <f>'2022 Muniinfo'!D538</f>
        <v>1</v>
      </c>
      <c r="G435" t="str">
        <f>'2022 Muniinfo'!E538</f>
        <v>Eligible</v>
      </c>
    </row>
    <row r="436" spans="1:7" ht="16.5" x14ac:dyDescent="0.3">
      <c r="A436" t="str">
        <f t="shared" si="12"/>
        <v>Roxbury Township, Morris County</v>
      </c>
      <c r="B436">
        <f t="shared" si="13"/>
        <v>435</v>
      </c>
      <c r="C436" s="35" t="str">
        <f>'2022 Muniinfo'!A411</f>
        <v>1436</v>
      </c>
      <c r="D436" s="35" t="str">
        <f>'2022 Muniinfo'!B411</f>
        <v>Roxbury Township</v>
      </c>
      <c r="E436" s="35" t="str">
        <f>'2022 Muniinfo'!C411</f>
        <v>Morris</v>
      </c>
      <c r="F436">
        <f>'2022 Muniinfo'!D411</f>
        <v>3</v>
      </c>
      <c r="G436" t="str">
        <f>'2022 Muniinfo'!E411</f>
        <v>Eligible</v>
      </c>
    </row>
    <row r="437" spans="1:7" ht="16.5" x14ac:dyDescent="0.3">
      <c r="A437" t="str">
        <f t="shared" si="12"/>
        <v>Rumson Borough, Monmouth County</v>
      </c>
      <c r="B437">
        <f t="shared" si="13"/>
        <v>436</v>
      </c>
      <c r="C437" s="35" t="str">
        <f>'2022 Muniinfo'!A364</f>
        <v>1342</v>
      </c>
      <c r="D437" s="35" t="str">
        <f>'2022 Muniinfo'!B364</f>
        <v>Rumson Borough</v>
      </c>
      <c r="E437" s="35" t="str">
        <f>'2022 Muniinfo'!C364</f>
        <v>Monmouth</v>
      </c>
      <c r="F437">
        <f>'2022 Muniinfo'!D364</f>
        <v>1</v>
      </c>
      <c r="G437" t="str">
        <f>'2022 Muniinfo'!E364</f>
        <v>Eligible</v>
      </c>
    </row>
    <row r="438" spans="1:7" ht="16.5" x14ac:dyDescent="0.3">
      <c r="A438" t="str">
        <f t="shared" si="12"/>
        <v>Runnemede Borough, Camden County</v>
      </c>
      <c r="B438">
        <f t="shared" si="13"/>
        <v>437</v>
      </c>
      <c r="C438" s="35" t="str">
        <f>'2022 Muniinfo'!A164</f>
        <v>0430</v>
      </c>
      <c r="D438" s="35" t="str">
        <f>'2022 Muniinfo'!B164</f>
        <v>Runnemede Borough</v>
      </c>
      <c r="E438" s="35" t="str">
        <f>'2022 Muniinfo'!C164</f>
        <v>Camden</v>
      </c>
      <c r="F438">
        <f>'2022 Muniinfo'!D164</f>
        <v>1</v>
      </c>
      <c r="G438" t="str">
        <f>'2022 Muniinfo'!E164</f>
        <v>Eligible</v>
      </c>
    </row>
    <row r="439" spans="1:7" ht="16.5" x14ac:dyDescent="0.3">
      <c r="A439" t="str">
        <f t="shared" si="12"/>
        <v>Rutherford Borough, Bergen County</v>
      </c>
      <c r="B439">
        <f t="shared" si="13"/>
        <v>438</v>
      </c>
      <c r="C439" s="35" t="str">
        <f>'2022 Muniinfo'!A81</f>
        <v>0256</v>
      </c>
      <c r="D439" s="35" t="str">
        <f>'2022 Muniinfo'!B81</f>
        <v>Rutherford Borough</v>
      </c>
      <c r="E439" s="35" t="str">
        <f>'2022 Muniinfo'!C81</f>
        <v>Bergen</v>
      </c>
      <c r="F439">
        <f>'2022 Muniinfo'!D81</f>
        <v>1</v>
      </c>
      <c r="G439" t="str">
        <f>'2022 Muniinfo'!E81</f>
        <v>Eligible</v>
      </c>
    </row>
    <row r="440" spans="1:7" ht="16.5" x14ac:dyDescent="0.3">
      <c r="A440" t="str">
        <f t="shared" si="12"/>
        <v>Saddle Brook Township, Bergen County</v>
      </c>
      <c r="B440">
        <f t="shared" si="13"/>
        <v>439</v>
      </c>
      <c r="C440" s="35" t="str">
        <f>'2022 Muniinfo'!A82</f>
        <v>0257</v>
      </c>
      <c r="D440" s="35" t="str">
        <f>'2022 Muniinfo'!B82</f>
        <v>Saddle Brook Township</v>
      </c>
      <c r="E440" s="35" t="str">
        <f>'2022 Muniinfo'!C82</f>
        <v>Bergen</v>
      </c>
      <c r="F440">
        <f>'2022 Muniinfo'!D82</f>
        <v>2</v>
      </c>
      <c r="G440" t="str">
        <f>'2022 Muniinfo'!E82</f>
        <v>Ineligible</v>
      </c>
    </row>
    <row r="441" spans="1:7" ht="16.5" x14ac:dyDescent="0.3">
      <c r="A441" t="str">
        <f t="shared" si="12"/>
        <v>Saddle River Borough, Bergen County</v>
      </c>
      <c r="B441">
        <f t="shared" si="13"/>
        <v>440</v>
      </c>
      <c r="C441" s="35" t="str">
        <f>'2022 Muniinfo'!A83</f>
        <v>0258</v>
      </c>
      <c r="D441" s="35" t="str">
        <f>'2022 Muniinfo'!B83</f>
        <v>Saddle River Borough</v>
      </c>
      <c r="E441" s="35" t="str">
        <f>'2022 Muniinfo'!C83</f>
        <v>Bergen</v>
      </c>
      <c r="F441">
        <f>'2022 Muniinfo'!D83</f>
        <v>3</v>
      </c>
      <c r="G441" t="str">
        <f>'2022 Muniinfo'!E83</f>
        <v>Eligible</v>
      </c>
    </row>
    <row r="442" spans="1:7" ht="16.5" x14ac:dyDescent="0.3">
      <c r="A442" t="str">
        <f t="shared" si="12"/>
        <v>Salem City, Salem County</v>
      </c>
      <c r="B442">
        <f t="shared" si="13"/>
        <v>441</v>
      </c>
      <c r="C442" s="35" t="str">
        <f>'2022 Muniinfo'!A475</f>
        <v>1712</v>
      </c>
      <c r="D442" s="35" t="str">
        <f>'2022 Muniinfo'!B475</f>
        <v>Salem City</v>
      </c>
      <c r="E442" s="35" t="str">
        <f>'2022 Muniinfo'!C475</f>
        <v>Salem</v>
      </c>
      <c r="F442">
        <f>'2022 Muniinfo'!D475</f>
        <v>1</v>
      </c>
      <c r="G442" t="str">
        <f>'2022 Muniinfo'!E475</f>
        <v>Ineligible</v>
      </c>
    </row>
    <row r="443" spans="1:7" ht="16.5" x14ac:dyDescent="0.3">
      <c r="A443" t="str">
        <f t="shared" si="12"/>
        <v>Sandyston Township, Sussex County</v>
      </c>
      <c r="B443">
        <f t="shared" si="13"/>
        <v>442</v>
      </c>
      <c r="C443" s="35" t="str">
        <f>'2022 Muniinfo'!A516</f>
        <v>1917</v>
      </c>
      <c r="D443" s="35" t="str">
        <f>'2022 Muniinfo'!B516</f>
        <v>Sandyston Township</v>
      </c>
      <c r="E443" s="35" t="str">
        <f>'2022 Muniinfo'!C516</f>
        <v>Sussex</v>
      </c>
      <c r="F443">
        <f>'2022 Muniinfo'!D516</f>
        <v>3</v>
      </c>
      <c r="G443" t="str">
        <f>'2022 Muniinfo'!E516</f>
        <v>Eligible</v>
      </c>
    </row>
    <row r="444" spans="1:7" ht="16.5" x14ac:dyDescent="0.3">
      <c r="A444" t="str">
        <f t="shared" si="12"/>
        <v>Sayreville Borough, Middlesex County</v>
      </c>
      <c r="B444">
        <f t="shared" si="13"/>
        <v>443</v>
      </c>
      <c r="C444" s="35" t="str">
        <f>'2022 Muniinfo'!A316</f>
        <v>1219</v>
      </c>
      <c r="D444" s="35" t="str">
        <f>'2022 Muniinfo'!B316</f>
        <v>Sayreville Borough</v>
      </c>
      <c r="E444" s="35" t="str">
        <f>'2022 Muniinfo'!C316</f>
        <v>Middlesex</v>
      </c>
      <c r="F444">
        <f>'2022 Muniinfo'!D316</f>
        <v>1</v>
      </c>
      <c r="G444" t="str">
        <f>'2022 Muniinfo'!E316</f>
        <v>Eligible</v>
      </c>
    </row>
    <row r="445" spans="1:7" ht="16.5" x14ac:dyDescent="0.3">
      <c r="A445" t="str">
        <f t="shared" si="12"/>
        <v>Scotch Plains Township, Union County</v>
      </c>
      <c r="B445">
        <f t="shared" si="13"/>
        <v>444</v>
      </c>
      <c r="C445" s="35" t="str">
        <f>'2022 Muniinfo'!A539</f>
        <v>2016</v>
      </c>
      <c r="D445" s="35" t="str">
        <f>'2022 Muniinfo'!B539</f>
        <v>Scotch Plains Township</v>
      </c>
      <c r="E445" s="35" t="str">
        <f>'2022 Muniinfo'!C539</f>
        <v>Union</v>
      </c>
      <c r="F445">
        <f>'2022 Muniinfo'!D539</f>
        <v>2</v>
      </c>
      <c r="G445" t="str">
        <f>'2022 Muniinfo'!E539</f>
        <v>Ineligible</v>
      </c>
    </row>
    <row r="446" spans="1:7" ht="16.5" x14ac:dyDescent="0.3">
      <c r="A446" t="str">
        <f t="shared" si="12"/>
        <v>Sea Bright Borough, Monmouth County</v>
      </c>
      <c r="B446">
        <f t="shared" si="13"/>
        <v>445</v>
      </c>
      <c r="C446" s="35" t="str">
        <f>'2022 Muniinfo'!A365</f>
        <v>1343</v>
      </c>
      <c r="D446" s="35" t="str">
        <f>'2022 Muniinfo'!B365</f>
        <v>Sea Bright Borough</v>
      </c>
      <c r="E446" s="35" t="str">
        <f>'2022 Muniinfo'!C365</f>
        <v>Monmouth</v>
      </c>
      <c r="F446">
        <f>'2022 Muniinfo'!D365</f>
        <v>2</v>
      </c>
      <c r="G446" t="str">
        <f>'2022 Muniinfo'!E365</f>
        <v>Ineligible</v>
      </c>
    </row>
    <row r="447" spans="1:7" ht="16.5" x14ac:dyDescent="0.3">
      <c r="A447" t="str">
        <f t="shared" si="12"/>
        <v>Sea Girt Borough, Monmouth County</v>
      </c>
      <c r="B447">
        <f t="shared" si="13"/>
        <v>446</v>
      </c>
      <c r="C447" s="35" t="str">
        <f>'2022 Muniinfo'!A366</f>
        <v>1344</v>
      </c>
      <c r="D447" s="35" t="str">
        <f>'2022 Muniinfo'!B366</f>
        <v>Sea Girt Borough</v>
      </c>
      <c r="E447" s="35" t="str">
        <f>'2022 Muniinfo'!C366</f>
        <v>Monmouth</v>
      </c>
      <c r="F447">
        <f>'2022 Muniinfo'!D366</f>
        <v>3</v>
      </c>
      <c r="G447" t="str">
        <f>'2022 Muniinfo'!E366</f>
        <v>Eligible</v>
      </c>
    </row>
    <row r="448" spans="1:7" ht="16.5" x14ac:dyDescent="0.3">
      <c r="A448" t="str">
        <f t="shared" si="12"/>
        <v>Sea Isle City, Cape May County</v>
      </c>
      <c r="B448">
        <f t="shared" si="13"/>
        <v>447</v>
      </c>
      <c r="C448" s="35" t="str">
        <f>'2022 Muniinfo'!A180</f>
        <v>0509</v>
      </c>
      <c r="D448" s="35" t="str">
        <f>'2022 Muniinfo'!B180</f>
        <v>Sea Isle City</v>
      </c>
      <c r="E448" s="35" t="str">
        <f>'2022 Muniinfo'!C180</f>
        <v>Cape May</v>
      </c>
      <c r="F448">
        <f>'2022 Muniinfo'!D180</f>
        <v>2</v>
      </c>
      <c r="G448" t="str">
        <f>'2022 Muniinfo'!E180</f>
        <v>Ineligible</v>
      </c>
    </row>
    <row r="449" spans="1:7" ht="16.5" x14ac:dyDescent="0.3">
      <c r="A449" t="str">
        <f t="shared" ref="A449:A512" si="14">D449&amp;", "&amp;E449&amp;" County"</f>
        <v>Seaside Heights Borough, Ocean County</v>
      </c>
      <c r="B449">
        <f t="shared" si="13"/>
        <v>448</v>
      </c>
      <c r="C449" s="35" t="str">
        <f>'2022 Muniinfo'!A440</f>
        <v>1526</v>
      </c>
      <c r="D449" s="35" t="str">
        <f>'2022 Muniinfo'!B440</f>
        <v>Seaside Heights Borough</v>
      </c>
      <c r="E449" s="35" t="str">
        <f>'2022 Muniinfo'!C440</f>
        <v>Ocean</v>
      </c>
      <c r="F449">
        <f>'2022 Muniinfo'!D440</f>
        <v>2</v>
      </c>
      <c r="G449" t="str">
        <f>'2022 Muniinfo'!E440</f>
        <v>Ineligible</v>
      </c>
    </row>
    <row r="450" spans="1:7" ht="16.5" x14ac:dyDescent="0.3">
      <c r="A450" t="str">
        <f t="shared" si="14"/>
        <v>Seaside Park Borough, Ocean County</v>
      </c>
      <c r="B450">
        <f t="shared" si="13"/>
        <v>449</v>
      </c>
      <c r="C450" s="35" t="str">
        <f>'2022 Muniinfo'!A441</f>
        <v>1527</v>
      </c>
      <c r="D450" s="35" t="str">
        <f>'2022 Muniinfo'!B441</f>
        <v>Seaside Park Borough</v>
      </c>
      <c r="E450" s="35" t="str">
        <f>'2022 Muniinfo'!C441</f>
        <v>Ocean</v>
      </c>
      <c r="F450">
        <f>'2022 Muniinfo'!D441</f>
        <v>3</v>
      </c>
      <c r="G450" t="str">
        <f>'2022 Muniinfo'!E441</f>
        <v>Eligible</v>
      </c>
    </row>
    <row r="451" spans="1:7" ht="16.5" x14ac:dyDescent="0.3">
      <c r="A451" t="str">
        <f t="shared" si="14"/>
        <v>Secaucus Town, Hudson County</v>
      </c>
      <c r="B451">
        <f t="shared" ref="B451:B514" si="15">B450+1</f>
        <v>450</v>
      </c>
      <c r="C451" s="35" t="str">
        <f>'2022 Muniinfo'!A256</f>
        <v>0909</v>
      </c>
      <c r="D451" s="35" t="str">
        <f>'2022 Muniinfo'!B256</f>
        <v>Secaucus Town</v>
      </c>
      <c r="E451" s="35" t="str">
        <f>'2022 Muniinfo'!C256</f>
        <v>Hudson</v>
      </c>
      <c r="F451">
        <f>'2022 Muniinfo'!D256</f>
        <v>3</v>
      </c>
      <c r="G451" t="str">
        <f>'2022 Muniinfo'!E256</f>
        <v>Ineligible</v>
      </c>
    </row>
    <row r="452" spans="1:7" ht="16.5" x14ac:dyDescent="0.3">
      <c r="A452" t="str">
        <f t="shared" si="14"/>
        <v>Shamong Township, Burlington County</v>
      </c>
      <c r="B452">
        <f t="shared" si="15"/>
        <v>451</v>
      </c>
      <c r="C452" s="35" t="str">
        <f>'2022 Muniinfo'!A127</f>
        <v>0332</v>
      </c>
      <c r="D452" s="35" t="str">
        <f>'2022 Muniinfo'!B127</f>
        <v>Shamong Township</v>
      </c>
      <c r="E452" s="35" t="str">
        <f>'2022 Muniinfo'!C127</f>
        <v>Burlington</v>
      </c>
      <c r="F452">
        <f>'2022 Muniinfo'!D127</f>
        <v>2</v>
      </c>
      <c r="G452" t="str">
        <f>'2022 Muniinfo'!E127</f>
        <v>Ineligible</v>
      </c>
    </row>
    <row r="453" spans="1:7" ht="16.5" x14ac:dyDescent="0.3">
      <c r="A453" t="str">
        <f t="shared" si="14"/>
        <v>Shiloh Borough, Cumberland County</v>
      </c>
      <c r="B453">
        <f t="shared" si="15"/>
        <v>452</v>
      </c>
      <c r="C453" s="35" t="str">
        <f>'2022 Muniinfo'!A198</f>
        <v>0611</v>
      </c>
      <c r="D453" s="35" t="str">
        <f>'2022 Muniinfo'!B198</f>
        <v>Shiloh Borough</v>
      </c>
      <c r="E453" s="35" t="str">
        <f>'2022 Muniinfo'!C198</f>
        <v>Cumberland</v>
      </c>
      <c r="F453">
        <f>'2022 Muniinfo'!D198</f>
        <v>2</v>
      </c>
      <c r="G453" t="str">
        <f>'2022 Muniinfo'!E198</f>
        <v>Ineligible</v>
      </c>
    </row>
    <row r="454" spans="1:7" ht="16.5" x14ac:dyDescent="0.3">
      <c r="A454" t="str">
        <f t="shared" si="14"/>
        <v>Ship Bottom Borough, Ocean County</v>
      </c>
      <c r="B454">
        <f t="shared" si="15"/>
        <v>453</v>
      </c>
      <c r="C454" s="35" t="str">
        <f>'2022 Muniinfo'!A442</f>
        <v>1528</v>
      </c>
      <c r="D454" s="35" t="str">
        <f>'2022 Muniinfo'!B442</f>
        <v>Ship Bottom Borough</v>
      </c>
      <c r="E454" s="35" t="str">
        <f>'2022 Muniinfo'!C442</f>
        <v>Ocean</v>
      </c>
      <c r="F454">
        <f>'2022 Muniinfo'!D442</f>
        <v>1</v>
      </c>
      <c r="G454" t="str">
        <f>'2022 Muniinfo'!E442</f>
        <v>Eligible</v>
      </c>
    </row>
    <row r="455" spans="1:7" ht="16.5" x14ac:dyDescent="0.3">
      <c r="A455" t="str">
        <f t="shared" si="14"/>
        <v>Shrewsbury Borough, Monmouth County</v>
      </c>
      <c r="B455">
        <f t="shared" si="15"/>
        <v>454</v>
      </c>
      <c r="C455" s="35" t="str">
        <f>'2022 Muniinfo'!A367</f>
        <v>1345</v>
      </c>
      <c r="D455" s="35" t="str">
        <f>'2022 Muniinfo'!B367</f>
        <v>Shrewsbury Borough</v>
      </c>
      <c r="E455" s="35" t="str">
        <f>'2022 Muniinfo'!C367</f>
        <v>Monmouth</v>
      </c>
      <c r="F455">
        <f>'2022 Muniinfo'!D367</f>
        <v>1</v>
      </c>
      <c r="G455" t="str">
        <f>'2022 Muniinfo'!E367</f>
        <v>Eligible</v>
      </c>
    </row>
    <row r="456" spans="1:7" ht="16.5" x14ac:dyDescent="0.3">
      <c r="A456" t="str">
        <f t="shared" si="14"/>
        <v>Shrewsbury Township, Monmouth County</v>
      </c>
      <c r="B456">
        <f t="shared" si="15"/>
        <v>455</v>
      </c>
      <c r="C456" s="35" t="str">
        <f>'2022 Muniinfo'!A368</f>
        <v>1346</v>
      </c>
      <c r="D456" s="35" t="str">
        <f>'2022 Muniinfo'!B368</f>
        <v>Shrewsbury Township</v>
      </c>
      <c r="E456" s="35" t="str">
        <f>'2022 Muniinfo'!C368</f>
        <v>Monmouth</v>
      </c>
      <c r="F456">
        <f>'2022 Muniinfo'!D368</f>
        <v>2</v>
      </c>
      <c r="G456" t="str">
        <f>'2022 Muniinfo'!E368</f>
        <v>Ineligible</v>
      </c>
    </row>
    <row r="457" spans="1:7" ht="16.5" x14ac:dyDescent="0.3">
      <c r="A457" t="str">
        <f t="shared" si="14"/>
        <v>Somerdale Borough, Camden County</v>
      </c>
      <c r="B457">
        <f t="shared" si="15"/>
        <v>456</v>
      </c>
      <c r="C457" s="35" t="str">
        <f>'2022 Muniinfo'!A165</f>
        <v>0431</v>
      </c>
      <c r="D457" s="35" t="str">
        <f>'2022 Muniinfo'!B165</f>
        <v>Somerdale Borough</v>
      </c>
      <c r="E457" s="35" t="str">
        <f>'2022 Muniinfo'!C165</f>
        <v>Camden</v>
      </c>
      <c r="F457">
        <f>'2022 Muniinfo'!D165</f>
        <v>2</v>
      </c>
      <c r="G457" t="str">
        <f>'2022 Muniinfo'!E165</f>
        <v>Ineligible</v>
      </c>
    </row>
    <row r="458" spans="1:7" ht="16.5" x14ac:dyDescent="0.3">
      <c r="A458" t="str">
        <f t="shared" si="14"/>
        <v>Somers Point City, Atlantic County</v>
      </c>
      <c r="B458">
        <f t="shared" si="15"/>
        <v>457</v>
      </c>
      <c r="C458" s="35" t="str">
        <f>'2022 Muniinfo'!A23</f>
        <v>0121</v>
      </c>
      <c r="D458" s="35" t="str">
        <f>'2022 Muniinfo'!B23</f>
        <v>Somers Point City</v>
      </c>
      <c r="E458" s="35" t="str">
        <f>'2022 Muniinfo'!C23</f>
        <v>Atlantic</v>
      </c>
      <c r="F458">
        <f>'2022 Muniinfo'!D23</f>
        <v>3</v>
      </c>
      <c r="G458" t="str">
        <f>'2022 Muniinfo'!E23</f>
        <v>Eligible</v>
      </c>
    </row>
    <row r="459" spans="1:7" ht="16.5" x14ac:dyDescent="0.3">
      <c r="A459" t="str">
        <f t="shared" si="14"/>
        <v>Somerville Borough, Somerset County</v>
      </c>
      <c r="B459">
        <f t="shared" si="15"/>
        <v>458</v>
      </c>
      <c r="C459" s="35" t="str">
        <f>'2022 Muniinfo'!A496</f>
        <v>1818</v>
      </c>
      <c r="D459" s="35" t="str">
        <f>'2022 Muniinfo'!B496</f>
        <v>Somerville Borough</v>
      </c>
      <c r="E459" s="35" t="str">
        <f>'2022 Muniinfo'!C496</f>
        <v>Somerset</v>
      </c>
      <c r="F459">
        <f>'2022 Muniinfo'!D496</f>
        <v>1</v>
      </c>
      <c r="G459" t="str">
        <f>'2022 Muniinfo'!E496</f>
        <v>Eligible</v>
      </c>
    </row>
    <row r="460" spans="1:7" ht="16.5" x14ac:dyDescent="0.3">
      <c r="A460" t="str">
        <f t="shared" si="14"/>
        <v>South Amboy City, Middlesex County</v>
      </c>
      <c r="B460">
        <f t="shared" si="15"/>
        <v>459</v>
      </c>
      <c r="C460" s="35" t="str">
        <f>'2022 Muniinfo'!A317</f>
        <v>1220</v>
      </c>
      <c r="D460" s="35" t="str">
        <f>'2022 Muniinfo'!B317</f>
        <v>South Amboy City</v>
      </c>
      <c r="E460" s="35" t="str">
        <f>'2022 Muniinfo'!C317</f>
        <v>Middlesex</v>
      </c>
      <c r="F460">
        <f>'2022 Muniinfo'!D317</f>
        <v>2</v>
      </c>
      <c r="G460" t="str">
        <f>'2022 Muniinfo'!E317</f>
        <v>Ineligible</v>
      </c>
    </row>
    <row r="461" spans="1:7" ht="16.5" x14ac:dyDescent="0.3">
      <c r="A461" t="str">
        <f t="shared" si="14"/>
        <v>South Bound Brook Borough, Somerset County</v>
      </c>
      <c r="B461">
        <f t="shared" si="15"/>
        <v>460</v>
      </c>
      <c r="C461" s="35" t="str">
        <f>'2022 Muniinfo'!A497</f>
        <v>1819</v>
      </c>
      <c r="D461" s="35" t="str">
        <f>'2022 Muniinfo'!B497</f>
        <v>South Bound Brook Borough</v>
      </c>
      <c r="E461" s="35" t="str">
        <f>'2022 Muniinfo'!C497</f>
        <v>Somerset</v>
      </c>
      <c r="F461">
        <f>'2022 Muniinfo'!D497</f>
        <v>2</v>
      </c>
      <c r="G461" t="str">
        <f>'2022 Muniinfo'!E497</f>
        <v>Ineligible</v>
      </c>
    </row>
    <row r="462" spans="1:7" ht="16.5" x14ac:dyDescent="0.3">
      <c r="A462" t="str">
        <f t="shared" si="14"/>
        <v>South Brunswick Township, Middlesex County</v>
      </c>
      <c r="B462">
        <f t="shared" si="15"/>
        <v>461</v>
      </c>
      <c r="C462" s="35" t="str">
        <f>'2022 Muniinfo'!A318</f>
        <v>1221</v>
      </c>
      <c r="D462" s="35" t="str">
        <f>'2022 Muniinfo'!B318</f>
        <v>South Brunswick Township</v>
      </c>
      <c r="E462" s="35" t="str">
        <f>'2022 Muniinfo'!C318</f>
        <v>Middlesex</v>
      </c>
      <c r="F462">
        <f>'2022 Muniinfo'!D318</f>
        <v>3</v>
      </c>
      <c r="G462" t="str">
        <f>'2022 Muniinfo'!E318</f>
        <v>Eligible</v>
      </c>
    </row>
    <row r="463" spans="1:7" ht="16.5" x14ac:dyDescent="0.3">
      <c r="A463" t="str">
        <f t="shared" si="14"/>
        <v>South Hackensack Township, Bergen County</v>
      </c>
      <c r="B463">
        <f t="shared" si="15"/>
        <v>462</v>
      </c>
      <c r="C463" s="35" t="str">
        <f>'2022 Muniinfo'!A84</f>
        <v>0259</v>
      </c>
      <c r="D463" s="35" t="str">
        <f>'2022 Muniinfo'!B84</f>
        <v>South Hackensack Township</v>
      </c>
      <c r="E463" s="35" t="str">
        <f>'2022 Muniinfo'!C84</f>
        <v>Bergen</v>
      </c>
      <c r="F463">
        <f>'2022 Muniinfo'!D84</f>
        <v>1</v>
      </c>
      <c r="G463" t="str">
        <f>'2022 Muniinfo'!E84</f>
        <v>Eligible</v>
      </c>
    </row>
    <row r="464" spans="1:7" ht="16.5" x14ac:dyDescent="0.3">
      <c r="A464" t="str">
        <f t="shared" si="14"/>
        <v>South Harrison Township, Gloucester County</v>
      </c>
      <c r="B464">
        <f t="shared" si="15"/>
        <v>463</v>
      </c>
      <c r="C464" s="35" t="str">
        <f>'2022 Muniinfo'!A239</f>
        <v>0816</v>
      </c>
      <c r="D464" s="35" t="str">
        <f>'2022 Muniinfo'!B239</f>
        <v>South Harrison Township</v>
      </c>
      <c r="E464" s="35" t="str">
        <f>'2022 Muniinfo'!C239</f>
        <v>Gloucester</v>
      </c>
      <c r="F464">
        <f>'2022 Muniinfo'!D239</f>
        <v>1</v>
      </c>
      <c r="G464" t="str">
        <f>'2022 Muniinfo'!E239</f>
        <v>Eligible</v>
      </c>
    </row>
    <row r="465" spans="1:7" ht="16.5" x14ac:dyDescent="0.3">
      <c r="A465" t="str">
        <f t="shared" si="14"/>
        <v>South Orange Village, Essex County</v>
      </c>
      <c r="B465">
        <f t="shared" si="15"/>
        <v>464</v>
      </c>
      <c r="C465" s="35" t="str">
        <f>'2022 Muniinfo'!A220</f>
        <v>0719</v>
      </c>
      <c r="D465" s="35" t="str">
        <f>'2022 Muniinfo'!B220</f>
        <v>South Orange Village</v>
      </c>
      <c r="E465" s="35" t="str">
        <f>'2022 Muniinfo'!C220</f>
        <v>Essex</v>
      </c>
      <c r="F465">
        <f>'2022 Muniinfo'!D220</f>
        <v>3</v>
      </c>
      <c r="G465" t="str">
        <f>'2022 Muniinfo'!E220</f>
        <v>Eligible</v>
      </c>
    </row>
    <row r="466" spans="1:7" ht="16.5" x14ac:dyDescent="0.3">
      <c r="A466" t="str">
        <f t="shared" si="14"/>
        <v>South Plainfield Borough, Middlesex County</v>
      </c>
      <c r="B466">
        <f t="shared" si="15"/>
        <v>465</v>
      </c>
      <c r="C466" s="35" t="str">
        <f>'2022 Muniinfo'!A319</f>
        <v>1222</v>
      </c>
      <c r="D466" s="35" t="str">
        <f>'2022 Muniinfo'!B319</f>
        <v>South Plainfield Borough</v>
      </c>
      <c r="E466" s="35" t="str">
        <f>'2022 Muniinfo'!C319</f>
        <v>Middlesex</v>
      </c>
      <c r="F466">
        <f>'2022 Muniinfo'!D319</f>
        <v>1</v>
      </c>
      <c r="G466" t="str">
        <f>'2022 Muniinfo'!E319</f>
        <v>Eligible</v>
      </c>
    </row>
    <row r="467" spans="1:7" ht="16.5" x14ac:dyDescent="0.3">
      <c r="A467" t="str">
        <f t="shared" si="14"/>
        <v>South River Borough, Middlesex County</v>
      </c>
      <c r="B467">
        <f t="shared" si="15"/>
        <v>466</v>
      </c>
      <c r="C467" s="35" t="str">
        <f>'2022 Muniinfo'!A320</f>
        <v>1223</v>
      </c>
      <c r="D467" s="35" t="str">
        <f>'2022 Muniinfo'!B320</f>
        <v>South River Borough</v>
      </c>
      <c r="E467" s="35" t="str">
        <f>'2022 Muniinfo'!C320</f>
        <v>Middlesex</v>
      </c>
      <c r="F467">
        <f>'2022 Muniinfo'!D320</f>
        <v>2</v>
      </c>
      <c r="G467" t="str">
        <f>'2022 Muniinfo'!E320</f>
        <v>Ineligible</v>
      </c>
    </row>
    <row r="468" spans="1:7" ht="16.5" x14ac:dyDescent="0.3">
      <c r="A468" t="str">
        <f t="shared" si="14"/>
        <v>South Toms River Borough, Ocean County</v>
      </c>
      <c r="B468">
        <f t="shared" si="15"/>
        <v>467</v>
      </c>
      <c r="C468" s="35" t="str">
        <f>'2022 Muniinfo'!A443</f>
        <v>1529</v>
      </c>
      <c r="D468" s="35" t="str">
        <f>'2022 Muniinfo'!B443</f>
        <v>South Toms River Borough</v>
      </c>
      <c r="E468" s="35" t="str">
        <f>'2022 Muniinfo'!C443</f>
        <v>Ocean</v>
      </c>
      <c r="F468">
        <f>'2022 Muniinfo'!D443</f>
        <v>2</v>
      </c>
      <c r="G468" t="str">
        <f>'2022 Muniinfo'!E443</f>
        <v>Ineligible</v>
      </c>
    </row>
    <row r="469" spans="1:7" ht="16.5" x14ac:dyDescent="0.3">
      <c r="A469" t="str">
        <f t="shared" si="14"/>
        <v>Southampton Township, Burlington County</v>
      </c>
      <c r="B469">
        <f t="shared" si="15"/>
        <v>468</v>
      </c>
      <c r="C469" s="35" t="str">
        <f>'2022 Muniinfo'!A128</f>
        <v>0333</v>
      </c>
      <c r="D469" s="35" t="str">
        <f>'2022 Muniinfo'!B128</f>
        <v>Southampton Township</v>
      </c>
      <c r="E469" s="35" t="str">
        <f>'2022 Muniinfo'!C128</f>
        <v>Burlington</v>
      </c>
      <c r="F469">
        <f>'2022 Muniinfo'!D128</f>
        <v>3</v>
      </c>
      <c r="G469" t="str">
        <f>'2022 Muniinfo'!E128</f>
        <v>Eligible</v>
      </c>
    </row>
    <row r="470" spans="1:7" ht="16.5" x14ac:dyDescent="0.3">
      <c r="A470" t="str">
        <f t="shared" si="14"/>
        <v>Sparta Township, Sussex County</v>
      </c>
      <c r="B470">
        <f t="shared" si="15"/>
        <v>469</v>
      </c>
      <c r="C470" s="35" t="str">
        <f>'2022 Muniinfo'!A517</f>
        <v>1918</v>
      </c>
      <c r="D470" s="35" t="str">
        <f>'2022 Muniinfo'!B517</f>
        <v>Sparta Township</v>
      </c>
      <c r="E470" s="35" t="str">
        <f>'2022 Muniinfo'!C517</f>
        <v>Sussex</v>
      </c>
      <c r="F470">
        <f>'2022 Muniinfo'!D517</f>
        <v>1</v>
      </c>
      <c r="G470" t="str">
        <f>'2022 Muniinfo'!E517</f>
        <v>Eligible</v>
      </c>
    </row>
    <row r="471" spans="1:7" ht="16.5" x14ac:dyDescent="0.3">
      <c r="A471" t="str">
        <f t="shared" si="14"/>
        <v>Spotswood Borough, Middlesex County</v>
      </c>
      <c r="B471">
        <f t="shared" si="15"/>
        <v>470</v>
      </c>
      <c r="C471" s="35" t="str">
        <f>'2022 Muniinfo'!A321</f>
        <v>1224</v>
      </c>
      <c r="D471" s="35" t="str">
        <f>'2022 Muniinfo'!B321</f>
        <v>Spotswood Borough</v>
      </c>
      <c r="E471" s="35" t="str">
        <f>'2022 Muniinfo'!C321</f>
        <v>Middlesex</v>
      </c>
      <c r="F471">
        <f>'2022 Muniinfo'!D321</f>
        <v>3</v>
      </c>
      <c r="G471" t="str">
        <f>'2022 Muniinfo'!E321</f>
        <v>Eligible</v>
      </c>
    </row>
    <row r="472" spans="1:7" ht="16.5" x14ac:dyDescent="0.3">
      <c r="A472" t="str">
        <f t="shared" si="14"/>
        <v>Spring Lake Borough, Monmouth County</v>
      </c>
      <c r="B472">
        <f t="shared" si="15"/>
        <v>471</v>
      </c>
      <c r="C472" s="35" t="str">
        <f>'2022 Muniinfo'!A370</f>
        <v>1348</v>
      </c>
      <c r="D472" s="35" t="str">
        <f>'2022 Muniinfo'!B370</f>
        <v>Spring Lake Borough</v>
      </c>
      <c r="E472" s="35" t="str">
        <f>'2022 Muniinfo'!C370</f>
        <v>Monmouth</v>
      </c>
      <c r="F472">
        <f>'2022 Muniinfo'!D370</f>
        <v>1</v>
      </c>
      <c r="G472" t="str">
        <f>'2022 Muniinfo'!E370</f>
        <v>Eligible</v>
      </c>
    </row>
    <row r="473" spans="1:7" ht="16.5" x14ac:dyDescent="0.3">
      <c r="A473" t="str">
        <f t="shared" si="14"/>
        <v>Spring Lake Heights Borough, Monmouth County</v>
      </c>
      <c r="B473">
        <f t="shared" si="15"/>
        <v>472</v>
      </c>
      <c r="C473" s="35" t="str">
        <f>'2022 Muniinfo'!A371</f>
        <v>1349</v>
      </c>
      <c r="D473" s="35" t="str">
        <f>'2022 Muniinfo'!B371</f>
        <v>Spring Lake Heights Borough</v>
      </c>
      <c r="E473" s="35" t="str">
        <f>'2022 Muniinfo'!C371</f>
        <v>Monmouth</v>
      </c>
      <c r="F473">
        <f>'2022 Muniinfo'!D371</f>
        <v>2</v>
      </c>
      <c r="G473" t="str">
        <f>'2022 Muniinfo'!E371</f>
        <v>Ineligible</v>
      </c>
    </row>
    <row r="474" spans="1:7" ht="16.5" x14ac:dyDescent="0.3">
      <c r="A474" t="str">
        <f t="shared" si="14"/>
        <v>Springfield Township, Burlington County</v>
      </c>
      <c r="B474">
        <f t="shared" si="15"/>
        <v>473</v>
      </c>
      <c r="C474" s="35" t="str">
        <f>'2022 Muniinfo'!A129</f>
        <v>0334</v>
      </c>
      <c r="D474" s="35" t="str">
        <f>'2022 Muniinfo'!B129</f>
        <v>Springfield Township</v>
      </c>
      <c r="E474" s="35" t="str">
        <f>'2022 Muniinfo'!C129</f>
        <v>Burlington</v>
      </c>
      <c r="F474">
        <f>'2022 Muniinfo'!D129</f>
        <v>1</v>
      </c>
      <c r="G474" t="str">
        <f>'2022 Muniinfo'!E129</f>
        <v>Eligible</v>
      </c>
    </row>
    <row r="475" spans="1:7" ht="16.5" x14ac:dyDescent="0.3">
      <c r="A475" t="str">
        <f t="shared" si="14"/>
        <v>Springfield Township, Union County</v>
      </c>
      <c r="B475">
        <f t="shared" si="15"/>
        <v>474</v>
      </c>
      <c r="C475" s="35" t="str">
        <f>'2022 Muniinfo'!A540</f>
        <v>2017</v>
      </c>
      <c r="D475" s="35" t="str">
        <f>'2022 Muniinfo'!B540</f>
        <v>Springfield Township</v>
      </c>
      <c r="E475" s="35" t="str">
        <f>'2022 Muniinfo'!C540</f>
        <v>Union</v>
      </c>
      <c r="F475">
        <f>'2022 Muniinfo'!D540</f>
        <v>3</v>
      </c>
      <c r="G475" t="str">
        <f>'2022 Muniinfo'!E540</f>
        <v>Eligible</v>
      </c>
    </row>
    <row r="476" spans="1:7" ht="16.5" x14ac:dyDescent="0.3">
      <c r="A476" t="str">
        <f t="shared" si="14"/>
        <v>Stafford Township, Ocean County</v>
      </c>
      <c r="B476">
        <f t="shared" si="15"/>
        <v>475</v>
      </c>
      <c r="C476" s="35" t="str">
        <f>'2022 Muniinfo'!A444</f>
        <v>1530</v>
      </c>
      <c r="D476" s="35" t="str">
        <f>'2022 Muniinfo'!B444</f>
        <v>Stafford Township</v>
      </c>
      <c r="E476" s="35" t="str">
        <f>'2022 Muniinfo'!C444</f>
        <v>Ocean</v>
      </c>
      <c r="F476">
        <f>'2022 Muniinfo'!D444</f>
        <v>3</v>
      </c>
      <c r="G476" t="str">
        <f>'2022 Muniinfo'!E444</f>
        <v>Eligible</v>
      </c>
    </row>
    <row r="477" spans="1:7" ht="16.5" x14ac:dyDescent="0.3">
      <c r="A477" t="str">
        <f t="shared" si="14"/>
        <v>Stanhope Borough, Sussex County</v>
      </c>
      <c r="B477">
        <f t="shared" si="15"/>
        <v>476</v>
      </c>
      <c r="C477" s="35" t="str">
        <f>'2022 Muniinfo'!A518</f>
        <v>1919</v>
      </c>
      <c r="D477" s="35" t="str">
        <f>'2022 Muniinfo'!B518</f>
        <v>Stanhope Borough</v>
      </c>
      <c r="E477" s="35" t="str">
        <f>'2022 Muniinfo'!C518</f>
        <v>Sussex</v>
      </c>
      <c r="F477">
        <f>'2022 Muniinfo'!D518</f>
        <v>2</v>
      </c>
      <c r="G477" t="str">
        <f>'2022 Muniinfo'!E518</f>
        <v>Ineligible</v>
      </c>
    </row>
    <row r="478" spans="1:7" ht="16.5" x14ac:dyDescent="0.3">
      <c r="A478" t="str">
        <f t="shared" si="14"/>
        <v>Stillwater Township, Sussex County</v>
      </c>
      <c r="B478">
        <f t="shared" si="15"/>
        <v>477</v>
      </c>
      <c r="C478" s="35" t="str">
        <f>'2022 Muniinfo'!A519</f>
        <v>1920</v>
      </c>
      <c r="D478" s="35" t="str">
        <f>'2022 Muniinfo'!B519</f>
        <v>Stillwater Township</v>
      </c>
      <c r="E478" s="35" t="str">
        <f>'2022 Muniinfo'!C519</f>
        <v>Sussex</v>
      </c>
      <c r="F478">
        <f>'2022 Muniinfo'!D519</f>
        <v>3</v>
      </c>
      <c r="G478" t="str">
        <f>'2022 Muniinfo'!E519</f>
        <v>Eligible</v>
      </c>
    </row>
    <row r="479" spans="1:7" ht="16.5" x14ac:dyDescent="0.3">
      <c r="A479" t="str">
        <f t="shared" si="14"/>
        <v>Stockton Borough, Hunterdon County</v>
      </c>
      <c r="B479">
        <f t="shared" si="15"/>
        <v>478</v>
      </c>
      <c r="C479" s="35" t="str">
        <f>'2022 Muniinfo'!A282</f>
        <v>1023</v>
      </c>
      <c r="D479" s="35" t="str">
        <f>'2022 Muniinfo'!B282</f>
        <v>Stockton Borough</v>
      </c>
      <c r="E479" s="35" t="str">
        <f>'2022 Muniinfo'!C282</f>
        <v>Hunterdon</v>
      </c>
      <c r="F479">
        <f>'2022 Muniinfo'!D282</f>
        <v>2</v>
      </c>
      <c r="G479" t="str">
        <f>'2022 Muniinfo'!E282</f>
        <v>Ineligible</v>
      </c>
    </row>
    <row r="480" spans="1:7" ht="16.5" x14ac:dyDescent="0.3">
      <c r="A480" t="str">
        <f t="shared" si="14"/>
        <v>Stone Harbor Borough, Cape May County</v>
      </c>
      <c r="B480">
        <f t="shared" si="15"/>
        <v>479</v>
      </c>
      <c r="C480" s="35" t="str">
        <f>'2022 Muniinfo'!A181</f>
        <v>0510</v>
      </c>
      <c r="D480" s="35" t="str">
        <f>'2022 Muniinfo'!B181</f>
        <v>Stone Harbor Borough</v>
      </c>
      <c r="E480" s="35" t="str">
        <f>'2022 Muniinfo'!C181</f>
        <v>Cape May</v>
      </c>
      <c r="F480">
        <f>'2022 Muniinfo'!D181</f>
        <v>3</v>
      </c>
      <c r="G480" t="str">
        <f>'2022 Muniinfo'!E181</f>
        <v>Eligible</v>
      </c>
    </row>
    <row r="481" spans="1:7" ht="16.5" x14ac:dyDescent="0.3">
      <c r="A481" t="str">
        <f t="shared" si="14"/>
        <v>Stow Creek Township, Cumberland County</v>
      </c>
      <c r="B481">
        <f t="shared" si="15"/>
        <v>480</v>
      </c>
      <c r="C481" s="35" t="str">
        <f>'2022 Muniinfo'!A199</f>
        <v>0612</v>
      </c>
      <c r="D481" s="35" t="str">
        <f>'2022 Muniinfo'!B199</f>
        <v>Stow Creek Township</v>
      </c>
      <c r="E481" s="35" t="str">
        <f>'2022 Muniinfo'!C199</f>
        <v>Cumberland</v>
      </c>
      <c r="F481">
        <f>'2022 Muniinfo'!D199</f>
        <v>3</v>
      </c>
      <c r="G481" t="str">
        <f>'2022 Muniinfo'!E199</f>
        <v>Eligible</v>
      </c>
    </row>
    <row r="482" spans="1:7" ht="16.5" x14ac:dyDescent="0.3">
      <c r="A482" t="str">
        <f t="shared" si="14"/>
        <v>Stratford Borough, Camden County</v>
      </c>
      <c r="B482">
        <f t="shared" si="15"/>
        <v>481</v>
      </c>
      <c r="C482" s="35" t="str">
        <f>'2022 Muniinfo'!A166</f>
        <v>0432</v>
      </c>
      <c r="D482" s="35" t="str">
        <f>'2022 Muniinfo'!B166</f>
        <v>Stratford Borough</v>
      </c>
      <c r="E482" s="35" t="str">
        <f>'2022 Muniinfo'!C166</f>
        <v>Camden</v>
      </c>
      <c r="F482">
        <f>'2022 Muniinfo'!D166</f>
        <v>3</v>
      </c>
      <c r="G482" t="str">
        <f>'2022 Muniinfo'!E166</f>
        <v>Eligible</v>
      </c>
    </row>
    <row r="483" spans="1:7" ht="16.5" x14ac:dyDescent="0.3">
      <c r="A483" t="str">
        <f t="shared" si="14"/>
        <v>Summit City, Union County</v>
      </c>
      <c r="B483">
        <f t="shared" si="15"/>
        <v>482</v>
      </c>
      <c r="C483" s="35" t="str">
        <f>'2022 Muniinfo'!A541</f>
        <v>2018</v>
      </c>
      <c r="D483" s="35" t="str">
        <f>'2022 Muniinfo'!B541</f>
        <v>Summit City</v>
      </c>
      <c r="E483" s="35" t="str">
        <f>'2022 Muniinfo'!C541</f>
        <v>Union</v>
      </c>
      <c r="F483">
        <f>'2022 Muniinfo'!D541</f>
        <v>1</v>
      </c>
      <c r="G483" t="str">
        <f>'2022 Muniinfo'!E541</f>
        <v>Ineligible</v>
      </c>
    </row>
    <row r="484" spans="1:7" ht="16.5" x14ac:dyDescent="0.3">
      <c r="A484" t="str">
        <f t="shared" si="14"/>
        <v>Surf City Borough, Ocean County</v>
      </c>
      <c r="B484">
        <f t="shared" si="15"/>
        <v>483</v>
      </c>
      <c r="C484" s="35" t="str">
        <f>'2022 Muniinfo'!A445</f>
        <v>1531</v>
      </c>
      <c r="D484" s="35" t="str">
        <f>'2022 Muniinfo'!B445</f>
        <v>Surf City Borough</v>
      </c>
      <c r="E484" s="35" t="str">
        <f>'2022 Muniinfo'!C445</f>
        <v>Ocean</v>
      </c>
      <c r="F484">
        <f>'2022 Muniinfo'!D445</f>
        <v>1</v>
      </c>
      <c r="G484" t="str">
        <f>'2022 Muniinfo'!E445</f>
        <v>Eligible</v>
      </c>
    </row>
    <row r="485" spans="1:7" ht="16.5" x14ac:dyDescent="0.3">
      <c r="A485" t="str">
        <f t="shared" si="14"/>
        <v>Sussex Borough, Sussex County</v>
      </c>
      <c r="B485">
        <f t="shared" si="15"/>
        <v>484</v>
      </c>
      <c r="C485" s="35" t="str">
        <f>'2022 Muniinfo'!A520</f>
        <v>1921</v>
      </c>
      <c r="D485" s="35" t="str">
        <f>'2022 Muniinfo'!B520</f>
        <v>Sussex Borough</v>
      </c>
      <c r="E485" s="35" t="str">
        <f>'2022 Muniinfo'!C520</f>
        <v>Sussex</v>
      </c>
      <c r="F485">
        <f>'2022 Muniinfo'!D520</f>
        <v>1</v>
      </c>
      <c r="G485" t="str">
        <f>'2022 Muniinfo'!E520</f>
        <v>Ineligible</v>
      </c>
    </row>
    <row r="486" spans="1:7" ht="16.5" x14ac:dyDescent="0.3">
      <c r="A486" t="str">
        <f t="shared" si="14"/>
        <v>Swedesboro Borough, Gloucester County</v>
      </c>
      <c r="B486">
        <f t="shared" si="15"/>
        <v>485</v>
      </c>
      <c r="C486" s="35" t="str">
        <f>'2022 Muniinfo'!A240</f>
        <v>0817</v>
      </c>
      <c r="D486" s="35" t="str">
        <f>'2022 Muniinfo'!B240</f>
        <v>Swedesboro Borough</v>
      </c>
      <c r="E486" s="35" t="str">
        <f>'2022 Muniinfo'!C240</f>
        <v>Gloucester</v>
      </c>
      <c r="F486">
        <f>'2022 Muniinfo'!D240</f>
        <v>2</v>
      </c>
      <c r="G486" t="str">
        <f>'2022 Muniinfo'!E240</f>
        <v>Ineligible</v>
      </c>
    </row>
    <row r="487" spans="1:7" ht="16.5" x14ac:dyDescent="0.3">
      <c r="A487" t="str">
        <f t="shared" si="14"/>
        <v>Tabernacle Township, Burlington County</v>
      </c>
      <c r="B487">
        <f t="shared" si="15"/>
        <v>486</v>
      </c>
      <c r="C487" s="35" t="str">
        <f>'2022 Muniinfo'!A130</f>
        <v>0335</v>
      </c>
      <c r="D487" s="35" t="str">
        <f>'2022 Muniinfo'!B130</f>
        <v>Tabernacle Township</v>
      </c>
      <c r="E487" s="35" t="str">
        <f>'2022 Muniinfo'!C130</f>
        <v>Burlington</v>
      </c>
      <c r="F487">
        <f>'2022 Muniinfo'!D130</f>
        <v>2</v>
      </c>
      <c r="G487" t="str">
        <f>'2022 Muniinfo'!E130</f>
        <v>Ineligible</v>
      </c>
    </row>
    <row r="488" spans="1:7" ht="16.5" x14ac:dyDescent="0.3">
      <c r="A488" t="str">
        <f t="shared" si="14"/>
        <v>Tavistock Borough, Camden County</v>
      </c>
      <c r="B488">
        <f t="shared" si="15"/>
        <v>487</v>
      </c>
      <c r="C488" s="35" t="str">
        <f>'2022 Muniinfo'!A167</f>
        <v>0433</v>
      </c>
      <c r="D488" s="35" t="str">
        <f>'2022 Muniinfo'!B167</f>
        <v>Tavistock Borough</v>
      </c>
      <c r="E488" s="35" t="str">
        <f>'2022 Muniinfo'!C167</f>
        <v>Camden</v>
      </c>
      <c r="F488">
        <f>'2022 Muniinfo'!D167</f>
        <v>1</v>
      </c>
      <c r="G488" t="str">
        <f>'2022 Muniinfo'!E167</f>
        <v>Eligible</v>
      </c>
    </row>
    <row r="489" spans="1:7" ht="16.5" x14ac:dyDescent="0.3">
      <c r="A489" t="str">
        <f t="shared" si="14"/>
        <v>Teaneck Township, Bergen County</v>
      </c>
      <c r="B489">
        <f t="shared" si="15"/>
        <v>488</v>
      </c>
      <c r="C489" s="35" t="str">
        <f>'2022 Muniinfo'!A85</f>
        <v>0260</v>
      </c>
      <c r="D489" s="35" t="str">
        <f>'2022 Muniinfo'!B85</f>
        <v>Teaneck Township</v>
      </c>
      <c r="E489" s="35" t="str">
        <f>'2022 Muniinfo'!C85</f>
        <v>Bergen</v>
      </c>
      <c r="F489">
        <f>'2022 Muniinfo'!D85</f>
        <v>2</v>
      </c>
      <c r="G489" t="str">
        <f>'2022 Muniinfo'!E85</f>
        <v>Ineligible</v>
      </c>
    </row>
    <row r="490" spans="1:7" ht="16.5" x14ac:dyDescent="0.3">
      <c r="A490" t="str">
        <f t="shared" si="14"/>
        <v>Tenafly Borough, Bergen County</v>
      </c>
      <c r="B490">
        <f t="shared" si="15"/>
        <v>489</v>
      </c>
      <c r="C490" s="35" t="str">
        <f>'2022 Muniinfo'!A86</f>
        <v>0261</v>
      </c>
      <c r="D490" s="35" t="str">
        <f>'2022 Muniinfo'!B86</f>
        <v>Tenafly Borough</v>
      </c>
      <c r="E490" s="35" t="str">
        <f>'2022 Muniinfo'!C86</f>
        <v>Bergen</v>
      </c>
      <c r="F490">
        <f>'2022 Muniinfo'!D86</f>
        <v>3</v>
      </c>
      <c r="G490" t="str">
        <f>'2022 Muniinfo'!E86</f>
        <v>Ineligible</v>
      </c>
    </row>
    <row r="491" spans="1:7" ht="16.5" x14ac:dyDescent="0.3">
      <c r="A491" t="str">
        <f t="shared" si="14"/>
        <v>Teterboro Borough, Bergen County</v>
      </c>
      <c r="B491">
        <f t="shared" si="15"/>
        <v>490</v>
      </c>
      <c r="C491" s="35" t="str">
        <f>'2022 Muniinfo'!A87</f>
        <v>0262</v>
      </c>
      <c r="D491" s="35" t="str">
        <f>'2022 Muniinfo'!B87</f>
        <v>Teterboro Borough</v>
      </c>
      <c r="E491" s="35" t="str">
        <f>'2022 Muniinfo'!C87</f>
        <v>Bergen</v>
      </c>
      <c r="F491">
        <f>'2022 Muniinfo'!D87</f>
        <v>1</v>
      </c>
      <c r="G491" t="str">
        <f>'2022 Muniinfo'!E87</f>
        <v>Eligible</v>
      </c>
    </row>
    <row r="492" spans="1:7" ht="16.5" x14ac:dyDescent="0.3">
      <c r="A492" t="str">
        <f t="shared" si="14"/>
        <v>Tewksbury Township, Hunterdon County</v>
      </c>
      <c r="B492">
        <f t="shared" si="15"/>
        <v>491</v>
      </c>
      <c r="C492" s="35" t="str">
        <f>'2022 Muniinfo'!A283</f>
        <v>1024</v>
      </c>
      <c r="D492" s="35" t="str">
        <f>'2022 Muniinfo'!B283</f>
        <v>Tewksbury Township</v>
      </c>
      <c r="E492" s="35" t="str">
        <f>'2022 Muniinfo'!C283</f>
        <v>Hunterdon</v>
      </c>
      <c r="F492">
        <f>'2022 Muniinfo'!D283</f>
        <v>3</v>
      </c>
      <c r="G492" t="str">
        <f>'2022 Muniinfo'!E283</f>
        <v>Eligible</v>
      </c>
    </row>
    <row r="493" spans="1:7" ht="16.5" x14ac:dyDescent="0.3">
      <c r="A493" t="str">
        <f t="shared" si="14"/>
        <v>Tinton Falls Borough, Monmouth County</v>
      </c>
      <c r="B493">
        <f t="shared" si="15"/>
        <v>492</v>
      </c>
      <c r="C493" s="35" t="str">
        <f>'2022 Muniinfo'!A358</f>
        <v>1336</v>
      </c>
      <c r="D493" s="35" t="str">
        <f>'2022 Muniinfo'!B358</f>
        <v>Tinton Falls Borough</v>
      </c>
      <c r="E493" s="35" t="str">
        <f>'2022 Muniinfo'!C358</f>
        <v>Monmouth</v>
      </c>
      <c r="F493">
        <f>'2022 Muniinfo'!D358</f>
        <v>1</v>
      </c>
      <c r="G493" t="str">
        <f>'2022 Muniinfo'!E358</f>
        <v>Eligible</v>
      </c>
    </row>
    <row r="494" spans="1:7" ht="16.5" x14ac:dyDescent="0.3">
      <c r="A494" t="str">
        <f t="shared" si="14"/>
        <v>Toms River Township, Ocean County</v>
      </c>
      <c r="B494">
        <f t="shared" si="15"/>
        <v>493</v>
      </c>
      <c r="C494" s="35" t="str">
        <f>'2022 Muniinfo'!A421</f>
        <v>1507</v>
      </c>
      <c r="D494" s="35" t="str">
        <f>'2022 Muniinfo'!B421</f>
        <v>Toms River Township</v>
      </c>
      <c r="E494" s="35" t="str">
        <f>'2022 Muniinfo'!C421</f>
        <v>Ocean</v>
      </c>
      <c r="F494">
        <f>'2022 Muniinfo'!D421</f>
        <v>1</v>
      </c>
      <c r="G494" t="str">
        <f>'2022 Muniinfo'!E421</f>
        <v>Eligible</v>
      </c>
    </row>
    <row r="495" spans="1:7" ht="16.5" x14ac:dyDescent="0.3">
      <c r="A495" t="str">
        <f t="shared" si="14"/>
        <v>Totowa Borough, Passaic County</v>
      </c>
      <c r="B495">
        <f t="shared" si="15"/>
        <v>494</v>
      </c>
      <c r="C495" s="35" t="str">
        <f>'2022 Muniinfo'!A459</f>
        <v>1612</v>
      </c>
      <c r="D495" s="35" t="str">
        <f>'2022 Muniinfo'!B459</f>
        <v>Totowa Borough</v>
      </c>
      <c r="E495" s="35" t="str">
        <f>'2022 Muniinfo'!C459</f>
        <v>Passaic</v>
      </c>
      <c r="F495">
        <f>'2022 Muniinfo'!D459</f>
        <v>3</v>
      </c>
      <c r="G495" t="str">
        <f>'2022 Muniinfo'!E459</f>
        <v>Eligible</v>
      </c>
    </row>
    <row r="496" spans="1:7" ht="16.5" x14ac:dyDescent="0.3">
      <c r="A496" t="str">
        <f t="shared" si="14"/>
        <v>Trenton City, Mercer County</v>
      </c>
      <c r="B496">
        <f t="shared" si="15"/>
        <v>495</v>
      </c>
      <c r="C496" s="35" t="str">
        <f>'2022 Muniinfo'!A294</f>
        <v>1111</v>
      </c>
      <c r="D496" s="35" t="str">
        <f>'2022 Muniinfo'!B294</f>
        <v>Trenton City</v>
      </c>
      <c r="E496" s="35" t="str">
        <f>'2022 Muniinfo'!C294</f>
        <v>Mercer</v>
      </c>
      <c r="F496">
        <f>'2022 Muniinfo'!D294</f>
        <v>1</v>
      </c>
      <c r="G496" t="str">
        <f>'2022 Muniinfo'!E294</f>
        <v>Ineligible</v>
      </c>
    </row>
    <row r="497" spans="1:7" ht="16.5" x14ac:dyDescent="0.3">
      <c r="A497" t="str">
        <f t="shared" si="14"/>
        <v>Tuckerton Borough, Ocean County</v>
      </c>
      <c r="B497">
        <f t="shared" si="15"/>
        <v>496</v>
      </c>
      <c r="C497" s="35" t="str">
        <f>'2022 Muniinfo'!A446</f>
        <v>1532</v>
      </c>
      <c r="D497" s="35" t="str">
        <f>'2022 Muniinfo'!B446</f>
        <v>Tuckerton Borough</v>
      </c>
      <c r="E497" s="35" t="str">
        <f>'2022 Muniinfo'!C446</f>
        <v>Ocean</v>
      </c>
      <c r="F497">
        <f>'2022 Muniinfo'!D446</f>
        <v>2</v>
      </c>
      <c r="G497" t="str">
        <f>'2022 Muniinfo'!E446</f>
        <v>Ineligible</v>
      </c>
    </row>
    <row r="498" spans="1:7" ht="16.5" x14ac:dyDescent="0.3">
      <c r="A498" t="str">
        <f t="shared" si="14"/>
        <v>Union Beach Borough, Monmouth County</v>
      </c>
      <c r="B498">
        <f t="shared" si="15"/>
        <v>497</v>
      </c>
      <c r="C498" s="35" t="str">
        <f>'2022 Muniinfo'!A372</f>
        <v>1350</v>
      </c>
      <c r="D498" s="35" t="str">
        <f>'2022 Muniinfo'!B372</f>
        <v>Union Beach Borough</v>
      </c>
      <c r="E498" s="35" t="str">
        <f>'2022 Muniinfo'!C372</f>
        <v>Monmouth</v>
      </c>
      <c r="F498">
        <f>'2022 Muniinfo'!D372</f>
        <v>3</v>
      </c>
      <c r="G498" t="str">
        <f>'2022 Muniinfo'!E372</f>
        <v>Ineligible</v>
      </c>
    </row>
    <row r="499" spans="1:7" ht="16.5" x14ac:dyDescent="0.3">
      <c r="A499" t="str">
        <f t="shared" si="14"/>
        <v>Union City City, Hudson County</v>
      </c>
      <c r="B499">
        <f t="shared" si="15"/>
        <v>498</v>
      </c>
      <c r="C499" s="35" t="str">
        <f>'2022 Muniinfo'!A257</f>
        <v>0910</v>
      </c>
      <c r="D499" s="35" t="str">
        <f>'2022 Muniinfo'!B257</f>
        <v>Union City City</v>
      </c>
      <c r="E499" s="35" t="str">
        <f>'2022 Muniinfo'!C257</f>
        <v>Hudson</v>
      </c>
      <c r="F499">
        <f>'2022 Muniinfo'!D257</f>
        <v>1</v>
      </c>
      <c r="G499" t="str">
        <f>'2022 Muniinfo'!E257</f>
        <v>Ineligible</v>
      </c>
    </row>
    <row r="500" spans="1:7" ht="16.5" x14ac:dyDescent="0.3">
      <c r="A500" t="str">
        <f t="shared" si="14"/>
        <v>Union Township, Hunterdon County</v>
      </c>
      <c r="B500">
        <f t="shared" si="15"/>
        <v>499</v>
      </c>
      <c r="C500" s="35" t="str">
        <f>'2022 Muniinfo'!A284</f>
        <v>1025</v>
      </c>
      <c r="D500" s="35" t="str">
        <f>'2022 Muniinfo'!B284</f>
        <v>Union Township</v>
      </c>
      <c r="E500" s="35" t="str">
        <f>'2022 Muniinfo'!C284</f>
        <v>Hunterdon</v>
      </c>
      <c r="F500">
        <f>'2022 Muniinfo'!D284</f>
        <v>1</v>
      </c>
      <c r="G500" t="str">
        <f>'2022 Muniinfo'!E284</f>
        <v>Eligible</v>
      </c>
    </row>
    <row r="501" spans="1:7" ht="16.5" x14ac:dyDescent="0.3">
      <c r="A501" t="str">
        <f t="shared" si="14"/>
        <v>Union Township, Union County</v>
      </c>
      <c r="B501">
        <f t="shared" si="15"/>
        <v>500</v>
      </c>
      <c r="C501" s="35" t="str">
        <f>'2022 Muniinfo'!A542</f>
        <v>2019</v>
      </c>
      <c r="D501" s="35" t="str">
        <f>'2022 Muniinfo'!B542</f>
        <v>Union Township</v>
      </c>
      <c r="E501" s="35" t="str">
        <f>'2022 Muniinfo'!C542</f>
        <v>Union</v>
      </c>
      <c r="F501">
        <f>'2022 Muniinfo'!D542</f>
        <v>2</v>
      </c>
      <c r="G501" t="str">
        <f>'2022 Muniinfo'!E542</f>
        <v>Ineligible</v>
      </c>
    </row>
    <row r="502" spans="1:7" ht="16.5" x14ac:dyDescent="0.3">
      <c r="A502" t="str">
        <f t="shared" si="14"/>
        <v>Upper Deerfield Township, Cumberland County</v>
      </c>
      <c r="B502">
        <f t="shared" si="15"/>
        <v>501</v>
      </c>
      <c r="C502" s="35" t="str">
        <f>'2022 Muniinfo'!A200</f>
        <v>0613</v>
      </c>
      <c r="D502" s="35" t="str">
        <f>'2022 Muniinfo'!B200</f>
        <v>Upper Deerfield Township</v>
      </c>
      <c r="E502" s="35" t="str">
        <f>'2022 Muniinfo'!C200</f>
        <v>Cumberland</v>
      </c>
      <c r="F502">
        <f>'2022 Muniinfo'!D200</f>
        <v>1</v>
      </c>
      <c r="G502" t="str">
        <f>'2022 Muniinfo'!E200</f>
        <v>Eligible</v>
      </c>
    </row>
    <row r="503" spans="1:7" ht="16.5" x14ac:dyDescent="0.3">
      <c r="A503" t="str">
        <f t="shared" si="14"/>
        <v>Upper Freehold Township, Monmouth County</v>
      </c>
      <c r="B503">
        <f t="shared" si="15"/>
        <v>502</v>
      </c>
      <c r="C503" s="35" t="str">
        <f>'2022 Muniinfo'!A373</f>
        <v>1351</v>
      </c>
      <c r="D503" s="35" t="str">
        <f>'2022 Muniinfo'!B373</f>
        <v>Upper Freehold Township</v>
      </c>
      <c r="E503" s="35" t="str">
        <f>'2022 Muniinfo'!C373</f>
        <v>Monmouth</v>
      </c>
      <c r="F503">
        <f>'2022 Muniinfo'!D373</f>
        <v>1</v>
      </c>
      <c r="G503" t="str">
        <f>'2022 Muniinfo'!E373</f>
        <v>Eligible</v>
      </c>
    </row>
    <row r="504" spans="1:7" ht="16.5" x14ac:dyDescent="0.3">
      <c r="A504" t="str">
        <f t="shared" si="14"/>
        <v>Upper Pittsgrove Township, Salem County</v>
      </c>
      <c r="B504">
        <f t="shared" si="15"/>
        <v>503</v>
      </c>
      <c r="C504" s="35" t="str">
        <f>'2022 Muniinfo'!A477</f>
        <v>1714</v>
      </c>
      <c r="D504" s="35" t="str">
        <f>'2022 Muniinfo'!B477</f>
        <v>Upper Pittsgrove Township</v>
      </c>
      <c r="E504" s="35" t="str">
        <f>'2022 Muniinfo'!C477</f>
        <v>Salem</v>
      </c>
      <c r="F504">
        <f>'2022 Muniinfo'!D477</f>
        <v>3</v>
      </c>
      <c r="G504" t="str">
        <f>'2022 Muniinfo'!E477</f>
        <v>Eligible</v>
      </c>
    </row>
    <row r="505" spans="1:7" ht="16.5" x14ac:dyDescent="0.3">
      <c r="A505" t="str">
        <f t="shared" si="14"/>
        <v>Upper Saddle River Borough, Bergen County</v>
      </c>
      <c r="B505">
        <f t="shared" si="15"/>
        <v>504</v>
      </c>
      <c r="C505" s="35" t="str">
        <f>'2022 Muniinfo'!A88</f>
        <v>0263</v>
      </c>
      <c r="D505" s="35" t="str">
        <f>'2022 Muniinfo'!B88</f>
        <v>Upper Saddle River Borough</v>
      </c>
      <c r="E505" s="35" t="str">
        <f>'2022 Muniinfo'!C88</f>
        <v>Bergen</v>
      </c>
      <c r="F505">
        <f>'2022 Muniinfo'!D88</f>
        <v>2</v>
      </c>
      <c r="G505" t="str">
        <f>'2022 Muniinfo'!E88</f>
        <v>Ineligible</v>
      </c>
    </row>
    <row r="506" spans="1:7" ht="16.5" x14ac:dyDescent="0.3">
      <c r="A506" t="str">
        <f t="shared" si="14"/>
        <v>Upper Township, Cape May County</v>
      </c>
      <c r="B506">
        <f t="shared" si="15"/>
        <v>505</v>
      </c>
      <c r="C506" s="35" t="str">
        <f>'2022 Muniinfo'!A182</f>
        <v>0511</v>
      </c>
      <c r="D506" s="35" t="str">
        <f>'2022 Muniinfo'!B182</f>
        <v>Upper Township</v>
      </c>
      <c r="E506" s="35" t="str">
        <f>'2022 Muniinfo'!C182</f>
        <v>Cape May</v>
      </c>
      <c r="F506">
        <f>'2022 Muniinfo'!D182</f>
        <v>1</v>
      </c>
      <c r="G506" t="str">
        <f>'2022 Muniinfo'!E182</f>
        <v>Eligible</v>
      </c>
    </row>
    <row r="507" spans="1:7" ht="16.5" x14ac:dyDescent="0.3">
      <c r="A507" t="str">
        <f t="shared" si="14"/>
        <v>Ventnor City, Atlantic County</v>
      </c>
      <c r="B507">
        <f t="shared" si="15"/>
        <v>506</v>
      </c>
      <c r="C507" s="35" t="str">
        <f>'2022 Muniinfo'!A24</f>
        <v>0122</v>
      </c>
      <c r="D507" s="35" t="str">
        <f>'2022 Muniinfo'!B24</f>
        <v>Ventnor City</v>
      </c>
      <c r="E507" s="35" t="str">
        <f>'2022 Muniinfo'!C24</f>
        <v>Atlantic</v>
      </c>
      <c r="F507">
        <f>'2022 Muniinfo'!D24</f>
        <v>1</v>
      </c>
      <c r="G507" t="str">
        <f>'2022 Muniinfo'!E24</f>
        <v>Eligible</v>
      </c>
    </row>
    <row r="508" spans="1:7" ht="16.5" x14ac:dyDescent="0.3">
      <c r="A508" t="str">
        <f t="shared" si="14"/>
        <v>Vernon Township, Sussex County</v>
      </c>
      <c r="B508">
        <f t="shared" si="15"/>
        <v>507</v>
      </c>
      <c r="C508" s="35" t="str">
        <f>'2022 Muniinfo'!A521</f>
        <v>1922</v>
      </c>
      <c r="D508" s="35" t="str">
        <f>'2022 Muniinfo'!B521</f>
        <v>Vernon Township</v>
      </c>
      <c r="E508" s="35" t="str">
        <f>'2022 Muniinfo'!C521</f>
        <v>Sussex</v>
      </c>
      <c r="F508">
        <f>'2022 Muniinfo'!D521</f>
        <v>2</v>
      </c>
      <c r="G508" t="str">
        <f>'2022 Muniinfo'!E521</f>
        <v>Ineligible</v>
      </c>
    </row>
    <row r="509" spans="1:7" ht="16.5" x14ac:dyDescent="0.3">
      <c r="A509" t="str">
        <f t="shared" si="14"/>
        <v>Verona Township, Essex County</v>
      </c>
      <c r="B509">
        <f t="shared" si="15"/>
        <v>508</v>
      </c>
      <c r="C509" s="35" t="str">
        <f>'2022 Muniinfo'!A221</f>
        <v>0720</v>
      </c>
      <c r="D509" s="35" t="str">
        <f>'2022 Muniinfo'!B221</f>
        <v>Verona Township</v>
      </c>
      <c r="E509" s="35" t="str">
        <f>'2022 Muniinfo'!C221</f>
        <v>Essex</v>
      </c>
      <c r="F509">
        <f>'2022 Muniinfo'!D221</f>
        <v>1</v>
      </c>
      <c r="G509" t="str">
        <f>'2022 Muniinfo'!E221</f>
        <v>Ineligible</v>
      </c>
    </row>
    <row r="510" spans="1:7" ht="16.5" x14ac:dyDescent="0.3">
      <c r="A510" t="str">
        <f t="shared" si="14"/>
        <v>Victory Gardens Borough, Morris County</v>
      </c>
      <c r="B510">
        <f t="shared" si="15"/>
        <v>509</v>
      </c>
      <c r="C510" s="35" t="str">
        <f>'2022 Muniinfo'!A412</f>
        <v>1437</v>
      </c>
      <c r="D510" s="35" t="str">
        <f>'2022 Muniinfo'!B412</f>
        <v>Victory Gardens Borough</v>
      </c>
      <c r="E510" s="35" t="str">
        <f>'2022 Muniinfo'!C412</f>
        <v>Morris</v>
      </c>
      <c r="F510">
        <f>'2022 Muniinfo'!D412</f>
        <v>1</v>
      </c>
      <c r="G510" t="str">
        <f>'2022 Muniinfo'!E412</f>
        <v>Ineligible</v>
      </c>
    </row>
    <row r="511" spans="1:7" ht="16.5" x14ac:dyDescent="0.3">
      <c r="A511" t="str">
        <f t="shared" si="14"/>
        <v>Vineland City, Cumberland County</v>
      </c>
      <c r="B511">
        <f t="shared" si="15"/>
        <v>510</v>
      </c>
      <c r="C511" s="35" t="str">
        <f>'2022 Muniinfo'!A201</f>
        <v>0614</v>
      </c>
      <c r="D511" s="35" t="str">
        <f>'2022 Muniinfo'!B201</f>
        <v>Vineland City</v>
      </c>
      <c r="E511" s="35" t="str">
        <f>'2022 Muniinfo'!C201</f>
        <v>Cumberland</v>
      </c>
      <c r="F511">
        <f>'2022 Muniinfo'!D201</f>
        <v>2</v>
      </c>
      <c r="G511" t="str">
        <f>'2022 Muniinfo'!E201</f>
        <v>Ineligible</v>
      </c>
    </row>
    <row r="512" spans="1:7" ht="16.5" x14ac:dyDescent="0.3">
      <c r="A512" t="str">
        <f t="shared" si="14"/>
        <v>Voorhees Township, Camden County</v>
      </c>
      <c r="B512">
        <f t="shared" si="15"/>
        <v>511</v>
      </c>
      <c r="C512" s="35" t="str">
        <f>'2022 Muniinfo'!A168</f>
        <v>0434</v>
      </c>
      <c r="D512" s="35" t="str">
        <f>'2022 Muniinfo'!B168</f>
        <v>Voorhees Township</v>
      </c>
      <c r="E512" s="35" t="str">
        <f>'2022 Muniinfo'!C168</f>
        <v>Camden</v>
      </c>
      <c r="F512">
        <f>'2022 Muniinfo'!D168</f>
        <v>2</v>
      </c>
      <c r="G512" t="str">
        <f>'2022 Muniinfo'!E168</f>
        <v>Ineligible</v>
      </c>
    </row>
    <row r="513" spans="1:7" ht="16.5" x14ac:dyDescent="0.3">
      <c r="A513" t="str">
        <f t="shared" ref="A513:A565" si="16">D513&amp;", "&amp;E513&amp;" County"</f>
        <v>Waldwick Borough, Bergen County</v>
      </c>
      <c r="B513">
        <f t="shared" si="15"/>
        <v>512</v>
      </c>
      <c r="C513" s="35" t="str">
        <f>'2022 Muniinfo'!A89</f>
        <v>0264</v>
      </c>
      <c r="D513" s="35" t="str">
        <f>'2022 Muniinfo'!B89</f>
        <v>Waldwick Borough</v>
      </c>
      <c r="E513" s="35" t="str">
        <f>'2022 Muniinfo'!C89</f>
        <v>Bergen</v>
      </c>
      <c r="F513">
        <f>'2022 Muniinfo'!D89</f>
        <v>3</v>
      </c>
      <c r="G513" t="str">
        <f>'2022 Muniinfo'!E89</f>
        <v>Eligible</v>
      </c>
    </row>
    <row r="514" spans="1:7" ht="16.5" x14ac:dyDescent="0.3">
      <c r="A514" t="str">
        <f t="shared" si="16"/>
        <v>Wall Township, Monmouth County</v>
      </c>
      <c r="B514">
        <f t="shared" si="15"/>
        <v>513</v>
      </c>
      <c r="C514" s="35" t="str">
        <f>'2022 Muniinfo'!A374</f>
        <v>1352</v>
      </c>
      <c r="D514" s="35" t="str">
        <f>'2022 Muniinfo'!B374</f>
        <v>Wall Township</v>
      </c>
      <c r="E514" s="35" t="str">
        <f>'2022 Muniinfo'!C374</f>
        <v>Monmouth</v>
      </c>
      <c r="F514">
        <f>'2022 Muniinfo'!D374</f>
        <v>2</v>
      </c>
      <c r="G514" t="str">
        <f>'2022 Muniinfo'!E374</f>
        <v>Ineligible</v>
      </c>
    </row>
    <row r="515" spans="1:7" ht="16.5" x14ac:dyDescent="0.3">
      <c r="A515" t="str">
        <f t="shared" si="16"/>
        <v>Wallington Borough, Bergen County</v>
      </c>
      <c r="B515">
        <f t="shared" ref="B515:B565" si="17">B514+1</f>
        <v>514</v>
      </c>
      <c r="C515" s="35" t="str">
        <f>'2022 Muniinfo'!A90</f>
        <v>0265</v>
      </c>
      <c r="D515" s="35" t="str">
        <f>'2022 Muniinfo'!B90</f>
        <v>Wallington Borough</v>
      </c>
      <c r="E515" s="35" t="str">
        <f>'2022 Muniinfo'!C90</f>
        <v>Bergen</v>
      </c>
      <c r="F515">
        <f>'2022 Muniinfo'!D90</f>
        <v>1</v>
      </c>
      <c r="G515" t="str">
        <f>'2022 Muniinfo'!E90</f>
        <v>Ineligible</v>
      </c>
    </row>
    <row r="516" spans="1:7" ht="16.5" x14ac:dyDescent="0.3">
      <c r="A516" t="str">
        <f t="shared" si="16"/>
        <v>Walpack Township, Sussex County</v>
      </c>
      <c r="B516">
        <f t="shared" si="17"/>
        <v>515</v>
      </c>
      <c r="C516" s="35" t="str">
        <f>'2022 Muniinfo'!A522</f>
        <v>1923</v>
      </c>
      <c r="D516" s="35" t="str">
        <f>'2022 Muniinfo'!B522</f>
        <v>Walpack Township</v>
      </c>
      <c r="E516" s="35" t="str">
        <f>'2022 Muniinfo'!C522</f>
        <v>Sussex</v>
      </c>
      <c r="F516">
        <f>'2022 Muniinfo'!D522</f>
        <v>3</v>
      </c>
      <c r="G516" t="str">
        <f>'2022 Muniinfo'!E522</f>
        <v>Eligible</v>
      </c>
    </row>
    <row r="517" spans="1:7" ht="16.5" x14ac:dyDescent="0.3">
      <c r="A517" t="str">
        <f t="shared" si="16"/>
        <v>Wanaque Borough, Passaic County</v>
      </c>
      <c r="B517">
        <f t="shared" si="17"/>
        <v>516</v>
      </c>
      <c r="C517" s="35" t="str">
        <f>'2022 Muniinfo'!A460</f>
        <v>1613</v>
      </c>
      <c r="D517" s="35" t="str">
        <f>'2022 Muniinfo'!B460</f>
        <v>Wanaque Borough</v>
      </c>
      <c r="E517" s="35" t="str">
        <f>'2022 Muniinfo'!C460</f>
        <v>Passaic</v>
      </c>
      <c r="F517">
        <f>'2022 Muniinfo'!D460</f>
        <v>1</v>
      </c>
      <c r="G517" t="str">
        <f>'2022 Muniinfo'!E460</f>
        <v>Eligible</v>
      </c>
    </row>
    <row r="518" spans="1:7" ht="16.5" x14ac:dyDescent="0.3">
      <c r="A518" t="str">
        <f t="shared" si="16"/>
        <v>Wantage Township, Sussex County</v>
      </c>
      <c r="B518">
        <f t="shared" si="17"/>
        <v>517</v>
      </c>
      <c r="C518" s="35" t="str">
        <f>'2022 Muniinfo'!A523</f>
        <v>1924</v>
      </c>
      <c r="D518" s="35" t="str">
        <f>'2022 Muniinfo'!B523</f>
        <v>Wantage Township</v>
      </c>
      <c r="E518" s="35" t="str">
        <f>'2022 Muniinfo'!C523</f>
        <v>Sussex</v>
      </c>
      <c r="F518">
        <f>'2022 Muniinfo'!D523</f>
        <v>1</v>
      </c>
      <c r="G518" t="str">
        <f>'2022 Muniinfo'!E523</f>
        <v>Eligible</v>
      </c>
    </row>
    <row r="519" spans="1:7" ht="16.5" x14ac:dyDescent="0.3">
      <c r="A519" t="str">
        <f t="shared" si="16"/>
        <v>Warren Township, Somerset County</v>
      </c>
      <c r="B519">
        <f t="shared" si="17"/>
        <v>518</v>
      </c>
      <c r="C519" s="35" t="str">
        <f>'2022 Muniinfo'!A498</f>
        <v>1820</v>
      </c>
      <c r="D519" s="35" t="str">
        <f>'2022 Muniinfo'!B498</f>
        <v>Warren Township</v>
      </c>
      <c r="E519" s="35" t="str">
        <f>'2022 Muniinfo'!C498</f>
        <v>Somerset</v>
      </c>
      <c r="F519">
        <f>'2022 Muniinfo'!D498</f>
        <v>3</v>
      </c>
      <c r="G519" t="str">
        <f>'2022 Muniinfo'!E498</f>
        <v>Eligible</v>
      </c>
    </row>
    <row r="520" spans="1:7" ht="16.5" x14ac:dyDescent="0.3">
      <c r="A520" t="str">
        <f t="shared" si="16"/>
        <v>Washington Borough, Warren County</v>
      </c>
      <c r="B520">
        <f t="shared" si="17"/>
        <v>519</v>
      </c>
      <c r="C520" s="35" t="str">
        <f>'2022 Muniinfo'!A564</f>
        <v>2121</v>
      </c>
      <c r="D520" s="35" t="str">
        <f>'2022 Muniinfo'!B564</f>
        <v>Washington Borough</v>
      </c>
      <c r="E520" s="35" t="str">
        <f>'2022 Muniinfo'!C564</f>
        <v>Warren</v>
      </c>
      <c r="F520">
        <f>'2022 Muniinfo'!D564</f>
        <v>1</v>
      </c>
      <c r="G520" t="str">
        <f>'2022 Muniinfo'!E564</f>
        <v>Ineligible</v>
      </c>
    </row>
    <row r="521" spans="1:7" ht="16.5" x14ac:dyDescent="0.3">
      <c r="A521" t="str">
        <f t="shared" si="16"/>
        <v>Washington Township, Bergen County</v>
      </c>
      <c r="B521">
        <f t="shared" si="17"/>
        <v>520</v>
      </c>
      <c r="C521" s="35" t="str">
        <f>'2022 Muniinfo'!A91</f>
        <v>0266</v>
      </c>
      <c r="D521" s="35" t="str">
        <f>'2022 Muniinfo'!B91</f>
        <v>Washington Township</v>
      </c>
      <c r="E521" s="35" t="str">
        <f>'2022 Muniinfo'!C91</f>
        <v>Bergen</v>
      </c>
      <c r="F521">
        <f>'2022 Muniinfo'!D91</f>
        <v>2</v>
      </c>
      <c r="G521" t="str">
        <f>'2022 Muniinfo'!E91</f>
        <v>Ineligible</v>
      </c>
    </row>
    <row r="522" spans="1:7" ht="16.5" x14ac:dyDescent="0.3">
      <c r="A522" t="str">
        <f t="shared" si="16"/>
        <v>Washington Township, Burlington County</v>
      </c>
      <c r="B522">
        <f t="shared" si="17"/>
        <v>521</v>
      </c>
      <c r="C522" s="35" t="str">
        <f>'2022 Muniinfo'!A131</f>
        <v>0336</v>
      </c>
      <c r="D522" s="35" t="str">
        <f>'2022 Muniinfo'!B131</f>
        <v>Washington Township</v>
      </c>
      <c r="E522" s="35" t="str">
        <f>'2022 Muniinfo'!C131</f>
        <v>Burlington</v>
      </c>
      <c r="F522">
        <f>'2022 Muniinfo'!D131</f>
        <v>3</v>
      </c>
      <c r="G522" t="str">
        <f>'2022 Muniinfo'!E131</f>
        <v>Eligible</v>
      </c>
    </row>
    <row r="523" spans="1:7" ht="16.5" x14ac:dyDescent="0.3">
      <c r="A523" t="str">
        <f t="shared" si="16"/>
        <v>Washington Township, Gloucester County</v>
      </c>
      <c r="B523">
        <f t="shared" si="17"/>
        <v>522</v>
      </c>
      <c r="C523" s="35" t="str">
        <f>'2022 Muniinfo'!A241</f>
        <v>0818</v>
      </c>
      <c r="D523" s="35" t="str">
        <f>'2022 Muniinfo'!B241</f>
        <v>Washington Township</v>
      </c>
      <c r="E523" s="35" t="str">
        <f>'2022 Muniinfo'!C241</f>
        <v>Gloucester</v>
      </c>
      <c r="F523">
        <f>'2022 Muniinfo'!D241</f>
        <v>3</v>
      </c>
      <c r="G523" t="str">
        <f>'2022 Muniinfo'!E241</f>
        <v>Eligible</v>
      </c>
    </row>
    <row r="524" spans="1:7" ht="16.5" x14ac:dyDescent="0.3">
      <c r="A524" t="str">
        <f t="shared" si="16"/>
        <v>Washington Township, Morris County</v>
      </c>
      <c r="B524">
        <f t="shared" si="17"/>
        <v>523</v>
      </c>
      <c r="C524" s="35" t="str">
        <f>'2022 Muniinfo'!A413</f>
        <v>1438</v>
      </c>
      <c r="D524" s="35" t="str">
        <f>'2022 Muniinfo'!B413</f>
        <v>Washington Township</v>
      </c>
      <c r="E524" s="35" t="str">
        <f>'2022 Muniinfo'!C413</f>
        <v>Morris</v>
      </c>
      <c r="F524">
        <f>'2022 Muniinfo'!D413</f>
        <v>2</v>
      </c>
      <c r="G524" t="str">
        <f>'2022 Muniinfo'!E413</f>
        <v>Ineligible</v>
      </c>
    </row>
    <row r="525" spans="1:7" ht="16.5" x14ac:dyDescent="0.3">
      <c r="A525" t="str">
        <f t="shared" si="16"/>
        <v>Washington Township, Warren County</v>
      </c>
      <c r="B525">
        <f t="shared" si="17"/>
        <v>524</v>
      </c>
      <c r="C525" s="35" t="str">
        <f>'2022 Muniinfo'!A565</f>
        <v>2122</v>
      </c>
      <c r="D525" s="35" t="str">
        <f>'2022 Muniinfo'!B565</f>
        <v>Washington Township</v>
      </c>
      <c r="E525" s="35" t="str">
        <f>'2022 Muniinfo'!C565</f>
        <v>Warren</v>
      </c>
      <c r="F525">
        <f>'2022 Muniinfo'!D565</f>
        <v>2</v>
      </c>
      <c r="G525" t="str">
        <f>'2022 Muniinfo'!E565</f>
        <v>Ineligible</v>
      </c>
    </row>
    <row r="526" spans="1:7" ht="16.5" x14ac:dyDescent="0.3">
      <c r="A526" t="str">
        <f t="shared" si="16"/>
        <v>Watchung Borough, Somerset County</v>
      </c>
      <c r="B526">
        <f t="shared" si="17"/>
        <v>525</v>
      </c>
      <c r="C526" s="35" t="str">
        <f>'2022 Muniinfo'!A499</f>
        <v>1821</v>
      </c>
      <c r="D526" s="35" t="str">
        <f>'2022 Muniinfo'!B499</f>
        <v>Watchung Borough</v>
      </c>
      <c r="E526" s="35" t="str">
        <f>'2022 Muniinfo'!C499</f>
        <v>Somerset</v>
      </c>
      <c r="F526">
        <f>'2022 Muniinfo'!D499</f>
        <v>1</v>
      </c>
      <c r="G526" t="str">
        <f>'2022 Muniinfo'!E499</f>
        <v>Eligible</v>
      </c>
    </row>
    <row r="527" spans="1:7" ht="16.5" x14ac:dyDescent="0.3">
      <c r="A527" t="str">
        <f t="shared" si="16"/>
        <v>Waterford Township, Camden County</v>
      </c>
      <c r="B527">
        <f t="shared" si="17"/>
        <v>526</v>
      </c>
      <c r="C527" s="35" t="str">
        <f>'2022 Muniinfo'!A169</f>
        <v>0435</v>
      </c>
      <c r="D527" s="35" t="str">
        <f>'2022 Muniinfo'!B169</f>
        <v>Waterford Township</v>
      </c>
      <c r="E527" s="35" t="str">
        <f>'2022 Muniinfo'!C169</f>
        <v>Camden</v>
      </c>
      <c r="F527">
        <f>'2022 Muniinfo'!D169</f>
        <v>3</v>
      </c>
      <c r="G527" t="str">
        <f>'2022 Muniinfo'!E169</f>
        <v>Eligible</v>
      </c>
    </row>
    <row r="528" spans="1:7" ht="16.5" x14ac:dyDescent="0.3">
      <c r="A528" t="str">
        <f t="shared" si="16"/>
        <v>Wayne Township, Passaic County</v>
      </c>
      <c r="B528">
        <f t="shared" si="17"/>
        <v>527</v>
      </c>
      <c r="C528" s="35" t="str">
        <f>'2022 Muniinfo'!A461</f>
        <v>1614</v>
      </c>
      <c r="D528" s="35" t="str">
        <f>'2022 Muniinfo'!B461</f>
        <v>Wayne Township</v>
      </c>
      <c r="E528" s="35" t="str">
        <f>'2022 Muniinfo'!C461</f>
        <v>Passaic</v>
      </c>
      <c r="F528">
        <f>'2022 Muniinfo'!D461</f>
        <v>2</v>
      </c>
      <c r="G528" t="str">
        <f>'2022 Muniinfo'!E461</f>
        <v>Ineligible</v>
      </c>
    </row>
    <row r="529" spans="1:7" ht="16.5" x14ac:dyDescent="0.3">
      <c r="A529" t="str">
        <f t="shared" si="16"/>
        <v>Weehawken Township, Hudson County</v>
      </c>
      <c r="B529">
        <f t="shared" si="17"/>
        <v>528</v>
      </c>
      <c r="C529" s="35" t="str">
        <f>'2022 Muniinfo'!A258</f>
        <v>0911</v>
      </c>
      <c r="D529" s="35" t="str">
        <f>'2022 Muniinfo'!B258</f>
        <v>Weehawken Township</v>
      </c>
      <c r="E529" s="35" t="str">
        <f>'2022 Muniinfo'!C258</f>
        <v>Hudson</v>
      </c>
      <c r="F529">
        <f>'2022 Muniinfo'!D258</f>
        <v>2</v>
      </c>
      <c r="G529" t="str">
        <f>'2022 Muniinfo'!E258</f>
        <v>Ineligible</v>
      </c>
    </row>
    <row r="530" spans="1:7" ht="16.5" x14ac:dyDescent="0.3">
      <c r="A530" t="str">
        <f t="shared" si="16"/>
        <v>Wenonah Borough, Gloucester County</v>
      </c>
      <c r="B530">
        <f t="shared" si="17"/>
        <v>529</v>
      </c>
      <c r="C530" s="35" t="str">
        <f>'2022 Muniinfo'!A242</f>
        <v>0819</v>
      </c>
      <c r="D530" s="35" t="str">
        <f>'2022 Muniinfo'!B242</f>
        <v>Wenonah Borough</v>
      </c>
      <c r="E530" s="35" t="str">
        <f>'2022 Muniinfo'!C242</f>
        <v>Gloucester</v>
      </c>
      <c r="F530">
        <f>'2022 Muniinfo'!D242</f>
        <v>1</v>
      </c>
      <c r="G530" t="str">
        <f>'2022 Muniinfo'!E242</f>
        <v>Eligible</v>
      </c>
    </row>
    <row r="531" spans="1:7" ht="16.5" x14ac:dyDescent="0.3">
      <c r="A531" t="str">
        <f t="shared" si="16"/>
        <v>West Amwell Township, Hunterdon County</v>
      </c>
      <c r="B531">
        <f t="shared" si="17"/>
        <v>530</v>
      </c>
      <c r="C531" s="35" t="str">
        <f>'2022 Muniinfo'!A285</f>
        <v>1026</v>
      </c>
      <c r="D531" s="35" t="str">
        <f>'2022 Muniinfo'!B285</f>
        <v>West Amwell Township</v>
      </c>
      <c r="E531" s="35" t="str">
        <f>'2022 Muniinfo'!C285</f>
        <v>Hunterdon</v>
      </c>
      <c r="F531">
        <f>'2022 Muniinfo'!D285</f>
        <v>2</v>
      </c>
      <c r="G531" t="str">
        <f>'2022 Muniinfo'!E285</f>
        <v>Ineligible</v>
      </c>
    </row>
    <row r="532" spans="1:7" ht="16.5" x14ac:dyDescent="0.3">
      <c r="A532" t="str">
        <f t="shared" si="16"/>
        <v>West Caldwell Township, Essex County</v>
      </c>
      <c r="B532">
        <f t="shared" si="17"/>
        <v>531</v>
      </c>
      <c r="C532" s="35" t="str">
        <f>'2022 Muniinfo'!A222</f>
        <v>0721</v>
      </c>
      <c r="D532" s="35" t="str">
        <f>'2022 Muniinfo'!B222</f>
        <v>West Caldwell Township</v>
      </c>
      <c r="E532" s="35" t="str">
        <f>'2022 Muniinfo'!C222</f>
        <v>Essex</v>
      </c>
      <c r="F532">
        <f>'2022 Muniinfo'!D222</f>
        <v>2</v>
      </c>
      <c r="G532" t="str">
        <f>'2022 Muniinfo'!E222</f>
        <v>Ineligible</v>
      </c>
    </row>
    <row r="533" spans="1:7" ht="16.5" x14ac:dyDescent="0.3">
      <c r="A533" t="str">
        <f t="shared" si="16"/>
        <v>West Cape May Borough, Cape May County</v>
      </c>
      <c r="B533">
        <f t="shared" si="17"/>
        <v>532</v>
      </c>
      <c r="C533" s="35" t="str">
        <f>'2022 Muniinfo'!A183</f>
        <v>0512</v>
      </c>
      <c r="D533" s="35" t="str">
        <f>'2022 Muniinfo'!B183</f>
        <v>West Cape May Borough</v>
      </c>
      <c r="E533" s="35" t="str">
        <f>'2022 Muniinfo'!C183</f>
        <v>Cape May</v>
      </c>
      <c r="F533">
        <f>'2022 Muniinfo'!D183</f>
        <v>2</v>
      </c>
      <c r="G533" t="str">
        <f>'2022 Muniinfo'!E183</f>
        <v>Ineligible</v>
      </c>
    </row>
    <row r="534" spans="1:7" ht="16.5" x14ac:dyDescent="0.3">
      <c r="A534" t="str">
        <f t="shared" si="16"/>
        <v>West Deptford Township, Gloucester County</v>
      </c>
      <c r="B534">
        <f t="shared" si="17"/>
        <v>533</v>
      </c>
      <c r="C534" s="35" t="str">
        <f>'2022 Muniinfo'!A243</f>
        <v>0820</v>
      </c>
      <c r="D534" s="35" t="str">
        <f>'2022 Muniinfo'!B243</f>
        <v>West Deptford Township</v>
      </c>
      <c r="E534" s="35" t="str">
        <f>'2022 Muniinfo'!C243</f>
        <v>Gloucester</v>
      </c>
      <c r="F534">
        <f>'2022 Muniinfo'!D243</f>
        <v>2</v>
      </c>
      <c r="G534" t="str">
        <f>'2022 Muniinfo'!E243</f>
        <v>Ineligible</v>
      </c>
    </row>
    <row r="535" spans="1:7" ht="16.5" x14ac:dyDescent="0.3">
      <c r="A535" t="str">
        <f t="shared" si="16"/>
        <v>West Long Branch Borough, Monmouth County</v>
      </c>
      <c r="B535">
        <f t="shared" si="17"/>
        <v>534</v>
      </c>
      <c r="C535" s="35" t="str">
        <f>'2022 Muniinfo'!A375</f>
        <v>1353</v>
      </c>
      <c r="D535" s="35" t="str">
        <f>'2022 Muniinfo'!B375</f>
        <v>West Long Branch Borough</v>
      </c>
      <c r="E535" s="35" t="str">
        <f>'2022 Muniinfo'!C375</f>
        <v>Monmouth</v>
      </c>
      <c r="F535">
        <f>'2022 Muniinfo'!D375</f>
        <v>3</v>
      </c>
      <c r="G535" t="str">
        <f>'2022 Muniinfo'!E375</f>
        <v>Eligible</v>
      </c>
    </row>
    <row r="536" spans="1:7" ht="16.5" x14ac:dyDescent="0.3">
      <c r="A536" t="str">
        <f t="shared" si="16"/>
        <v>West Milford Township, Passaic County</v>
      </c>
      <c r="B536">
        <f t="shared" si="17"/>
        <v>535</v>
      </c>
      <c r="C536" s="35" t="str">
        <f>'2022 Muniinfo'!A462</f>
        <v>1615</v>
      </c>
      <c r="D536" s="35" t="str">
        <f>'2022 Muniinfo'!B462</f>
        <v>West Milford Township</v>
      </c>
      <c r="E536" s="35" t="str">
        <f>'2022 Muniinfo'!C462</f>
        <v>Passaic</v>
      </c>
      <c r="F536">
        <f>'2022 Muniinfo'!D462</f>
        <v>3</v>
      </c>
      <c r="G536" t="str">
        <f>'2022 Muniinfo'!E462</f>
        <v>Eligible</v>
      </c>
    </row>
    <row r="537" spans="1:7" ht="16.5" x14ac:dyDescent="0.3">
      <c r="A537" t="str">
        <f t="shared" si="16"/>
        <v>West New York Town, Hudson County</v>
      </c>
      <c r="B537">
        <f t="shared" si="17"/>
        <v>536</v>
      </c>
      <c r="C537" s="35" t="str">
        <f>'2022 Muniinfo'!A259</f>
        <v>0912</v>
      </c>
      <c r="D537" s="35" t="str">
        <f>'2022 Muniinfo'!B259</f>
        <v>West New York Town</v>
      </c>
      <c r="E537" s="35" t="str">
        <f>'2022 Muniinfo'!C259</f>
        <v>Hudson</v>
      </c>
      <c r="F537">
        <f>'2022 Muniinfo'!D259</f>
        <v>3</v>
      </c>
      <c r="G537" t="str">
        <f>'2022 Muniinfo'!E259</f>
        <v>Ineligible</v>
      </c>
    </row>
    <row r="538" spans="1:7" ht="16.5" x14ac:dyDescent="0.3">
      <c r="A538" t="str">
        <f t="shared" si="16"/>
        <v>West Orange Township, Essex County</v>
      </c>
      <c r="B538">
        <f t="shared" si="17"/>
        <v>537</v>
      </c>
      <c r="C538" s="35" t="str">
        <f>'2022 Muniinfo'!A223</f>
        <v>0722</v>
      </c>
      <c r="D538" s="35" t="str">
        <f>'2022 Muniinfo'!B223</f>
        <v>West Orange Township</v>
      </c>
      <c r="E538" s="35" t="str">
        <f>'2022 Muniinfo'!C223</f>
        <v>Essex</v>
      </c>
      <c r="F538">
        <f>'2022 Muniinfo'!D223</f>
        <v>3</v>
      </c>
      <c r="G538" t="str">
        <f>'2022 Muniinfo'!E223</f>
        <v>Ineligible</v>
      </c>
    </row>
    <row r="539" spans="1:7" ht="16.5" x14ac:dyDescent="0.3">
      <c r="A539" t="str">
        <f t="shared" si="16"/>
        <v>West Wildwood Borough, Cape May County</v>
      </c>
      <c r="B539">
        <f t="shared" si="17"/>
        <v>538</v>
      </c>
      <c r="C539" s="35" t="str">
        <f>'2022 Muniinfo'!A184</f>
        <v>0513</v>
      </c>
      <c r="D539" s="35" t="str">
        <f>'2022 Muniinfo'!B184</f>
        <v>West Wildwood Borough</v>
      </c>
      <c r="E539" s="35" t="str">
        <f>'2022 Muniinfo'!C184</f>
        <v>Cape May</v>
      </c>
      <c r="F539">
        <f>'2022 Muniinfo'!D184</f>
        <v>3</v>
      </c>
      <c r="G539" t="str">
        <f>'2022 Muniinfo'!E184</f>
        <v>Eligible</v>
      </c>
    </row>
    <row r="540" spans="1:7" ht="16.5" x14ac:dyDescent="0.3">
      <c r="A540" t="str">
        <f t="shared" si="16"/>
        <v>West Windsor Township, Mercer County</v>
      </c>
      <c r="B540">
        <f t="shared" si="17"/>
        <v>539</v>
      </c>
      <c r="C540" s="35" t="str">
        <f>'2022 Muniinfo'!A296</f>
        <v>1113</v>
      </c>
      <c r="D540" s="35" t="str">
        <f>'2022 Muniinfo'!B296</f>
        <v>West Windsor Township</v>
      </c>
      <c r="E540" s="35" t="str">
        <f>'2022 Muniinfo'!C296</f>
        <v>Mercer</v>
      </c>
      <c r="F540">
        <f>'2022 Muniinfo'!D296</f>
        <v>3</v>
      </c>
      <c r="G540" t="str">
        <f>'2022 Muniinfo'!E296</f>
        <v>Eligible</v>
      </c>
    </row>
    <row r="541" spans="1:7" ht="16.5" x14ac:dyDescent="0.3">
      <c r="A541" t="str">
        <f t="shared" si="16"/>
        <v>Westampton Township, Burlington County</v>
      </c>
      <c r="B541">
        <f t="shared" si="17"/>
        <v>540</v>
      </c>
      <c r="C541" s="35" t="str">
        <f>'2022 Muniinfo'!A132</f>
        <v>0337</v>
      </c>
      <c r="D541" s="35" t="str">
        <f>'2022 Muniinfo'!B132</f>
        <v>Westampton Township</v>
      </c>
      <c r="E541" s="35" t="str">
        <f>'2022 Muniinfo'!C132</f>
        <v>Burlington</v>
      </c>
      <c r="F541">
        <f>'2022 Muniinfo'!D132</f>
        <v>1</v>
      </c>
      <c r="G541" t="str">
        <f>'2022 Muniinfo'!E132</f>
        <v>Eligible</v>
      </c>
    </row>
    <row r="542" spans="1:7" ht="16.5" x14ac:dyDescent="0.3">
      <c r="A542" t="str">
        <f t="shared" si="16"/>
        <v>Westfield Town, Union County</v>
      </c>
      <c r="B542">
        <f t="shared" si="17"/>
        <v>541</v>
      </c>
      <c r="C542" s="35" t="str">
        <f>'2022 Muniinfo'!A543</f>
        <v>2020</v>
      </c>
      <c r="D542" s="35" t="str">
        <f>'2022 Muniinfo'!B543</f>
        <v>Westfield Town</v>
      </c>
      <c r="E542" s="35" t="str">
        <f>'2022 Muniinfo'!C543</f>
        <v>Union</v>
      </c>
      <c r="F542">
        <f>'2022 Muniinfo'!D543</f>
        <v>3</v>
      </c>
      <c r="G542" t="str">
        <f>'2022 Muniinfo'!E543</f>
        <v>Ineligible</v>
      </c>
    </row>
    <row r="543" spans="1:7" ht="16.5" x14ac:dyDescent="0.3">
      <c r="A543" t="str">
        <f t="shared" si="16"/>
        <v>Westville Borough, Gloucester County</v>
      </c>
      <c r="B543">
        <f t="shared" si="17"/>
        <v>542</v>
      </c>
      <c r="C543" s="35" t="str">
        <f>'2022 Muniinfo'!A244</f>
        <v>0821</v>
      </c>
      <c r="D543" s="35" t="str">
        <f>'2022 Muniinfo'!B244</f>
        <v>Westville Borough</v>
      </c>
      <c r="E543" s="35" t="str">
        <f>'2022 Muniinfo'!C244</f>
        <v>Gloucester</v>
      </c>
      <c r="F543">
        <f>'2022 Muniinfo'!D244</f>
        <v>3</v>
      </c>
      <c r="G543" t="str">
        <f>'2022 Muniinfo'!E244</f>
        <v>Eligible</v>
      </c>
    </row>
    <row r="544" spans="1:7" ht="16.5" x14ac:dyDescent="0.3">
      <c r="A544" t="str">
        <f t="shared" si="16"/>
        <v>Westwood Borough, Bergen County</v>
      </c>
      <c r="B544">
        <f t="shared" si="17"/>
        <v>543</v>
      </c>
      <c r="C544" s="35" t="str">
        <f>'2022 Muniinfo'!A92</f>
        <v>0267</v>
      </c>
      <c r="D544" s="35" t="str">
        <f>'2022 Muniinfo'!B92</f>
        <v>Westwood Borough</v>
      </c>
      <c r="E544" s="35" t="str">
        <f>'2022 Muniinfo'!C92</f>
        <v>Bergen</v>
      </c>
      <c r="F544">
        <f>'2022 Muniinfo'!D92</f>
        <v>3</v>
      </c>
      <c r="G544" t="str">
        <f>'2022 Muniinfo'!E92</f>
        <v>Eligible</v>
      </c>
    </row>
    <row r="545" spans="1:7" ht="16.5" x14ac:dyDescent="0.3">
      <c r="A545" t="str">
        <f t="shared" si="16"/>
        <v>Weymouth Township, Atlantic County</v>
      </c>
      <c r="B545">
        <f t="shared" si="17"/>
        <v>544</v>
      </c>
      <c r="C545" s="35" t="str">
        <f>'2022 Muniinfo'!A25</f>
        <v>0123</v>
      </c>
      <c r="D545" s="35" t="str">
        <f>'2022 Muniinfo'!B25</f>
        <v>Weymouth Township</v>
      </c>
      <c r="E545" s="35" t="str">
        <f>'2022 Muniinfo'!C25</f>
        <v>Atlantic</v>
      </c>
      <c r="F545">
        <f>'2022 Muniinfo'!D25</f>
        <v>2</v>
      </c>
      <c r="G545" t="str">
        <f>'2022 Muniinfo'!E25</f>
        <v>Ineligible</v>
      </c>
    </row>
    <row r="546" spans="1:7" ht="16.5" x14ac:dyDescent="0.3">
      <c r="A546" t="str">
        <f t="shared" si="16"/>
        <v>Wharton Borough, Morris County</v>
      </c>
      <c r="B546">
        <f t="shared" si="17"/>
        <v>545</v>
      </c>
      <c r="C546" s="35" t="str">
        <f>'2022 Muniinfo'!A414</f>
        <v>1439</v>
      </c>
      <c r="D546" s="35" t="str">
        <f>'2022 Muniinfo'!B414</f>
        <v>Wharton Borough</v>
      </c>
      <c r="E546" s="35" t="str">
        <f>'2022 Muniinfo'!C414</f>
        <v>Morris</v>
      </c>
      <c r="F546">
        <f>'2022 Muniinfo'!D414</f>
        <v>3</v>
      </c>
      <c r="G546" t="str">
        <f>'2022 Muniinfo'!E414</f>
        <v>Eligible</v>
      </c>
    </row>
    <row r="547" spans="1:7" ht="16.5" x14ac:dyDescent="0.3">
      <c r="A547" t="str">
        <f t="shared" si="16"/>
        <v>White Township, Warren County</v>
      </c>
      <c r="B547">
        <f t="shared" si="17"/>
        <v>546</v>
      </c>
      <c r="C547" s="35" t="str">
        <f>'2022 Muniinfo'!A566</f>
        <v>2123</v>
      </c>
      <c r="D547" s="35" t="str">
        <f>'2022 Muniinfo'!B566</f>
        <v>White Township</v>
      </c>
      <c r="E547" s="35" t="str">
        <f>'2022 Muniinfo'!C566</f>
        <v>Warren</v>
      </c>
      <c r="F547">
        <f>'2022 Muniinfo'!D566</f>
        <v>3</v>
      </c>
      <c r="G547" t="str">
        <f>'2022 Muniinfo'!E566</f>
        <v>Eligible</v>
      </c>
    </row>
    <row r="548" spans="1:7" ht="16.5" x14ac:dyDescent="0.3">
      <c r="A548" t="str">
        <f t="shared" si="16"/>
        <v>Wildwood City, Cape May County</v>
      </c>
      <c r="B548">
        <f t="shared" si="17"/>
        <v>547</v>
      </c>
      <c r="C548" s="35" t="str">
        <f>'2022 Muniinfo'!A185</f>
        <v>0514</v>
      </c>
      <c r="D548" s="35" t="str">
        <f>'2022 Muniinfo'!B185</f>
        <v>Wildwood City</v>
      </c>
      <c r="E548" s="35" t="str">
        <f>'2022 Muniinfo'!C185</f>
        <v>Cape May</v>
      </c>
      <c r="F548">
        <f>'2022 Muniinfo'!D185</f>
        <v>1</v>
      </c>
      <c r="G548" t="str">
        <f>'2022 Muniinfo'!E185</f>
        <v>Ineligible</v>
      </c>
    </row>
    <row r="549" spans="1:7" ht="16.5" x14ac:dyDescent="0.3">
      <c r="A549" t="str">
        <f t="shared" si="16"/>
        <v>Wildwood Crest Borough, Cape May County</v>
      </c>
      <c r="B549">
        <f t="shared" si="17"/>
        <v>548</v>
      </c>
      <c r="C549" s="35" t="str">
        <f>'2022 Muniinfo'!A186</f>
        <v>0515</v>
      </c>
      <c r="D549" s="35" t="str">
        <f>'2022 Muniinfo'!B186</f>
        <v>Wildwood Crest Borough</v>
      </c>
      <c r="E549" s="35" t="str">
        <f>'2022 Muniinfo'!C186</f>
        <v>Cape May</v>
      </c>
      <c r="F549">
        <f>'2022 Muniinfo'!D186</f>
        <v>2</v>
      </c>
      <c r="G549" t="str">
        <f>'2022 Muniinfo'!E186</f>
        <v>Ineligible</v>
      </c>
    </row>
    <row r="550" spans="1:7" ht="16.5" x14ac:dyDescent="0.3">
      <c r="A550" t="str">
        <f t="shared" si="16"/>
        <v>Willingboro Township, Burlington County</v>
      </c>
      <c r="B550">
        <f t="shared" si="17"/>
        <v>549</v>
      </c>
      <c r="C550" s="35" t="str">
        <f>'2022 Muniinfo'!A133</f>
        <v>0338</v>
      </c>
      <c r="D550" s="35" t="str">
        <f>'2022 Muniinfo'!B133</f>
        <v>Willingboro Township</v>
      </c>
      <c r="E550" s="35" t="str">
        <f>'2022 Muniinfo'!C133</f>
        <v>Burlington</v>
      </c>
      <c r="F550">
        <f>'2022 Muniinfo'!D133</f>
        <v>2</v>
      </c>
      <c r="G550" t="str">
        <f>'2022 Muniinfo'!E133</f>
        <v>Ineligible</v>
      </c>
    </row>
    <row r="551" spans="1:7" ht="16.5" x14ac:dyDescent="0.3">
      <c r="A551" t="str">
        <f t="shared" si="16"/>
        <v>Winfield Township, Union County</v>
      </c>
      <c r="B551">
        <f t="shared" si="17"/>
        <v>550</v>
      </c>
      <c r="C551" s="35" t="str">
        <f>'2022 Muniinfo'!A544</f>
        <v>2021</v>
      </c>
      <c r="D551" s="35" t="str">
        <f>'2022 Muniinfo'!B544</f>
        <v>Winfield Township</v>
      </c>
      <c r="E551" s="35" t="str">
        <f>'2022 Muniinfo'!C544</f>
        <v>Union</v>
      </c>
      <c r="F551">
        <f>'2022 Muniinfo'!D544</f>
        <v>1</v>
      </c>
      <c r="G551" t="str">
        <f>'2022 Muniinfo'!E544</f>
        <v>Eligible</v>
      </c>
    </row>
    <row r="552" spans="1:7" ht="16.5" x14ac:dyDescent="0.3">
      <c r="A552" t="str">
        <f t="shared" si="16"/>
        <v>Winslow Township, Camden County</v>
      </c>
      <c r="B552">
        <f t="shared" si="17"/>
        <v>551</v>
      </c>
      <c r="C552" s="35" t="str">
        <f>'2022 Muniinfo'!A170</f>
        <v>0436</v>
      </c>
      <c r="D552" s="35" t="str">
        <f>'2022 Muniinfo'!B170</f>
        <v>Winslow Township</v>
      </c>
      <c r="E552" s="35" t="str">
        <f>'2022 Muniinfo'!C170</f>
        <v>Camden</v>
      </c>
      <c r="F552">
        <f>'2022 Muniinfo'!D170</f>
        <v>1</v>
      </c>
      <c r="G552" t="str">
        <f>'2022 Muniinfo'!E170</f>
        <v>Ineligible</v>
      </c>
    </row>
    <row r="553" spans="1:7" ht="16.5" x14ac:dyDescent="0.3">
      <c r="A553" t="str">
        <f t="shared" si="16"/>
        <v>Woodbine Borough, Cape May County</v>
      </c>
      <c r="B553">
        <f t="shared" si="17"/>
        <v>552</v>
      </c>
      <c r="C553" s="35" t="str">
        <f>'2022 Muniinfo'!A187</f>
        <v>0516</v>
      </c>
      <c r="D553" s="35" t="str">
        <f>'2022 Muniinfo'!B187</f>
        <v>Woodbine Borough</v>
      </c>
      <c r="E553" s="35" t="str">
        <f>'2022 Muniinfo'!C187</f>
        <v>Cape May</v>
      </c>
      <c r="F553">
        <f>'2022 Muniinfo'!D187</f>
        <v>3</v>
      </c>
      <c r="G553" t="str">
        <f>'2022 Muniinfo'!E187</f>
        <v>Eligible</v>
      </c>
    </row>
    <row r="554" spans="1:7" ht="16.5" x14ac:dyDescent="0.3">
      <c r="A554" t="str">
        <f t="shared" si="16"/>
        <v>Woodbridge Township, Middlesex County</v>
      </c>
      <c r="B554">
        <f t="shared" si="17"/>
        <v>553</v>
      </c>
      <c r="C554" s="35" t="str">
        <f>'2022 Muniinfo'!A322</f>
        <v>1225</v>
      </c>
      <c r="D554" s="35" t="str">
        <f>'2022 Muniinfo'!B322</f>
        <v>Woodbridge Township</v>
      </c>
      <c r="E554" s="35" t="str">
        <f>'2022 Muniinfo'!C322</f>
        <v>Middlesex</v>
      </c>
      <c r="F554">
        <f>'2022 Muniinfo'!D322</f>
        <v>1</v>
      </c>
      <c r="G554" t="str">
        <f>'2022 Muniinfo'!E322</f>
        <v>Ineligible</v>
      </c>
    </row>
    <row r="555" spans="1:7" ht="16.5" x14ac:dyDescent="0.3">
      <c r="A555" t="str">
        <f t="shared" si="16"/>
        <v>Woodbury City, Gloucester County</v>
      </c>
      <c r="B555">
        <f t="shared" si="17"/>
        <v>554</v>
      </c>
      <c r="C555" s="35" t="str">
        <f>'2022 Muniinfo'!A245</f>
        <v>0822</v>
      </c>
      <c r="D555" s="35" t="str">
        <f>'2022 Muniinfo'!B245</f>
        <v>Woodbury City</v>
      </c>
      <c r="E555" s="35" t="str">
        <f>'2022 Muniinfo'!C245</f>
        <v>Gloucester</v>
      </c>
      <c r="F555">
        <f>'2022 Muniinfo'!D245</f>
        <v>1</v>
      </c>
      <c r="G555" t="str">
        <f>'2022 Muniinfo'!E245</f>
        <v>Ineligible</v>
      </c>
    </row>
    <row r="556" spans="1:7" ht="16.5" x14ac:dyDescent="0.3">
      <c r="A556" t="str">
        <f t="shared" si="16"/>
        <v>Woodbury Heights Borough, Gloucester County</v>
      </c>
      <c r="B556">
        <f t="shared" si="17"/>
        <v>555</v>
      </c>
      <c r="C556" s="35" t="str">
        <f>'2022 Muniinfo'!A246</f>
        <v>0823</v>
      </c>
      <c r="D556" s="35" t="str">
        <f>'2022 Muniinfo'!B246</f>
        <v>Woodbury Heights Borough</v>
      </c>
      <c r="E556" s="35" t="str">
        <f>'2022 Muniinfo'!C246</f>
        <v>Gloucester</v>
      </c>
      <c r="F556">
        <f>'2022 Muniinfo'!D246</f>
        <v>2</v>
      </c>
      <c r="G556" t="str">
        <f>'2022 Muniinfo'!E246</f>
        <v>Ineligible</v>
      </c>
    </row>
    <row r="557" spans="1:7" ht="16.5" x14ac:dyDescent="0.3">
      <c r="A557" t="str">
        <f t="shared" si="16"/>
        <v>Woodcliff Lake Borough, Bergen County</v>
      </c>
      <c r="B557">
        <f t="shared" si="17"/>
        <v>556</v>
      </c>
      <c r="C557" s="35" t="str">
        <f>'2022 Muniinfo'!A93</f>
        <v>0268</v>
      </c>
      <c r="D557" s="35" t="str">
        <f>'2022 Muniinfo'!B93</f>
        <v>Woodcliff Lake Borough</v>
      </c>
      <c r="E557" s="35" t="str">
        <f>'2022 Muniinfo'!C93</f>
        <v>Bergen</v>
      </c>
      <c r="F557">
        <f>'2022 Muniinfo'!D93</f>
        <v>1</v>
      </c>
      <c r="G557" t="str">
        <f>'2022 Muniinfo'!E93</f>
        <v>Eligible</v>
      </c>
    </row>
    <row r="558" spans="1:7" ht="16.5" x14ac:dyDescent="0.3">
      <c r="A558" t="str">
        <f t="shared" si="16"/>
        <v>Woodland Park Borough, Passaic County</v>
      </c>
      <c r="B558">
        <f t="shared" si="17"/>
        <v>557</v>
      </c>
      <c r="C558" s="35" t="str">
        <f>'2022 Muniinfo'!A463</f>
        <v>1616</v>
      </c>
      <c r="D558" s="35" t="str">
        <f>'2022 Muniinfo'!B463</f>
        <v>Woodland Park Borough</v>
      </c>
      <c r="E558" s="35" t="str">
        <f>'2022 Muniinfo'!C463</f>
        <v>Passaic</v>
      </c>
      <c r="F558">
        <f>'2022 Muniinfo'!D463</f>
        <v>1</v>
      </c>
      <c r="G558" t="str">
        <f>'2022 Muniinfo'!E463</f>
        <v>Ineligible</v>
      </c>
    </row>
    <row r="559" spans="1:7" ht="16.5" x14ac:dyDescent="0.3">
      <c r="A559" t="str">
        <f t="shared" si="16"/>
        <v>Woodland Township, Burlington County</v>
      </c>
      <c r="B559">
        <f t="shared" si="17"/>
        <v>558</v>
      </c>
      <c r="C559" s="35" t="str">
        <f>'2022 Muniinfo'!A134</f>
        <v>0339</v>
      </c>
      <c r="D559" s="35" t="str">
        <f>'2022 Muniinfo'!B134</f>
        <v>Woodland Township</v>
      </c>
      <c r="E559" s="35" t="str">
        <f>'2022 Muniinfo'!C134</f>
        <v>Burlington</v>
      </c>
      <c r="F559">
        <f>'2022 Muniinfo'!D134</f>
        <v>3</v>
      </c>
      <c r="G559" t="str">
        <f>'2022 Muniinfo'!E134</f>
        <v>Eligible</v>
      </c>
    </row>
    <row r="560" spans="1:7" ht="16.5" x14ac:dyDescent="0.3">
      <c r="A560" t="str">
        <f t="shared" si="16"/>
        <v>Woodlynne Borough, Camden County</v>
      </c>
      <c r="B560">
        <f t="shared" si="17"/>
        <v>559</v>
      </c>
      <c r="C560" s="35" t="str">
        <f>'2022 Muniinfo'!A171</f>
        <v>0437</v>
      </c>
      <c r="D560" s="35" t="str">
        <f>'2022 Muniinfo'!B171</f>
        <v>Woodlynne Borough</v>
      </c>
      <c r="E560" s="35" t="str">
        <f>'2022 Muniinfo'!C171</f>
        <v>Camden</v>
      </c>
      <c r="F560">
        <f>'2022 Muniinfo'!D171</f>
        <v>2</v>
      </c>
      <c r="G560" t="str">
        <f>'2022 Muniinfo'!E171</f>
        <v>Ineligible</v>
      </c>
    </row>
    <row r="561" spans="1:7" ht="16.5" x14ac:dyDescent="0.3">
      <c r="A561" t="str">
        <f t="shared" si="16"/>
        <v>Wood-Ridge Borough, Bergen County</v>
      </c>
      <c r="B561">
        <f t="shared" si="17"/>
        <v>560</v>
      </c>
      <c r="C561" s="35" t="str">
        <f>'2022 Muniinfo'!A94</f>
        <v>0269</v>
      </c>
      <c r="D561" s="35" t="str">
        <f>'2022 Muniinfo'!B94</f>
        <v>Wood-Ridge Borough</v>
      </c>
      <c r="E561" s="35" t="str">
        <f>'2022 Muniinfo'!C94</f>
        <v>Bergen</v>
      </c>
      <c r="F561">
        <f>'2022 Muniinfo'!D94</f>
        <v>2</v>
      </c>
      <c r="G561" t="str">
        <f>'2022 Muniinfo'!E94</f>
        <v>Ineligible</v>
      </c>
    </row>
    <row r="562" spans="1:7" ht="16.5" x14ac:dyDescent="0.3">
      <c r="A562" t="str">
        <f t="shared" si="16"/>
        <v>Woodstown Borough, Salem County</v>
      </c>
      <c r="B562">
        <f t="shared" si="17"/>
        <v>561</v>
      </c>
      <c r="C562" s="35" t="str">
        <f>'2022 Muniinfo'!A478</f>
        <v>1715</v>
      </c>
      <c r="D562" s="35" t="str">
        <f>'2022 Muniinfo'!B478</f>
        <v>Woodstown Borough</v>
      </c>
      <c r="E562" s="35" t="str">
        <f>'2022 Muniinfo'!C478</f>
        <v>Salem</v>
      </c>
      <c r="F562">
        <f>'2022 Muniinfo'!D478</f>
        <v>1</v>
      </c>
      <c r="G562" t="str">
        <f>'2022 Muniinfo'!E478</f>
        <v>Ineligible</v>
      </c>
    </row>
    <row r="563" spans="1:7" ht="16.5" x14ac:dyDescent="0.3">
      <c r="A563" t="str">
        <f t="shared" si="16"/>
        <v>Woolwich Township, Gloucester County</v>
      </c>
      <c r="B563">
        <f t="shared" si="17"/>
        <v>562</v>
      </c>
      <c r="C563" s="35" t="str">
        <f>'2022 Muniinfo'!A247</f>
        <v>0824</v>
      </c>
      <c r="D563" s="35" t="str">
        <f>'2022 Muniinfo'!B247</f>
        <v>Woolwich Township</v>
      </c>
      <c r="E563" s="35" t="str">
        <f>'2022 Muniinfo'!C247</f>
        <v>Gloucester</v>
      </c>
      <c r="F563">
        <f>'2022 Muniinfo'!D247</f>
        <v>3</v>
      </c>
      <c r="G563" t="str">
        <f>'2022 Muniinfo'!E247</f>
        <v>Eligible</v>
      </c>
    </row>
    <row r="564" spans="1:7" ht="16.5" x14ac:dyDescent="0.3">
      <c r="A564" t="str">
        <f t="shared" si="16"/>
        <v>Wrightstown Borough, Burlington County</v>
      </c>
      <c r="B564">
        <f t="shared" si="17"/>
        <v>563</v>
      </c>
      <c r="C564" s="35" t="str">
        <f>'2022 Muniinfo'!A135</f>
        <v>0340</v>
      </c>
      <c r="D564" s="35" t="str">
        <f>'2022 Muniinfo'!B135</f>
        <v>Wrightstown Borough</v>
      </c>
      <c r="E564" s="35" t="str">
        <f>'2022 Muniinfo'!C135</f>
        <v>Burlington</v>
      </c>
      <c r="F564">
        <f>'2022 Muniinfo'!D135</f>
        <v>1</v>
      </c>
      <c r="G564" t="str">
        <f>'2022 Muniinfo'!E135</f>
        <v>Eligible</v>
      </c>
    </row>
    <row r="565" spans="1:7" ht="16.5" x14ac:dyDescent="0.3">
      <c r="A565" t="str">
        <f t="shared" si="16"/>
        <v>Wyckoff Township, Bergen County</v>
      </c>
      <c r="B565">
        <f t="shared" si="17"/>
        <v>564</v>
      </c>
      <c r="C565" s="35" t="str">
        <f>'2022 Muniinfo'!A95</f>
        <v>0270</v>
      </c>
      <c r="D565" s="35" t="str">
        <f>'2022 Muniinfo'!B95</f>
        <v>Wyckoff Township</v>
      </c>
      <c r="E565" s="35" t="str">
        <f>'2022 Muniinfo'!C95</f>
        <v>Bergen</v>
      </c>
      <c r="F565">
        <f>'2022 Muniinfo'!D95</f>
        <v>3</v>
      </c>
      <c r="G565" t="str">
        <f>'2022 Muniinfo'!E95</f>
        <v>Eligible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2022 Muniinfo</vt:lpstr>
      <vt:lpstr>Crosswalk</vt:lpstr>
      <vt:lpstr>Form!Print_Area</vt:lpstr>
    </vt:vector>
  </TitlesOfParts>
  <Company>NJ Department of Community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Christopher</dc:creator>
  <cp:lastModifiedBy>Clayton, Spencer</cp:lastModifiedBy>
  <cp:lastPrinted>2018-03-15T14:10:11Z</cp:lastPrinted>
  <dcterms:created xsi:type="dcterms:W3CDTF">2016-01-13T15:40:27Z</dcterms:created>
  <dcterms:modified xsi:type="dcterms:W3CDTF">2022-02-09T21:24:09Z</dcterms:modified>
</cp:coreProperties>
</file>