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F9" lockStructure="1"/>
  <bookViews>
    <workbookView xWindow="360" yWindow="375" windowWidth="18780" windowHeight="11640"/>
  </bookViews>
  <sheets>
    <sheet name="Searchable Form" sheetId="2" r:id="rId1"/>
    <sheet name="Summary" sheetId="1" r:id="rId2"/>
  </sheets>
  <definedNames>
    <definedName name="_xlnm._FilterDatabase" localSheetId="1" hidden="1">Summary!$P$3:$P$567</definedName>
    <definedName name="_xlnm.Print_Area" localSheetId="0">'Searchable Form'!$A$1:$J$33</definedName>
  </definedNames>
  <calcPr calcId="145621"/>
</workbook>
</file>

<file path=xl/calcChain.xml><?xml version="1.0" encoding="utf-8"?>
<calcChain xmlns="http://schemas.openxmlformats.org/spreadsheetml/2006/main">
  <c r="H52" i="1" l="1"/>
  <c r="H28" i="1"/>
  <c r="I28" i="1"/>
  <c r="H22" i="1"/>
  <c r="H8" i="1"/>
  <c r="H6" i="1"/>
  <c r="H4" i="1"/>
  <c r="H42" i="1"/>
  <c r="J42" i="1"/>
  <c r="L42" i="1"/>
  <c r="H40" i="1"/>
  <c r="J40" i="1"/>
  <c r="L40" i="1"/>
  <c r="H14" i="1"/>
  <c r="I14" i="1"/>
  <c r="H10" i="1"/>
  <c r="H567" i="1"/>
  <c r="J567" i="1"/>
  <c r="L567" i="1"/>
  <c r="H566" i="1"/>
  <c r="H565" i="1"/>
  <c r="J565" i="1"/>
  <c r="L565" i="1"/>
  <c r="H564" i="1"/>
  <c r="H563" i="1"/>
  <c r="J563" i="1"/>
  <c r="L563" i="1"/>
  <c r="H562" i="1"/>
  <c r="H561" i="1"/>
  <c r="I561" i="1"/>
  <c r="H560" i="1"/>
  <c r="I560" i="1"/>
  <c r="H559" i="1"/>
  <c r="H558" i="1"/>
  <c r="H557" i="1"/>
  <c r="I557" i="1"/>
  <c r="H556" i="1"/>
  <c r="I556" i="1"/>
  <c r="H555" i="1"/>
  <c r="H554" i="1"/>
  <c r="I554" i="1"/>
  <c r="H553" i="1"/>
  <c r="J553" i="1"/>
  <c r="L553" i="1"/>
  <c r="H552" i="1"/>
  <c r="H551" i="1"/>
  <c r="H550" i="1"/>
  <c r="I550" i="1"/>
  <c r="H549" i="1"/>
  <c r="I549" i="1"/>
  <c r="H548" i="1"/>
  <c r="H547" i="1"/>
  <c r="H546" i="1"/>
  <c r="I546" i="1"/>
  <c r="H545" i="1"/>
  <c r="J545" i="1"/>
  <c r="L545" i="1"/>
  <c r="H544" i="1"/>
  <c r="H543" i="1"/>
  <c r="H542" i="1"/>
  <c r="I542" i="1"/>
  <c r="H541" i="1"/>
  <c r="J541" i="1"/>
  <c r="L541" i="1"/>
  <c r="H540" i="1"/>
  <c r="H539" i="1"/>
  <c r="H538" i="1"/>
  <c r="I538" i="1"/>
  <c r="H537" i="1"/>
  <c r="H536" i="1"/>
  <c r="I536" i="1"/>
  <c r="H535" i="1"/>
  <c r="H534" i="1"/>
  <c r="I534" i="1"/>
  <c r="H533" i="1"/>
  <c r="H532" i="1"/>
  <c r="H531" i="1"/>
  <c r="H530" i="1"/>
  <c r="H529" i="1"/>
  <c r="J529" i="1"/>
  <c r="L529" i="1"/>
  <c r="H528" i="1"/>
  <c r="I528" i="1"/>
  <c r="H527" i="1"/>
  <c r="J527" i="1"/>
  <c r="L527" i="1"/>
  <c r="H525" i="1"/>
  <c r="H524" i="1"/>
  <c r="H523" i="1"/>
  <c r="H522" i="1"/>
  <c r="I522" i="1"/>
  <c r="H521" i="1"/>
  <c r="H519" i="1"/>
  <c r="J519" i="1"/>
  <c r="L519" i="1"/>
  <c r="H518" i="1"/>
  <c r="H517" i="1"/>
  <c r="H515" i="1"/>
  <c r="J515" i="1"/>
  <c r="L515" i="1"/>
  <c r="H514" i="1"/>
  <c r="J514" i="1"/>
  <c r="L514" i="1"/>
  <c r="H513" i="1"/>
  <c r="I513" i="1"/>
  <c r="H511" i="1"/>
  <c r="J511" i="1"/>
  <c r="L511" i="1"/>
  <c r="H510" i="1"/>
  <c r="H509" i="1"/>
  <c r="I509" i="1"/>
  <c r="H507" i="1"/>
  <c r="J507" i="1"/>
  <c r="L507" i="1"/>
  <c r="H506" i="1"/>
  <c r="H505" i="1"/>
  <c r="I505" i="1"/>
  <c r="H503" i="1"/>
  <c r="H502" i="1"/>
  <c r="H501" i="1"/>
  <c r="H499" i="1"/>
  <c r="J499" i="1"/>
  <c r="L499" i="1"/>
  <c r="H498" i="1"/>
  <c r="I498" i="1"/>
  <c r="H497" i="1"/>
  <c r="J497" i="1"/>
  <c r="L497" i="1"/>
  <c r="H495" i="1"/>
  <c r="J495" i="1"/>
  <c r="L495" i="1"/>
  <c r="H494" i="1"/>
  <c r="I494" i="1"/>
  <c r="H493" i="1"/>
  <c r="J493" i="1"/>
  <c r="L493" i="1"/>
  <c r="H491" i="1"/>
  <c r="J491" i="1"/>
  <c r="L491" i="1"/>
  <c r="H490" i="1"/>
  <c r="H489" i="1"/>
  <c r="H487" i="1"/>
  <c r="J487" i="1"/>
  <c r="L487" i="1"/>
  <c r="H486" i="1"/>
  <c r="H485" i="1"/>
  <c r="H483" i="1"/>
  <c r="J483" i="1"/>
  <c r="L483" i="1"/>
  <c r="H482" i="1"/>
  <c r="H481" i="1"/>
  <c r="H480" i="1"/>
  <c r="J480" i="1"/>
  <c r="H479" i="1"/>
  <c r="J479" i="1"/>
  <c r="L479" i="1"/>
  <c r="H478" i="1"/>
  <c r="J478" i="1"/>
  <c r="L478" i="1"/>
  <c r="H477" i="1"/>
  <c r="J477" i="1"/>
  <c r="H476" i="1"/>
  <c r="J476" i="1"/>
  <c r="L476" i="1"/>
  <c r="H475" i="1"/>
  <c r="I475" i="1"/>
  <c r="H474" i="1"/>
  <c r="J474" i="1"/>
  <c r="L474" i="1"/>
  <c r="H473" i="1"/>
  <c r="J473" i="1"/>
  <c r="L473" i="1"/>
  <c r="H472" i="1"/>
  <c r="I472" i="1"/>
  <c r="H471" i="1"/>
  <c r="I471" i="1"/>
  <c r="H470" i="1"/>
  <c r="J470" i="1"/>
  <c r="L470" i="1"/>
  <c r="H469" i="1"/>
  <c r="I469" i="1"/>
  <c r="H468" i="1"/>
  <c r="H467" i="1"/>
  <c r="I467" i="1"/>
  <c r="H466" i="1"/>
  <c r="I466" i="1"/>
  <c r="H465" i="1"/>
  <c r="I465" i="1"/>
  <c r="H464" i="1"/>
  <c r="J464" i="1"/>
  <c r="H463" i="1"/>
  <c r="H462" i="1"/>
  <c r="H461" i="1"/>
  <c r="J461" i="1"/>
  <c r="L461" i="1"/>
  <c r="H460" i="1"/>
  <c r="H459" i="1"/>
  <c r="I459" i="1"/>
  <c r="H458" i="1"/>
  <c r="J458" i="1"/>
  <c r="L458" i="1"/>
  <c r="H457" i="1"/>
  <c r="J457" i="1"/>
  <c r="L457" i="1"/>
  <c r="H456" i="1"/>
  <c r="J456" i="1"/>
  <c r="L456" i="1"/>
  <c r="H455" i="1"/>
  <c r="I455" i="1"/>
  <c r="H454" i="1"/>
  <c r="I454" i="1"/>
  <c r="H453" i="1"/>
  <c r="I453" i="1"/>
  <c r="H452" i="1"/>
  <c r="I452" i="1"/>
  <c r="H451" i="1"/>
  <c r="I451" i="1"/>
  <c r="H450" i="1"/>
  <c r="I450" i="1"/>
  <c r="H449" i="1"/>
  <c r="I449" i="1"/>
  <c r="H448" i="1"/>
  <c r="I448" i="1"/>
  <c r="H447" i="1"/>
  <c r="J447" i="1"/>
  <c r="L447" i="1"/>
  <c r="H446" i="1"/>
  <c r="I446" i="1"/>
  <c r="H445" i="1"/>
  <c r="J445" i="1"/>
  <c r="H444" i="1"/>
  <c r="I444" i="1"/>
  <c r="H443" i="1"/>
  <c r="I443" i="1"/>
  <c r="H442" i="1"/>
  <c r="I442" i="1"/>
  <c r="H441" i="1"/>
  <c r="H439" i="1"/>
  <c r="I439" i="1"/>
  <c r="J439" i="1"/>
  <c r="L439" i="1"/>
  <c r="H438" i="1"/>
  <c r="H437" i="1"/>
  <c r="H435" i="1"/>
  <c r="J435" i="1"/>
  <c r="L435" i="1"/>
  <c r="H433" i="1"/>
  <c r="H431" i="1"/>
  <c r="J431" i="1"/>
  <c r="L431" i="1"/>
  <c r="H429" i="1"/>
  <c r="J429" i="1"/>
  <c r="L429" i="1"/>
  <c r="H427" i="1"/>
  <c r="J427" i="1"/>
  <c r="L427" i="1"/>
  <c r="H425" i="1"/>
  <c r="J425" i="1"/>
  <c r="L425" i="1"/>
  <c r="H423" i="1"/>
  <c r="H421" i="1"/>
  <c r="J421" i="1"/>
  <c r="L421" i="1"/>
  <c r="H419" i="1"/>
  <c r="J419" i="1"/>
  <c r="L419" i="1"/>
  <c r="H417" i="1"/>
  <c r="J417" i="1"/>
  <c r="L417" i="1"/>
  <c r="H415" i="1"/>
  <c r="J415" i="1"/>
  <c r="L415" i="1"/>
  <c r="H413" i="1"/>
  <c r="H411" i="1"/>
  <c r="H409" i="1"/>
  <c r="H407" i="1"/>
  <c r="J407" i="1"/>
  <c r="L407" i="1"/>
  <c r="H405" i="1"/>
  <c r="J405" i="1"/>
  <c r="L405" i="1"/>
  <c r="H403" i="1"/>
  <c r="H401" i="1"/>
  <c r="H399" i="1"/>
  <c r="J399" i="1"/>
  <c r="L399" i="1"/>
  <c r="H397" i="1"/>
  <c r="H396" i="1"/>
  <c r="H395" i="1"/>
  <c r="J395" i="1"/>
  <c r="L395" i="1"/>
  <c r="H394" i="1"/>
  <c r="J394" i="1"/>
  <c r="L394" i="1"/>
  <c r="H393" i="1"/>
  <c r="J393" i="1"/>
  <c r="L393" i="1"/>
  <c r="H392" i="1"/>
  <c r="H391" i="1"/>
  <c r="H390" i="1"/>
  <c r="J390" i="1"/>
  <c r="L390" i="1"/>
  <c r="H389" i="1"/>
  <c r="J389" i="1"/>
  <c r="L389" i="1"/>
  <c r="H388" i="1"/>
  <c r="J388" i="1"/>
  <c r="L388" i="1"/>
  <c r="H387" i="1"/>
  <c r="J387" i="1"/>
  <c r="L387" i="1"/>
  <c r="H386" i="1"/>
  <c r="J386" i="1"/>
  <c r="L386" i="1"/>
  <c r="H385" i="1"/>
  <c r="H384" i="1"/>
  <c r="H383" i="1"/>
  <c r="H382" i="1"/>
  <c r="J382" i="1"/>
  <c r="L382" i="1"/>
  <c r="H381" i="1"/>
  <c r="J381" i="1"/>
  <c r="L381" i="1"/>
  <c r="H379" i="1"/>
  <c r="J379" i="1"/>
  <c r="L379" i="1"/>
  <c r="H377" i="1"/>
  <c r="H375" i="1"/>
  <c r="J375" i="1"/>
  <c r="L375" i="1"/>
  <c r="H373" i="1"/>
  <c r="H371" i="1"/>
  <c r="J371" i="1"/>
  <c r="L371" i="1"/>
  <c r="H369" i="1"/>
  <c r="J369" i="1"/>
  <c r="L369" i="1"/>
  <c r="H367" i="1"/>
  <c r="H365" i="1"/>
  <c r="H363" i="1"/>
  <c r="I363" i="1"/>
  <c r="H361" i="1"/>
  <c r="J361" i="1"/>
  <c r="L361" i="1"/>
  <c r="H359" i="1"/>
  <c r="H357" i="1"/>
  <c r="H355" i="1"/>
  <c r="J355" i="1"/>
  <c r="L355" i="1"/>
  <c r="H353" i="1"/>
  <c r="H351" i="1"/>
  <c r="J351" i="1"/>
  <c r="L351" i="1"/>
  <c r="H349" i="1"/>
  <c r="J349" i="1"/>
  <c r="L349" i="1"/>
  <c r="H347" i="1"/>
  <c r="H346" i="1"/>
  <c r="J346" i="1"/>
  <c r="L346" i="1"/>
  <c r="H345" i="1"/>
  <c r="J345" i="1"/>
  <c r="L345" i="1"/>
  <c r="H344" i="1"/>
  <c r="J344" i="1"/>
  <c r="L344" i="1"/>
  <c r="H343" i="1"/>
  <c r="J343" i="1"/>
  <c r="L343" i="1"/>
  <c r="H342" i="1"/>
  <c r="I342" i="1"/>
  <c r="H341" i="1"/>
  <c r="H340" i="1"/>
  <c r="H339" i="1"/>
  <c r="J339" i="1"/>
  <c r="L339" i="1"/>
  <c r="H338" i="1"/>
  <c r="H337" i="1"/>
  <c r="H336" i="1"/>
  <c r="H335" i="1"/>
  <c r="J335" i="1"/>
  <c r="L335" i="1"/>
  <c r="H334" i="1"/>
  <c r="H333" i="1"/>
  <c r="J333" i="1"/>
  <c r="L333" i="1"/>
  <c r="H332" i="1"/>
  <c r="I332" i="1"/>
  <c r="H331" i="1"/>
  <c r="J331" i="1"/>
  <c r="L331" i="1"/>
  <c r="H330" i="1"/>
  <c r="I330" i="1"/>
  <c r="H329" i="1"/>
  <c r="H328" i="1"/>
  <c r="H327" i="1"/>
  <c r="J327" i="1"/>
  <c r="L327" i="1"/>
  <c r="H326" i="1"/>
  <c r="J326" i="1"/>
  <c r="L326" i="1"/>
  <c r="H325" i="1"/>
  <c r="H324" i="1"/>
  <c r="H323" i="1"/>
  <c r="I323" i="1"/>
  <c r="H322" i="1"/>
  <c r="H321" i="1"/>
  <c r="J321" i="1"/>
  <c r="L321" i="1"/>
  <c r="H320" i="1"/>
  <c r="I320" i="1"/>
  <c r="H319" i="1"/>
  <c r="H318" i="1"/>
  <c r="H317" i="1"/>
  <c r="H316" i="1"/>
  <c r="H315" i="1"/>
  <c r="J315" i="1"/>
  <c r="L315" i="1"/>
  <c r="H314" i="1"/>
  <c r="I314" i="1"/>
  <c r="H313" i="1"/>
  <c r="H312" i="1"/>
  <c r="H311" i="1"/>
  <c r="J311" i="1"/>
  <c r="L311" i="1"/>
  <c r="H310" i="1"/>
  <c r="I310" i="1"/>
  <c r="H309" i="1"/>
  <c r="H308" i="1"/>
  <c r="H307" i="1"/>
  <c r="H306" i="1"/>
  <c r="I306" i="1"/>
  <c r="H305" i="1"/>
  <c r="H304" i="1"/>
  <c r="H303" i="1"/>
  <c r="H302" i="1"/>
  <c r="I302" i="1"/>
  <c r="H301" i="1"/>
  <c r="H300" i="1"/>
  <c r="I300" i="1"/>
  <c r="H299" i="1"/>
  <c r="H298" i="1"/>
  <c r="J298" i="1"/>
  <c r="L298" i="1"/>
  <c r="H297" i="1"/>
  <c r="H296" i="1"/>
  <c r="J296" i="1"/>
  <c r="L296" i="1"/>
  <c r="H295" i="1"/>
  <c r="J295" i="1"/>
  <c r="L295" i="1"/>
  <c r="H294" i="1"/>
  <c r="I294" i="1"/>
  <c r="H293" i="1"/>
  <c r="H292" i="1"/>
  <c r="H291" i="1"/>
  <c r="J291" i="1"/>
  <c r="L291" i="1"/>
  <c r="H290" i="1"/>
  <c r="H289" i="1"/>
  <c r="H288" i="1"/>
  <c r="J288" i="1"/>
  <c r="L288" i="1"/>
  <c r="H287" i="1"/>
  <c r="J287" i="1"/>
  <c r="L287" i="1"/>
  <c r="H286" i="1"/>
  <c r="I286" i="1"/>
  <c r="H285" i="1"/>
  <c r="H284" i="1"/>
  <c r="J284" i="1"/>
  <c r="L284" i="1"/>
  <c r="H283" i="1"/>
  <c r="H282" i="1"/>
  <c r="I282" i="1"/>
  <c r="H281" i="1"/>
  <c r="H280" i="1"/>
  <c r="H279" i="1"/>
  <c r="H278" i="1"/>
  <c r="I278" i="1"/>
  <c r="H277" i="1"/>
  <c r="H276" i="1"/>
  <c r="I276" i="1"/>
  <c r="H275" i="1"/>
  <c r="H274" i="1"/>
  <c r="J274" i="1"/>
  <c r="L274" i="1"/>
  <c r="H273" i="1"/>
  <c r="H272" i="1"/>
  <c r="J272" i="1"/>
  <c r="L272" i="1"/>
  <c r="I272" i="1"/>
  <c r="H271" i="1"/>
  <c r="H270" i="1"/>
  <c r="H269" i="1"/>
  <c r="H268" i="1"/>
  <c r="I268" i="1"/>
  <c r="H267" i="1"/>
  <c r="I267" i="1"/>
  <c r="H266" i="1"/>
  <c r="H265" i="1"/>
  <c r="J265" i="1"/>
  <c r="L265" i="1"/>
  <c r="H264" i="1"/>
  <c r="H263" i="1"/>
  <c r="J263" i="1"/>
  <c r="L263" i="1"/>
  <c r="H262" i="1"/>
  <c r="I262" i="1"/>
  <c r="H261" i="1"/>
  <c r="H260" i="1"/>
  <c r="J260" i="1"/>
  <c r="L260" i="1"/>
  <c r="H259" i="1"/>
  <c r="J259" i="1"/>
  <c r="L259" i="1"/>
  <c r="H258" i="1"/>
  <c r="H257" i="1"/>
  <c r="H256" i="1"/>
  <c r="J256" i="1"/>
  <c r="L256" i="1"/>
  <c r="H255" i="1"/>
  <c r="J255" i="1"/>
  <c r="L255" i="1"/>
  <c r="H254" i="1"/>
  <c r="J254" i="1"/>
  <c r="L254" i="1"/>
  <c r="H253" i="1"/>
  <c r="H252" i="1"/>
  <c r="J252" i="1"/>
  <c r="L252" i="1"/>
  <c r="H251" i="1"/>
  <c r="H250" i="1"/>
  <c r="H249" i="1"/>
  <c r="H248" i="1"/>
  <c r="J248" i="1"/>
  <c r="L248" i="1"/>
  <c r="H247" i="1"/>
  <c r="J247" i="1"/>
  <c r="L247" i="1"/>
  <c r="H246" i="1"/>
  <c r="I246" i="1"/>
  <c r="H245" i="1"/>
  <c r="H244" i="1"/>
  <c r="I244" i="1"/>
  <c r="H243" i="1"/>
  <c r="J243" i="1"/>
  <c r="L243" i="1"/>
  <c r="H242" i="1"/>
  <c r="H241" i="1"/>
  <c r="H240" i="1"/>
  <c r="J240" i="1"/>
  <c r="L240" i="1"/>
  <c r="H239" i="1"/>
  <c r="J239" i="1"/>
  <c r="L239" i="1"/>
  <c r="H238" i="1"/>
  <c r="I238" i="1"/>
  <c r="H237" i="1"/>
  <c r="J237" i="1"/>
  <c r="L237" i="1"/>
  <c r="H236" i="1"/>
  <c r="I236" i="1"/>
  <c r="H235" i="1"/>
  <c r="J235" i="1"/>
  <c r="L235" i="1"/>
  <c r="H234" i="1"/>
  <c r="H233" i="1"/>
  <c r="I233" i="1"/>
  <c r="H232" i="1"/>
  <c r="H231" i="1"/>
  <c r="J231" i="1"/>
  <c r="L231" i="1"/>
  <c r="H230" i="1"/>
  <c r="J230" i="1"/>
  <c r="L230" i="1"/>
  <c r="H229" i="1"/>
  <c r="I229" i="1"/>
  <c r="H228" i="1"/>
  <c r="I228" i="1"/>
  <c r="H227" i="1"/>
  <c r="I227" i="1"/>
  <c r="H226" i="1"/>
  <c r="H225" i="1"/>
  <c r="J225" i="1"/>
  <c r="L225" i="1"/>
  <c r="H224" i="1"/>
  <c r="J224" i="1"/>
  <c r="L224" i="1"/>
  <c r="H223" i="1"/>
  <c r="J223" i="1"/>
  <c r="L223" i="1"/>
  <c r="H222" i="1"/>
  <c r="J222" i="1"/>
  <c r="L222" i="1"/>
  <c r="H221" i="1"/>
  <c r="I221" i="1"/>
  <c r="H220" i="1"/>
  <c r="J220" i="1"/>
  <c r="L220" i="1"/>
  <c r="H219" i="1"/>
  <c r="H218" i="1"/>
  <c r="H217" i="1"/>
  <c r="H216" i="1"/>
  <c r="I216" i="1"/>
  <c r="H215" i="1"/>
  <c r="J215" i="1"/>
  <c r="L215" i="1"/>
  <c r="H214" i="1"/>
  <c r="J214" i="1"/>
  <c r="L214" i="1"/>
  <c r="H213" i="1"/>
  <c r="H212" i="1"/>
  <c r="I212" i="1"/>
  <c r="H211" i="1"/>
  <c r="J211" i="1"/>
  <c r="L211" i="1"/>
  <c r="H210" i="1"/>
  <c r="H209" i="1"/>
  <c r="I209" i="1"/>
  <c r="H208" i="1"/>
  <c r="I208" i="1"/>
  <c r="H207" i="1"/>
  <c r="J207" i="1"/>
  <c r="L207" i="1"/>
  <c r="H206" i="1"/>
  <c r="J206" i="1"/>
  <c r="L206" i="1"/>
  <c r="H205" i="1"/>
  <c r="H204" i="1"/>
  <c r="H203" i="1"/>
  <c r="J203" i="1"/>
  <c r="L203" i="1"/>
  <c r="H201" i="1"/>
  <c r="H199" i="1"/>
  <c r="H198" i="1"/>
  <c r="I198" i="1"/>
  <c r="H197" i="1"/>
  <c r="H195" i="1"/>
  <c r="J195" i="1"/>
  <c r="L195" i="1"/>
  <c r="H193" i="1"/>
  <c r="H191" i="1"/>
  <c r="H190" i="1"/>
  <c r="H189" i="1"/>
  <c r="H187" i="1"/>
  <c r="J187" i="1"/>
  <c r="L187" i="1"/>
  <c r="H185" i="1"/>
  <c r="I185" i="1"/>
  <c r="J185" i="1"/>
  <c r="L185" i="1"/>
  <c r="H183" i="1"/>
  <c r="J183" i="1"/>
  <c r="L183" i="1"/>
  <c r="H181" i="1"/>
  <c r="J181" i="1"/>
  <c r="L181" i="1"/>
  <c r="H179" i="1"/>
  <c r="H177" i="1"/>
  <c r="H175" i="1"/>
  <c r="H173" i="1"/>
  <c r="J173" i="1"/>
  <c r="L173" i="1"/>
  <c r="H171" i="1"/>
  <c r="H169" i="1"/>
  <c r="H167" i="1"/>
  <c r="J167" i="1"/>
  <c r="L167" i="1"/>
  <c r="H165" i="1"/>
  <c r="H163" i="1"/>
  <c r="J163" i="1"/>
  <c r="L163" i="1"/>
  <c r="H161" i="1"/>
  <c r="H159" i="1"/>
  <c r="H157" i="1"/>
  <c r="J157" i="1"/>
  <c r="L157" i="1"/>
  <c r="H155" i="1"/>
  <c r="H153" i="1"/>
  <c r="J153" i="1"/>
  <c r="L153" i="1"/>
  <c r="H151" i="1"/>
  <c r="H149" i="1"/>
  <c r="H147" i="1"/>
  <c r="H145" i="1"/>
  <c r="J145" i="1"/>
  <c r="L145" i="1"/>
  <c r="H143" i="1"/>
  <c r="H141" i="1"/>
  <c r="H139" i="1"/>
  <c r="J139" i="1"/>
  <c r="L139" i="1"/>
  <c r="H137" i="1"/>
  <c r="J137" i="1"/>
  <c r="L137" i="1"/>
  <c r="H135" i="1"/>
  <c r="H133" i="1"/>
  <c r="J133" i="1"/>
  <c r="L133" i="1"/>
  <c r="H131" i="1"/>
  <c r="H129" i="1"/>
  <c r="J129" i="1"/>
  <c r="L129" i="1"/>
  <c r="H127" i="1"/>
  <c r="H125" i="1"/>
  <c r="J125" i="1"/>
  <c r="H123" i="1"/>
  <c r="H121" i="1"/>
  <c r="I121" i="1"/>
  <c r="H119" i="1"/>
  <c r="J119" i="1"/>
  <c r="L119" i="1"/>
  <c r="H117" i="1"/>
  <c r="J117" i="1"/>
  <c r="L117" i="1"/>
  <c r="H115" i="1"/>
  <c r="H113" i="1"/>
  <c r="H111" i="1"/>
  <c r="J111" i="1"/>
  <c r="L111" i="1"/>
  <c r="H109" i="1"/>
  <c r="J109" i="1"/>
  <c r="L109" i="1"/>
  <c r="H107" i="1"/>
  <c r="H105" i="1"/>
  <c r="J105" i="1"/>
  <c r="L105" i="1"/>
  <c r="H103" i="1"/>
  <c r="H102" i="1"/>
  <c r="H101" i="1"/>
  <c r="J101" i="1"/>
  <c r="L101" i="1"/>
  <c r="H100" i="1"/>
  <c r="J100" i="1"/>
  <c r="H99" i="1"/>
  <c r="H98" i="1"/>
  <c r="H97" i="1"/>
  <c r="J97" i="1"/>
  <c r="L97" i="1"/>
  <c r="H96" i="1"/>
  <c r="J96" i="1"/>
  <c r="H95" i="1"/>
  <c r="H94" i="1"/>
  <c r="I94" i="1"/>
  <c r="H93" i="1"/>
  <c r="J93" i="1"/>
  <c r="L93" i="1"/>
  <c r="H92" i="1"/>
  <c r="J92" i="1"/>
  <c r="L92" i="1"/>
  <c r="H91" i="1"/>
  <c r="J91" i="1"/>
  <c r="L91" i="1"/>
  <c r="H90" i="1"/>
  <c r="H89" i="1"/>
  <c r="I89" i="1"/>
  <c r="J89" i="1"/>
  <c r="L89" i="1"/>
  <c r="H88" i="1"/>
  <c r="H87" i="1"/>
  <c r="J87" i="1"/>
  <c r="L87" i="1"/>
  <c r="H86" i="1"/>
  <c r="H85" i="1"/>
  <c r="J85" i="1"/>
  <c r="L85" i="1"/>
  <c r="H84" i="1"/>
  <c r="I84" i="1"/>
  <c r="H82" i="1"/>
  <c r="J82" i="1"/>
  <c r="L82" i="1"/>
  <c r="H80" i="1"/>
  <c r="H78" i="1"/>
  <c r="J78" i="1"/>
  <c r="L78" i="1"/>
  <c r="H76" i="1"/>
  <c r="J76" i="1"/>
  <c r="H74" i="1"/>
  <c r="J74" i="1"/>
  <c r="L74" i="1"/>
  <c r="H72" i="1"/>
  <c r="H70" i="1"/>
  <c r="H68" i="1"/>
  <c r="H66" i="1"/>
  <c r="J66" i="1"/>
  <c r="L66" i="1"/>
  <c r="H64" i="1"/>
  <c r="I64" i="1"/>
  <c r="J64" i="1"/>
  <c r="L64" i="1"/>
  <c r="H62" i="1"/>
  <c r="H60" i="1"/>
  <c r="H58" i="1"/>
  <c r="J58" i="1"/>
  <c r="L58" i="1"/>
  <c r="H56" i="1"/>
  <c r="H54" i="1"/>
  <c r="J54" i="1"/>
  <c r="L54" i="1"/>
  <c r="H50" i="1"/>
  <c r="J50" i="1"/>
  <c r="L50" i="1"/>
  <c r="H48" i="1"/>
  <c r="I48" i="1"/>
  <c r="J48" i="1"/>
  <c r="L48" i="1"/>
  <c r="H44" i="1"/>
  <c r="J44" i="1"/>
  <c r="H39" i="1"/>
  <c r="H37" i="1"/>
  <c r="H35" i="1"/>
  <c r="J35" i="1"/>
  <c r="L35" i="1"/>
  <c r="H33" i="1"/>
  <c r="H31" i="1"/>
  <c r="H29" i="1"/>
  <c r="J29" i="1"/>
  <c r="L29" i="1"/>
  <c r="H27" i="1"/>
  <c r="H25" i="1"/>
  <c r="H23" i="1"/>
  <c r="H21" i="1"/>
  <c r="J21" i="1"/>
  <c r="L21" i="1"/>
  <c r="H19" i="1"/>
  <c r="H17" i="1"/>
  <c r="H15" i="1"/>
  <c r="I15" i="1"/>
  <c r="H13" i="1"/>
  <c r="H11" i="1"/>
  <c r="H9" i="1"/>
  <c r="H7" i="1"/>
  <c r="I7" i="1"/>
  <c r="H5" i="1"/>
  <c r="J5" i="1"/>
  <c r="I203" i="1"/>
  <c r="J494" i="1"/>
  <c r="L494" i="1"/>
  <c r="J498" i="1"/>
  <c r="L498" i="1"/>
  <c r="H34" i="1"/>
  <c r="I34" i="1"/>
  <c r="H41" i="1"/>
  <c r="J41" i="1"/>
  <c r="L41" i="1"/>
  <c r="H43" i="1"/>
  <c r="I43" i="1"/>
  <c r="H45" i="1"/>
  <c r="I45" i="1"/>
  <c r="H47" i="1"/>
  <c r="H49" i="1"/>
  <c r="J49" i="1"/>
  <c r="L49" i="1"/>
  <c r="H51" i="1"/>
  <c r="J51" i="1"/>
  <c r="H53" i="1"/>
  <c r="H55" i="1"/>
  <c r="H57" i="1"/>
  <c r="J57" i="1"/>
  <c r="L57" i="1"/>
  <c r="H59" i="1"/>
  <c r="H61" i="1"/>
  <c r="I61" i="1"/>
  <c r="H63" i="1"/>
  <c r="H65" i="1"/>
  <c r="J65" i="1"/>
  <c r="L65" i="1"/>
  <c r="H67" i="1"/>
  <c r="J67" i="1"/>
  <c r="L67" i="1"/>
  <c r="H69" i="1"/>
  <c r="I69" i="1"/>
  <c r="H71" i="1"/>
  <c r="H73" i="1"/>
  <c r="J73" i="1"/>
  <c r="L73" i="1"/>
  <c r="H75" i="1"/>
  <c r="H77" i="1"/>
  <c r="I77" i="1"/>
  <c r="H79" i="1"/>
  <c r="H81" i="1"/>
  <c r="J81" i="1"/>
  <c r="L81" i="1"/>
  <c r="H83" i="1"/>
  <c r="I100" i="1"/>
  <c r="I92" i="1"/>
  <c r="I76" i="1"/>
  <c r="I101" i="1"/>
  <c r="I97" i="1"/>
  <c r="H106" i="1"/>
  <c r="H110" i="1"/>
  <c r="J110" i="1"/>
  <c r="L110" i="1"/>
  <c r="I111" i="1"/>
  <c r="H114" i="1"/>
  <c r="H118" i="1"/>
  <c r="I119" i="1"/>
  <c r="H122" i="1"/>
  <c r="H126" i="1"/>
  <c r="H130" i="1"/>
  <c r="J130" i="1"/>
  <c r="H134" i="1"/>
  <c r="J134" i="1"/>
  <c r="L134" i="1"/>
  <c r="H138" i="1"/>
  <c r="J138" i="1"/>
  <c r="L138" i="1"/>
  <c r="I139" i="1"/>
  <c r="H142" i="1"/>
  <c r="I142" i="1"/>
  <c r="H146" i="1"/>
  <c r="J146" i="1"/>
  <c r="L146" i="1"/>
  <c r="I153" i="1"/>
  <c r="I167" i="1"/>
  <c r="I181" i="1"/>
  <c r="I183" i="1"/>
  <c r="H188" i="1"/>
  <c r="H196" i="1"/>
  <c r="J208" i="1"/>
  <c r="L208" i="1"/>
  <c r="J209" i="1"/>
  <c r="L209" i="1"/>
  <c r="I225" i="1"/>
  <c r="J229" i="1"/>
  <c r="L229" i="1"/>
  <c r="J233" i="1"/>
  <c r="L233" i="1"/>
  <c r="I237" i="1"/>
  <c r="J246" i="1"/>
  <c r="L246" i="1"/>
  <c r="J273" i="1"/>
  <c r="L273" i="1"/>
  <c r="I273" i="1"/>
  <c r="H186" i="1"/>
  <c r="H194" i="1"/>
  <c r="J194" i="1"/>
  <c r="L194" i="1"/>
  <c r="H202" i="1"/>
  <c r="J202" i="1"/>
  <c r="L202" i="1"/>
  <c r="J267" i="1"/>
  <c r="L267" i="1"/>
  <c r="H104" i="1"/>
  <c r="H108" i="1"/>
  <c r="H112" i="1"/>
  <c r="H116" i="1"/>
  <c r="H120" i="1"/>
  <c r="J120" i="1"/>
  <c r="L120" i="1"/>
  <c r="H124" i="1"/>
  <c r="I125" i="1"/>
  <c r="H128" i="1"/>
  <c r="I128" i="1"/>
  <c r="H132" i="1"/>
  <c r="H136" i="1"/>
  <c r="H140" i="1"/>
  <c r="I140" i="1"/>
  <c r="H144" i="1"/>
  <c r="H148" i="1"/>
  <c r="H150" i="1"/>
  <c r="I150" i="1"/>
  <c r="H152" i="1"/>
  <c r="H154" i="1"/>
  <c r="H156" i="1"/>
  <c r="I156" i="1"/>
  <c r="H158" i="1"/>
  <c r="J158" i="1"/>
  <c r="L158" i="1"/>
  <c r="H160" i="1"/>
  <c r="H162" i="1"/>
  <c r="H164" i="1"/>
  <c r="H166" i="1"/>
  <c r="J166" i="1"/>
  <c r="L166" i="1"/>
  <c r="H168" i="1"/>
  <c r="J168" i="1"/>
  <c r="H170" i="1"/>
  <c r="H172" i="1"/>
  <c r="I172" i="1"/>
  <c r="H174" i="1"/>
  <c r="J174" i="1"/>
  <c r="L174" i="1"/>
  <c r="H176" i="1"/>
  <c r="I176" i="1"/>
  <c r="H178" i="1"/>
  <c r="H180" i="1"/>
  <c r="H182" i="1"/>
  <c r="I182" i="1"/>
  <c r="H184" i="1"/>
  <c r="J184" i="1"/>
  <c r="L184" i="1"/>
  <c r="H192" i="1"/>
  <c r="H200" i="1"/>
  <c r="I200" i="1"/>
  <c r="I211" i="1"/>
  <c r="J227" i="1"/>
  <c r="L227" i="1"/>
  <c r="I239" i="1"/>
  <c r="I265" i="1"/>
  <c r="J198" i="1"/>
  <c r="L198" i="1"/>
  <c r="I254" i="1"/>
  <c r="J268" i="1"/>
  <c r="L268" i="1"/>
  <c r="J276" i="1"/>
  <c r="L276" i="1"/>
  <c r="I288" i="1"/>
  <c r="J328" i="1"/>
  <c r="L328" i="1"/>
  <c r="I328" i="1"/>
  <c r="I344" i="1"/>
  <c r="J281" i="1"/>
  <c r="L281" i="1"/>
  <c r="I281" i="1"/>
  <c r="J286" i="1"/>
  <c r="L286" i="1"/>
  <c r="J302" i="1"/>
  <c r="L302" i="1"/>
  <c r="J318" i="1"/>
  <c r="L318" i="1"/>
  <c r="I318" i="1"/>
  <c r="J342" i="1"/>
  <c r="L342" i="1"/>
  <c r="I284" i="1"/>
  <c r="J324" i="1"/>
  <c r="L324" i="1"/>
  <c r="I324" i="1"/>
  <c r="J332" i="1"/>
  <c r="L332" i="1"/>
  <c r="J314" i="1"/>
  <c r="L314" i="1"/>
  <c r="J322" i="1"/>
  <c r="L322" i="1"/>
  <c r="I322" i="1"/>
  <c r="J338" i="1"/>
  <c r="L338" i="1"/>
  <c r="I338" i="1"/>
  <c r="I346" i="1"/>
  <c r="H348" i="1"/>
  <c r="J348" i="1"/>
  <c r="L348" i="1"/>
  <c r="I349" i="1"/>
  <c r="H352" i="1"/>
  <c r="J352" i="1"/>
  <c r="L352" i="1"/>
  <c r="H354" i="1"/>
  <c r="J354" i="1"/>
  <c r="L354" i="1"/>
  <c r="H356" i="1"/>
  <c r="H358" i="1"/>
  <c r="J358" i="1"/>
  <c r="L358" i="1"/>
  <c r="H360" i="1"/>
  <c r="J360" i="1"/>
  <c r="L360" i="1"/>
  <c r="H362" i="1"/>
  <c r="I362" i="1"/>
  <c r="H364" i="1"/>
  <c r="J364" i="1"/>
  <c r="L364" i="1"/>
  <c r="H366" i="1"/>
  <c r="I366" i="1"/>
  <c r="H368" i="1"/>
  <c r="J368" i="1"/>
  <c r="L368" i="1"/>
  <c r="H370" i="1"/>
  <c r="J370" i="1"/>
  <c r="L370" i="1"/>
  <c r="H372" i="1"/>
  <c r="H374" i="1"/>
  <c r="J374" i="1"/>
  <c r="L374" i="1"/>
  <c r="H376" i="1"/>
  <c r="J376" i="1"/>
  <c r="L376" i="1"/>
  <c r="H378" i="1"/>
  <c r="H380" i="1"/>
  <c r="I380" i="1"/>
  <c r="J401" i="1"/>
  <c r="L401" i="1"/>
  <c r="I401" i="1"/>
  <c r="I405" i="1"/>
  <c r="I287" i="1"/>
  <c r="I291" i="1"/>
  <c r="I295" i="1"/>
  <c r="I321" i="1"/>
  <c r="I327" i="1"/>
  <c r="I335" i="1"/>
  <c r="I339" i="1"/>
  <c r="H350" i="1"/>
  <c r="I350" i="1"/>
  <c r="I351" i="1"/>
  <c r="I355" i="1"/>
  <c r="I361" i="1"/>
  <c r="I369" i="1"/>
  <c r="I371" i="1"/>
  <c r="I375" i="1"/>
  <c r="I379" i="1"/>
  <c r="I381" i="1"/>
  <c r="I382" i="1"/>
  <c r="I387" i="1"/>
  <c r="I388" i="1"/>
  <c r="I389" i="1"/>
  <c r="I390" i="1"/>
  <c r="I394" i="1"/>
  <c r="I395" i="1"/>
  <c r="J403" i="1"/>
  <c r="L403" i="1"/>
  <c r="I403" i="1"/>
  <c r="I407" i="1"/>
  <c r="J411" i="1"/>
  <c r="L411" i="1"/>
  <c r="I411" i="1"/>
  <c r="I415" i="1"/>
  <c r="I417" i="1"/>
  <c r="I421" i="1"/>
  <c r="I425" i="1"/>
  <c r="I429" i="1"/>
  <c r="I431" i="1"/>
  <c r="I435" i="1"/>
  <c r="J442" i="1"/>
  <c r="L442" i="1"/>
  <c r="J446" i="1"/>
  <c r="L446" i="1"/>
  <c r="J454" i="1"/>
  <c r="L454" i="1"/>
  <c r="J455" i="1"/>
  <c r="L455" i="1"/>
  <c r="J459" i="1"/>
  <c r="L459" i="1"/>
  <c r="I462" i="1"/>
  <c r="J462" i="1"/>
  <c r="L462" i="1"/>
  <c r="I470" i="1"/>
  <c r="I474" i="1"/>
  <c r="J485" i="1"/>
  <c r="L485" i="1"/>
  <c r="I485" i="1"/>
  <c r="H440" i="1"/>
  <c r="I440" i="1"/>
  <c r="I482" i="1"/>
  <c r="J482" i="1"/>
  <c r="L482" i="1"/>
  <c r="J517" i="1"/>
  <c r="L517" i="1"/>
  <c r="I517" i="1"/>
  <c r="H398" i="1"/>
  <c r="J398" i="1"/>
  <c r="L398" i="1"/>
  <c r="H400" i="1"/>
  <c r="J400" i="1"/>
  <c r="L400" i="1"/>
  <c r="H402" i="1"/>
  <c r="J402" i="1"/>
  <c r="L402" i="1"/>
  <c r="H404" i="1"/>
  <c r="I404" i="1"/>
  <c r="H406" i="1"/>
  <c r="J406" i="1"/>
  <c r="L406" i="1"/>
  <c r="H408" i="1"/>
  <c r="J408" i="1"/>
  <c r="L408" i="1"/>
  <c r="H410" i="1"/>
  <c r="H412" i="1"/>
  <c r="J412" i="1"/>
  <c r="L412" i="1"/>
  <c r="H414" i="1"/>
  <c r="H416" i="1"/>
  <c r="H418" i="1"/>
  <c r="H420" i="1"/>
  <c r="J420" i="1"/>
  <c r="L420" i="1"/>
  <c r="H422" i="1"/>
  <c r="J422" i="1"/>
  <c r="L422" i="1"/>
  <c r="H424" i="1"/>
  <c r="J424" i="1"/>
  <c r="L424" i="1"/>
  <c r="H426" i="1"/>
  <c r="H428" i="1"/>
  <c r="J428" i="1"/>
  <c r="L428" i="1"/>
  <c r="H430" i="1"/>
  <c r="J430" i="1"/>
  <c r="L430" i="1"/>
  <c r="H432" i="1"/>
  <c r="H434" i="1"/>
  <c r="H436" i="1"/>
  <c r="J436" i="1"/>
  <c r="L436" i="1"/>
  <c r="I438" i="1"/>
  <c r="J438" i="1"/>
  <c r="L438" i="1"/>
  <c r="J444" i="1"/>
  <c r="L444" i="1"/>
  <c r="L445" i="1"/>
  <c r="I445" i="1"/>
  <c r="J448" i="1"/>
  <c r="L448" i="1"/>
  <c r="J449" i="1"/>
  <c r="L449" i="1"/>
  <c r="J452" i="1"/>
  <c r="L452" i="1"/>
  <c r="J453" i="1"/>
  <c r="L453" i="1"/>
  <c r="I456" i="1"/>
  <c r="I460" i="1"/>
  <c r="J460" i="1"/>
  <c r="L460" i="1"/>
  <c r="I464" i="1"/>
  <c r="L464" i="1"/>
  <c r="I468" i="1"/>
  <c r="J468" i="1"/>
  <c r="L468" i="1"/>
  <c r="J472" i="1"/>
  <c r="L472" i="1"/>
  <c r="I473" i="1"/>
  <c r="I476" i="1"/>
  <c r="L477" i="1"/>
  <c r="I477" i="1"/>
  <c r="I480" i="1"/>
  <c r="L480" i="1"/>
  <c r="J489" i="1"/>
  <c r="L489" i="1"/>
  <c r="I489" i="1"/>
  <c r="J505" i="1"/>
  <c r="L505" i="1"/>
  <c r="J560" i="1"/>
  <c r="L560" i="1"/>
  <c r="I499" i="1"/>
  <c r="I511" i="1"/>
  <c r="I566" i="1"/>
  <c r="J566" i="1"/>
  <c r="L566" i="1"/>
  <c r="I527" i="1"/>
  <c r="J531" i="1"/>
  <c r="L531" i="1"/>
  <c r="I531" i="1"/>
  <c r="J535" i="1"/>
  <c r="L535" i="1"/>
  <c r="I535" i="1"/>
  <c r="J539" i="1"/>
  <c r="L539" i="1"/>
  <c r="I539" i="1"/>
  <c r="I541" i="1"/>
  <c r="J543" i="1"/>
  <c r="L543" i="1"/>
  <c r="I543" i="1"/>
  <c r="J546" i="1"/>
  <c r="L546" i="1"/>
  <c r="J547" i="1"/>
  <c r="L547" i="1"/>
  <c r="I547" i="1"/>
  <c r="J550" i="1"/>
  <c r="L550" i="1"/>
  <c r="J551" i="1"/>
  <c r="L551" i="1"/>
  <c r="I551" i="1"/>
  <c r="J554" i="1"/>
  <c r="L554" i="1"/>
  <c r="J555" i="1"/>
  <c r="L555" i="1"/>
  <c r="I555" i="1"/>
  <c r="J559" i="1"/>
  <c r="L559" i="1"/>
  <c r="I559" i="1"/>
  <c r="H484" i="1"/>
  <c r="I484" i="1"/>
  <c r="H488" i="1"/>
  <c r="J488" i="1"/>
  <c r="L488" i="1"/>
  <c r="H492" i="1"/>
  <c r="J492" i="1"/>
  <c r="H496" i="1"/>
  <c r="J496" i="1"/>
  <c r="L496" i="1"/>
  <c r="H500" i="1"/>
  <c r="J500" i="1"/>
  <c r="L500" i="1"/>
  <c r="H504" i="1"/>
  <c r="H508" i="1"/>
  <c r="H512" i="1"/>
  <c r="J512" i="1"/>
  <c r="L512" i="1"/>
  <c r="H516" i="1"/>
  <c r="J516" i="1"/>
  <c r="L516" i="1"/>
  <c r="H520" i="1"/>
  <c r="I520" i="1"/>
  <c r="J522" i="1"/>
  <c r="L522" i="1"/>
  <c r="H526" i="1"/>
  <c r="J526" i="1"/>
  <c r="L526" i="1"/>
  <c r="I562" i="1"/>
  <c r="J562" i="1"/>
  <c r="L562" i="1"/>
  <c r="I565" i="1"/>
  <c r="L492" i="1"/>
  <c r="I428" i="1"/>
  <c r="J426" i="1"/>
  <c r="L426" i="1"/>
  <c r="I426" i="1"/>
  <c r="I402" i="1"/>
  <c r="J178" i="1"/>
  <c r="L178" i="1"/>
  <c r="I178" i="1"/>
  <c r="J170" i="1"/>
  <c r="L170" i="1"/>
  <c r="I170" i="1"/>
  <c r="J154" i="1"/>
  <c r="L154" i="1"/>
  <c r="I154" i="1"/>
  <c r="J186" i="1"/>
  <c r="L186" i="1"/>
  <c r="I186" i="1"/>
  <c r="I408" i="1"/>
  <c r="I364" i="1"/>
  <c r="I184" i="1"/>
  <c r="J176" i="1"/>
  <c r="L176" i="1"/>
  <c r="J152" i="1"/>
  <c r="L152" i="1"/>
  <c r="I152" i="1"/>
  <c r="J136" i="1"/>
  <c r="L136" i="1"/>
  <c r="I136" i="1"/>
  <c r="J128" i="1"/>
  <c r="L128" i="1"/>
  <c r="J112" i="1"/>
  <c r="L112" i="1"/>
  <c r="I112" i="1"/>
  <c r="J104" i="1"/>
  <c r="I104" i="1"/>
  <c r="J77" i="1"/>
  <c r="L77" i="1"/>
  <c r="J69" i="1"/>
  <c r="L69" i="1"/>
  <c r="J61" i="1"/>
  <c r="L61" i="1"/>
  <c r="J53" i="1"/>
  <c r="L53" i="1"/>
  <c r="I53" i="1"/>
  <c r="I398" i="1"/>
  <c r="I202" i="1"/>
  <c r="J188" i="1"/>
  <c r="L188" i="1"/>
  <c r="I188" i="1"/>
  <c r="L130" i="1"/>
  <c r="J114" i="1"/>
  <c r="L114" i="1"/>
  <c r="I114" i="1"/>
  <c r="J106" i="1"/>
  <c r="L106" i="1"/>
  <c r="I106" i="1"/>
  <c r="J75" i="1"/>
  <c r="L75" i="1"/>
  <c r="I75" i="1"/>
  <c r="I67" i="1"/>
  <c r="J59" i="1"/>
  <c r="L59" i="1"/>
  <c r="I59" i="1"/>
  <c r="L51" i="1"/>
  <c r="I51" i="1"/>
  <c r="J43" i="1"/>
  <c r="L43" i="1"/>
  <c r="J350" i="1"/>
  <c r="L350" i="1"/>
  <c r="I376" i="1"/>
  <c r="I360" i="1"/>
  <c r="J200" i="1"/>
  <c r="L200" i="1"/>
  <c r="J180" i="1"/>
  <c r="L180" i="1"/>
  <c r="I180" i="1"/>
  <c r="J172" i="1"/>
  <c r="L172" i="1"/>
  <c r="J164" i="1"/>
  <c r="L164" i="1"/>
  <c r="I164" i="1"/>
  <c r="J156" i="1"/>
  <c r="L156" i="1"/>
  <c r="J148" i="1"/>
  <c r="L148" i="1"/>
  <c r="I148" i="1"/>
  <c r="J140" i="1"/>
  <c r="L140" i="1"/>
  <c r="J132" i="1"/>
  <c r="L132" i="1"/>
  <c r="I132" i="1"/>
  <c r="J124" i="1"/>
  <c r="L124" i="1"/>
  <c r="I124" i="1"/>
  <c r="J116" i="1"/>
  <c r="L116" i="1"/>
  <c r="I116" i="1"/>
  <c r="J108" i="1"/>
  <c r="L108" i="1"/>
  <c r="I108" i="1"/>
  <c r="I73" i="1"/>
  <c r="I57" i="1"/>
  <c r="I41" i="1"/>
  <c r="J34" i="1"/>
  <c r="L34" i="1"/>
  <c r="J508" i="1"/>
  <c r="L508" i="1"/>
  <c r="I508" i="1"/>
  <c r="I436" i="1"/>
  <c r="J440" i="1"/>
  <c r="L440" i="1"/>
  <c r="J504" i="1"/>
  <c r="L504" i="1"/>
  <c r="I504" i="1"/>
  <c r="J434" i="1"/>
  <c r="L434" i="1"/>
  <c r="I434" i="1"/>
  <c r="J418" i="1"/>
  <c r="L418" i="1"/>
  <c r="I418" i="1"/>
  <c r="J192" i="1"/>
  <c r="L192" i="1"/>
  <c r="I192" i="1"/>
  <c r="J162" i="1"/>
  <c r="L162" i="1"/>
  <c r="I162" i="1"/>
  <c r="J196" i="1"/>
  <c r="L196" i="1"/>
  <c r="I196" i="1"/>
  <c r="J142" i="1"/>
  <c r="L142" i="1"/>
  <c r="J126" i="1"/>
  <c r="L126" i="1"/>
  <c r="I126" i="1"/>
  <c r="J118" i="1"/>
  <c r="L118" i="1"/>
  <c r="I118" i="1"/>
  <c r="J79" i="1"/>
  <c r="L79" i="1"/>
  <c r="I79" i="1"/>
  <c r="J71" i="1"/>
  <c r="L71" i="1"/>
  <c r="I71" i="1"/>
  <c r="J63" i="1"/>
  <c r="L63" i="1"/>
  <c r="I63" i="1"/>
  <c r="J55" i="1"/>
  <c r="L55" i="1"/>
  <c r="I55" i="1"/>
  <c r="J47" i="1"/>
  <c r="L47" i="1"/>
  <c r="I47" i="1"/>
  <c r="I40" i="1"/>
  <c r="C12" i="2"/>
  <c r="C10" i="2"/>
  <c r="B2" i="2"/>
  <c r="H24" i="2"/>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B549" i="1"/>
  <c r="B527" i="1"/>
  <c r="B522" i="1"/>
  <c r="B404" i="1"/>
  <c r="B392" i="1"/>
  <c r="B374" i="1"/>
  <c r="B289" i="1"/>
  <c r="B276" i="1"/>
  <c r="B259" i="1"/>
  <c r="B244" i="1"/>
  <c r="B230" i="1"/>
  <c r="B225" i="1"/>
  <c r="B202" i="1"/>
  <c r="B200" i="1"/>
  <c r="B186" i="1"/>
  <c r="B183" i="1"/>
  <c r="B167" i="1"/>
  <c r="B163" i="1"/>
  <c r="B44" i="1"/>
  <c r="B34" i="1"/>
  <c r="B11" i="1"/>
  <c r="B6" i="1"/>
  <c r="B553" i="1"/>
  <c r="B544" i="1"/>
  <c r="B503" i="1"/>
  <c r="B485" i="1"/>
  <c r="B477" i="1"/>
  <c r="B447" i="1"/>
  <c r="B437" i="1"/>
  <c r="B436" i="1"/>
  <c r="B412" i="1"/>
  <c r="B400" i="1"/>
  <c r="B345" i="1"/>
  <c r="B336" i="1"/>
  <c r="B261" i="1"/>
  <c r="B240" i="1"/>
  <c r="B218" i="1"/>
  <c r="B171" i="1"/>
  <c r="B148" i="1"/>
  <c r="B130" i="1"/>
  <c r="B99" i="1"/>
  <c r="B86" i="1"/>
  <c r="B36" i="1"/>
  <c r="B520" i="1"/>
  <c r="B518" i="1"/>
  <c r="B510" i="1"/>
  <c r="B487" i="1"/>
  <c r="B480" i="1"/>
  <c r="B479" i="1"/>
  <c r="B472" i="1"/>
  <c r="B445" i="1"/>
  <c r="B368" i="1"/>
  <c r="B348" i="1"/>
  <c r="B320" i="1"/>
  <c r="B246" i="1"/>
  <c r="B224" i="1"/>
  <c r="B201" i="1"/>
  <c r="B197" i="1"/>
  <c r="B192" i="1"/>
  <c r="B180" i="1"/>
  <c r="B164" i="1"/>
  <c r="B158" i="1"/>
  <c r="B157" i="1"/>
  <c r="B68" i="1"/>
  <c r="B56" i="1"/>
  <c r="B14" i="1"/>
  <c r="B13" i="1"/>
  <c r="B528" i="1"/>
  <c r="B521" i="1"/>
  <c r="B463" i="1"/>
  <c r="B461" i="1"/>
  <c r="B433" i="1"/>
  <c r="B415" i="1"/>
  <c r="B383" i="1"/>
  <c r="B355" i="1"/>
  <c r="B322" i="1"/>
  <c r="B312" i="1"/>
  <c r="B292" i="1"/>
  <c r="B216" i="1"/>
  <c r="B179" i="1"/>
  <c r="B162" i="1"/>
  <c r="B149" i="1"/>
  <c r="B59" i="1"/>
  <c r="B55" i="1"/>
  <c r="B53" i="1"/>
  <c r="B41" i="1"/>
  <c r="B40" i="1"/>
  <c r="B30" i="1"/>
  <c r="B564" i="1"/>
  <c r="B506" i="1"/>
  <c r="B75" i="1"/>
  <c r="B444" i="1"/>
  <c r="B411" i="1"/>
  <c r="B399" i="1"/>
  <c r="B393" i="1"/>
  <c r="B389" i="1"/>
  <c r="B387" i="1"/>
  <c r="B371" i="1"/>
  <c r="B287" i="1"/>
  <c r="B277" i="1"/>
  <c r="B134" i="1"/>
  <c r="B132" i="1"/>
  <c r="B10" i="1"/>
  <c r="B560" i="1"/>
  <c r="B538" i="1"/>
  <c r="B530" i="1"/>
  <c r="B519" i="1"/>
  <c r="B497" i="1"/>
  <c r="B422" i="1"/>
  <c r="B410" i="1"/>
  <c r="B407" i="1"/>
  <c r="B381" i="1"/>
  <c r="B380" i="1"/>
  <c r="B353" i="1"/>
  <c r="B265" i="1"/>
  <c r="B209" i="1"/>
  <c r="B191" i="1"/>
  <c r="B90" i="1"/>
  <c r="B46" i="1"/>
  <c r="B23" i="1"/>
  <c r="B499" i="1"/>
  <c r="B486" i="1"/>
  <c r="B478" i="1"/>
  <c r="B470" i="1"/>
  <c r="B456" i="1"/>
  <c r="B452" i="1"/>
  <c r="B451" i="1"/>
  <c r="B405" i="1"/>
  <c r="B406" i="1"/>
  <c r="B403" i="1"/>
  <c r="B394" i="1"/>
  <c r="B364" i="1"/>
  <c r="B366" i="1"/>
  <c r="B290" i="1"/>
  <c r="B286" i="1"/>
  <c r="B272" i="1"/>
  <c r="B264" i="1"/>
  <c r="B252" i="1"/>
  <c r="B249" i="1"/>
  <c r="B248" i="1"/>
  <c r="B245" i="1"/>
  <c r="B234" i="1"/>
  <c r="B233" i="1"/>
  <c r="B206" i="1"/>
  <c r="B114" i="1"/>
  <c r="B496" i="1"/>
  <c r="B57" i="1"/>
  <c r="B37" i="1"/>
  <c r="B29" i="1"/>
  <c r="B28" i="1"/>
  <c r="B26" i="1"/>
  <c r="B22" i="1"/>
  <c r="B548" i="1"/>
  <c r="B526" i="1"/>
  <c r="B512" i="1"/>
  <c r="B438" i="1"/>
  <c r="B431" i="1"/>
  <c r="B430" i="1"/>
  <c r="B425" i="1"/>
  <c r="B414" i="1"/>
  <c r="B390" i="1"/>
  <c r="B274" i="1"/>
  <c r="B379" i="1"/>
  <c r="B341" i="1"/>
  <c r="B334" i="1"/>
  <c r="B330" i="1"/>
  <c r="B335" i="1"/>
  <c r="B329" i="1"/>
  <c r="B327" i="1"/>
  <c r="B328" i="1"/>
  <c r="B324" i="1"/>
  <c r="B316" i="1"/>
  <c r="B303" i="1"/>
  <c r="B302" i="1"/>
  <c r="B281" i="1"/>
  <c r="B260" i="1"/>
  <c r="B243" i="1"/>
  <c r="B236" i="1"/>
  <c r="B199" i="1"/>
  <c r="B198" i="1"/>
  <c r="B154" i="1"/>
  <c r="B118" i="1"/>
  <c r="B110" i="1"/>
  <c r="B108" i="1"/>
  <c r="B83" i="1"/>
  <c r="B82" i="1"/>
  <c r="B79" i="1"/>
  <c r="B78" i="1"/>
  <c r="B67" i="1"/>
  <c r="B50" i="1"/>
  <c r="B49" i="1"/>
  <c r="B537" i="1"/>
  <c r="B516" i="1"/>
  <c r="B505" i="1"/>
  <c r="B500" i="1"/>
  <c r="B475" i="1"/>
  <c r="B474" i="1"/>
  <c r="B247" i="1"/>
  <c r="B458" i="1"/>
  <c r="B457" i="1"/>
  <c r="B449" i="1"/>
  <c r="B448" i="1"/>
  <c r="B439" i="1"/>
  <c r="B434" i="1"/>
  <c r="B418" i="1"/>
  <c r="B210" i="1"/>
  <c r="B367" i="1"/>
  <c r="B365" i="1"/>
  <c r="B495" i="1"/>
  <c r="B339" i="1"/>
  <c r="B340" i="1"/>
  <c r="B317" i="1"/>
  <c r="B313" i="1"/>
  <c r="B308" i="1"/>
  <c r="B3" i="1"/>
  <c r="B297" i="1"/>
  <c r="B296" i="1"/>
  <c r="B285" i="1"/>
  <c r="B284" i="1"/>
  <c r="B273" i="1"/>
  <c r="B269" i="1"/>
  <c r="B267" i="1"/>
  <c r="B241" i="1"/>
  <c r="B238" i="1"/>
  <c r="B231" i="1"/>
  <c r="B229" i="1"/>
  <c r="B223" i="1"/>
  <c r="B214" i="1"/>
  <c r="B166" i="1"/>
  <c r="B165" i="1"/>
  <c r="B150" i="1"/>
  <c r="B143" i="1"/>
  <c r="B138" i="1"/>
  <c r="B124" i="1"/>
  <c r="B101" i="1"/>
  <c r="B95" i="1"/>
  <c r="B60" i="1"/>
  <c r="B54" i="1"/>
  <c r="B33" i="1"/>
  <c r="B21" i="1"/>
  <c r="B17" i="1"/>
  <c r="B15" i="1"/>
  <c r="B9" i="1"/>
  <c r="B8" i="1"/>
  <c r="B556" i="1"/>
  <c r="B473" i="1"/>
  <c r="B469" i="1"/>
  <c r="B468" i="1"/>
  <c r="B464" i="1"/>
  <c r="B462" i="1"/>
  <c r="B446" i="1"/>
  <c r="B401" i="1"/>
  <c r="B397" i="1"/>
  <c r="B391" i="1"/>
  <c r="B351" i="1"/>
  <c r="B342" i="1"/>
  <c r="B319" i="1"/>
  <c r="B314" i="1"/>
  <c r="B307" i="1"/>
  <c r="B305" i="1"/>
  <c r="B369" i="1"/>
  <c r="B235" i="1"/>
  <c r="B213" i="1"/>
  <c r="B211" i="1"/>
  <c r="B127" i="1"/>
  <c r="B116" i="1"/>
  <c r="B113" i="1"/>
  <c r="B98" i="1"/>
  <c r="B76" i="1"/>
  <c r="B409" i="1"/>
  <c r="B542" i="1"/>
  <c r="B428" i="1"/>
  <c r="B498" i="1"/>
  <c r="B386" i="1"/>
  <c r="B255" i="1"/>
  <c r="B228" i="1"/>
  <c r="B226" i="1"/>
  <c r="B215" i="1"/>
  <c r="B194" i="1"/>
  <c r="B142" i="1"/>
  <c r="B122" i="1"/>
  <c r="B533" i="1"/>
  <c r="B502" i="1"/>
  <c r="B494" i="1"/>
  <c r="B481" i="1"/>
  <c r="B417" i="1"/>
  <c r="B416" i="1"/>
  <c r="B310" i="1"/>
  <c r="B257" i="1"/>
  <c r="B256" i="1"/>
  <c r="B250" i="1"/>
  <c r="B242" i="1"/>
  <c r="B222" i="1"/>
  <c r="B212" i="1"/>
  <c r="B196" i="1"/>
  <c r="B174" i="1"/>
  <c r="B168" i="1"/>
  <c r="B161" i="1"/>
  <c r="B152" i="1"/>
  <c r="B115" i="1"/>
  <c r="B104" i="1"/>
  <c r="B92" i="1"/>
  <c r="B91" i="1"/>
  <c r="B70" i="1"/>
  <c r="B47" i="1"/>
  <c r="B42" i="1"/>
  <c r="B5" i="1"/>
  <c r="B539" i="1"/>
  <c r="B531" i="1"/>
  <c r="B501" i="1"/>
  <c r="B453" i="1"/>
  <c r="B350" i="1"/>
  <c r="B239" i="1"/>
  <c r="B237" i="1"/>
  <c r="B220" i="1"/>
  <c r="B204" i="1"/>
  <c r="B184" i="1"/>
  <c r="B119" i="1"/>
  <c r="B27" i="1"/>
  <c r="B565" i="1"/>
  <c r="B558" i="1"/>
  <c r="B557" i="1"/>
  <c r="B545" i="1"/>
  <c r="B536" i="1"/>
  <c r="B532" i="1"/>
  <c r="B525" i="1"/>
  <c r="B488" i="1"/>
  <c r="B466" i="1"/>
  <c r="B398" i="1"/>
  <c r="B382" i="1"/>
  <c r="B347" i="1"/>
  <c r="B338" i="1"/>
  <c r="B318" i="1"/>
  <c r="B291" i="1"/>
  <c r="B271" i="1"/>
  <c r="B205" i="1"/>
  <c r="B182" i="1"/>
  <c r="B173" i="1"/>
  <c r="B160" i="1"/>
  <c r="B131" i="1"/>
  <c r="B117" i="1"/>
  <c r="B109" i="1"/>
  <c r="B87" i="1"/>
  <c r="B540" i="1"/>
  <c r="B534" i="1"/>
  <c r="B511" i="1"/>
  <c r="B467" i="1"/>
  <c r="B435" i="1"/>
  <c r="B373" i="1"/>
  <c r="B360" i="1"/>
  <c r="B352" i="1"/>
  <c r="B346" i="1"/>
  <c r="B321" i="1"/>
  <c r="B311" i="1"/>
  <c r="B294" i="1"/>
  <c r="B268" i="1"/>
  <c r="B232" i="1"/>
  <c r="B175" i="1"/>
  <c r="B146" i="1"/>
  <c r="B139" i="1"/>
  <c r="B120" i="1"/>
  <c r="B77" i="1"/>
  <c r="B69" i="1"/>
  <c r="B45" i="1"/>
  <c r="B31" i="1"/>
  <c r="B513" i="1"/>
  <c r="B504" i="1"/>
  <c r="B483" i="1"/>
  <c r="B455" i="1"/>
  <c r="B315" i="1"/>
  <c r="B298" i="1"/>
  <c r="B254" i="1"/>
  <c r="B227" i="1"/>
  <c r="B181" i="1"/>
  <c r="B145" i="1"/>
  <c r="B111" i="1"/>
  <c r="B102" i="1"/>
  <c r="B96" i="1"/>
  <c r="B58" i="1"/>
  <c r="B555" i="1"/>
  <c r="B551" i="1"/>
  <c r="B550" i="1"/>
  <c r="B541" i="1"/>
  <c r="B535" i="1"/>
  <c r="B508" i="1"/>
  <c r="B482" i="1"/>
  <c r="B450" i="1"/>
  <c r="B363" i="1"/>
  <c r="B356" i="1"/>
  <c r="B306" i="1"/>
  <c r="B278" i="1"/>
  <c r="B107" i="1"/>
  <c r="B73" i="1"/>
  <c r="B72" i="1"/>
  <c r="B20" i="1"/>
  <c r="B562" i="1"/>
  <c r="B554" i="1"/>
  <c r="B529" i="1"/>
  <c r="B514" i="1"/>
  <c r="B490" i="1"/>
  <c r="B484" i="1"/>
  <c r="B459" i="1"/>
  <c r="B440" i="1"/>
  <c r="B396" i="1"/>
  <c r="B395" i="1"/>
  <c r="B388" i="1"/>
  <c r="B362" i="1"/>
  <c r="B331" i="1"/>
  <c r="B304" i="1"/>
  <c r="B282" i="1"/>
  <c r="B262" i="1"/>
  <c r="B253" i="1"/>
  <c r="B251" i="1"/>
  <c r="B219" i="1"/>
  <c r="B187" i="1"/>
  <c r="B189" i="1"/>
  <c r="B188" i="1"/>
  <c r="B178" i="1"/>
  <c r="B177" i="1"/>
  <c r="B172" i="1"/>
  <c r="B94" i="1"/>
  <c r="B88" i="1"/>
  <c r="B81" i="1"/>
  <c r="B80" i="1"/>
  <c r="B71" i="1"/>
  <c r="B62" i="1"/>
  <c r="B39" i="1"/>
  <c r="B38" i="1"/>
  <c r="B32" i="1"/>
  <c r="B24" i="1"/>
  <c r="B19" i="1"/>
  <c r="B18" i="1"/>
  <c r="B566" i="1"/>
  <c r="B561" i="1"/>
  <c r="B552" i="1"/>
  <c r="B543" i="1"/>
  <c r="B524" i="1"/>
  <c r="B489" i="1"/>
  <c r="B476" i="1"/>
  <c r="B471" i="1"/>
  <c r="B454" i="1"/>
  <c r="B427" i="1"/>
  <c r="B426" i="1"/>
  <c r="B385" i="1"/>
  <c r="B384" i="1"/>
  <c r="B376" i="1"/>
  <c r="B354" i="1"/>
  <c r="B343" i="1"/>
  <c r="B333" i="1"/>
  <c r="B332" i="1"/>
  <c r="B326" i="1"/>
  <c r="B300" i="1"/>
  <c r="B301" i="1"/>
  <c r="B293" i="1"/>
  <c r="B288" i="1"/>
  <c r="B279" i="1"/>
  <c r="B190" i="1"/>
  <c r="B153" i="1"/>
  <c r="B151" i="1"/>
  <c r="B141" i="1"/>
  <c r="B126" i="1"/>
  <c r="B123" i="1"/>
  <c r="B105" i="1"/>
  <c r="B103" i="1"/>
  <c r="B85" i="1"/>
  <c r="B84" i="1"/>
  <c r="B66" i="1"/>
  <c r="B65" i="1"/>
  <c r="B52" i="1"/>
  <c r="B51" i="1"/>
  <c r="B43" i="1"/>
  <c r="B25" i="1"/>
  <c r="B567" i="1"/>
  <c r="B563" i="1"/>
  <c r="B559" i="1"/>
  <c r="B546" i="1"/>
  <c r="B523" i="1"/>
  <c r="B517" i="1"/>
  <c r="B515" i="1"/>
  <c r="B507" i="1"/>
  <c r="B493" i="1"/>
  <c r="B492" i="1"/>
  <c r="B491" i="1"/>
  <c r="B465" i="1"/>
  <c r="B443" i="1"/>
  <c r="B442" i="1"/>
  <c r="B441" i="1"/>
  <c r="B432" i="1"/>
  <c r="B429" i="1"/>
  <c r="B424" i="1"/>
  <c r="B423" i="1"/>
  <c r="B421" i="1"/>
  <c r="B420" i="1"/>
  <c r="B419" i="1"/>
  <c r="B413" i="1"/>
  <c r="B378" i="1"/>
  <c r="B377" i="1"/>
  <c r="B375" i="1"/>
  <c r="B372" i="1"/>
  <c r="B370" i="1"/>
  <c r="B361" i="1"/>
  <c r="B359" i="1"/>
  <c r="B358" i="1"/>
  <c r="B349" i="1"/>
  <c r="B344" i="1"/>
  <c r="B325" i="1"/>
  <c r="B323" i="1"/>
  <c r="B309" i="1"/>
  <c r="B299" i="1"/>
  <c r="B283" i="1"/>
  <c r="B280" i="1"/>
  <c r="B270" i="1"/>
  <c r="B266" i="1"/>
  <c r="B258" i="1"/>
  <c r="B221" i="1"/>
  <c r="B217" i="1"/>
  <c r="B208" i="1"/>
  <c r="B207" i="1"/>
  <c r="B203" i="1"/>
  <c r="B185" i="1"/>
  <c r="B176" i="1"/>
  <c r="B170" i="1"/>
  <c r="B159" i="1"/>
  <c r="B156" i="1"/>
  <c r="B147" i="1"/>
  <c r="B144" i="1"/>
  <c r="B137" i="1"/>
  <c r="B136" i="1"/>
  <c r="B135" i="1"/>
  <c r="B125" i="1"/>
  <c r="B121" i="1"/>
  <c r="B133" i="1"/>
  <c r="B112" i="1"/>
  <c r="B106" i="1"/>
  <c r="B100" i="1"/>
  <c r="B93" i="1"/>
  <c r="B89" i="1"/>
  <c r="B74" i="1"/>
  <c r="B48" i="1"/>
  <c r="B35" i="1"/>
  <c r="B12" i="1"/>
  <c r="B7" i="1"/>
  <c r="B547" i="1"/>
  <c r="B509" i="1"/>
  <c r="B460" i="1"/>
  <c r="B408" i="1"/>
  <c r="B402" i="1"/>
  <c r="B357" i="1"/>
  <c r="B337" i="1"/>
  <c r="B295" i="1"/>
  <c r="B275" i="1"/>
  <c r="B263" i="1"/>
  <c r="B195" i="1"/>
  <c r="B193" i="1"/>
  <c r="B169" i="1"/>
  <c r="B155" i="1"/>
  <c r="B140" i="1"/>
  <c r="B129" i="1"/>
  <c r="B128" i="1"/>
  <c r="B97" i="1"/>
  <c r="B64" i="1"/>
  <c r="B63" i="1"/>
  <c r="B61" i="1"/>
  <c r="B16" i="1"/>
  <c r="B4" i="1"/>
  <c r="H20" i="2"/>
  <c r="H19" i="2"/>
  <c r="H21" i="2"/>
  <c r="I370" i="1"/>
  <c r="I44" i="1"/>
  <c r="J15" i="1"/>
  <c r="L15" i="1"/>
  <c r="J121" i="1"/>
  <c r="L121" i="1"/>
  <c r="J323" i="1"/>
  <c r="L323" i="1"/>
  <c r="I422" i="1"/>
  <c r="J561" i="1"/>
  <c r="L561" i="1"/>
  <c r="I512" i="1"/>
  <c r="I430" i="1"/>
  <c r="J94" i="1"/>
  <c r="L94" i="1"/>
  <c r="J7" i="1"/>
  <c r="L7" i="1"/>
  <c r="J98" i="1"/>
  <c r="L98" i="1"/>
  <c r="I98" i="1"/>
  <c r="J308" i="1"/>
  <c r="L308" i="1"/>
  <c r="I308" i="1"/>
  <c r="J486" i="1"/>
  <c r="L486" i="1"/>
  <c r="I486" i="1"/>
  <c r="I502" i="1"/>
  <c r="J502" i="1"/>
  <c r="L502" i="1"/>
  <c r="J523" i="1"/>
  <c r="L523" i="1"/>
  <c r="I523" i="1"/>
  <c r="I532" i="1"/>
  <c r="J532" i="1"/>
  <c r="L532" i="1"/>
  <c r="I540" i="1"/>
  <c r="J540" i="1"/>
  <c r="L540" i="1"/>
  <c r="I544" i="1"/>
  <c r="J544" i="1"/>
  <c r="L544" i="1"/>
  <c r="K569" i="1"/>
  <c r="J190" i="1"/>
  <c r="L190" i="1"/>
  <c r="I190" i="1"/>
  <c r="I526" i="1"/>
  <c r="J536" i="1"/>
  <c r="L536" i="1"/>
  <c r="I207" i="1"/>
  <c r="I109" i="1"/>
  <c r="I91" i="1"/>
  <c r="J219" i="1"/>
  <c r="L219" i="1"/>
  <c r="I219" i="1"/>
  <c r="I563" i="1"/>
  <c r="J513" i="1"/>
  <c r="L513" i="1"/>
  <c r="I235" i="1"/>
  <c r="I35" i="1"/>
  <c r="J556" i="1"/>
  <c r="L556" i="1"/>
  <c r="J179" i="1"/>
  <c r="L179" i="1"/>
  <c r="I179" i="1"/>
  <c r="J191" i="1"/>
  <c r="L191" i="1"/>
  <c r="I191" i="1"/>
  <c r="I264" i="1"/>
  <c r="J264" i="1"/>
  <c r="L264" i="1"/>
  <c r="I334" i="1"/>
  <c r="J334" i="1"/>
  <c r="L334" i="1"/>
  <c r="I65" i="1"/>
  <c r="I352" i="1"/>
  <c r="I368" i="1"/>
  <c r="I138" i="1"/>
  <c r="I174" i="1"/>
  <c r="J450" i="1"/>
  <c r="L450" i="1"/>
  <c r="I393" i="1"/>
  <c r="I345" i="1"/>
  <c r="I315" i="1"/>
  <c r="I326" i="1"/>
  <c r="J294" i="1"/>
  <c r="L294" i="1"/>
  <c r="I215" i="1"/>
  <c r="I78" i="1"/>
  <c r="I85" i="1"/>
  <c r="I280" i="1"/>
  <c r="J280" i="1"/>
  <c r="L280" i="1"/>
  <c r="I409" i="1"/>
  <c r="J409" i="1"/>
  <c r="L409" i="1"/>
  <c r="J433" i="1"/>
  <c r="L433" i="1"/>
  <c r="I433" i="1"/>
  <c r="J463" i="1"/>
  <c r="L463" i="1"/>
  <c r="I463" i="1"/>
  <c r="J19" i="1"/>
  <c r="L19" i="1"/>
  <c r="I19" i="1"/>
  <c r="I507" i="1"/>
  <c r="I414" i="1"/>
  <c r="J414" i="1"/>
  <c r="L414" i="1"/>
  <c r="I223" i="1"/>
  <c r="I129" i="1"/>
  <c r="J232" i="1"/>
  <c r="L232" i="1"/>
  <c r="I232" i="1"/>
  <c r="I290" i="1"/>
  <c r="J290" i="1"/>
  <c r="L290" i="1"/>
  <c r="J423" i="1"/>
  <c r="L423" i="1"/>
  <c r="I423" i="1"/>
  <c r="J503" i="1"/>
  <c r="L503" i="1"/>
  <c r="I503" i="1"/>
  <c r="I537" i="1"/>
  <c r="J537" i="1"/>
  <c r="L537" i="1"/>
  <c r="I49" i="1"/>
  <c r="I81" i="1"/>
  <c r="I120" i="1"/>
  <c r="J557" i="1"/>
  <c r="L557" i="1"/>
  <c r="I553" i="1"/>
  <c r="I545" i="1"/>
  <c r="I529" i="1"/>
  <c r="I478" i="1"/>
  <c r="J466" i="1"/>
  <c r="L466" i="1"/>
  <c r="I333" i="1"/>
  <c r="J330" i="1"/>
  <c r="L330" i="1"/>
  <c r="I256" i="1"/>
  <c r="I231" i="1"/>
  <c r="I117" i="1"/>
  <c r="I260" i="1"/>
  <c r="J236" i="1"/>
  <c r="L236" i="1"/>
  <c r="I29" i="1"/>
  <c r="I21" i="1"/>
  <c r="I274" i="1"/>
  <c r="L100" i="1"/>
  <c r="I412" i="1"/>
  <c r="J182" i="1"/>
  <c r="L182" i="1"/>
  <c r="I406" i="1"/>
  <c r="J45" i="1"/>
  <c r="L45" i="1"/>
  <c r="L104" i="1"/>
  <c r="I496" i="1"/>
  <c r="J528" i="1"/>
  <c r="L528" i="1"/>
  <c r="I519" i="1"/>
  <c r="I491" i="1"/>
  <c r="I497" i="1"/>
  <c r="J509" i="1"/>
  <c r="L509" i="1"/>
  <c r="I458" i="1"/>
  <c r="I399" i="1"/>
  <c r="I386" i="1"/>
  <c r="I343" i="1"/>
  <c r="I331" i="1"/>
  <c r="I311" i="1"/>
  <c r="I378" i="1"/>
  <c r="J378" i="1"/>
  <c r="L378" i="1"/>
  <c r="I298" i="1"/>
  <c r="J300" i="1"/>
  <c r="L300" i="1"/>
  <c r="J278" i="1"/>
  <c r="L278" i="1"/>
  <c r="I243" i="1"/>
  <c r="I145" i="1"/>
  <c r="I133" i="1"/>
  <c r="I252" i="1"/>
  <c r="J221" i="1"/>
  <c r="L221" i="1"/>
  <c r="I157" i="1"/>
  <c r="I93" i="1"/>
  <c r="I83" i="1"/>
  <c r="J83" i="1"/>
  <c r="L83" i="1"/>
  <c r="I247" i="1"/>
  <c r="J9" i="1"/>
  <c r="L9" i="1"/>
  <c r="I9" i="1"/>
  <c r="L44" i="1"/>
  <c r="L76" i="1"/>
  <c r="J307" i="1"/>
  <c r="L307" i="1"/>
  <c r="I307" i="1"/>
  <c r="J363" i="1"/>
  <c r="L363" i="1"/>
  <c r="J392" i="1"/>
  <c r="L392" i="1"/>
  <c r="I392" i="1"/>
  <c r="H24" i="1"/>
  <c r="J24" i="1"/>
  <c r="L24" i="1"/>
  <c r="L168" i="1"/>
  <c r="L96" i="1"/>
  <c r="L125" i="1"/>
  <c r="I22" i="1"/>
  <c r="J22" i="1"/>
  <c r="L22" i="1"/>
  <c r="J372" i="1"/>
  <c r="L372" i="1"/>
  <c r="I372" i="1"/>
  <c r="I90" i="1"/>
  <c r="J90" i="1"/>
  <c r="L90" i="1"/>
  <c r="J155" i="1"/>
  <c r="L155" i="1"/>
  <c r="I155" i="1"/>
  <c r="J171" i="1"/>
  <c r="L171" i="1"/>
  <c r="I171" i="1"/>
  <c r="J258" i="1"/>
  <c r="L258" i="1"/>
  <c r="I258" i="1"/>
  <c r="J299" i="1"/>
  <c r="L299" i="1"/>
  <c r="I299" i="1"/>
  <c r="I312" i="1"/>
  <c r="J312" i="1"/>
  <c r="L312" i="1"/>
  <c r="I510" i="1"/>
  <c r="J510" i="1"/>
  <c r="L510" i="1"/>
  <c r="J521" i="1"/>
  <c r="L521" i="1"/>
  <c r="I521" i="1"/>
  <c r="J525" i="1"/>
  <c r="L525" i="1"/>
  <c r="I525" i="1"/>
  <c r="I530" i="1"/>
  <c r="J530" i="1"/>
  <c r="L530" i="1"/>
  <c r="J4" i="1"/>
  <c r="L4" i="1"/>
  <c r="I4" i="1"/>
  <c r="H12" i="1"/>
  <c r="J12" i="1"/>
  <c r="L12" i="1"/>
  <c r="H16" i="1"/>
  <c r="H18" i="1"/>
  <c r="H20" i="1"/>
  <c r="H26" i="1"/>
  <c r="H30" i="1"/>
  <c r="H32" i="1"/>
  <c r="H38" i="1"/>
  <c r="I194" i="1"/>
  <c r="I110" i="1"/>
  <c r="J320" i="1"/>
  <c r="L320" i="1"/>
  <c r="J238" i="1"/>
  <c r="L238" i="1"/>
  <c r="I222" i="1"/>
  <c r="I163" i="1"/>
  <c r="I195" i="1"/>
  <c r="I88" i="1"/>
  <c r="J88" i="1"/>
  <c r="L88" i="1"/>
  <c r="J113" i="1"/>
  <c r="L113" i="1"/>
  <c r="I113" i="1"/>
  <c r="J127" i="1"/>
  <c r="L127" i="1"/>
  <c r="I127" i="1"/>
  <c r="J141" i="1"/>
  <c r="L141" i="1"/>
  <c r="I141" i="1"/>
  <c r="J441" i="1"/>
  <c r="L441" i="1"/>
  <c r="I441" i="1"/>
  <c r="J501" i="1"/>
  <c r="L501" i="1"/>
  <c r="I501" i="1"/>
  <c r="J432" i="1"/>
  <c r="L432" i="1"/>
  <c r="I432" i="1"/>
  <c r="J416" i="1"/>
  <c r="L416" i="1"/>
  <c r="I416" i="1"/>
  <c r="I134" i="1"/>
  <c r="I354" i="1"/>
  <c r="I168" i="1"/>
  <c r="I348" i="1"/>
  <c r="J380" i="1"/>
  <c r="L380" i="1"/>
  <c r="I424" i="1"/>
  <c r="I515" i="1"/>
  <c r="J465" i="1"/>
  <c r="L465" i="1"/>
  <c r="I461" i="1"/>
  <c r="I457" i="1"/>
  <c r="I427" i="1"/>
  <c r="J282" i="1"/>
  <c r="L282" i="1"/>
  <c r="I296" i="1"/>
  <c r="I214" i="1"/>
  <c r="I206" i="1"/>
  <c r="J84" i="1"/>
  <c r="L84" i="1"/>
  <c r="I87" i="1"/>
  <c r="J11" i="1"/>
  <c r="L11" i="1"/>
  <c r="I11" i="1"/>
  <c r="I107" i="1"/>
  <c r="J107" i="1"/>
  <c r="L107" i="1"/>
  <c r="J115" i="1"/>
  <c r="L115" i="1"/>
  <c r="I115" i="1"/>
  <c r="J275" i="1"/>
  <c r="L275" i="1"/>
  <c r="I275" i="1"/>
  <c r="I279" i="1"/>
  <c r="J279" i="1"/>
  <c r="L279" i="1"/>
  <c r="J283" i="1"/>
  <c r="L283" i="1"/>
  <c r="I283" i="1"/>
  <c r="J329" i="1"/>
  <c r="L329" i="1"/>
  <c r="I329" i="1"/>
  <c r="J347" i="1"/>
  <c r="L347" i="1"/>
  <c r="I347" i="1"/>
  <c r="J367" i="1"/>
  <c r="L367" i="1"/>
  <c r="I367" i="1"/>
  <c r="J384" i="1"/>
  <c r="L384" i="1"/>
  <c r="I384" i="1"/>
  <c r="I548" i="1"/>
  <c r="J548" i="1"/>
  <c r="L548" i="1"/>
  <c r="I552" i="1"/>
  <c r="J552" i="1"/>
  <c r="L552" i="1"/>
  <c r="I356" i="1"/>
  <c r="J356" i="1"/>
  <c r="L356" i="1"/>
  <c r="I230" i="1"/>
  <c r="J160" i="1"/>
  <c r="L160" i="1"/>
  <c r="I160" i="1"/>
  <c r="J144" i="1"/>
  <c r="L144" i="1"/>
  <c r="I144" i="1"/>
  <c r="I17" i="1"/>
  <c r="J17" i="1"/>
  <c r="L17" i="1"/>
  <c r="J62" i="1"/>
  <c r="L62" i="1"/>
  <c r="I62" i="1"/>
  <c r="J68" i="1"/>
  <c r="L68" i="1"/>
  <c r="I68" i="1"/>
  <c r="J149" i="1"/>
  <c r="L149" i="1"/>
  <c r="I149" i="1"/>
  <c r="J303" i="1"/>
  <c r="L303" i="1"/>
  <c r="I303" i="1"/>
  <c r="J359" i="1"/>
  <c r="L359" i="1"/>
  <c r="I359" i="1"/>
  <c r="J365" i="1"/>
  <c r="L365" i="1"/>
  <c r="I365" i="1"/>
  <c r="J373" i="1"/>
  <c r="L373" i="1"/>
  <c r="I373" i="1"/>
  <c r="J397" i="1"/>
  <c r="L397" i="1"/>
  <c r="I397" i="1"/>
  <c r="J481" i="1"/>
  <c r="L481" i="1"/>
  <c r="I481" i="1"/>
  <c r="I130" i="1"/>
  <c r="I146" i="1"/>
  <c r="J362" i="1"/>
  <c r="L362" i="1"/>
  <c r="I400" i="1"/>
  <c r="J534" i="1"/>
  <c r="L534" i="1"/>
  <c r="I495" i="1"/>
  <c r="J469" i="1"/>
  <c r="L469" i="1"/>
  <c r="J410" i="1"/>
  <c r="L410" i="1"/>
  <c r="I410" i="1"/>
  <c r="J306" i="1"/>
  <c r="L306" i="1"/>
  <c r="J310" i="1"/>
  <c r="L310" i="1"/>
  <c r="J262" i="1"/>
  <c r="L262" i="1"/>
  <c r="J122" i="1"/>
  <c r="L122" i="1"/>
  <c r="I122" i="1"/>
  <c r="I96" i="1"/>
  <c r="I54" i="1"/>
  <c r="I95" i="1"/>
  <c r="J95" i="1"/>
  <c r="L95" i="1"/>
  <c r="J102" i="1"/>
  <c r="L102" i="1"/>
  <c r="I102" i="1"/>
  <c r="I169" i="1"/>
  <c r="J169" i="1"/>
  <c r="L169" i="1"/>
  <c r="J199" i="1"/>
  <c r="L199" i="1"/>
  <c r="I199" i="1"/>
  <c r="I205" i="1"/>
  <c r="J205" i="1"/>
  <c r="L205" i="1"/>
  <c r="J213" i="1"/>
  <c r="L213" i="1"/>
  <c r="I213" i="1"/>
  <c r="I217" i="1"/>
  <c r="J217" i="1"/>
  <c r="L217" i="1"/>
  <c r="J241" i="1"/>
  <c r="L241" i="1"/>
  <c r="I241" i="1"/>
  <c r="J319" i="1"/>
  <c r="L319" i="1"/>
  <c r="I319" i="1"/>
  <c r="J337" i="1"/>
  <c r="L337" i="1"/>
  <c r="I337" i="1"/>
  <c r="J340" i="1"/>
  <c r="L340" i="1"/>
  <c r="I340" i="1"/>
  <c r="I524" i="1"/>
  <c r="J524" i="1"/>
  <c r="L524" i="1"/>
  <c r="J533" i="1"/>
  <c r="L533" i="1"/>
  <c r="I533" i="1"/>
  <c r="I564" i="1"/>
  <c r="J564" i="1"/>
  <c r="L564" i="1"/>
  <c r="H36" i="1"/>
  <c r="H46" i="1"/>
  <c r="I46" i="1"/>
  <c r="I86" i="1"/>
  <c r="J86" i="1"/>
  <c r="L86" i="1"/>
  <c r="J159" i="1"/>
  <c r="L159" i="1"/>
  <c r="I159" i="1"/>
  <c r="J251" i="1"/>
  <c r="L251" i="1"/>
  <c r="I251" i="1"/>
  <c r="I492" i="1"/>
  <c r="J23" i="1"/>
  <c r="L23" i="1"/>
  <c r="I23" i="1"/>
  <c r="J175" i="1"/>
  <c r="L175" i="1"/>
  <c r="I175" i="1"/>
  <c r="G569" i="1"/>
  <c r="L5" i="1"/>
  <c r="H3" i="1"/>
  <c r="J6" i="1"/>
  <c r="L6" i="1"/>
  <c r="I6" i="1"/>
  <c r="J366" i="1"/>
  <c r="L366" i="1"/>
  <c r="I420" i="1"/>
  <c r="J28" i="1"/>
  <c r="L28" i="1"/>
  <c r="J150" i="1"/>
  <c r="L150" i="1"/>
  <c r="I166" i="1"/>
  <c r="J484" i="1"/>
  <c r="L484" i="1"/>
  <c r="I516" i="1"/>
  <c r="I374" i="1"/>
  <c r="I567" i="1"/>
  <c r="J549" i="1"/>
  <c r="L549" i="1"/>
  <c r="J538" i="1"/>
  <c r="L538" i="1"/>
  <c r="I487" i="1"/>
  <c r="I493" i="1"/>
  <c r="I479" i="1"/>
  <c r="J475" i="1"/>
  <c r="L475" i="1"/>
  <c r="J471" i="1"/>
  <c r="L471" i="1"/>
  <c r="I447" i="1"/>
  <c r="J443" i="1"/>
  <c r="L443" i="1"/>
  <c r="I259" i="1"/>
  <c r="I137" i="1"/>
  <c r="I105" i="1"/>
  <c r="I248" i="1"/>
  <c r="I220" i="1"/>
  <c r="J216" i="1"/>
  <c r="L216" i="1"/>
  <c r="I173" i="1"/>
  <c r="I187" i="1"/>
  <c r="J37" i="1"/>
  <c r="L37" i="1"/>
  <c r="I37" i="1"/>
  <c r="I99" i="1"/>
  <c r="J99" i="1"/>
  <c r="L99" i="1"/>
  <c r="J103" i="1"/>
  <c r="L103" i="1"/>
  <c r="I103" i="1"/>
  <c r="J131" i="1"/>
  <c r="L131" i="1"/>
  <c r="I131" i="1"/>
  <c r="J197" i="1"/>
  <c r="L197" i="1"/>
  <c r="I197" i="1"/>
  <c r="J201" i="1"/>
  <c r="L201" i="1"/>
  <c r="I201" i="1"/>
  <c r="J210" i="1"/>
  <c r="L210" i="1"/>
  <c r="I210" i="1"/>
  <c r="I218" i="1"/>
  <c r="J218" i="1"/>
  <c r="L218" i="1"/>
  <c r="J226" i="1"/>
  <c r="L226" i="1"/>
  <c r="I226" i="1"/>
  <c r="I234" i="1"/>
  <c r="J234" i="1"/>
  <c r="L234" i="1"/>
  <c r="J242" i="1"/>
  <c r="L242" i="1"/>
  <c r="I242" i="1"/>
  <c r="I250" i="1"/>
  <c r="J250" i="1"/>
  <c r="L250" i="1"/>
  <c r="J253" i="1"/>
  <c r="L253" i="1"/>
  <c r="I253" i="1"/>
  <c r="J257" i="1"/>
  <c r="L257" i="1"/>
  <c r="I257" i="1"/>
  <c r="J261" i="1"/>
  <c r="L261" i="1"/>
  <c r="I261" i="1"/>
  <c r="I271" i="1"/>
  <c r="J271" i="1"/>
  <c r="L271" i="1"/>
  <c r="J277" i="1"/>
  <c r="L277" i="1"/>
  <c r="I277" i="1"/>
  <c r="J293" i="1"/>
  <c r="L293" i="1"/>
  <c r="I293" i="1"/>
  <c r="J309" i="1"/>
  <c r="L309" i="1"/>
  <c r="I309" i="1"/>
  <c r="J353" i="1"/>
  <c r="L353" i="1"/>
  <c r="I353" i="1"/>
  <c r="J383" i="1"/>
  <c r="L383" i="1"/>
  <c r="I383" i="1"/>
  <c r="J437" i="1"/>
  <c r="L437" i="1"/>
  <c r="I437" i="1"/>
  <c r="I490" i="1"/>
  <c r="J490" i="1"/>
  <c r="L490" i="1"/>
  <c r="I12" i="1"/>
  <c r="J10" i="1"/>
  <c r="L10" i="1"/>
  <c r="I10" i="1"/>
  <c r="J404" i="1"/>
  <c r="L404" i="1"/>
  <c r="I158" i="1"/>
  <c r="I500" i="1"/>
  <c r="J542" i="1"/>
  <c r="L542" i="1"/>
  <c r="I483" i="1"/>
  <c r="J451" i="1"/>
  <c r="L451" i="1"/>
  <c r="I255" i="1"/>
  <c r="J228" i="1"/>
  <c r="L228" i="1"/>
  <c r="I224" i="1"/>
  <c r="J25" i="1"/>
  <c r="L25" i="1"/>
  <c r="I25" i="1"/>
  <c r="J31" i="1"/>
  <c r="L31" i="1"/>
  <c r="I31" i="1"/>
  <c r="J39" i="1"/>
  <c r="L39" i="1"/>
  <c r="I39" i="1"/>
  <c r="J56" i="1"/>
  <c r="L56" i="1"/>
  <c r="I56" i="1"/>
  <c r="J70" i="1"/>
  <c r="L70" i="1"/>
  <c r="I70" i="1"/>
  <c r="J147" i="1"/>
  <c r="L147" i="1"/>
  <c r="I147" i="1"/>
  <c r="J165" i="1"/>
  <c r="L165" i="1"/>
  <c r="I165" i="1"/>
  <c r="J297" i="1"/>
  <c r="L297" i="1"/>
  <c r="I297" i="1"/>
  <c r="J313" i="1"/>
  <c r="L313" i="1"/>
  <c r="I313" i="1"/>
  <c r="I316" i="1"/>
  <c r="J316" i="1"/>
  <c r="L316" i="1"/>
  <c r="J325" i="1"/>
  <c r="L325" i="1"/>
  <c r="I325" i="1"/>
  <c r="J341" i="1"/>
  <c r="L341" i="1"/>
  <c r="I341" i="1"/>
  <c r="J396" i="1"/>
  <c r="L396" i="1"/>
  <c r="I396" i="1"/>
  <c r="J266" i="1"/>
  <c r="L266" i="1"/>
  <c r="I266" i="1"/>
  <c r="J269" i="1"/>
  <c r="L269" i="1"/>
  <c r="I269" i="1"/>
  <c r="J285" i="1"/>
  <c r="L285" i="1"/>
  <c r="I285" i="1"/>
  <c r="J301" i="1"/>
  <c r="L301" i="1"/>
  <c r="I301" i="1"/>
  <c r="I304" i="1"/>
  <c r="J304" i="1"/>
  <c r="L304" i="1"/>
  <c r="J317" i="1"/>
  <c r="L317" i="1"/>
  <c r="I317" i="1"/>
  <c r="J336" i="1"/>
  <c r="L336" i="1"/>
  <c r="I336" i="1"/>
  <c r="J357" i="1"/>
  <c r="L357" i="1"/>
  <c r="I357" i="1"/>
  <c r="J385" i="1"/>
  <c r="L385" i="1"/>
  <c r="I385" i="1"/>
  <c r="J391" i="1"/>
  <c r="L391" i="1"/>
  <c r="I391" i="1"/>
  <c r="J413" i="1"/>
  <c r="L413" i="1"/>
  <c r="I413" i="1"/>
  <c r="I518" i="1"/>
  <c r="J518" i="1"/>
  <c r="L518" i="1"/>
  <c r="I13" i="1"/>
  <c r="J13" i="1"/>
  <c r="L13" i="1"/>
  <c r="I33" i="1"/>
  <c r="J33" i="1"/>
  <c r="L33" i="1"/>
  <c r="I72" i="1"/>
  <c r="J72" i="1"/>
  <c r="L72" i="1"/>
  <c r="J135" i="1"/>
  <c r="L135" i="1"/>
  <c r="I135" i="1"/>
  <c r="J193" i="1"/>
  <c r="L193" i="1"/>
  <c r="I193" i="1"/>
  <c r="J204" i="1"/>
  <c r="L204" i="1"/>
  <c r="I204" i="1"/>
  <c r="F569" i="1"/>
  <c r="I358" i="1"/>
  <c r="J467" i="1"/>
  <c r="L467" i="1"/>
  <c r="I419" i="1"/>
  <c r="I263" i="1"/>
  <c r="J244" i="1"/>
  <c r="L244" i="1"/>
  <c r="I240" i="1"/>
  <c r="J212" i="1"/>
  <c r="L212" i="1"/>
  <c r="J14" i="1"/>
  <c r="L14" i="1"/>
  <c r="J8" i="1"/>
  <c r="L8" i="1"/>
  <c r="I8" i="1"/>
  <c r="J46" i="1"/>
  <c r="L46" i="1"/>
  <c r="J52" i="1"/>
  <c r="L52" i="1"/>
  <c r="I52" i="1"/>
  <c r="J60" i="1"/>
  <c r="L60" i="1"/>
  <c r="I60" i="1"/>
  <c r="I123" i="1"/>
  <c r="J123" i="1"/>
  <c r="L123" i="1"/>
  <c r="J143" i="1"/>
  <c r="L143" i="1"/>
  <c r="I143" i="1"/>
  <c r="J151" i="1"/>
  <c r="L151" i="1"/>
  <c r="I151" i="1"/>
  <c r="I161" i="1"/>
  <c r="J161" i="1"/>
  <c r="L161" i="1"/>
  <c r="J289" i="1"/>
  <c r="L289" i="1"/>
  <c r="I289" i="1"/>
  <c r="I292" i="1"/>
  <c r="J292" i="1"/>
  <c r="L292" i="1"/>
  <c r="J305" i="1"/>
  <c r="L305" i="1"/>
  <c r="I305" i="1"/>
  <c r="J377" i="1"/>
  <c r="L377" i="1"/>
  <c r="I377" i="1"/>
  <c r="J189" i="1"/>
  <c r="L189" i="1"/>
  <c r="I189" i="1"/>
  <c r="I270" i="1"/>
  <c r="J270" i="1"/>
  <c r="L270" i="1"/>
  <c r="I506" i="1"/>
  <c r="J506" i="1"/>
  <c r="L506" i="1"/>
  <c r="J27" i="1"/>
  <c r="L27" i="1"/>
  <c r="I27" i="1"/>
  <c r="J80" i="1"/>
  <c r="L80" i="1"/>
  <c r="I80" i="1"/>
  <c r="J177" i="1"/>
  <c r="L177" i="1"/>
  <c r="I177" i="1"/>
  <c r="J245" i="1"/>
  <c r="L245" i="1"/>
  <c r="I245" i="1"/>
  <c r="J249" i="1"/>
  <c r="L249" i="1"/>
  <c r="I249" i="1"/>
  <c r="I558" i="1"/>
  <c r="J558" i="1"/>
  <c r="L558" i="1"/>
  <c r="I514" i="1"/>
  <c r="I488" i="1"/>
  <c r="J520" i="1"/>
  <c r="I82" i="1"/>
  <c r="I74" i="1"/>
  <c r="I66" i="1"/>
  <c r="I58" i="1"/>
  <c r="I50" i="1"/>
  <c r="I42" i="1"/>
  <c r="I5" i="1"/>
  <c r="I24" i="1"/>
  <c r="H569" i="1"/>
  <c r="J36" i="1"/>
  <c r="L36" i="1"/>
  <c r="I36" i="1"/>
  <c r="I38" i="1"/>
  <c r="J38" i="1"/>
  <c r="L38" i="1"/>
  <c r="I20" i="1"/>
  <c r="J20" i="1"/>
  <c r="L20" i="1"/>
  <c r="I32" i="1"/>
  <c r="J32" i="1"/>
  <c r="L32" i="1"/>
  <c r="I18" i="1"/>
  <c r="J18" i="1"/>
  <c r="L18" i="1"/>
  <c r="J30" i="1"/>
  <c r="L30" i="1"/>
  <c r="I30" i="1"/>
  <c r="J16" i="1"/>
  <c r="L16" i="1"/>
  <c r="I16" i="1"/>
  <c r="J26" i="1"/>
  <c r="L26" i="1"/>
  <c r="I26" i="1"/>
  <c r="I3" i="1"/>
  <c r="J3" i="1"/>
  <c r="L3" i="1"/>
  <c r="H22" i="2"/>
  <c r="H23" i="2"/>
  <c r="H25" i="2"/>
  <c r="L520" i="1"/>
  <c r="J569" i="1"/>
  <c r="I569" i="1"/>
  <c r="L569" i="1"/>
</calcChain>
</file>

<file path=xl/sharedStrings.xml><?xml version="1.0" encoding="utf-8"?>
<sst xmlns="http://schemas.openxmlformats.org/spreadsheetml/2006/main" count="1725" uniqueCount="1161">
  <si>
    <t>Subtotal</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</si>
  <si>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</si>
  <si>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</si>
  <si>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</si>
  <si>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</si>
  <si>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</si>
  <si>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</si>
  <si>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</si>
  <si>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</si>
  <si>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</si>
  <si>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</si>
  <si>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</si>
  <si>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</si>
  <si>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</si>
  <si>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</si>
  <si>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</si>
  <si>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</si>
  <si>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</si>
  <si>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</si>
  <si>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</si>
  <si>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</si>
  <si>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</si>
  <si>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</si>
  <si>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</si>
  <si>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</si>
  <si>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</si>
  <si>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</si>
  <si>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</si>
  <si>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</si>
  <si>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</si>
  <si>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</si>
  <si>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</si>
  <si>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</si>
  <si>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</si>
  <si>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</si>
  <si>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</si>
  <si>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</si>
  <si>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</si>
  <si>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</si>
  <si>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</si>
  <si>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</si>
  <si>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</si>
  <si>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</si>
  <si>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</si>
  <si>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</si>
  <si>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</si>
  <si>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</si>
  <si>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</si>
  <si>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</si>
  <si>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</si>
  <si>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</si>
  <si>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</si>
  <si>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</si>
  <si>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</si>
  <si>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</si>
  <si>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</si>
  <si>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</si>
  <si>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</si>
  <si>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</si>
  <si>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</si>
  <si>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</si>
  <si>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</si>
  <si>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</si>
  <si>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</si>
  <si>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</si>
  <si>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</si>
  <si>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</si>
  <si>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</si>
  <si>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</si>
  <si>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</si>
  <si>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</si>
  <si>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</si>
  <si>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</si>
  <si>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</si>
  <si>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</si>
  <si>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</si>
  <si>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</si>
  <si>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</si>
  <si>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</si>
  <si>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</si>
  <si>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</si>
  <si>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</si>
  <si>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</si>
  <si>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</si>
  <si>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</si>
  <si>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</si>
  <si>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</si>
  <si>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</si>
  <si>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</si>
  <si>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</si>
  <si>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</si>
  <si>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</si>
  <si>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</si>
  <si>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</si>
  <si>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</si>
  <si>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</si>
  <si>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</si>
  <si>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</si>
  <si>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</si>
  <si>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</si>
  <si>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</si>
  <si>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</si>
  <si>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</si>
  <si>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</si>
  <si>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</si>
  <si>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</si>
  <si>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</si>
  <si>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</si>
  <si>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</si>
  <si>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</si>
  <si>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</si>
  <si>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</si>
  <si>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</si>
  <si>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</si>
  <si>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</si>
  <si>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</si>
  <si>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</si>
  <si>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</si>
  <si>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</si>
  <si>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</si>
  <si>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</si>
  <si>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</si>
  <si>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</si>
  <si>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</si>
  <si>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</si>
  <si>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</si>
  <si>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</si>
  <si>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</si>
  <si>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</si>
  <si>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</si>
  <si>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</si>
  <si>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</si>
  <si>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</si>
  <si>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</si>
  <si>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</si>
  <si>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</si>
  <si>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</si>
  <si>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</si>
  <si>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</si>
  <si>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</si>
  <si>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</si>
  <si>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</si>
  <si>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</si>
  <si>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</si>
  <si>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</si>
  <si>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</si>
  <si>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</si>
  <si>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</si>
  <si>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</si>
  <si>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</si>
  <si>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</si>
  <si>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</si>
  <si>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</si>
  <si>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</si>
  <si>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</si>
  <si>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</si>
  <si>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</si>
  <si>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</si>
  <si>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</si>
  <si>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</si>
  <si>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</si>
  <si>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</si>
  <si>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</si>
  <si>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</si>
  <si>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</si>
  <si>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</si>
  <si>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</si>
  <si>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</si>
  <si>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</si>
  <si>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</si>
  <si>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</si>
  <si>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0501</t>
  </si>
  <si>
    <t>0502</t>
  </si>
  <si>
    <t>0503</t>
  </si>
  <si>
    <t>0504</t>
  </si>
  <si>
    <t>0505</t>
  </si>
  <si>
    <t>0506</t>
  </si>
  <si>
    <t>0507</t>
  </si>
  <si>
    <t>0508</t>
  </si>
  <si>
    <t>0509</t>
  </si>
  <si>
    <t>0510</t>
  </si>
  <si>
    <t>0511</t>
  </si>
  <si>
    <t>0512</t>
  </si>
  <si>
    <t>0513</t>
  </si>
  <si>
    <t>0514</t>
  </si>
  <si>
    <t>0515</t>
  </si>
  <si>
    <t>0516</t>
  </si>
  <si>
    <t>0601</t>
  </si>
  <si>
    <t>0602</t>
  </si>
  <si>
    <t>0603</t>
  </si>
  <si>
    <t>0604</t>
  </si>
  <si>
    <t>0605</t>
  </si>
  <si>
    <t>0606</t>
  </si>
  <si>
    <t>0607</t>
  </si>
  <si>
    <t>0608</t>
  </si>
  <si>
    <t>0609</t>
  </si>
  <si>
    <t>0610</t>
  </si>
  <si>
    <t>0611</t>
  </si>
  <si>
    <t>0612</t>
  </si>
  <si>
    <t>0613</t>
  </si>
  <si>
    <t>0614</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</si>
  <si>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</si>
  <si>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</si>
  <si>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</si>
  <si>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</si>
  <si>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</si>
  <si>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</si>
  <si>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</si>
  <si>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</si>
  <si>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</si>
  <si>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</si>
  <si>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</si>
  <si>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</si>
  <si>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</si>
  <si>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</si>
  <si>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</si>
  <si>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</si>
  <si>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</si>
  <si>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</si>
  <si>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</si>
  <si>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</si>
  <si>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</si>
  <si>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</si>
  <si>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</si>
  <si>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</si>
  <si>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</si>
  <si>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</si>
  <si>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</si>
  <si>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</si>
  <si>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</si>
  <si>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</si>
  <si>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</si>
  <si>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</si>
  <si>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</si>
  <si>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</si>
  <si>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</si>
  <si>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</si>
  <si>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</si>
  <si>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</si>
  <si>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</si>
  <si>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</si>
  <si>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</si>
  <si>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</si>
  <si>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</si>
  <si>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</si>
  <si>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</si>
  <si>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</si>
  <si>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0901</t>
  </si>
  <si>
    <t>0902</t>
  </si>
  <si>
    <t>0903</t>
  </si>
  <si>
    <t>0904</t>
  </si>
  <si>
    <t>0905</t>
  </si>
  <si>
    <t>0906</t>
  </si>
  <si>
    <t>0907</t>
  </si>
  <si>
    <t>0908</t>
  </si>
  <si>
    <t>0909</t>
  </si>
  <si>
    <t>0910</t>
  </si>
  <si>
    <t>0911</t>
  </si>
  <si>
    <t>0912</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</si>
  <si>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</si>
  <si>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</si>
  <si>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</si>
  <si>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</si>
  <si>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</si>
  <si>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</si>
  <si>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</si>
  <si>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</si>
  <si>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</si>
  <si>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</si>
  <si>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</si>
  <si>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</si>
  <si>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</si>
  <si>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</si>
  <si>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</si>
  <si>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</si>
  <si>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</si>
  <si>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</si>
  <si>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</si>
  <si>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</si>
  <si>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</si>
  <si>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</si>
  <si>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</si>
  <si>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</si>
  <si>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</si>
  <si>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</si>
  <si>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1101</t>
  </si>
  <si>
    <t>1102</t>
  </si>
  <si>
    <t>1103</t>
  </si>
  <si>
    <t>1104</t>
  </si>
  <si>
    <t>1105</t>
  </si>
  <si>
    <t>1106</t>
  </si>
  <si>
    <t>1107</t>
  </si>
  <si>
    <t>1108</t>
  </si>
  <si>
    <t>1111</t>
  </si>
  <si>
    <t>1112</t>
  </si>
  <si>
    <t>1113</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</si>
  <si>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</si>
  <si>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</si>
  <si>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</si>
  <si>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</si>
  <si>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</si>
  <si>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</si>
  <si>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</si>
  <si>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</si>
  <si>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</si>
  <si>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</si>
  <si>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</si>
  <si>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</si>
  <si>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</si>
  <si>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</si>
  <si>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</si>
  <si>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</si>
  <si>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</si>
  <si>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</si>
  <si>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</si>
  <si>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</si>
  <si>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</si>
  <si>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</si>
  <si>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</si>
  <si>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</si>
  <si>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</si>
  <si>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</si>
  <si>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</si>
  <si>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</si>
  <si>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</si>
  <si>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</si>
  <si>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</si>
  <si>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</si>
  <si>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</si>
  <si>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</si>
  <si>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</si>
  <si>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</si>
  <si>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</si>
  <si>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</si>
  <si>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</si>
  <si>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</si>
  <si>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</si>
  <si>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</si>
  <si>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</si>
  <si>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</si>
  <si>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</si>
  <si>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</si>
  <si>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</si>
  <si>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</si>
  <si>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</si>
  <si>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</si>
  <si>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</si>
  <si>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</si>
  <si>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</si>
  <si>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</si>
  <si>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</si>
  <si>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</si>
  <si>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</si>
  <si>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</si>
  <si>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</si>
  <si>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</si>
  <si>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</si>
  <si>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</si>
  <si>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</si>
  <si>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</si>
  <si>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</si>
  <si>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</si>
  <si>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</si>
  <si>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</si>
  <si>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</si>
  <si>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</si>
  <si>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</si>
  <si>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</si>
  <si>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</si>
  <si>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</si>
  <si>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</si>
  <si>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</si>
  <si>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</si>
  <si>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</si>
  <si>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</si>
  <si>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</si>
  <si>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</si>
  <si>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</si>
  <si>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</si>
  <si>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</si>
  <si>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</si>
  <si>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</si>
  <si>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</si>
  <si>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</si>
  <si>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</si>
  <si>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</si>
  <si>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</si>
  <si>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</si>
  <si>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</si>
  <si>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</si>
  <si>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</si>
  <si>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</si>
  <si>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</si>
  <si>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</si>
  <si>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</si>
  <si>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</si>
  <si>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</si>
  <si>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</si>
  <si>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</si>
  <si>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</si>
  <si>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</si>
  <si>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</si>
  <si>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</si>
  <si>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</si>
  <si>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</si>
  <si>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</si>
  <si>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</si>
  <si>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</si>
  <si>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</si>
  <si>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</si>
  <si>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</si>
  <si>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</si>
  <si>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</si>
  <si>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</si>
  <si>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</si>
  <si>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</si>
  <si>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</si>
  <si>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</si>
  <si>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</si>
  <si>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</si>
  <si>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</si>
  <si>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</si>
  <si>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</si>
  <si>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</si>
  <si>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</si>
  <si>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</si>
  <si>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</si>
  <si>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</si>
  <si>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</si>
  <si>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</si>
  <si>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</si>
  <si>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</si>
  <si>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</si>
  <si>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</si>
  <si>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</si>
  <si>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</si>
  <si>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</si>
  <si>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</si>
  <si>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</si>
  <si>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</si>
  <si>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</si>
  <si>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</si>
  <si>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</si>
  <si>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</si>
  <si>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</si>
  <si>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</si>
  <si>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1601</t>
  </si>
  <si>
    <t>1602</t>
  </si>
  <si>
    <t>1603</t>
  </si>
  <si>
    <t>1604</t>
  </si>
  <si>
    <t>1605</t>
  </si>
  <si>
    <t>1606</t>
  </si>
  <si>
    <t>1607</t>
  </si>
  <si>
    <t>1608</t>
  </si>
  <si>
    <t>1609</t>
  </si>
  <si>
    <t>1610</t>
  </si>
  <si>
    <t>1611</t>
  </si>
  <si>
    <t>1612</t>
  </si>
  <si>
    <t>1613</t>
  </si>
  <si>
    <t>1614</t>
  </si>
  <si>
    <t>1615</t>
  </si>
  <si>
    <t>1616</t>
  </si>
  <si>
    <t>1701</t>
  </si>
  <si>
    <t>1702</t>
  </si>
  <si>
    <t>1703</t>
  </si>
  <si>
    <t>1704</t>
  </si>
  <si>
    <t>1705</t>
  </si>
  <si>
    <t>1706</t>
  </si>
  <si>
    <t>1707</t>
  </si>
  <si>
    <t>1708</t>
  </si>
  <si>
    <t>1709</t>
  </si>
  <si>
    <t>1710</t>
  </si>
  <si>
    <t>1711</t>
  </si>
  <si>
    <t>1712</t>
  </si>
  <si>
    <t>1713</t>
  </si>
  <si>
    <t>1714</t>
  </si>
  <si>
    <t>1715</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</si>
  <si>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</si>
  <si>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</si>
  <si>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</si>
  <si>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</si>
  <si>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</si>
  <si>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</si>
  <si>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</si>
  <si>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</si>
  <si>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</si>
  <si>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</si>
  <si>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</si>
  <si>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</si>
  <si>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</si>
  <si>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</si>
  <si>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</si>
  <si>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</si>
  <si>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</si>
  <si>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</si>
  <si>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</si>
  <si>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</si>
  <si>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</si>
  <si>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</si>
  <si>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</si>
  <si>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</si>
  <si>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</si>
  <si>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</si>
  <si>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</si>
  <si>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</si>
  <si>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</si>
  <si>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</si>
  <si>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</si>
  <si>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</si>
  <si>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</si>
  <si>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</si>
  <si>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</si>
  <si>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</si>
  <si>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</si>
  <si>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</si>
  <si>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</si>
  <si>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</si>
  <si>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</si>
  <si>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</si>
  <si>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</si>
  <si>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</si>
  <si>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</si>
  <si>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</si>
  <si>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</si>
  <si>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</si>
  <si>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</si>
  <si>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</si>
  <si>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</si>
  <si>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</si>
  <si>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</si>
  <si>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</si>
  <si>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</si>
  <si>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</si>
  <si>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</si>
  <si>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</si>
  <si>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</si>
  <si>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</si>
  <si>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</si>
  <si>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</si>
  <si>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</si>
  <si>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</si>
  <si>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</si>
  <si>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</si>
  <si>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2101</t>
  </si>
  <si>
    <t>2102</t>
  </si>
  <si>
    <t>2103</t>
  </si>
  <si>
    <t>2104</t>
  </si>
  <si>
    <t>2105</t>
  </si>
  <si>
    <t>2106</t>
  </si>
  <si>
    <t>2107</t>
  </si>
  <si>
    <t>2108</t>
  </si>
  <si>
    <t>2109</t>
  </si>
  <si>
    <t>2110</t>
  </si>
  <si>
    <t>2111</t>
  </si>
  <si>
    <t>2112</t>
  </si>
  <si>
    <t>2113</t>
  </si>
  <si>
    <t>2114</t>
  </si>
  <si>
    <t>2115</t>
  </si>
  <si>
    <t>2116</t>
  </si>
  <si>
    <t>2117</t>
  </si>
  <si>
    <t>2119</t>
  </si>
  <si>
    <t>2120</t>
  </si>
  <si>
    <t>2121</t>
  </si>
  <si>
    <t>2122</t>
  </si>
  <si>
    <t>2123</t>
  </si>
  <si>
    <t>Absecon City</t>
  </si>
  <si>
    <t>Atlantic City</t>
  </si>
  <si>
    <t>Brigantine City</t>
  </si>
  <si>
    <t>Buena Borough</t>
  </si>
  <si>
    <t>Buena Vista Township</t>
  </si>
  <si>
    <t>Corbin City</t>
  </si>
  <si>
    <t>Egg Harbor City</t>
  </si>
  <si>
    <t>Egg Harbor Township</t>
  </si>
  <si>
    <t>Estell Manor City</t>
  </si>
  <si>
    <t>Folsom Borough</t>
  </si>
  <si>
    <t>Galloway Township</t>
  </si>
  <si>
    <t>Hamilton Township</t>
  </si>
  <si>
    <t>Hammonton Town</t>
  </si>
  <si>
    <t>Linwood City</t>
  </si>
  <si>
    <t>Longport Borough</t>
  </si>
  <si>
    <t>Margate City</t>
  </si>
  <si>
    <t>Mullica Township</t>
  </si>
  <si>
    <t>Northfield City</t>
  </si>
  <si>
    <t>Pleasantville City</t>
  </si>
  <si>
    <t>Port Republic City</t>
  </si>
  <si>
    <t>Somers Point City</t>
  </si>
  <si>
    <t>Ventnor City</t>
  </si>
  <si>
    <t>Weymouth Township</t>
  </si>
  <si>
    <t>Allendale Borough</t>
  </si>
  <si>
    <t>Alpine Borough</t>
  </si>
  <si>
    <t>Bergenfield Borough</t>
  </si>
  <si>
    <t>Bogota Borough</t>
  </si>
  <si>
    <t>Carlstadt Borough</t>
  </si>
  <si>
    <t>Cliffside Park Borough</t>
  </si>
  <si>
    <t>Closter Borough</t>
  </si>
  <si>
    <t>Cresskill Borough</t>
  </si>
  <si>
    <t>Demarest Borough</t>
  </si>
  <si>
    <t>Dumont Borough</t>
  </si>
  <si>
    <t>Elmwood Park Borough</t>
  </si>
  <si>
    <t>East Rutherford Borough</t>
  </si>
  <si>
    <t>Edgewater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</si>
  <si>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</si>
  <si>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</si>
  <si>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</si>
  <si>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</si>
  <si>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</si>
  <si>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</si>
  <si>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</si>
  <si>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</si>
  <si>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</si>
  <si>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</si>
  <si>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</si>
  <si>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</si>
  <si>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</si>
  <si>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</si>
  <si>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</si>
  <si>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</si>
  <si>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</si>
  <si>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</si>
  <si>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</si>
  <si>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</si>
  <si>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</si>
  <si>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</si>
  <si>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</si>
  <si>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</si>
  <si>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</si>
  <si>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</si>
  <si>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</si>
  <si>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</si>
  <si>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</si>
  <si>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</si>
  <si>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</si>
  <si>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</si>
  <si>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</si>
  <si>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</si>
  <si>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</si>
  <si>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</si>
  <si>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</si>
  <si>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</si>
  <si>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</si>
  <si>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</si>
  <si>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</si>
  <si>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</si>
  <si>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</si>
  <si>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</si>
  <si>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</si>
  <si>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</si>
  <si>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</si>
  <si>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</si>
  <si>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</si>
  <si>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</si>
  <si>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</si>
  <si>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</si>
  <si>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</si>
  <si>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</si>
  <si>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</si>
  <si>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</si>
  <si>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</si>
  <si>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</si>
  <si>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</si>
  <si>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</si>
  <si>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</si>
  <si>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</si>
  <si>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</si>
  <si>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</si>
  <si>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</si>
  <si>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</si>
  <si>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</si>
  <si>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</si>
  <si>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</si>
  <si>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</si>
  <si>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</si>
  <si>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</si>
  <si>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</si>
  <si>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</si>
  <si>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</si>
  <si>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</si>
  <si>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</si>
  <si>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</si>
  <si>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</si>
  <si>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</si>
  <si>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</si>
  <si>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</si>
  <si>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</si>
  <si>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</si>
  <si>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</si>
  <si>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</si>
  <si>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</si>
  <si>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</si>
  <si>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</si>
  <si>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</si>
  <si>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</si>
  <si>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Westampton Township</t>
  </si>
  <si>
    <t>Willingboro Township</t>
  </si>
  <si>
    <t>Woodland Township</t>
  </si>
  <si>
    <t>Wrightstown Borough</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</si>
  <si>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</si>
  <si>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</si>
  <si>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</si>
  <si>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</si>
  <si>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</si>
  <si>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</si>
  <si>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</si>
  <si>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</si>
  <si>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</si>
  <si>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</si>
  <si>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</si>
  <si>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</si>
  <si>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</si>
  <si>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City</t>
  </si>
  <si>
    <t>Gloucester Township</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</si>
  <si>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</si>
  <si>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</si>
  <si>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</si>
  <si>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</si>
  <si>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</si>
  <si>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</si>
  <si>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</si>
  <si>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</si>
  <si>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</si>
  <si>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</si>
  <si>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</si>
  <si>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</si>
  <si>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</si>
  <si>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Pine Valley Borough</t>
  </si>
  <si>
    <t>Runnemede Borough</t>
  </si>
  <si>
    <t>Somerdale Borough</t>
  </si>
  <si>
    <t>Stratford Borough</t>
  </si>
  <si>
    <t>Tavistock Borough</t>
  </si>
  <si>
    <t>Voorhees Township</t>
  </si>
  <si>
    <t>Waterford Township</t>
  </si>
  <si>
    <t>Winslow Township</t>
  </si>
  <si>
    <t>Woodlynne Borough</t>
  </si>
  <si>
    <t>Avalon Borough</t>
  </si>
  <si>
    <t>Cape May City</t>
  </si>
  <si>
    <t>Cape May Point Borough</t>
  </si>
  <si>
    <t>Dennis Township</t>
  </si>
  <si>
    <t>Lower Township</t>
  </si>
  <si>
    <t>Middle Township</t>
  </si>
  <si>
    <t>North Wildwood City</t>
  </si>
  <si>
    <t>Ocean City</t>
  </si>
  <si>
    <t>Sea Isle City</t>
  </si>
  <si>
    <t>Stone Harbor Borough</t>
  </si>
  <si>
    <t>Upper Township</t>
  </si>
  <si>
    <t>West Cape May Borough</t>
  </si>
  <si>
    <t>West Wildwood Borough</t>
  </si>
  <si>
    <t>Wildwood City</t>
  </si>
  <si>
    <t>Wildwood Crest Borough</t>
  </si>
  <si>
    <t>Woodbine Borough</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</si>
  <si>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</si>
  <si>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</si>
  <si>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</si>
  <si>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</si>
  <si>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</si>
  <si>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</si>
  <si>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</si>
  <si>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</si>
  <si>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</si>
  <si>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</si>
  <si>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</si>
  <si>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</si>
  <si>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</si>
  <si>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</si>
  <si>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Belleville Township</t>
  </si>
  <si>
    <t>Bloomfield Township</t>
  </si>
  <si>
    <t>Caldwell Borough</t>
  </si>
  <si>
    <t>Cedar Grove Township</t>
  </si>
  <si>
    <t>East Orange City</t>
  </si>
  <si>
    <t>Essex Fells Borough</t>
  </si>
  <si>
    <t>Glen Ridge Borough</t>
  </si>
  <si>
    <t>Irvington Township</t>
  </si>
  <si>
    <t>Livingston Township</t>
  </si>
  <si>
    <t>Maplewood Township</t>
  </si>
  <si>
    <t>Millburn Township</t>
  </si>
  <si>
    <t>Montclair Township</t>
  </si>
  <si>
    <t>Newark City</t>
  </si>
  <si>
    <t>North Caldwell Borough</t>
  </si>
  <si>
    <t>Nutley Township</t>
  </si>
  <si>
    <t>Orange City</t>
  </si>
  <si>
    <t>Roseland Borough</t>
  </si>
  <si>
    <t>South Orange Village</t>
  </si>
  <si>
    <t>Verona Township</t>
  </si>
  <si>
    <t>West Caldwell Township</t>
  </si>
  <si>
    <t>West Orange Township</t>
  </si>
  <si>
    <t>Clayton Borough</t>
  </si>
  <si>
    <t>Deptford Township</t>
  </si>
  <si>
    <t>East Greenwich Township</t>
  </si>
  <si>
    <t>Elk Township</t>
  </si>
  <si>
    <t>Franklin Township</t>
  </si>
  <si>
    <t>Glassboro Borough</t>
  </si>
  <si>
    <t>Harrison Township</t>
  </si>
  <si>
    <t>Logan Township</t>
  </si>
  <si>
    <t>Mantua Township</t>
  </si>
  <si>
    <t>Monroe Township</t>
  </si>
  <si>
    <t>National Park Borough</t>
  </si>
  <si>
    <t>Newfield Borough</t>
  </si>
  <si>
    <t>Paulsboro Borough</t>
  </si>
  <si>
    <t>Pitman Borough</t>
  </si>
  <si>
    <t>South Harrison Township</t>
  </si>
  <si>
    <t>Swedesboro Borough</t>
  </si>
  <si>
    <t>Wenonah Borough</t>
  </si>
  <si>
    <t>West Deptford Township</t>
  </si>
  <si>
    <t>Westville Borough</t>
  </si>
  <si>
    <t>Woodbury City</t>
  </si>
  <si>
    <t>Woodbury Heights Borough</t>
  </si>
  <si>
    <t>Woolwich Township</t>
  </si>
  <si>
    <t>Bayonne City</t>
  </si>
  <si>
    <t>East Newark Borough</t>
  </si>
  <si>
    <t>Guttenberg Town</t>
  </si>
  <si>
    <t>Harrison Town</t>
  </si>
  <si>
    <t>Hoboken City</t>
  </si>
  <si>
    <t>Jersey City</t>
  </si>
  <si>
    <t>Kearny Town</t>
  </si>
  <si>
    <t>North Bergen Township</t>
  </si>
  <si>
    <t>Secaucus Town</t>
  </si>
  <si>
    <t>Union City</t>
  </si>
  <si>
    <t>Weehawken Township</t>
  </si>
  <si>
    <t>West New York Town</t>
  </si>
  <si>
    <t>Alexandria Township</t>
  </si>
  <si>
    <t>Bethlehem Township</t>
  </si>
  <si>
    <t>Bloomsbury Borough</t>
  </si>
  <si>
    <t>Califon Borough</t>
  </si>
  <si>
    <t>Clinton Town</t>
  </si>
  <si>
    <t>Clinton Township</t>
  </si>
  <si>
    <t>Delaware Township</t>
  </si>
  <si>
    <t>East Amwell Township</t>
  </si>
  <si>
    <t>Flemington Borough</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</si>
  <si>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</si>
  <si>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</si>
  <si>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</si>
  <si>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</si>
  <si>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</si>
  <si>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</si>
  <si>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</si>
  <si>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</si>
  <si>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</si>
  <si>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</si>
  <si>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</si>
  <si>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</si>
  <si>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</si>
  <si>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</si>
  <si>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</si>
  <si>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</si>
  <si>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East Windsor Township</t>
  </si>
  <si>
    <t>Ewing Township</t>
  </si>
  <si>
    <t>Hightstown Borough</t>
  </si>
  <si>
    <t>Hopewell Borough</t>
  </si>
  <si>
    <t>Pennington Borough</t>
  </si>
  <si>
    <t>Trenton City</t>
  </si>
  <si>
    <t>Robbinsville Township</t>
  </si>
  <si>
    <t>West Windsor Township</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</si>
  <si>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</si>
  <si>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</si>
  <si>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</si>
  <si>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</si>
  <si>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</si>
  <si>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</si>
  <si>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</si>
  <si>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</si>
  <si>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</si>
  <si>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</si>
  <si>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</si>
  <si>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</si>
  <si>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</si>
  <si>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</si>
  <si>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</si>
  <si>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</si>
  <si>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</si>
  <si>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</si>
  <si>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</si>
  <si>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</si>
  <si>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</si>
  <si>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</si>
  <si>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</si>
  <si>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</si>
  <si>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</si>
  <si>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</si>
  <si>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</si>
  <si>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</si>
  <si>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</si>
  <si>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</si>
  <si>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</si>
  <si>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</si>
  <si>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</si>
  <si>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</si>
  <si>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</si>
  <si>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</si>
  <si>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</si>
  <si>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</si>
  <si>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</si>
  <si>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</si>
  <si>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</si>
  <si>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</si>
  <si>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</si>
  <si>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</si>
  <si>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</si>
  <si>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</si>
  <si>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</si>
  <si>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</si>
  <si>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</si>
  <si>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</si>
  <si>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</si>
  <si>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</si>
  <si>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</si>
  <si>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</si>
  <si>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</si>
  <si>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</si>
  <si>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</si>
  <si>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</si>
  <si>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</si>
  <si>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</si>
  <si>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</si>
  <si>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</si>
  <si>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</si>
  <si>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</si>
  <si>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</si>
  <si>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</si>
  <si>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</si>
  <si>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</si>
  <si>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</si>
  <si>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Lake Como Borough</t>
  </si>
  <si>
    <t>Spring Lake Borough</t>
  </si>
  <si>
    <t>Spring Lake Heights Borough</t>
  </si>
  <si>
    <t>Tinton Falls Borough</t>
  </si>
  <si>
    <t>Union Beach Borough</t>
  </si>
  <si>
    <t>Upper Freehold Township</t>
  </si>
  <si>
    <t>Wall Township</t>
  </si>
  <si>
    <t>West Long Branch Borough</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</si>
  <si>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</si>
  <si>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</si>
  <si>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</si>
  <si>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</si>
  <si>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</si>
  <si>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</si>
  <si>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</si>
  <si>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</si>
  <si>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</si>
  <si>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</si>
  <si>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</si>
  <si>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</si>
  <si>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</si>
  <si>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</si>
  <si>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</si>
  <si>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</si>
  <si>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</si>
  <si>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</si>
  <si>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</si>
  <si>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</si>
  <si>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</si>
  <si>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</si>
  <si>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</si>
  <si>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</si>
  <si>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</si>
  <si>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</si>
  <si>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</si>
  <si>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</si>
  <si>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</si>
  <si>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Long Hill Township</t>
  </si>
  <si>
    <t>Pequannock Township</t>
  </si>
  <si>
    <t>Randolph Township</t>
  </si>
  <si>
    <t>Riverdale Borough</t>
  </si>
  <si>
    <t>Rockaway Borough</t>
  </si>
  <si>
    <t>Rockaway Township</t>
  </si>
  <si>
    <t>Roxbury Township</t>
  </si>
  <si>
    <t>Victory Gardens Borough</t>
  </si>
  <si>
    <t>Wharton Borough</t>
  </si>
  <si>
    <t>Barnegat Township</t>
  </si>
  <si>
    <t>Barnegat Light Borough</t>
  </si>
  <si>
    <t>Bay Head Borough</t>
  </si>
  <si>
    <t>Beach Haven Borough</t>
  </si>
  <si>
    <t>Beachwood Borough</t>
  </si>
  <si>
    <t>Berkeley Township</t>
  </si>
  <si>
    <t>Brick Township</t>
  </si>
  <si>
    <t>Toms River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</si>
  <si>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</si>
  <si>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</si>
  <si>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</si>
  <si>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</si>
  <si>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</si>
  <si>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</si>
  <si>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</si>
  <si>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</si>
  <si>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</si>
  <si>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</si>
  <si>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</si>
  <si>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</si>
  <si>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</si>
  <si>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</si>
  <si>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</si>
  <si>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</si>
  <si>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</si>
  <si>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</si>
  <si>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</si>
  <si>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</si>
  <si>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</si>
  <si>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</si>
  <si>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</si>
  <si>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</si>
  <si>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Bloomingdale Borough</t>
  </si>
  <si>
    <t>Clifton City</t>
  </si>
  <si>
    <t>Haledon Borough</t>
  </si>
  <si>
    <t>Hawthorne Borough</t>
  </si>
  <si>
    <t>Little Falls Township</t>
  </si>
  <si>
    <t>North Haledon Borough</t>
  </si>
  <si>
    <t>Passaic City</t>
  </si>
  <si>
    <t>Paterson City</t>
  </si>
  <si>
    <t>Pompton Lakes Borough</t>
  </si>
  <si>
    <t>Prospect Park Borough</t>
  </si>
  <si>
    <t>Ringwood Borough</t>
  </si>
  <si>
    <t>Totowa Borough</t>
  </si>
  <si>
    <t>Wanaque Borough</t>
  </si>
  <si>
    <t>Wayne Township</t>
  </si>
  <si>
    <t>West Milford Township</t>
  </si>
  <si>
    <t>Woodland Park Borough</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</si>
  <si>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</si>
  <si>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</si>
  <si>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</si>
  <si>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</si>
  <si>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</si>
  <si>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</si>
  <si>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</si>
  <si>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</si>
  <si>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</si>
  <si>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</si>
  <si>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</si>
  <si>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</si>
  <si>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</si>
  <si>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</si>
  <si>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</si>
  <si>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Bedminster Township</t>
  </si>
  <si>
    <t>Bernards Township</t>
  </si>
  <si>
    <t>Bernardsville Borough</t>
  </si>
  <si>
    <t>Bound Brook Borough</t>
  </si>
  <si>
    <t>Branchburg Township</t>
  </si>
  <si>
    <t>Bridgewater Township</t>
  </si>
  <si>
    <t>Far Hills Borough</t>
  </si>
  <si>
    <t>Green Brook Township</t>
  </si>
  <si>
    <t>Hillsborough Township</t>
  </si>
  <si>
    <t>Manville Borough</t>
  </si>
  <si>
    <t>Millstone Borough</t>
  </si>
  <si>
    <t>Montgomery Township</t>
  </si>
  <si>
    <t>North Plainfield Borough</t>
  </si>
  <si>
    <t>Peapack-Gladstone Borough</t>
  </si>
  <si>
    <t>Raritan Borough</t>
  </si>
  <si>
    <t>Rocky Hill Borough</t>
  </si>
  <si>
    <t>Somerville Borough</t>
  </si>
  <si>
    <t>South Bound Brook Borough</t>
  </si>
  <si>
    <t>Warren Township</t>
  </si>
  <si>
    <t>Watchung Borough</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</si>
  <si>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</si>
  <si>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</si>
  <si>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</si>
  <si>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</si>
  <si>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</si>
  <si>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</si>
  <si>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</si>
  <si>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</si>
  <si>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</si>
  <si>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</si>
  <si>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</si>
  <si>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</si>
  <si>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</si>
  <si>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</si>
  <si>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</si>
  <si>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</si>
  <si>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</si>
  <si>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</si>
  <si>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</si>
  <si>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</si>
  <si>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</si>
  <si>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</si>
  <si>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</si>
  <si>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Wantage Township</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</si>
  <si>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</si>
  <si>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</si>
  <si>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</si>
  <si>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</si>
  <si>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</si>
  <si>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</si>
  <si>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</si>
  <si>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</si>
  <si>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</si>
  <si>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</si>
  <si>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</si>
  <si>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</si>
  <si>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</si>
  <si>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</si>
  <si>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</si>
  <si>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</si>
  <si>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Summit City</t>
  </si>
  <si>
    <t>Westfield Town</t>
  </si>
  <si>
    <t>Winfield Township</t>
  </si>
  <si>
    <t>Allamuchy Township</t>
  </si>
  <si>
    <t>Alpha Borough</t>
  </si>
  <si>
    <t>Belvidere Town</t>
  </si>
  <si>
    <t>Blairstown Township</t>
  </si>
  <si>
    <t>Frelinghuysen Township</t>
  </si>
  <si>
    <t>Hackettstown Town</t>
  </si>
  <si>
    <t>Hardwick Township</t>
  </si>
  <si>
    <t>Harmony Township</t>
  </si>
  <si>
    <t>Hope Township</t>
  </si>
  <si>
    <t>Independence Township</t>
  </si>
  <si>
    <t>Knowlton Township</t>
  </si>
  <si>
    <t>Liberty Township</t>
  </si>
  <si>
    <t>Lopatcong Township</t>
  </si>
  <si>
    <t>Oxford Township</t>
  </si>
  <si>
    <t>Phillipsburg Town</t>
  </si>
  <si>
    <t>Pohatcong Township</t>
  </si>
  <si>
    <t>Washington Borough</t>
  </si>
  <si>
    <t>White Township</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</si>
  <si>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</si>
  <si>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</si>
  <si>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</si>
  <si>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</si>
  <si>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</si>
  <si>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</si>
  <si>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</si>
  <si>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</si>
  <si>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</si>
  <si>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</si>
  <si>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</si>
  <si>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</si>
  <si>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</si>
  <si>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</si>
  <si>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</si>
  <si>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</si>
  <si>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</si>
  <si>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</si>
  <si>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</si>
  <si>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</si>
  <si>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</si>
  <si>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Municipality</t>
  </si>
  <si>
    <t>County</t>
  </si>
  <si>
    <t>Senior Citizen Deduction</t>
  </si>
  <si>
    <t>Veterans Deduction</t>
  </si>
  <si>
    <t>Subtotal Deduction Reimbursement</t>
  </si>
  <si>
    <t>2% Administrative Payment</t>
  </si>
  <si>
    <t>Total Reimbursement</t>
  </si>
  <si>
    <t>Reimbursement Due to Taxation Audit</t>
  </si>
  <si>
    <t>1114</t>
  </si>
  <si>
    <t>Princeton</t>
  </si>
  <si>
    <t>Maple Shade Borough</t>
  </si>
  <si>
    <t>TOTAL</t>
  </si>
  <si>
    <t>MuniCode</t>
  </si>
  <si>
    <t>New Jersey Department of Community Affairs</t>
  </si>
  <si>
    <t>Division of Local Government Services</t>
  </si>
  <si>
    <t>Municipality:</t>
  </si>
  <si>
    <t>County:</t>
  </si>
  <si>
    <t>Select Municipality Here:</t>
  </si>
  <si>
    <t>AID PROGRAM</t>
  </si>
  <si>
    <t>ALLOCATION</t>
  </si>
  <si>
    <t>Veterans' Deduction</t>
  </si>
  <si>
    <t>Sub-total Deductions</t>
  </si>
  <si>
    <t>Sub-total</t>
  </si>
  <si>
    <t>Total</t>
  </si>
  <si>
    <t>Reimbursement due to Taxation Audit</t>
  </si>
  <si>
    <t>Full Name</t>
  </si>
  <si>
    <t>Number</t>
  </si>
  <si>
    <t>Selection:</t>
  </si>
  <si>
    <t>Senior Citizen and Veterans'
Property Tax Deduction Payments 2017</t>
  </si>
  <si>
    <t>The Division of Taxation will deposit Senior Citizens and Veterans' Property Tax Deduction payments on November 1, 2017. The payments will be made as an electronic transfer for those municipalities in the ACH program. The breakdown of the amount for this municipality is displayed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</si>
</sst>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8" formatCode="&quot;$&quot;#,##0.00_);[Red]\(&quot;$&quot;#,##0.00\)"/>
    <numFmt numFmtId="43" formatCode="_(* #,##0.00_);_(* \(#,##0.00\);_(* &quot;-&quot;??_);_(@_)"/>
    <numFmt numFmtId="164" formatCode="0.0%"/>
    <numFmt numFmtId="165" formatCode="&quot;$&quot;#,##0.00"/>
  </numFmts>
  <fonts count="12" x14ac:knownFonts="1">
    <font>
      <sz val="11"/>
      <color theme="1"/>
      <name val="Calibri"/>
      <family val="2"/>
      <scheme val="minor"/>
    </font>
    <font>
      <sz val="10"/>
      <name val="Arial"/>
      <family val="2"/>
    </font>
    <font>
      <sz val="11"/>
      <name val="Arial Narrow"/>
      <family val="2"/>
    </font>
    <font>
      <b/>
      <sz val="11"/>
      <name val="Arial Narrow"/>
      <family val="2"/>
    </font>
    <font>
      <sz val="11"/>
      <color theme="1"/>
      <name val="Calibri"/>
      <family val="2"/>
      <scheme val="minor"/>
    </font>
    <font>
      <sz val="11"/>
      <name val="Calibri"/>
      <family val="2"/>
      <scheme val="minor"/>
    </font>
    <font>
      <b/>
      <sz val="12"/>
      <color theme="0"/>
      <name val="Tw Cen MT Condensed"/>
      <family val="2"/>
    </font>
    <font>
      <sz val="11"/>
      <color theme="1"/>
      <name val="Arial"/>
      <family val="2"/>
    </font>
    <font>
      <b/>
      <sz val="14"/>
      <color theme="1"/>
      <name val="Arial"/>
      <family val="2"/>
    </font>
    <font>
      <b/>
      <sz val="11"/>
      <color theme="1"/>
      <name val="Arial"/>
      <family val="2"/>
    </font>
    <font>
      <sz val="10"/>
      <color theme="1"/>
      <name val="Arial"/>
      <family val="2"/>
    </font>
    <font>
      <b/>
      <sz val="12"/>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s>
  <cellStyleXfs count="4">
    <xf numFmtId="0" fontId="0" fillId="0" borderId="0"/>
    <xf numFmtId="43" fontId="4" fillId="0" borderId="0" applyFont="0" applyFill="0" applyBorder="0" applyAlignment="0" applyProtection="0"/>
    <xf numFmtId="0" fontId="1" fillId="0" borderId="0"/>
    <xf numFmtId="9" fontId="4" fillId="0" borderId="0" applyFont="0" applyFill="0" applyBorder="0" applyAlignment="0" applyProtection="0"/>
  </cellStyleXfs>
  <cellXfs count="46">
    <xf numFmtId="0" fontId="0" fillId="0" borderId="0" xfId="0"/>
    <xf numFmtId="0" fontId="5" fillId="0" borderId="0" xfId="0" applyFont="1" applyAlignment="1" applyProtection="1">
      <alignment horizontal="left"/>
    </xf>
    <xf numFmtId="0" fontId="5" fillId="0" borderId="0" xfId="0" applyFont="1"/>
    <xf numFmtId="43" fontId="5" fillId="0" borderId="0" xfId="1" applyFont="1"/>
    <xf numFmtId="7" fontId="5" fillId="0" borderId="0" xfId="0" applyNumberFormat="1" applyFont="1"/>
    <xf numFmtId="39" fontId="5" fillId="0" borderId="0" xfId="0" applyNumberFormat="1" applyFont="1" applyProtection="1">
      <protection locked="0"/>
    </xf>
    <xf numFmtId="7" fontId="5" fillId="0" borderId="0" xfId="1" applyNumberFormat="1" applyFont="1"/>
    <xf numFmtId="43" fontId="5" fillId="0" borderId="0" xfId="0" applyNumberFormat="1" applyFont="1"/>
    <xf numFmtId="164" fontId="5" fillId="0" borderId="0" xfId="3" applyNumberFormat="1" applyFont="1"/>
    <xf numFmtId="4" fontId="6" fillId="2" borderId="5" xfId="0" quotePrefix="1" applyNumberFormat="1" applyFont="1" applyFill="1" applyBorder="1" applyAlignment="1" applyProtection="1">
      <alignment horizontal="center" vertical="center" wrapText="1"/>
    </xf>
    <xf numFmtId="4" fontId="2" fillId="0" borderId="0" xfId="0" applyNumberFormat="1" applyFont="1"/>
    <xf numFmtId="4" fontId="2" fillId="0" borderId="0" xfId="0" applyNumberFormat="1" applyFont="1" applyAlignment="1" applyProtection="1">
      <alignment horizontal="left"/>
    </xf>
    <xf numFmtId="4" fontId="2" fillId="0" borderId="0" xfId="0" quotePrefix="1" applyNumberFormat="1" applyFont="1" applyAlignment="1" applyProtection="1">
      <alignment horizontal="left"/>
    </xf>
    <xf numFmtId="4" fontId="2" fillId="0" borderId="0" xfId="1" applyNumberFormat="1" applyFont="1"/>
    <xf numFmtId="4" fontId="3" fillId="0" borderId="0" xfId="0" applyNumberFormat="1" applyFont="1"/>
    <xf numFmtId="3" fontId="3" fillId="0" borderId="0" xfId="1" applyNumberFormat="1" applyFont="1"/>
    <xf numFmtId="4" fontId="6" fillId="2" borderId="1" xfId="0" quotePrefix="1" applyNumberFormat="1" applyFont="1" applyFill="1" applyBorder="1" applyAlignment="1" applyProtection="1">
      <alignment horizontal="center" vertical="center" wrapText="1"/>
    </xf>
    <xf numFmtId="3" fontId="3" fillId="0" borderId="0" xfId="0" applyNumberFormat="1" applyFont="1"/>
    <xf numFmtId="0" fontId="7" fillId="0" borderId="0" xfId="0" applyFont="1"/>
    <xf numFmtId="0" fontId="8" fillId="0" borderId="0" xfId="0" applyFont="1" applyAlignment="1">
      <alignment horizontal="center" vertical="center" wrapText="1"/>
    </xf>
    <xf numFmtId="8" fontId="7" fillId="0" borderId="0" xfId="0" applyNumberFormat="1" applyFont="1"/>
    <xf numFmtId="0" fontId="9" fillId="0" borderId="0" xfId="0" applyFont="1"/>
    <xf numFmtId="3" fontId="2" fillId="0" borderId="0" xfId="0" applyNumberFormat="1" applyFont="1" applyAlignment="1" applyProtection="1">
      <alignment horizontal="center"/>
    </xf>
    <xf numFmtId="0" fontId="10" fillId="0" borderId="0" xfId="0" applyFont="1" applyAlignment="1">
      <alignment vertical="center" wrapText="1"/>
    </xf>
    <xf numFmtId="0" fontId="7" fillId="0" borderId="2" xfId="0" applyFont="1" applyBorder="1" applyAlignment="1">
      <alignment vertical="center"/>
    </xf>
    <xf numFmtId="0" fontId="7" fillId="0" borderId="3" xfId="0" applyFont="1" applyBorder="1"/>
    <xf numFmtId="0" fontId="7" fillId="0" borderId="3" xfId="0" applyFont="1" applyBorder="1" applyAlignment="1"/>
    <xf numFmtId="0" fontId="7" fillId="0" borderId="2" xfId="0" applyFont="1" applyBorder="1"/>
    <xf numFmtId="0" fontId="7" fillId="0" borderId="3" xfId="0" applyFont="1" applyBorder="1" applyAlignment="1">
      <alignment horizontal="left" vertical="center"/>
    </xf>
    <xf numFmtId="0" fontId="8" fillId="0" borderId="2" xfId="0" applyFont="1" applyBorder="1" applyAlignment="1">
      <alignment vertical="center"/>
    </xf>
    <xf numFmtId="0" fontId="8"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right" vertical="center"/>
    </xf>
    <xf numFmtId="3" fontId="2" fillId="0" borderId="0" xfId="0" applyNumberFormat="1" applyFont="1" applyProtection="1"/>
    <xf numFmtId="0" fontId="7" fillId="0" borderId="0" xfId="0" applyFont="1" applyAlignment="1">
      <alignment horizontal="center"/>
    </xf>
    <xf numFmtId="0" fontId="8"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xf>
    <xf numFmtId="165" fontId="7" fillId="0" borderId="3"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11" fillId="0" borderId="3" xfId="0" applyNumberFormat="1" applyFont="1" applyBorder="1" applyAlignment="1">
      <alignment horizontal="right" vertical="center"/>
    </xf>
    <xf numFmtId="165" fontId="11" fillId="0" borderId="4" xfId="0" applyNumberFormat="1" applyFont="1" applyBorder="1" applyAlignment="1">
      <alignment horizontal="right" vertical="center"/>
    </xf>
    <xf numFmtId="0" fontId="9" fillId="0" borderId="0" xfId="0" applyFont="1" applyAlignment="1">
      <alignment horizontal="left"/>
    </xf>
    <xf numFmtId="0" fontId="9" fillId="0" borderId="0" xfId="0" applyFont="1" applyAlignment="1">
      <alignment horizontal="center"/>
    </xf>
    <xf numFmtId="0" fontId="10" fillId="0" borderId="0" xfId="0" applyFont="1" applyAlignment="1">
      <alignment horizontal="left" vertical="center" wrapText="1"/>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16" fmlaLink="E8" fmlaRange="Summary!$B$2:$B$56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6</xdr:col>
          <xdr:colOff>19050</xdr:colOff>
          <xdr:row>7</xdr:row>
          <xdr:rowOff>266700</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tabSelected="1" zoomScale="110" zoomScaleNormal="110" zoomScaleSheetLayoutView="130" workbookViewId="0">
      <selection activeCell="J12" sqref="J12"/>
    </sheetView>
  </sheetViews>
  <sheetFormatPr defaultColWidth="0" defaultRowHeight="15" zeroHeight="1" x14ac:dyDescent="0.25"/>
  <cols>
    <col min="1" max="1" width="9.140625" style="18" customWidth="1"/>
    <col min="2" max="2" width="12.140625" style="18" customWidth="1"/>
    <col min="3" max="3" width="9.140625" style="18" customWidth="1"/>
    <col min="4" max="7" width="10.7109375" style="18" customWidth="1"/>
    <col min="8" max="8" width="9.140625" style="18" customWidth="1"/>
    <col min="9" max="9" width="12.140625" style="18" customWidth="1"/>
    <col min="10" max="10" width="9.140625" style="18" customWidth="1"/>
    <col min="11" max="16384" width="9.140625" hidden="1"/>
  </cols>
  <sheetData>
    <row r="1" spans="2:10" x14ac:dyDescent="0.25"/>
    <row r="2" spans="2:10" x14ac:dyDescent="0.25">
      <c r="B2" s="21" t="str">
        <f>IF(VLOOKUP(E8,Summary!$A$2:$C$567,3,FALSE)=0,"",VLOOKUP(E8,Summary!$A$2:$C$567,3,FALSE))</f>
        <v/>
      </c>
      <c r="D2" s="35" t="s">
        <v>1144</v>
      </c>
      <c r="E2" s="35"/>
      <c r="F2" s="35"/>
      <c r="G2" s="35"/>
    </row>
    <row r="3" spans="2:10" x14ac:dyDescent="0.25">
      <c r="D3" s="35" t="s">
        <v>1145</v>
      </c>
      <c r="E3" s="35"/>
      <c r="F3" s="35"/>
      <c r="G3" s="35"/>
    </row>
    <row r="4" spans="2:10" ht="6.75" customHeight="1" x14ac:dyDescent="0.25"/>
    <row r="5" spans="2:10" ht="22.5" customHeight="1" x14ac:dyDescent="0.25">
      <c r="C5" s="36" t="s">
        <v>1159</v>
      </c>
      <c r="D5" s="36"/>
      <c r="E5" s="36"/>
      <c r="F5" s="36"/>
      <c r="G5" s="36"/>
      <c r="H5" s="36"/>
    </row>
    <row r="6" spans="2:10" ht="15" customHeight="1" x14ac:dyDescent="0.25">
      <c r="C6" s="36"/>
      <c r="D6" s="36"/>
      <c r="E6" s="36"/>
      <c r="F6" s="36"/>
      <c r="G6" s="36"/>
      <c r="H6" s="36"/>
    </row>
    <row r="7" spans="2:10" ht="22.5" customHeight="1" x14ac:dyDescent="0.25">
      <c r="C7" s="19"/>
      <c r="D7" s="19"/>
      <c r="E7" s="19"/>
      <c r="F7" s="19"/>
      <c r="G7" s="19"/>
      <c r="H7" s="19"/>
    </row>
    <row r="8" spans="2:10" ht="22.5" customHeight="1" x14ac:dyDescent="0.25">
      <c r="B8" s="33" t="s">
        <v>1158</v>
      </c>
      <c r="E8" s="30">
        <v>1</v>
      </c>
      <c r="F8" s="19"/>
      <c r="G8" s="19"/>
      <c r="H8" s="19"/>
    </row>
    <row r="9" spans="2:10" ht="7.5" customHeight="1" x14ac:dyDescent="0.25"/>
    <row r="10" spans="2:10" ht="15.75" x14ac:dyDescent="0.25">
      <c r="B10" s="32" t="s">
        <v>1146</v>
      </c>
      <c r="C10" s="37" t="str">
        <f>IF(VLOOKUP(E8,Summary!$A$2:$E$567,4,FALSE)=0,"",VLOOKUP(E8,Summary!$A$2:$E$567,4,FALSE))</f>
        <v/>
      </c>
      <c r="D10" s="37"/>
      <c r="E10" s="37"/>
      <c r="F10" s="37"/>
    </row>
    <row r="11" spans="2:10" ht="8.25" customHeight="1" x14ac:dyDescent="0.25">
      <c r="B11" s="32"/>
    </row>
    <row r="12" spans="2:10" ht="15.75" x14ac:dyDescent="0.25">
      <c r="B12" s="32" t="s">
        <v>1147</v>
      </c>
      <c r="C12" s="38" t="str">
        <f>IF(VLOOKUP(E8,Summary!$A$2:$E$567,5,FALSE)=0,"",VLOOKUP(E8,Summary!$A$2:$E$567,5,FALSE))</f>
        <v/>
      </c>
      <c r="D12" s="38"/>
      <c r="E12" s="38"/>
    </row>
    <row r="13" spans="2:10" x14ac:dyDescent="0.25"/>
    <row r="14" spans="2:10" ht="44.25" customHeight="1" x14ac:dyDescent="0.25">
      <c r="B14" s="45" t="s">
        <v>1160</v>
      </c>
      <c r="C14" s="45"/>
      <c r="D14" s="45"/>
      <c r="E14" s="45"/>
      <c r="F14" s="45"/>
      <c r="G14" s="45"/>
      <c r="H14" s="45"/>
      <c r="I14" s="45"/>
      <c r="J14" s="23"/>
    </row>
    <row r="15" spans="2:10" ht="44.25" customHeight="1" x14ac:dyDescent="0.25">
      <c r="B15" s="31"/>
      <c r="C15" s="31"/>
      <c r="D15" s="31"/>
      <c r="E15" s="31"/>
      <c r="F15" s="31"/>
      <c r="G15" s="31"/>
      <c r="H15" s="31"/>
      <c r="I15" s="31"/>
      <c r="J15" s="23"/>
    </row>
    <row r="16" spans="2:10" x14ac:dyDescent="0.25"/>
    <row r="17" spans="2:9" x14ac:dyDescent="0.25">
      <c r="B17" s="43" t="s">
        <v>1149</v>
      </c>
      <c r="C17" s="43"/>
      <c r="D17" s="43"/>
      <c r="E17" s="43"/>
      <c r="F17" s="21"/>
      <c r="H17" s="44" t="s">
        <v>1150</v>
      </c>
      <c r="I17" s="44"/>
    </row>
    <row r="18" spans="2:9" ht="7.5" customHeight="1" x14ac:dyDescent="0.25"/>
    <row r="19" spans="2:9" ht="21.75" customHeight="1" x14ac:dyDescent="0.25">
      <c r="B19" s="24" t="s">
        <v>1133</v>
      </c>
      <c r="C19" s="25"/>
      <c r="D19" s="25"/>
      <c r="E19" s="25"/>
      <c r="F19" s="25"/>
      <c r="G19" s="26"/>
      <c r="H19" s="39" t="str">
        <f>IFERROR(VLOOKUP(B2,Summary!$C$3:$L$567,4,FALSE),"")</f>
        <v/>
      </c>
      <c r="I19" s="40"/>
    </row>
    <row r="20" spans="2:9" ht="21.75" customHeight="1" x14ac:dyDescent="0.25">
      <c r="B20" s="24" t="s">
        <v>1151</v>
      </c>
      <c r="C20" s="25"/>
      <c r="D20" s="25"/>
      <c r="E20" s="25"/>
      <c r="F20" s="25"/>
      <c r="G20" s="26"/>
      <c r="H20" s="39" t="str">
        <f>IFERROR(VLOOKUP(B2,Summary!$C$3:$L$567,5,FALSE),"")</f>
        <v/>
      </c>
      <c r="I20" s="40"/>
    </row>
    <row r="21" spans="2:9" ht="21.75" customHeight="1" x14ac:dyDescent="0.25">
      <c r="B21" s="27"/>
      <c r="C21" s="28" t="s">
        <v>1152</v>
      </c>
      <c r="D21" s="25"/>
      <c r="E21" s="25"/>
      <c r="F21" s="25"/>
      <c r="G21" s="26"/>
      <c r="H21" s="39">
        <f>SUM(H19:I20)</f>
        <v>0</v>
      </c>
      <c r="I21" s="40"/>
    </row>
    <row r="22" spans="2:9" ht="21.75" customHeight="1" x14ac:dyDescent="0.25">
      <c r="B22" s="24" t="s">
        <v>1136</v>
      </c>
      <c r="C22" s="25"/>
      <c r="D22" s="25"/>
      <c r="E22" s="25"/>
      <c r="F22" s="25"/>
      <c r="G22" s="26"/>
      <c r="H22" s="39">
        <f>H21*0.02</f>
        <v>0</v>
      </c>
      <c r="I22" s="40"/>
    </row>
    <row r="23" spans="2:9" ht="21.75" customHeight="1" x14ac:dyDescent="0.25">
      <c r="B23" s="27"/>
      <c r="C23" s="28" t="s">
        <v>1153</v>
      </c>
      <c r="D23" s="25"/>
      <c r="E23" s="25"/>
      <c r="F23" s="25"/>
      <c r="G23" s="26"/>
      <c r="H23" s="41">
        <f>SUM(H21:I22)</f>
        <v>0</v>
      </c>
      <c r="I23" s="42"/>
    </row>
    <row r="24" spans="2:9" ht="21.75" customHeight="1" x14ac:dyDescent="0.25">
      <c r="B24" s="24" t="s">
        <v>1155</v>
      </c>
      <c r="C24" s="25"/>
      <c r="D24" s="25"/>
      <c r="E24" s="25"/>
      <c r="F24" s="25"/>
      <c r="G24" s="26"/>
      <c r="H24" s="39" t="str">
        <f>IFERROR(VLOOKUP(B2,Summary!$C$3:$L$567,9,FALSE),"")</f>
        <v/>
      </c>
      <c r="I24" s="40"/>
    </row>
    <row r="25" spans="2:9" ht="25.5" customHeight="1" x14ac:dyDescent="0.25">
      <c r="B25" s="29" t="s">
        <v>1154</v>
      </c>
      <c r="C25" s="25"/>
      <c r="D25" s="25"/>
      <c r="E25" s="25"/>
      <c r="F25" s="25"/>
      <c r="G25" s="26"/>
      <c r="H25" s="41">
        <f>SUM(H23:I24)</f>
        <v>0</v>
      </c>
      <c r="I25" s="42"/>
    </row>
    <row r="26" spans="2:9" x14ac:dyDescent="0.25"/>
    <row r="27" spans="2:9" x14ac:dyDescent="0.25">
      <c r="B27" s="20"/>
    </row>
    <row r="28" spans="2:9" x14ac:dyDescent="0.25">
      <c r="B28" s="20"/>
    </row>
    <row r="29" spans="2:9" x14ac:dyDescent="0.25"/>
    <row r="30" spans="2:9" x14ac:dyDescent="0.25"/>
    <row r="31" spans="2:9" x14ac:dyDescent="0.25"/>
    <row r="32" spans="2:9" x14ac:dyDescent="0.25"/>
    <row r="33" x14ac:dyDescent="0.25"/>
  </sheetData>
  <sheetProtection password="CAF9" sheet="1" objects="1" scenarios="1"/>
  <mergeCells count="15">
    <mergeCell ref="H25:I25"/>
    <mergeCell ref="B17:E17"/>
    <mergeCell ref="H17:I17"/>
    <mergeCell ref="H21:I21"/>
    <mergeCell ref="B14:I14"/>
    <mergeCell ref="H19:I19"/>
    <mergeCell ref="H20:I20"/>
    <mergeCell ref="H22:I22"/>
    <mergeCell ref="H23:I23"/>
    <mergeCell ref="D2:G2"/>
    <mergeCell ref="D3:G3"/>
    <mergeCell ref="C5:H6"/>
    <mergeCell ref="C10:F10"/>
    <mergeCell ref="C12:E12"/>
    <mergeCell ref="H24:I24"/>
  </mergeCells>
  <pageMargins left="0.25" right="0.25"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9525</xdr:colOff>
                    <xdr:row>7</xdr:row>
                    <xdr:rowOff>0</xdr:rowOff>
                  </from>
                  <to>
                    <xdr:col>6</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6"/>
  <sheetViews>
    <sheetView workbookViewId="0">
      <pane xSplit="1" ySplit="1" topLeftCell="C3" activePane="bottomRight" state="frozen"/>
      <selection pane="topRight" activeCell="B1" sqref="B1"/>
      <selection pane="bottomLeft" activeCell="A2" sqref="A2"/>
      <selection pane="bottomRight" activeCell="O12" sqref="O12"/>
    </sheetView>
  </sheetViews>
  <sheetFormatPr defaultRowHeight="15" x14ac:dyDescent="0.25"/>
  <cols>
    <col min="1" max="1" width="10.7109375" style="2" hidden="1" customWidth="1"/>
    <col min="2" max="2" width="36.28515625" style="2" hidden="1" customWidth="1"/>
    <col min="3" max="3" width="8.85546875" style="2" customWidth="1"/>
    <col min="4" max="4" width="30.140625" style="2" bestFit="1" customWidth="1"/>
    <col min="5" max="5" width="11.85546875" style="2" bestFit="1" customWidth="1"/>
    <col min="6" max="6" width="14.85546875" style="3" customWidth="1"/>
    <col min="7" max="7" width="16.42578125" style="3" customWidth="1"/>
    <col min="8" max="8" width="15.42578125" style="3" customWidth="1"/>
    <col min="9" max="9" width="14.7109375" style="3" bestFit="1" customWidth="1"/>
    <col min="10" max="10" width="17.140625" style="3" customWidth="1"/>
    <col min="11" max="11" width="15.85546875" style="3" bestFit="1" customWidth="1"/>
    <col min="12" max="12" width="17.7109375" style="3" customWidth="1"/>
    <col min="13" max="17" width="9.140625" style="2"/>
    <col min="18" max="18" width="13.85546875" style="2" customWidth="1"/>
    <col min="19" max="25" width="9.140625" style="2"/>
    <col min="26" max="27" width="13.85546875" style="2" customWidth="1"/>
    <col min="28" max="28" width="13.28515625" style="2" bestFit="1" customWidth="1"/>
    <col min="29" max="16384" width="9.140625" style="2"/>
  </cols>
  <sheetData>
    <row r="1" spans="1:16" ht="45.75" customHeight="1" x14ac:dyDescent="0.25">
      <c r="A1" s="9" t="s">
        <v>1157</v>
      </c>
      <c r="B1" s="9" t="s">
        <v>1156</v>
      </c>
      <c r="C1" s="16" t="s">
        <v>1143</v>
      </c>
      <c r="D1" s="9" t="s">
        <v>1131</v>
      </c>
      <c r="E1" s="9" t="s">
        <v>1132</v>
      </c>
      <c r="F1" s="9" t="s">
        <v>1133</v>
      </c>
      <c r="G1" s="9" t="s">
        <v>1134</v>
      </c>
      <c r="H1" s="9" t="s">
        <v>1135</v>
      </c>
      <c r="I1" s="9" t="s">
        <v>1136</v>
      </c>
      <c r="J1" s="9" t="s">
        <v>0</v>
      </c>
      <c r="K1" s="9" t="s">
        <v>1138</v>
      </c>
      <c r="L1" s="9" t="s">
        <v>1137</v>
      </c>
    </row>
    <row r="2" spans="1:16" customFormat="1" ht="18" hidden="1" customHeight="1" x14ac:dyDescent="0.3">
      <c r="A2" s="22">
        <v>1</v>
      </c>
      <c r="B2" s="11" t="s">
        <v>1148</v>
      </c>
    </row>
    <row r="3" spans="1:16" ht="16.5" x14ac:dyDescent="0.3">
      <c r="A3" s="22">
        <f>A2+1</f>
        <v>2</v>
      </c>
      <c r="B3" s="11" t="str">
        <f t="shared" ref="B3:B66" si="0">D3&amp;", "&amp;E3&amp;" County"</f>
        <v>Aberdeen Township, Monmouth County</v>
      </c>
      <c r="C3" s="11" t="s">
        <v>350</v>
      </c>
      <c r="D3" s="11" t="s">
        <v>875</v>
      </c>
      <c r="E3" s="11" t="s">
        <v>1122</v>
      </c>
      <c r="F3" s="34">
        <v>27406.16</v>
      </c>
      <c r="G3" s="34">
        <v>104750</v>
      </c>
      <c r="H3" s="34">
        <f>F3+G3</f>
        <v>132156.16</v>
      </c>
      <c r="I3" s="34">
        <f>H3*0.02</f>
        <v>2643.1232</v>
      </c>
      <c r="J3" s="34">
        <f>H3*1.02</f>
        <v>134799.28320000001</v>
      </c>
      <c r="K3" s="34">
        <v>-6750</v>
      </c>
      <c r="L3" s="17">
        <f>SUM(J3:K3)</f>
        <v>128049.28320000001</v>
      </c>
      <c r="P3" s="8"/>
    </row>
    <row r="4" spans="1:16" ht="16.5" x14ac:dyDescent="0.3">
      <c r="A4" s="22">
        <f t="shared" ref="A4:A67" si="1">A3+1</f>
        <v>3</v>
      </c>
      <c r="B4" s="11" t="str">
        <f t="shared" si="0"/>
        <v>Absecon City, Atlantic County</v>
      </c>
      <c r="C4" s="11" t="s">
        <v>1</v>
      </c>
      <c r="D4" s="11" t="s">
        <v>565</v>
      </c>
      <c r="E4" s="11" t="s">
        <v>1110</v>
      </c>
      <c r="F4" s="34">
        <v>11972.38</v>
      </c>
      <c r="G4" s="34">
        <v>82000</v>
      </c>
      <c r="H4" s="34">
        <f t="shared" ref="H4:H67" si="2">F4+G4</f>
        <v>93972.38</v>
      </c>
      <c r="I4" s="34">
        <f t="shared" ref="I4:I67" si="3">H4*0.02</f>
        <v>1879.4476000000002</v>
      </c>
      <c r="J4" s="34">
        <f t="shared" ref="J4:J67" si="4">H4*1.02</f>
        <v>95851.827600000004</v>
      </c>
      <c r="K4" s="34">
        <v>0</v>
      </c>
      <c r="L4" s="17">
        <f t="shared" ref="L4:L67" si="5">SUM(J4:K4)</f>
        <v>95851.827600000004</v>
      </c>
      <c r="P4" s="8"/>
    </row>
    <row r="5" spans="1:16" ht="16.5" x14ac:dyDescent="0.3">
      <c r="A5" s="22">
        <f t="shared" si="1"/>
        <v>4</v>
      </c>
      <c r="B5" s="11" t="str">
        <f t="shared" si="0"/>
        <v>Alexandria Township, Hunterdon County</v>
      </c>
      <c r="C5" s="11" t="s">
        <v>259</v>
      </c>
      <c r="D5" s="11" t="s">
        <v>818</v>
      </c>
      <c r="E5" s="11" t="s">
        <v>1119</v>
      </c>
      <c r="F5" s="34">
        <v>3000</v>
      </c>
      <c r="G5" s="34">
        <v>31250</v>
      </c>
      <c r="H5" s="34">
        <f t="shared" si="2"/>
        <v>34250</v>
      </c>
      <c r="I5" s="34">
        <f t="shared" si="3"/>
        <v>685</v>
      </c>
      <c r="J5" s="34">
        <f t="shared" si="4"/>
        <v>34935</v>
      </c>
      <c r="K5" s="34">
        <v>-382.33</v>
      </c>
      <c r="L5" s="17">
        <f t="shared" si="5"/>
        <v>34552.67</v>
      </c>
      <c r="P5" s="8"/>
    </row>
    <row r="6" spans="1:16" ht="16.5" x14ac:dyDescent="0.3">
      <c r="A6" s="22">
        <f t="shared" si="1"/>
        <v>5</v>
      </c>
      <c r="B6" s="11" t="str">
        <f t="shared" si="0"/>
        <v>Allamuchy Township, Warren County</v>
      </c>
      <c r="C6" s="11" t="s">
        <v>543</v>
      </c>
      <c r="D6" s="11" t="s">
        <v>1092</v>
      </c>
      <c r="E6" s="11" t="s">
        <v>1130</v>
      </c>
      <c r="F6" s="34">
        <v>3019.86</v>
      </c>
      <c r="G6" s="34">
        <v>36750</v>
      </c>
      <c r="H6" s="34">
        <f t="shared" si="2"/>
        <v>39769.86</v>
      </c>
      <c r="I6" s="34">
        <f t="shared" si="3"/>
        <v>795.3972</v>
      </c>
      <c r="J6" s="34">
        <f t="shared" si="4"/>
        <v>40565.2572</v>
      </c>
      <c r="K6" s="34">
        <v>1500</v>
      </c>
      <c r="L6" s="17">
        <f t="shared" si="5"/>
        <v>42065.2572</v>
      </c>
      <c r="P6" s="8"/>
    </row>
    <row r="7" spans="1:16" ht="16.5" x14ac:dyDescent="0.3">
      <c r="A7" s="22">
        <f t="shared" si="1"/>
        <v>6</v>
      </c>
      <c r="B7" s="11" t="str">
        <f t="shared" si="0"/>
        <v>Allendale Borough, Bergen County</v>
      </c>
      <c r="C7" s="11" t="s">
        <v>24</v>
      </c>
      <c r="D7" s="11" t="s">
        <v>588</v>
      </c>
      <c r="E7" s="11" t="s">
        <v>1111</v>
      </c>
      <c r="F7" s="34">
        <v>1388.36</v>
      </c>
      <c r="G7" s="34">
        <v>31250</v>
      </c>
      <c r="H7" s="34">
        <f t="shared" si="2"/>
        <v>32638.36</v>
      </c>
      <c r="I7" s="34">
        <f t="shared" si="3"/>
        <v>652.7672</v>
      </c>
      <c r="J7" s="34">
        <f t="shared" si="4"/>
        <v>33291.127200000003</v>
      </c>
      <c r="K7" s="34">
        <v>-250</v>
      </c>
      <c r="L7" s="17">
        <f t="shared" si="5"/>
        <v>33041.127200000003</v>
      </c>
      <c r="P7" s="8"/>
    </row>
    <row r="8" spans="1:16" ht="16.5" x14ac:dyDescent="0.3">
      <c r="A8" s="22">
        <f t="shared" si="1"/>
        <v>7</v>
      </c>
      <c r="B8" s="11" t="str">
        <f t="shared" si="0"/>
        <v>Allenhurst Borough, Monmouth County</v>
      </c>
      <c r="C8" s="11" t="s">
        <v>321</v>
      </c>
      <c r="D8" s="11" t="s">
        <v>876</v>
      </c>
      <c r="E8" s="11" t="s">
        <v>1122</v>
      </c>
      <c r="F8" s="34">
        <v>-250</v>
      </c>
      <c r="G8" s="34">
        <v>3250</v>
      </c>
      <c r="H8" s="34">
        <f t="shared" si="2"/>
        <v>3000</v>
      </c>
      <c r="I8" s="34">
        <f t="shared" si="3"/>
        <v>60</v>
      </c>
      <c r="J8" s="34">
        <f t="shared" si="4"/>
        <v>3060</v>
      </c>
      <c r="K8" s="34">
        <v>0</v>
      </c>
      <c r="L8" s="17">
        <f t="shared" si="5"/>
        <v>3060</v>
      </c>
      <c r="P8" s="8"/>
    </row>
    <row r="9" spans="1:16" ht="16.5" x14ac:dyDescent="0.3">
      <c r="A9" s="22">
        <f t="shared" si="1"/>
        <v>8</v>
      </c>
      <c r="B9" s="11" t="str">
        <f t="shared" si="0"/>
        <v>Allentown Borough, Monmouth County</v>
      </c>
      <c r="C9" s="11" t="s">
        <v>322</v>
      </c>
      <c r="D9" s="11" t="s">
        <v>877</v>
      </c>
      <c r="E9" s="11" t="s">
        <v>1122</v>
      </c>
      <c r="F9" s="34">
        <v>1000</v>
      </c>
      <c r="G9" s="34">
        <v>12000</v>
      </c>
      <c r="H9" s="34">
        <f t="shared" si="2"/>
        <v>13000</v>
      </c>
      <c r="I9" s="34">
        <f t="shared" si="3"/>
        <v>260</v>
      </c>
      <c r="J9" s="34">
        <f t="shared" si="4"/>
        <v>13260</v>
      </c>
      <c r="K9" s="34">
        <v>-500</v>
      </c>
      <c r="L9" s="17">
        <f t="shared" si="5"/>
        <v>12760</v>
      </c>
      <c r="P9" s="8"/>
    </row>
    <row r="10" spans="1:16" ht="16.5" x14ac:dyDescent="0.3">
      <c r="A10" s="22">
        <f t="shared" si="1"/>
        <v>9</v>
      </c>
      <c r="B10" s="11" t="str">
        <f t="shared" si="0"/>
        <v>Alloway Township, Salem County</v>
      </c>
      <c r="C10" s="11" t="s">
        <v>462</v>
      </c>
      <c r="D10" s="11" t="s">
        <v>1014</v>
      </c>
      <c r="E10" s="11" t="s">
        <v>1126</v>
      </c>
      <c r="F10" s="34">
        <v>9750</v>
      </c>
      <c r="G10" s="34">
        <v>38500</v>
      </c>
      <c r="H10" s="34">
        <f t="shared" si="2"/>
        <v>48250</v>
      </c>
      <c r="I10" s="34">
        <f t="shared" si="3"/>
        <v>965</v>
      </c>
      <c r="J10" s="34">
        <f t="shared" si="4"/>
        <v>49215</v>
      </c>
      <c r="K10" s="34">
        <v>0</v>
      </c>
      <c r="L10" s="17">
        <f t="shared" si="5"/>
        <v>49215</v>
      </c>
      <c r="P10" s="8"/>
    </row>
    <row r="11" spans="1:16" ht="16.5" x14ac:dyDescent="0.3">
      <c r="A11" s="22">
        <f t="shared" si="1"/>
        <v>10</v>
      </c>
      <c r="B11" s="11" t="str">
        <f t="shared" si="0"/>
        <v>Alpha Borough, Warren County</v>
      </c>
      <c r="C11" s="11" t="s">
        <v>544</v>
      </c>
      <c r="D11" s="11" t="s">
        <v>1093</v>
      </c>
      <c r="E11" s="11" t="s">
        <v>1130</v>
      </c>
      <c r="F11" s="34">
        <v>6841.1</v>
      </c>
      <c r="G11" s="34">
        <v>27000</v>
      </c>
      <c r="H11" s="34">
        <f t="shared" si="2"/>
        <v>33841.1</v>
      </c>
      <c r="I11" s="34">
        <f t="shared" si="3"/>
        <v>676.822</v>
      </c>
      <c r="J11" s="34">
        <f t="shared" si="4"/>
        <v>34517.921999999999</v>
      </c>
      <c r="K11" s="34">
        <v>-500</v>
      </c>
      <c r="L11" s="17">
        <f t="shared" si="5"/>
        <v>34017.921999999999</v>
      </c>
      <c r="P11" s="8"/>
    </row>
    <row r="12" spans="1:16" ht="16.5" x14ac:dyDescent="0.3">
      <c r="A12" s="22">
        <f t="shared" si="1"/>
        <v>11</v>
      </c>
      <c r="B12" s="11" t="str">
        <f t="shared" si="0"/>
        <v>Alpine Borough, Bergen County</v>
      </c>
      <c r="C12" s="11" t="s">
        <v>25</v>
      </c>
      <c r="D12" s="11" t="s">
        <v>589</v>
      </c>
      <c r="E12" s="11" t="s">
        <v>1111</v>
      </c>
      <c r="F12" s="34">
        <v>0</v>
      </c>
      <c r="G12" s="34">
        <v>5500</v>
      </c>
      <c r="H12" s="34">
        <f t="shared" si="2"/>
        <v>5500</v>
      </c>
      <c r="I12" s="34">
        <f t="shared" si="3"/>
        <v>110</v>
      </c>
      <c r="J12" s="34">
        <f t="shared" si="4"/>
        <v>5610</v>
      </c>
      <c r="K12" s="34">
        <v>0</v>
      </c>
      <c r="L12" s="17">
        <f t="shared" si="5"/>
        <v>5610</v>
      </c>
      <c r="P12" s="8"/>
    </row>
    <row r="13" spans="1:16" ht="16.5" x14ac:dyDescent="0.3">
      <c r="A13" s="22">
        <f t="shared" si="1"/>
        <v>12</v>
      </c>
      <c r="B13" s="11" t="str">
        <f t="shared" si="0"/>
        <v>Andover Borough, Sussex County</v>
      </c>
      <c r="C13" s="11" t="s">
        <v>498</v>
      </c>
      <c r="D13" s="11" t="s">
        <v>1049</v>
      </c>
      <c r="E13" s="11" t="s">
        <v>1128</v>
      </c>
      <c r="F13" s="34">
        <v>750</v>
      </c>
      <c r="G13" s="34">
        <v>4000</v>
      </c>
      <c r="H13" s="34">
        <f t="shared" si="2"/>
        <v>4750</v>
      </c>
      <c r="I13" s="34">
        <f t="shared" si="3"/>
        <v>95</v>
      </c>
      <c r="J13" s="34">
        <f t="shared" si="4"/>
        <v>4845</v>
      </c>
      <c r="K13" s="34">
        <v>0</v>
      </c>
      <c r="L13" s="17">
        <f t="shared" si="5"/>
        <v>4845</v>
      </c>
      <c r="P13" s="8"/>
    </row>
    <row r="14" spans="1:16" ht="16.5" x14ac:dyDescent="0.3">
      <c r="A14" s="22">
        <f t="shared" si="1"/>
        <v>13</v>
      </c>
      <c r="B14" s="11" t="str">
        <f t="shared" si="0"/>
        <v>Andover Township, Sussex County</v>
      </c>
      <c r="C14" s="11" t="s">
        <v>499</v>
      </c>
      <c r="D14" s="11" t="s">
        <v>1050</v>
      </c>
      <c r="E14" s="11" t="s">
        <v>1128</v>
      </c>
      <c r="F14" s="34">
        <v>9141.7800000000007</v>
      </c>
      <c r="G14" s="34">
        <v>39000</v>
      </c>
      <c r="H14" s="34">
        <f t="shared" si="2"/>
        <v>48141.78</v>
      </c>
      <c r="I14" s="34">
        <f t="shared" si="3"/>
        <v>962.8356</v>
      </c>
      <c r="J14" s="34">
        <f t="shared" si="4"/>
        <v>49104.615599999997</v>
      </c>
      <c r="K14" s="34">
        <v>0</v>
      </c>
      <c r="L14" s="17">
        <f t="shared" si="5"/>
        <v>49104.615599999997</v>
      </c>
      <c r="P14" s="8"/>
    </row>
    <row r="15" spans="1:16" ht="16.5" x14ac:dyDescent="0.3">
      <c r="A15" s="22">
        <f t="shared" si="1"/>
        <v>14</v>
      </c>
      <c r="B15" s="11" t="str">
        <f t="shared" si="0"/>
        <v>Asbury Park City, Monmouth County</v>
      </c>
      <c r="C15" s="11" t="s">
        <v>323</v>
      </c>
      <c r="D15" s="11" t="s">
        <v>878</v>
      </c>
      <c r="E15" s="11" t="s">
        <v>1122</v>
      </c>
      <c r="F15" s="34">
        <v>4220.55</v>
      </c>
      <c r="G15" s="34">
        <v>13500</v>
      </c>
      <c r="H15" s="34">
        <f t="shared" si="2"/>
        <v>17720.55</v>
      </c>
      <c r="I15" s="34">
        <f t="shared" si="3"/>
        <v>354.411</v>
      </c>
      <c r="J15" s="34">
        <f t="shared" si="4"/>
        <v>18074.960999999999</v>
      </c>
      <c r="K15" s="34">
        <v>0</v>
      </c>
      <c r="L15" s="17">
        <f t="shared" si="5"/>
        <v>18074.960999999999</v>
      </c>
      <c r="P15" s="8"/>
    </row>
    <row r="16" spans="1:16" ht="16.5" x14ac:dyDescent="0.3">
      <c r="A16" s="22">
        <f t="shared" si="1"/>
        <v>15</v>
      </c>
      <c r="B16" s="11" t="str">
        <f t="shared" si="0"/>
        <v>Atlantic City, Atlantic County</v>
      </c>
      <c r="C16" s="11" t="s">
        <v>2</v>
      </c>
      <c r="D16" s="12" t="s">
        <v>566</v>
      </c>
      <c r="E16" s="11" t="s">
        <v>1110</v>
      </c>
      <c r="F16" s="34">
        <v>33750</v>
      </c>
      <c r="G16" s="34">
        <v>81500</v>
      </c>
      <c r="H16" s="34">
        <f t="shared" si="2"/>
        <v>115250</v>
      </c>
      <c r="I16" s="34">
        <f t="shared" si="3"/>
        <v>2305</v>
      </c>
      <c r="J16" s="34">
        <f t="shared" si="4"/>
        <v>117555</v>
      </c>
      <c r="K16" s="34">
        <v>0</v>
      </c>
      <c r="L16" s="17">
        <f t="shared" si="5"/>
        <v>117555</v>
      </c>
      <c r="P16" s="8"/>
    </row>
    <row r="17" spans="1:16" ht="16.5" x14ac:dyDescent="0.3">
      <c r="A17" s="22">
        <f t="shared" si="1"/>
        <v>16</v>
      </c>
      <c r="B17" s="11" t="str">
        <f t="shared" si="0"/>
        <v>Atlantic Highlands Borough, Monmouth County</v>
      </c>
      <c r="C17" s="11" t="s">
        <v>324</v>
      </c>
      <c r="D17" s="11" t="s">
        <v>879</v>
      </c>
      <c r="E17" s="11" t="s">
        <v>1122</v>
      </c>
      <c r="F17" s="34">
        <v>4020.55</v>
      </c>
      <c r="G17" s="34">
        <v>30000</v>
      </c>
      <c r="H17" s="34">
        <f t="shared" si="2"/>
        <v>34020.550000000003</v>
      </c>
      <c r="I17" s="34">
        <f t="shared" si="3"/>
        <v>680.41100000000006</v>
      </c>
      <c r="J17" s="34">
        <f t="shared" si="4"/>
        <v>34700.961000000003</v>
      </c>
      <c r="K17" s="34">
        <v>0</v>
      </c>
      <c r="L17" s="17">
        <f t="shared" si="5"/>
        <v>34700.961000000003</v>
      </c>
      <c r="P17" s="8"/>
    </row>
    <row r="18" spans="1:16" ht="16.5" x14ac:dyDescent="0.3">
      <c r="A18" s="22">
        <f t="shared" si="1"/>
        <v>17</v>
      </c>
      <c r="B18" s="11" t="str">
        <f t="shared" si="0"/>
        <v>Audubon Borough, Camden County</v>
      </c>
      <c r="C18" s="11" t="s">
        <v>134</v>
      </c>
      <c r="D18" s="11" t="s">
        <v>696</v>
      </c>
      <c r="E18" s="11" t="s">
        <v>1113</v>
      </c>
      <c r="F18" s="34">
        <v>19363.39</v>
      </c>
      <c r="G18" s="34">
        <v>69750</v>
      </c>
      <c r="H18" s="34">
        <f t="shared" si="2"/>
        <v>89113.39</v>
      </c>
      <c r="I18" s="34">
        <f t="shared" si="3"/>
        <v>1782.2678000000001</v>
      </c>
      <c r="J18" s="34">
        <f t="shared" si="4"/>
        <v>90895.657800000001</v>
      </c>
      <c r="K18" s="34">
        <v>-444.52</v>
      </c>
      <c r="L18" s="17">
        <f t="shared" si="5"/>
        <v>90451.137799999997</v>
      </c>
      <c r="P18" s="8"/>
    </row>
    <row r="19" spans="1:16" ht="16.5" x14ac:dyDescent="0.3">
      <c r="A19" s="22">
        <f t="shared" si="1"/>
        <v>18</v>
      </c>
      <c r="B19" s="11" t="str">
        <f t="shared" si="0"/>
        <v>Audubon Park Borough, Camden County</v>
      </c>
      <c r="C19" s="11" t="s">
        <v>135</v>
      </c>
      <c r="D19" s="11" t="s">
        <v>697</v>
      </c>
      <c r="E19" s="11" t="s">
        <v>1113</v>
      </c>
      <c r="F19" s="34">
        <v>19250</v>
      </c>
      <c r="G19" s="34">
        <v>9250</v>
      </c>
      <c r="H19" s="34">
        <f t="shared" si="2"/>
        <v>28500</v>
      </c>
      <c r="I19" s="34">
        <f t="shared" si="3"/>
        <v>570</v>
      </c>
      <c r="J19" s="34">
        <f t="shared" si="4"/>
        <v>29070</v>
      </c>
      <c r="K19" s="34">
        <v>0</v>
      </c>
      <c r="L19" s="17">
        <f t="shared" si="5"/>
        <v>29070</v>
      </c>
      <c r="P19" s="8"/>
    </row>
    <row r="20" spans="1:16" ht="16.5" x14ac:dyDescent="0.3">
      <c r="A20" s="22">
        <f t="shared" si="1"/>
        <v>19</v>
      </c>
      <c r="B20" s="11" t="str">
        <f t="shared" si="0"/>
        <v>Avalon Borough, Cape May County</v>
      </c>
      <c r="C20" s="11" t="s">
        <v>171</v>
      </c>
      <c r="D20" s="11" t="s">
        <v>733</v>
      </c>
      <c r="E20" s="11" t="s">
        <v>1114</v>
      </c>
      <c r="F20" s="34">
        <v>2000</v>
      </c>
      <c r="G20" s="34">
        <v>27750</v>
      </c>
      <c r="H20" s="34">
        <f t="shared" si="2"/>
        <v>29750</v>
      </c>
      <c r="I20" s="34">
        <f t="shared" si="3"/>
        <v>595</v>
      </c>
      <c r="J20" s="34">
        <f t="shared" si="4"/>
        <v>30345</v>
      </c>
      <c r="K20" s="34">
        <v>-1750</v>
      </c>
      <c r="L20" s="17">
        <f t="shared" si="5"/>
        <v>28595</v>
      </c>
      <c r="P20" s="8"/>
    </row>
    <row r="21" spans="1:16" ht="16.5" x14ac:dyDescent="0.3">
      <c r="A21" s="22">
        <f t="shared" si="1"/>
        <v>20</v>
      </c>
      <c r="B21" s="11" t="str">
        <f t="shared" si="0"/>
        <v>Avon-by-the-Sea Borough, Monmouth County</v>
      </c>
      <c r="C21" s="11" t="s">
        <v>325</v>
      </c>
      <c r="D21" s="11" t="s">
        <v>880</v>
      </c>
      <c r="E21" s="11" t="s">
        <v>1122</v>
      </c>
      <c r="F21" s="34">
        <v>750</v>
      </c>
      <c r="G21" s="34">
        <v>15000</v>
      </c>
      <c r="H21" s="34">
        <f t="shared" si="2"/>
        <v>15750</v>
      </c>
      <c r="I21" s="34">
        <f t="shared" si="3"/>
        <v>315</v>
      </c>
      <c r="J21" s="34">
        <f t="shared" si="4"/>
        <v>16065</v>
      </c>
      <c r="K21" s="34">
        <v>0</v>
      </c>
      <c r="L21" s="17">
        <f t="shared" si="5"/>
        <v>16065</v>
      </c>
      <c r="P21" s="8"/>
    </row>
    <row r="22" spans="1:16" ht="16.5" x14ac:dyDescent="0.3">
      <c r="A22" s="22">
        <f t="shared" si="1"/>
        <v>21</v>
      </c>
      <c r="B22" s="11" t="str">
        <f t="shared" si="0"/>
        <v>Barnegat Light Borough, Ocean County</v>
      </c>
      <c r="C22" s="11" t="s">
        <v>413</v>
      </c>
      <c r="D22" s="11" t="s">
        <v>967</v>
      </c>
      <c r="E22" s="11" t="s">
        <v>1124</v>
      </c>
      <c r="F22" s="34">
        <v>2250</v>
      </c>
      <c r="G22" s="34">
        <v>11750</v>
      </c>
      <c r="H22" s="34">
        <f t="shared" si="2"/>
        <v>14000</v>
      </c>
      <c r="I22" s="34">
        <f t="shared" si="3"/>
        <v>280</v>
      </c>
      <c r="J22" s="34">
        <f t="shared" si="4"/>
        <v>14280</v>
      </c>
      <c r="K22" s="34">
        <v>0</v>
      </c>
      <c r="L22" s="17">
        <f t="shared" si="5"/>
        <v>14280</v>
      </c>
      <c r="P22" s="8"/>
    </row>
    <row r="23" spans="1:16" ht="16.5" x14ac:dyDescent="0.3">
      <c r="A23" s="22">
        <f t="shared" si="1"/>
        <v>22</v>
      </c>
      <c r="B23" s="11" t="str">
        <f t="shared" si="0"/>
        <v>Barnegat Township, Ocean County</v>
      </c>
      <c r="C23" s="11" t="s">
        <v>445</v>
      </c>
      <c r="D23" s="11" t="s">
        <v>966</v>
      </c>
      <c r="E23" s="11" t="s">
        <v>1124</v>
      </c>
      <c r="F23" s="34">
        <v>38504.11</v>
      </c>
      <c r="G23" s="34">
        <v>305500</v>
      </c>
      <c r="H23" s="34">
        <f t="shared" si="2"/>
        <v>344004.11</v>
      </c>
      <c r="I23" s="34">
        <f t="shared" si="3"/>
        <v>6880.0821999999998</v>
      </c>
      <c r="J23" s="34">
        <f t="shared" si="4"/>
        <v>350884.19219999999</v>
      </c>
      <c r="K23" s="34">
        <v>-2791.78</v>
      </c>
      <c r="L23" s="17">
        <f t="shared" si="5"/>
        <v>348092.41219999996</v>
      </c>
      <c r="P23" s="8"/>
    </row>
    <row r="24" spans="1:16" ht="16.5" x14ac:dyDescent="0.3">
      <c r="A24" s="22">
        <f t="shared" si="1"/>
        <v>23</v>
      </c>
      <c r="B24" s="11" t="str">
        <f t="shared" si="0"/>
        <v>Barrington Borough, Camden County</v>
      </c>
      <c r="C24" s="11" t="s">
        <v>136</v>
      </c>
      <c r="D24" s="11" t="s">
        <v>698</v>
      </c>
      <c r="E24" s="11" t="s">
        <v>1113</v>
      </c>
      <c r="F24" s="34">
        <v>10003.42</v>
      </c>
      <c r="G24" s="34">
        <v>58750</v>
      </c>
      <c r="H24" s="34">
        <f t="shared" si="2"/>
        <v>68753.42</v>
      </c>
      <c r="I24" s="34">
        <f t="shared" si="3"/>
        <v>1375.0683999999999</v>
      </c>
      <c r="J24" s="34">
        <f t="shared" si="4"/>
        <v>70128.488400000002</v>
      </c>
      <c r="K24" s="34">
        <v>-2000</v>
      </c>
      <c r="L24" s="17">
        <f t="shared" si="5"/>
        <v>68128.488400000002</v>
      </c>
      <c r="P24" s="8"/>
    </row>
    <row r="25" spans="1:16" ht="16.5" x14ac:dyDescent="0.3">
      <c r="A25" s="22">
        <f t="shared" si="1"/>
        <v>24</v>
      </c>
      <c r="B25" s="11" t="str">
        <f t="shared" si="0"/>
        <v>Bass River Township, Burlington County</v>
      </c>
      <c r="C25" s="11" t="s">
        <v>94</v>
      </c>
      <c r="D25" s="11" t="s">
        <v>658</v>
      </c>
      <c r="E25" s="11" t="s">
        <v>1112</v>
      </c>
      <c r="F25" s="34">
        <v>2750</v>
      </c>
      <c r="G25" s="34">
        <v>13250</v>
      </c>
      <c r="H25" s="34">
        <f t="shared" si="2"/>
        <v>16000</v>
      </c>
      <c r="I25" s="34">
        <f t="shared" si="3"/>
        <v>320</v>
      </c>
      <c r="J25" s="34">
        <f t="shared" si="4"/>
        <v>16320</v>
      </c>
      <c r="K25" s="34">
        <v>0</v>
      </c>
      <c r="L25" s="17">
        <f t="shared" si="5"/>
        <v>16320</v>
      </c>
      <c r="P25" s="8"/>
    </row>
    <row r="26" spans="1:16" ht="16.5" x14ac:dyDescent="0.3">
      <c r="A26" s="22">
        <f t="shared" si="1"/>
        <v>25</v>
      </c>
      <c r="B26" s="11" t="str">
        <f t="shared" si="0"/>
        <v>Bay Head Borough, Ocean County</v>
      </c>
      <c r="C26" s="11" t="s">
        <v>414</v>
      </c>
      <c r="D26" s="11" t="s">
        <v>968</v>
      </c>
      <c r="E26" s="11" t="s">
        <v>1124</v>
      </c>
      <c r="F26" s="34">
        <v>500</v>
      </c>
      <c r="G26" s="34">
        <v>13000</v>
      </c>
      <c r="H26" s="34">
        <f t="shared" si="2"/>
        <v>13500</v>
      </c>
      <c r="I26" s="34">
        <f t="shared" si="3"/>
        <v>270</v>
      </c>
      <c r="J26" s="34">
        <f t="shared" si="4"/>
        <v>13770</v>
      </c>
      <c r="K26" s="34">
        <v>-250</v>
      </c>
      <c r="L26" s="17">
        <f t="shared" si="5"/>
        <v>13520</v>
      </c>
      <c r="P26" s="8"/>
    </row>
    <row r="27" spans="1:16" ht="16.5" x14ac:dyDescent="0.3">
      <c r="A27" s="22">
        <f t="shared" si="1"/>
        <v>26</v>
      </c>
      <c r="B27" s="11" t="str">
        <f t="shared" si="0"/>
        <v>Bayonne City, Hudson County</v>
      </c>
      <c r="C27" s="11" t="s">
        <v>247</v>
      </c>
      <c r="D27" s="11" t="s">
        <v>806</v>
      </c>
      <c r="E27" s="11" t="s">
        <v>1118</v>
      </c>
      <c r="F27" s="34">
        <v>43505.48</v>
      </c>
      <c r="G27" s="34">
        <v>231000</v>
      </c>
      <c r="H27" s="34">
        <f t="shared" si="2"/>
        <v>274505.48</v>
      </c>
      <c r="I27" s="34">
        <f t="shared" si="3"/>
        <v>5490.1095999999998</v>
      </c>
      <c r="J27" s="34">
        <f t="shared" si="4"/>
        <v>279995.58960000001</v>
      </c>
      <c r="K27" s="34">
        <v>0</v>
      </c>
      <c r="L27" s="17">
        <f t="shared" si="5"/>
        <v>279995.58960000001</v>
      </c>
      <c r="P27" s="8"/>
    </row>
    <row r="28" spans="1:16" ht="16.5" x14ac:dyDescent="0.3">
      <c r="A28" s="22">
        <f t="shared" si="1"/>
        <v>27</v>
      </c>
      <c r="B28" s="11" t="str">
        <f t="shared" si="0"/>
        <v>Beach Haven Borough, Ocean County</v>
      </c>
      <c r="C28" s="11" t="s">
        <v>415</v>
      </c>
      <c r="D28" s="11" t="s">
        <v>969</v>
      </c>
      <c r="E28" s="11" t="s">
        <v>1124</v>
      </c>
      <c r="F28" s="34">
        <v>1500</v>
      </c>
      <c r="G28" s="34">
        <v>15250</v>
      </c>
      <c r="H28" s="34">
        <f t="shared" si="2"/>
        <v>16750</v>
      </c>
      <c r="I28" s="34">
        <f t="shared" si="3"/>
        <v>335</v>
      </c>
      <c r="J28" s="34">
        <f t="shared" si="4"/>
        <v>17085</v>
      </c>
      <c r="K28" s="34">
        <v>0</v>
      </c>
      <c r="L28" s="17">
        <f t="shared" si="5"/>
        <v>17085</v>
      </c>
      <c r="P28" s="8"/>
    </row>
    <row r="29" spans="1:16" ht="16.5" x14ac:dyDescent="0.3">
      <c r="A29" s="22">
        <f t="shared" si="1"/>
        <v>28</v>
      </c>
      <c r="B29" s="11" t="str">
        <f t="shared" si="0"/>
        <v>Beachwood Borough, Ocean County</v>
      </c>
      <c r="C29" s="11" t="s">
        <v>416</v>
      </c>
      <c r="D29" s="11" t="s">
        <v>970</v>
      </c>
      <c r="E29" s="11" t="s">
        <v>1124</v>
      </c>
      <c r="F29" s="34">
        <v>18043.23</v>
      </c>
      <c r="G29" s="34">
        <v>78750</v>
      </c>
      <c r="H29" s="34">
        <f t="shared" si="2"/>
        <v>96793.23</v>
      </c>
      <c r="I29" s="34">
        <f t="shared" si="3"/>
        <v>1935.8645999999999</v>
      </c>
      <c r="J29" s="34">
        <f t="shared" si="4"/>
        <v>98729.094599999997</v>
      </c>
      <c r="K29" s="34">
        <v>-2213.0100000000002</v>
      </c>
      <c r="L29" s="17">
        <f t="shared" si="5"/>
        <v>96516.084600000002</v>
      </c>
      <c r="P29" s="8"/>
    </row>
    <row r="30" spans="1:16" ht="16.5" x14ac:dyDescent="0.3">
      <c r="A30" s="22">
        <f t="shared" si="1"/>
        <v>29</v>
      </c>
      <c r="B30" s="11" t="str">
        <f t="shared" si="0"/>
        <v>Bedminster Township, Somerset County</v>
      </c>
      <c r="C30" s="11" t="s">
        <v>477</v>
      </c>
      <c r="D30" s="11" t="s">
        <v>1029</v>
      </c>
      <c r="E30" s="11" t="s">
        <v>1127</v>
      </c>
      <c r="F30" s="34">
        <v>8500.69</v>
      </c>
      <c r="G30" s="34">
        <v>31500</v>
      </c>
      <c r="H30" s="34">
        <f t="shared" si="2"/>
        <v>40000.69</v>
      </c>
      <c r="I30" s="34">
        <f t="shared" si="3"/>
        <v>800.01380000000006</v>
      </c>
      <c r="J30" s="34">
        <f t="shared" si="4"/>
        <v>40800.703800000003</v>
      </c>
      <c r="K30" s="34">
        <v>0</v>
      </c>
      <c r="L30" s="17">
        <f t="shared" si="5"/>
        <v>40800.703800000003</v>
      </c>
      <c r="P30" s="8"/>
    </row>
    <row r="31" spans="1:16" ht="16.5" x14ac:dyDescent="0.3">
      <c r="A31" s="22">
        <f t="shared" si="1"/>
        <v>30</v>
      </c>
      <c r="B31" s="11" t="str">
        <f t="shared" si="0"/>
        <v>Belleville Township, Essex County</v>
      </c>
      <c r="C31" s="11" t="s">
        <v>201</v>
      </c>
      <c r="D31" s="11" t="s">
        <v>763</v>
      </c>
      <c r="E31" s="11" t="s">
        <v>1116</v>
      </c>
      <c r="F31" s="34">
        <v>55809.59</v>
      </c>
      <c r="G31" s="34">
        <v>129250</v>
      </c>
      <c r="H31" s="34">
        <f t="shared" si="2"/>
        <v>185059.59</v>
      </c>
      <c r="I31" s="34">
        <f t="shared" si="3"/>
        <v>3701.1918000000001</v>
      </c>
      <c r="J31" s="34">
        <f t="shared" si="4"/>
        <v>188760.7818</v>
      </c>
      <c r="K31" s="34">
        <v>0</v>
      </c>
      <c r="L31" s="17">
        <f t="shared" si="5"/>
        <v>188760.7818</v>
      </c>
      <c r="P31" s="8"/>
    </row>
    <row r="32" spans="1:16" ht="16.5" x14ac:dyDescent="0.3">
      <c r="A32" s="22">
        <f t="shared" si="1"/>
        <v>31</v>
      </c>
      <c r="B32" s="11" t="str">
        <f t="shared" si="0"/>
        <v>Bellmawr Borough, Camden County</v>
      </c>
      <c r="C32" s="11" t="s">
        <v>137</v>
      </c>
      <c r="D32" s="11" t="s">
        <v>699</v>
      </c>
      <c r="E32" s="11" t="s">
        <v>1113</v>
      </c>
      <c r="F32" s="34">
        <v>49523.360000000001</v>
      </c>
      <c r="G32" s="34">
        <v>113250</v>
      </c>
      <c r="H32" s="34">
        <f t="shared" si="2"/>
        <v>162773.35999999999</v>
      </c>
      <c r="I32" s="34">
        <f t="shared" si="3"/>
        <v>3255.4671999999996</v>
      </c>
      <c r="J32" s="34">
        <f t="shared" si="4"/>
        <v>166028.8272</v>
      </c>
      <c r="K32" s="34">
        <v>0</v>
      </c>
      <c r="L32" s="17">
        <f t="shared" si="5"/>
        <v>166028.8272</v>
      </c>
      <c r="P32" s="8"/>
    </row>
    <row r="33" spans="1:16" ht="16.5" x14ac:dyDescent="0.3">
      <c r="A33" s="22">
        <f t="shared" si="1"/>
        <v>32</v>
      </c>
      <c r="B33" s="11" t="str">
        <f t="shared" si="0"/>
        <v>Belmar Borough, Monmouth County</v>
      </c>
      <c r="C33" s="11" t="s">
        <v>326</v>
      </c>
      <c r="D33" s="11" t="s">
        <v>881</v>
      </c>
      <c r="E33" s="11" t="s">
        <v>1122</v>
      </c>
      <c r="F33" s="34">
        <v>7000</v>
      </c>
      <c r="G33" s="34">
        <v>29750</v>
      </c>
      <c r="H33" s="34">
        <f t="shared" si="2"/>
        <v>36750</v>
      </c>
      <c r="I33" s="34">
        <f t="shared" si="3"/>
        <v>735</v>
      </c>
      <c r="J33" s="34">
        <f t="shared" si="4"/>
        <v>37485</v>
      </c>
      <c r="K33" s="34">
        <v>0</v>
      </c>
      <c r="L33" s="17">
        <f t="shared" si="5"/>
        <v>37485</v>
      </c>
      <c r="P33" s="8"/>
    </row>
    <row r="34" spans="1:16" ht="16.5" x14ac:dyDescent="0.3">
      <c r="A34" s="22">
        <f t="shared" si="1"/>
        <v>33</v>
      </c>
      <c r="B34" s="11" t="str">
        <f t="shared" si="0"/>
        <v>Belvidere Town, Warren County</v>
      </c>
      <c r="C34" s="11" t="s">
        <v>545</v>
      </c>
      <c r="D34" s="11" t="s">
        <v>1094</v>
      </c>
      <c r="E34" s="11" t="s">
        <v>1130</v>
      </c>
      <c r="F34" s="34">
        <v>2000</v>
      </c>
      <c r="G34" s="34">
        <v>20000</v>
      </c>
      <c r="H34" s="34">
        <f t="shared" si="2"/>
        <v>22000</v>
      </c>
      <c r="I34" s="34">
        <f t="shared" si="3"/>
        <v>440</v>
      </c>
      <c r="J34" s="34">
        <f t="shared" si="4"/>
        <v>22440</v>
      </c>
      <c r="K34" s="34">
        <v>-521.23</v>
      </c>
      <c r="L34" s="17">
        <f t="shared" si="5"/>
        <v>21918.77</v>
      </c>
      <c r="P34" s="8"/>
    </row>
    <row r="35" spans="1:16" ht="16.5" x14ac:dyDescent="0.3">
      <c r="A35" s="22">
        <f t="shared" si="1"/>
        <v>34</v>
      </c>
      <c r="B35" s="11" t="str">
        <f t="shared" si="0"/>
        <v>Bergenfield Borough, Bergen County</v>
      </c>
      <c r="C35" s="11" t="s">
        <v>26</v>
      </c>
      <c r="D35" s="11" t="s">
        <v>590</v>
      </c>
      <c r="E35" s="11" t="s">
        <v>1111</v>
      </c>
      <c r="F35" s="34">
        <v>18000</v>
      </c>
      <c r="G35" s="34">
        <v>125750</v>
      </c>
      <c r="H35" s="34">
        <f t="shared" si="2"/>
        <v>143750</v>
      </c>
      <c r="I35" s="34">
        <f t="shared" si="3"/>
        <v>2875</v>
      </c>
      <c r="J35" s="34">
        <f t="shared" si="4"/>
        <v>146625</v>
      </c>
      <c r="K35" s="34">
        <v>0</v>
      </c>
      <c r="L35" s="17">
        <f t="shared" si="5"/>
        <v>146625</v>
      </c>
      <c r="P35" s="8"/>
    </row>
    <row r="36" spans="1:16" ht="16.5" x14ac:dyDescent="0.3">
      <c r="A36" s="22">
        <f t="shared" si="1"/>
        <v>35</v>
      </c>
      <c r="B36" s="11" t="str">
        <f t="shared" si="0"/>
        <v>Berkeley Heights Township, Union County</v>
      </c>
      <c r="C36" s="11" t="s">
        <v>522</v>
      </c>
      <c r="D36" s="11" t="s">
        <v>1073</v>
      </c>
      <c r="E36" s="11" t="s">
        <v>1129</v>
      </c>
      <c r="F36" s="34">
        <v>3659.66</v>
      </c>
      <c r="G36" s="34">
        <v>85000</v>
      </c>
      <c r="H36" s="34">
        <f t="shared" si="2"/>
        <v>88659.66</v>
      </c>
      <c r="I36" s="34">
        <f t="shared" si="3"/>
        <v>1773.1932000000002</v>
      </c>
      <c r="J36" s="34">
        <f t="shared" si="4"/>
        <v>90432.853200000012</v>
      </c>
      <c r="K36" s="34">
        <v>0</v>
      </c>
      <c r="L36" s="17">
        <f t="shared" si="5"/>
        <v>90432.853200000012</v>
      </c>
      <c r="P36" s="8"/>
    </row>
    <row r="37" spans="1:16" ht="16.5" x14ac:dyDescent="0.3">
      <c r="A37" s="22">
        <f t="shared" si="1"/>
        <v>36</v>
      </c>
      <c r="B37" s="11" t="str">
        <f t="shared" si="0"/>
        <v>Berkeley Township, Ocean County</v>
      </c>
      <c r="C37" s="11" t="s">
        <v>417</v>
      </c>
      <c r="D37" s="11" t="s">
        <v>971</v>
      </c>
      <c r="E37" s="11" t="s">
        <v>1124</v>
      </c>
      <c r="F37" s="34">
        <v>412878.74</v>
      </c>
      <c r="G37" s="34">
        <v>1073500</v>
      </c>
      <c r="H37" s="34">
        <f t="shared" si="2"/>
        <v>1486378.74</v>
      </c>
      <c r="I37" s="34">
        <f t="shared" si="3"/>
        <v>29727.574800000002</v>
      </c>
      <c r="J37" s="34">
        <f t="shared" si="4"/>
        <v>1516106.3148000001</v>
      </c>
      <c r="K37" s="34">
        <v>0</v>
      </c>
      <c r="L37" s="17">
        <f t="shared" si="5"/>
        <v>1516106.3148000001</v>
      </c>
      <c r="P37" s="8"/>
    </row>
    <row r="38" spans="1:16" ht="16.5" x14ac:dyDescent="0.3">
      <c r="A38" s="22">
        <f t="shared" si="1"/>
        <v>37</v>
      </c>
      <c r="B38" s="11" t="str">
        <f t="shared" si="0"/>
        <v>Berlin Borough, Camden County</v>
      </c>
      <c r="C38" s="11" t="s">
        <v>138</v>
      </c>
      <c r="D38" s="11" t="s">
        <v>700</v>
      </c>
      <c r="E38" s="11" t="s">
        <v>1113</v>
      </c>
      <c r="F38" s="34">
        <v>16942.95</v>
      </c>
      <c r="G38" s="34">
        <v>54000</v>
      </c>
      <c r="H38" s="34">
        <f t="shared" si="2"/>
        <v>70942.95</v>
      </c>
      <c r="I38" s="34">
        <f t="shared" si="3"/>
        <v>1418.8589999999999</v>
      </c>
      <c r="J38" s="34">
        <f t="shared" si="4"/>
        <v>72361.808999999994</v>
      </c>
      <c r="K38" s="34">
        <v>0</v>
      </c>
      <c r="L38" s="17">
        <f t="shared" si="5"/>
        <v>72361.808999999994</v>
      </c>
      <c r="P38" s="8"/>
    </row>
    <row r="39" spans="1:16" ht="16.5" x14ac:dyDescent="0.3">
      <c r="A39" s="22">
        <f t="shared" si="1"/>
        <v>38</v>
      </c>
      <c r="B39" s="11" t="str">
        <f t="shared" si="0"/>
        <v>Berlin Township, Camden County</v>
      </c>
      <c r="C39" s="11" t="s">
        <v>139</v>
      </c>
      <c r="D39" s="11" t="s">
        <v>701</v>
      </c>
      <c r="E39" s="11" t="s">
        <v>1113</v>
      </c>
      <c r="F39" s="34">
        <v>21248.63</v>
      </c>
      <c r="G39" s="34">
        <v>40250</v>
      </c>
      <c r="H39" s="34">
        <f t="shared" si="2"/>
        <v>61498.630000000005</v>
      </c>
      <c r="I39" s="34">
        <f t="shared" si="3"/>
        <v>1229.9726000000001</v>
      </c>
      <c r="J39" s="34">
        <f t="shared" si="4"/>
        <v>62728.602600000006</v>
      </c>
      <c r="K39" s="34">
        <v>0</v>
      </c>
      <c r="L39" s="17">
        <f t="shared" si="5"/>
        <v>62728.602600000006</v>
      </c>
      <c r="P39" s="8"/>
    </row>
    <row r="40" spans="1:16" ht="16.5" x14ac:dyDescent="0.3">
      <c r="A40" s="22">
        <f t="shared" si="1"/>
        <v>39</v>
      </c>
      <c r="B40" s="11" t="str">
        <f t="shared" si="0"/>
        <v>Bernards Township, Somerset County</v>
      </c>
      <c r="C40" s="11" t="s">
        <v>478</v>
      </c>
      <c r="D40" s="11" t="s">
        <v>1030</v>
      </c>
      <c r="E40" s="11" t="s">
        <v>1127</v>
      </c>
      <c r="F40" s="34">
        <v>14522.52</v>
      </c>
      <c r="G40" s="34">
        <v>102250</v>
      </c>
      <c r="H40" s="34">
        <f t="shared" si="2"/>
        <v>116772.52</v>
      </c>
      <c r="I40" s="34">
        <f t="shared" si="3"/>
        <v>2335.4504000000002</v>
      </c>
      <c r="J40" s="34">
        <f t="shared" si="4"/>
        <v>119107.97040000001</v>
      </c>
      <c r="K40" s="34">
        <v>0</v>
      </c>
      <c r="L40" s="17">
        <f t="shared" si="5"/>
        <v>119107.97040000001</v>
      </c>
      <c r="P40" s="8"/>
    </row>
    <row r="41" spans="1:16" ht="16.5" x14ac:dyDescent="0.3">
      <c r="A41" s="22">
        <f t="shared" si="1"/>
        <v>40</v>
      </c>
      <c r="B41" s="11" t="str">
        <f t="shared" si="0"/>
        <v>Bernardsville Borough, Somerset County</v>
      </c>
      <c r="C41" s="11" t="s">
        <v>479</v>
      </c>
      <c r="D41" s="11" t="s">
        <v>1031</v>
      </c>
      <c r="E41" s="11" t="s">
        <v>1127</v>
      </c>
      <c r="F41" s="34">
        <v>3844.52</v>
      </c>
      <c r="G41" s="34">
        <v>35750</v>
      </c>
      <c r="H41" s="34">
        <f t="shared" si="2"/>
        <v>39594.519999999997</v>
      </c>
      <c r="I41" s="34">
        <f t="shared" si="3"/>
        <v>791.8904</v>
      </c>
      <c r="J41" s="34">
        <f t="shared" si="4"/>
        <v>40386.410400000001</v>
      </c>
      <c r="K41" s="34">
        <v>0</v>
      </c>
      <c r="L41" s="17">
        <f t="shared" si="5"/>
        <v>40386.410400000001</v>
      </c>
      <c r="P41" s="8"/>
    </row>
    <row r="42" spans="1:16" ht="16.5" x14ac:dyDescent="0.3">
      <c r="A42" s="22">
        <f t="shared" si="1"/>
        <v>41</v>
      </c>
      <c r="B42" s="11" t="str">
        <f t="shared" si="0"/>
        <v>Bethlehem Township, Hunterdon County</v>
      </c>
      <c r="C42" s="11" t="s">
        <v>260</v>
      </c>
      <c r="D42" s="11" t="s">
        <v>819</v>
      </c>
      <c r="E42" s="11" t="s">
        <v>1119</v>
      </c>
      <c r="F42" s="34">
        <v>2250</v>
      </c>
      <c r="G42" s="34">
        <v>28000</v>
      </c>
      <c r="H42" s="34">
        <f t="shared" si="2"/>
        <v>30250</v>
      </c>
      <c r="I42" s="34">
        <f t="shared" si="3"/>
        <v>605</v>
      </c>
      <c r="J42" s="34">
        <f t="shared" si="4"/>
        <v>30855</v>
      </c>
      <c r="K42" s="34">
        <v>-750</v>
      </c>
      <c r="L42" s="17">
        <f t="shared" si="5"/>
        <v>30105</v>
      </c>
      <c r="P42" s="8"/>
    </row>
    <row r="43" spans="1:16" ht="16.5" x14ac:dyDescent="0.3">
      <c r="A43" s="22">
        <f t="shared" si="1"/>
        <v>42</v>
      </c>
      <c r="B43" s="11" t="str">
        <f t="shared" si="0"/>
        <v>Beverly City, Burlington County</v>
      </c>
      <c r="C43" s="11" t="s">
        <v>95</v>
      </c>
      <c r="D43" s="11" t="s">
        <v>659</v>
      </c>
      <c r="E43" s="11" t="s">
        <v>1112</v>
      </c>
      <c r="F43" s="34">
        <v>4250</v>
      </c>
      <c r="G43" s="34">
        <v>17000</v>
      </c>
      <c r="H43" s="34">
        <f t="shared" si="2"/>
        <v>21250</v>
      </c>
      <c r="I43" s="34">
        <f t="shared" si="3"/>
        <v>425</v>
      </c>
      <c r="J43" s="34">
        <f t="shared" si="4"/>
        <v>21675</v>
      </c>
      <c r="K43" s="34">
        <v>0</v>
      </c>
      <c r="L43" s="17">
        <f t="shared" si="5"/>
        <v>21675</v>
      </c>
      <c r="P43" s="8"/>
    </row>
    <row r="44" spans="1:16" ht="16.5" x14ac:dyDescent="0.3">
      <c r="A44" s="22">
        <f t="shared" si="1"/>
        <v>43</v>
      </c>
      <c r="B44" s="11" t="str">
        <f t="shared" si="0"/>
        <v>Blairstown Township, Warren County</v>
      </c>
      <c r="C44" s="11" t="s">
        <v>546</v>
      </c>
      <c r="D44" s="11" t="s">
        <v>1095</v>
      </c>
      <c r="E44" s="11" t="s">
        <v>1130</v>
      </c>
      <c r="F44" s="34">
        <v>5250</v>
      </c>
      <c r="G44" s="34">
        <v>41250</v>
      </c>
      <c r="H44" s="34">
        <f t="shared" si="2"/>
        <v>46500</v>
      </c>
      <c r="I44" s="34">
        <f t="shared" si="3"/>
        <v>930</v>
      </c>
      <c r="J44" s="34">
        <f t="shared" si="4"/>
        <v>47430</v>
      </c>
      <c r="K44" s="34">
        <v>-250</v>
      </c>
      <c r="L44" s="17">
        <f t="shared" si="5"/>
        <v>47180</v>
      </c>
      <c r="P44" s="8"/>
    </row>
    <row r="45" spans="1:16" ht="16.5" x14ac:dyDescent="0.3">
      <c r="A45" s="22">
        <f t="shared" si="1"/>
        <v>44</v>
      </c>
      <c r="B45" s="11" t="str">
        <f t="shared" si="0"/>
        <v>Bloomfield Township, Essex County</v>
      </c>
      <c r="C45" s="11" t="s">
        <v>202</v>
      </c>
      <c r="D45" s="11" t="s">
        <v>764</v>
      </c>
      <c r="E45" s="11" t="s">
        <v>1116</v>
      </c>
      <c r="F45" s="34">
        <v>36545.22</v>
      </c>
      <c r="G45" s="34">
        <v>172000</v>
      </c>
      <c r="H45" s="34">
        <f t="shared" si="2"/>
        <v>208545.22</v>
      </c>
      <c r="I45" s="34">
        <f t="shared" si="3"/>
        <v>4170.9044000000004</v>
      </c>
      <c r="J45" s="34">
        <f t="shared" si="4"/>
        <v>212716.1244</v>
      </c>
      <c r="K45" s="34">
        <v>0</v>
      </c>
      <c r="L45" s="17">
        <f t="shared" si="5"/>
        <v>212716.1244</v>
      </c>
      <c r="P45" s="8"/>
    </row>
    <row r="46" spans="1:16" ht="16.5" x14ac:dyDescent="0.3">
      <c r="A46" s="22">
        <f t="shared" si="1"/>
        <v>45</v>
      </c>
      <c r="B46" s="11" t="str">
        <f t="shared" si="0"/>
        <v>Bloomingdale Borough, Passaic County</v>
      </c>
      <c r="C46" s="11" t="s">
        <v>446</v>
      </c>
      <c r="D46" s="11" t="s">
        <v>998</v>
      </c>
      <c r="E46" s="11" t="s">
        <v>1125</v>
      </c>
      <c r="F46" s="34">
        <v>7182.87</v>
      </c>
      <c r="G46" s="34">
        <v>51250</v>
      </c>
      <c r="H46" s="34">
        <f t="shared" si="2"/>
        <v>58432.87</v>
      </c>
      <c r="I46" s="34">
        <f t="shared" si="3"/>
        <v>1168.6574000000001</v>
      </c>
      <c r="J46" s="34">
        <f t="shared" si="4"/>
        <v>59601.527400000006</v>
      </c>
      <c r="K46" s="34">
        <v>-500</v>
      </c>
      <c r="L46" s="17">
        <f t="shared" si="5"/>
        <v>59101.527400000006</v>
      </c>
      <c r="P46" s="8"/>
    </row>
    <row r="47" spans="1:16" ht="16.5" x14ac:dyDescent="0.3">
      <c r="A47" s="22">
        <f t="shared" si="1"/>
        <v>46</v>
      </c>
      <c r="B47" s="11" t="str">
        <f t="shared" si="0"/>
        <v>Bloomsbury Borough, Hunterdon County</v>
      </c>
      <c r="C47" s="11" t="s">
        <v>261</v>
      </c>
      <c r="D47" s="11" t="s">
        <v>820</v>
      </c>
      <c r="E47" s="11" t="s">
        <v>1119</v>
      </c>
      <c r="F47" s="34">
        <v>250</v>
      </c>
      <c r="G47" s="34">
        <v>6750</v>
      </c>
      <c r="H47" s="34">
        <f t="shared" si="2"/>
        <v>7000</v>
      </c>
      <c r="I47" s="34">
        <f t="shared" si="3"/>
        <v>140</v>
      </c>
      <c r="J47" s="34">
        <f t="shared" si="4"/>
        <v>7140</v>
      </c>
      <c r="K47" s="34">
        <v>0</v>
      </c>
      <c r="L47" s="17">
        <f t="shared" si="5"/>
        <v>7140</v>
      </c>
      <c r="P47" s="8"/>
    </row>
    <row r="48" spans="1:16" ht="16.5" x14ac:dyDescent="0.3">
      <c r="A48" s="22">
        <f t="shared" si="1"/>
        <v>47</v>
      </c>
      <c r="B48" s="11" t="str">
        <f t="shared" si="0"/>
        <v>Bogota Borough, Bergen County</v>
      </c>
      <c r="C48" s="11" t="s">
        <v>27</v>
      </c>
      <c r="D48" s="11" t="s">
        <v>591</v>
      </c>
      <c r="E48" s="11" t="s">
        <v>1111</v>
      </c>
      <c r="F48" s="34">
        <v>9093.15</v>
      </c>
      <c r="G48" s="34">
        <v>42250</v>
      </c>
      <c r="H48" s="34">
        <f t="shared" si="2"/>
        <v>51343.15</v>
      </c>
      <c r="I48" s="34">
        <f t="shared" si="3"/>
        <v>1026.8630000000001</v>
      </c>
      <c r="J48" s="34">
        <f t="shared" si="4"/>
        <v>52370.012999999999</v>
      </c>
      <c r="K48" s="34">
        <v>0</v>
      </c>
      <c r="L48" s="17">
        <f t="shared" si="5"/>
        <v>52370.012999999999</v>
      </c>
      <c r="P48" s="8"/>
    </row>
    <row r="49" spans="1:16" ht="16.5" x14ac:dyDescent="0.3">
      <c r="A49" s="22">
        <f t="shared" si="1"/>
        <v>48</v>
      </c>
      <c r="B49" s="11" t="str">
        <f t="shared" si="0"/>
        <v>Boonton Town, Morris County</v>
      </c>
      <c r="C49" s="11" t="s">
        <v>374</v>
      </c>
      <c r="D49" s="11" t="s">
        <v>928</v>
      </c>
      <c r="E49" s="11" t="s">
        <v>1123</v>
      </c>
      <c r="F49" s="34">
        <v>6707.53</v>
      </c>
      <c r="G49" s="34">
        <v>39250</v>
      </c>
      <c r="H49" s="34">
        <f t="shared" si="2"/>
        <v>45957.53</v>
      </c>
      <c r="I49" s="34">
        <f t="shared" si="3"/>
        <v>919.15059999999994</v>
      </c>
      <c r="J49" s="34">
        <f t="shared" si="4"/>
        <v>46876.6806</v>
      </c>
      <c r="K49" s="34">
        <v>0</v>
      </c>
      <c r="L49" s="17">
        <f t="shared" si="5"/>
        <v>46876.6806</v>
      </c>
      <c r="P49" s="8"/>
    </row>
    <row r="50" spans="1:16" ht="16.5" x14ac:dyDescent="0.3">
      <c r="A50" s="22">
        <f t="shared" si="1"/>
        <v>49</v>
      </c>
      <c r="B50" s="11" t="str">
        <f t="shared" si="0"/>
        <v>Boonton Township, Morris County</v>
      </c>
      <c r="C50" s="11" t="s">
        <v>375</v>
      </c>
      <c r="D50" s="11" t="s">
        <v>929</v>
      </c>
      <c r="E50" s="11" t="s">
        <v>1123</v>
      </c>
      <c r="F50" s="34">
        <v>0</v>
      </c>
      <c r="G50" s="34">
        <v>28250</v>
      </c>
      <c r="H50" s="34">
        <f t="shared" si="2"/>
        <v>28250</v>
      </c>
      <c r="I50" s="34">
        <f t="shared" si="3"/>
        <v>565</v>
      </c>
      <c r="J50" s="34">
        <f t="shared" si="4"/>
        <v>28815</v>
      </c>
      <c r="K50" s="34">
        <v>0</v>
      </c>
      <c r="L50" s="17">
        <f t="shared" si="5"/>
        <v>28815</v>
      </c>
      <c r="P50" s="8"/>
    </row>
    <row r="51" spans="1:16" ht="16.5" x14ac:dyDescent="0.3">
      <c r="A51" s="22">
        <f t="shared" si="1"/>
        <v>50</v>
      </c>
      <c r="B51" s="11" t="str">
        <f t="shared" si="0"/>
        <v>Bordentown City, Burlington County</v>
      </c>
      <c r="C51" s="11" t="s">
        <v>96</v>
      </c>
      <c r="D51" s="11" t="s">
        <v>660</v>
      </c>
      <c r="E51" s="11" t="s">
        <v>1112</v>
      </c>
      <c r="F51" s="34">
        <v>4517.8100000000004</v>
      </c>
      <c r="G51" s="34">
        <v>21250</v>
      </c>
      <c r="H51" s="34">
        <f t="shared" si="2"/>
        <v>25767.81</v>
      </c>
      <c r="I51" s="34">
        <f t="shared" si="3"/>
        <v>515.35620000000006</v>
      </c>
      <c r="J51" s="34">
        <f t="shared" si="4"/>
        <v>26283.166200000003</v>
      </c>
      <c r="K51" s="34">
        <v>-250</v>
      </c>
      <c r="L51" s="17">
        <f t="shared" si="5"/>
        <v>26033.166200000003</v>
      </c>
      <c r="P51" s="8"/>
    </row>
    <row r="52" spans="1:16" ht="16.5" x14ac:dyDescent="0.3">
      <c r="A52" s="22">
        <f t="shared" si="1"/>
        <v>51</v>
      </c>
      <c r="B52" s="11" t="str">
        <f t="shared" si="0"/>
        <v>Bordentown Township, Burlington County</v>
      </c>
      <c r="C52" s="11" t="s">
        <v>97</v>
      </c>
      <c r="D52" s="11" t="s">
        <v>661</v>
      </c>
      <c r="E52" s="11" t="s">
        <v>1112</v>
      </c>
      <c r="F52" s="34">
        <v>9750</v>
      </c>
      <c r="G52" s="34">
        <v>77750</v>
      </c>
      <c r="H52" s="34">
        <f t="shared" si="2"/>
        <v>87500</v>
      </c>
      <c r="I52" s="34">
        <f t="shared" si="3"/>
        <v>1750</v>
      </c>
      <c r="J52" s="34">
        <f t="shared" si="4"/>
        <v>89250</v>
      </c>
      <c r="K52" s="34">
        <v>0</v>
      </c>
      <c r="L52" s="17">
        <f t="shared" si="5"/>
        <v>89250</v>
      </c>
      <c r="P52" s="8"/>
    </row>
    <row r="53" spans="1:16" ht="16.5" x14ac:dyDescent="0.3">
      <c r="A53" s="22">
        <f t="shared" si="1"/>
        <v>52</v>
      </c>
      <c r="B53" s="11" t="str">
        <f t="shared" si="0"/>
        <v>Bound Brook Borough, Somerset County</v>
      </c>
      <c r="C53" s="11" t="s">
        <v>480</v>
      </c>
      <c r="D53" s="11" t="s">
        <v>1032</v>
      </c>
      <c r="E53" s="11" t="s">
        <v>1127</v>
      </c>
      <c r="F53" s="34">
        <v>10892.47</v>
      </c>
      <c r="G53" s="34">
        <v>46000</v>
      </c>
      <c r="H53" s="34">
        <f t="shared" si="2"/>
        <v>56892.47</v>
      </c>
      <c r="I53" s="34">
        <f t="shared" si="3"/>
        <v>1137.8494000000001</v>
      </c>
      <c r="J53" s="34">
        <f t="shared" si="4"/>
        <v>58030.3194</v>
      </c>
      <c r="K53" s="34">
        <v>0</v>
      </c>
      <c r="L53" s="17">
        <f t="shared" si="5"/>
        <v>58030.3194</v>
      </c>
      <c r="P53" s="8"/>
    </row>
    <row r="54" spans="1:16" ht="16.5" x14ac:dyDescent="0.3">
      <c r="A54" s="22">
        <f t="shared" si="1"/>
        <v>53</v>
      </c>
      <c r="B54" s="11" t="str">
        <f t="shared" si="0"/>
        <v>Bradley Beach Borough, Monmouth County</v>
      </c>
      <c r="C54" s="11" t="s">
        <v>327</v>
      </c>
      <c r="D54" s="11" t="s">
        <v>882</v>
      </c>
      <c r="E54" s="11" t="s">
        <v>1122</v>
      </c>
      <c r="F54" s="34">
        <v>1500</v>
      </c>
      <c r="G54" s="34">
        <v>25750</v>
      </c>
      <c r="H54" s="34">
        <f t="shared" si="2"/>
        <v>27250</v>
      </c>
      <c r="I54" s="34">
        <f t="shared" si="3"/>
        <v>545</v>
      </c>
      <c r="J54" s="34">
        <f t="shared" si="4"/>
        <v>27795</v>
      </c>
      <c r="K54" s="34">
        <v>0</v>
      </c>
      <c r="L54" s="17">
        <f t="shared" si="5"/>
        <v>27795</v>
      </c>
      <c r="P54" s="8"/>
    </row>
    <row r="55" spans="1:16" ht="16.5" x14ac:dyDescent="0.3">
      <c r="A55" s="22">
        <f t="shared" si="1"/>
        <v>54</v>
      </c>
      <c r="B55" s="11" t="str">
        <f t="shared" si="0"/>
        <v>Branchburg Township, Somerset County</v>
      </c>
      <c r="C55" s="11" t="s">
        <v>481</v>
      </c>
      <c r="D55" s="11" t="s">
        <v>1033</v>
      </c>
      <c r="E55" s="11" t="s">
        <v>1127</v>
      </c>
      <c r="F55" s="34">
        <v>7750</v>
      </c>
      <c r="G55" s="34">
        <v>70250</v>
      </c>
      <c r="H55" s="34">
        <f t="shared" si="2"/>
        <v>78000</v>
      </c>
      <c r="I55" s="34">
        <f t="shared" si="3"/>
        <v>1560</v>
      </c>
      <c r="J55" s="34">
        <f t="shared" si="4"/>
        <v>79560</v>
      </c>
      <c r="K55" s="34">
        <v>0</v>
      </c>
      <c r="L55" s="17">
        <f t="shared" si="5"/>
        <v>79560</v>
      </c>
      <c r="P55" s="8"/>
    </row>
    <row r="56" spans="1:16" ht="16.5" x14ac:dyDescent="0.3">
      <c r="A56" s="22">
        <f t="shared" si="1"/>
        <v>55</v>
      </c>
      <c r="B56" s="11" t="str">
        <f t="shared" si="0"/>
        <v>Branchville Borough, Sussex County</v>
      </c>
      <c r="C56" s="11" t="s">
        <v>500</v>
      </c>
      <c r="D56" s="11" t="s">
        <v>1051</v>
      </c>
      <c r="E56" s="11" t="s">
        <v>1128</v>
      </c>
      <c r="F56" s="34">
        <v>1000</v>
      </c>
      <c r="G56" s="34">
        <v>7250</v>
      </c>
      <c r="H56" s="34">
        <f t="shared" si="2"/>
        <v>8250</v>
      </c>
      <c r="I56" s="34">
        <f t="shared" si="3"/>
        <v>165</v>
      </c>
      <c r="J56" s="34">
        <f t="shared" si="4"/>
        <v>8415</v>
      </c>
      <c r="K56" s="34">
        <v>0</v>
      </c>
      <c r="L56" s="17">
        <f t="shared" si="5"/>
        <v>8415</v>
      </c>
      <c r="P56" s="8"/>
    </row>
    <row r="57" spans="1:16" ht="16.5" x14ac:dyDescent="0.3">
      <c r="A57" s="22">
        <f t="shared" si="1"/>
        <v>56</v>
      </c>
      <c r="B57" s="11" t="str">
        <f t="shared" si="0"/>
        <v>Brick Township, Ocean County</v>
      </c>
      <c r="C57" s="11" t="s">
        <v>418</v>
      </c>
      <c r="D57" s="11" t="s">
        <v>972</v>
      </c>
      <c r="E57" s="11" t="s">
        <v>1124</v>
      </c>
      <c r="F57" s="34">
        <v>183106.79</v>
      </c>
      <c r="G57" s="34">
        <v>749250</v>
      </c>
      <c r="H57" s="34">
        <f t="shared" si="2"/>
        <v>932356.79</v>
      </c>
      <c r="I57" s="34">
        <f t="shared" si="3"/>
        <v>18647.1358</v>
      </c>
      <c r="J57" s="34">
        <f t="shared" si="4"/>
        <v>951003.92580000008</v>
      </c>
      <c r="K57" s="34">
        <v>-82.88</v>
      </c>
      <c r="L57" s="17">
        <f t="shared" si="5"/>
        <v>950921.04580000008</v>
      </c>
      <c r="P57" s="8"/>
    </row>
    <row r="58" spans="1:16" ht="16.5" x14ac:dyDescent="0.3">
      <c r="A58" s="22">
        <f t="shared" si="1"/>
        <v>57</v>
      </c>
      <c r="B58" s="11" t="str">
        <f t="shared" si="0"/>
        <v>Bridgeton City, Cumberland County</v>
      </c>
      <c r="C58" s="11" t="s">
        <v>187</v>
      </c>
      <c r="D58" s="11" t="s">
        <v>749</v>
      </c>
      <c r="E58" s="11" t="s">
        <v>1115</v>
      </c>
      <c r="F58" s="34">
        <v>42586.48</v>
      </c>
      <c r="G58" s="34">
        <v>58000</v>
      </c>
      <c r="H58" s="34">
        <f t="shared" si="2"/>
        <v>100586.48000000001</v>
      </c>
      <c r="I58" s="34">
        <f t="shared" si="3"/>
        <v>2011.7296000000003</v>
      </c>
      <c r="J58" s="34">
        <f t="shared" si="4"/>
        <v>102598.20960000002</v>
      </c>
      <c r="K58" s="34">
        <v>0</v>
      </c>
      <c r="L58" s="17">
        <f t="shared" si="5"/>
        <v>102598.20960000002</v>
      </c>
      <c r="P58" s="8"/>
    </row>
    <row r="59" spans="1:16" ht="16.5" x14ac:dyDescent="0.3">
      <c r="A59" s="22">
        <f t="shared" si="1"/>
        <v>58</v>
      </c>
      <c r="B59" s="11" t="str">
        <f t="shared" si="0"/>
        <v>Bridgewater Township, Somerset County</v>
      </c>
      <c r="C59" s="11" t="s">
        <v>482</v>
      </c>
      <c r="D59" s="11" t="s">
        <v>1034</v>
      </c>
      <c r="E59" s="11" t="s">
        <v>1127</v>
      </c>
      <c r="F59" s="34">
        <v>34071.300000000003</v>
      </c>
      <c r="G59" s="34">
        <v>223750</v>
      </c>
      <c r="H59" s="34">
        <f t="shared" si="2"/>
        <v>257821.3</v>
      </c>
      <c r="I59" s="34">
        <f t="shared" si="3"/>
        <v>5156.4259999999995</v>
      </c>
      <c r="J59" s="34">
        <f t="shared" si="4"/>
        <v>262977.72599999997</v>
      </c>
      <c r="K59" s="34">
        <v>-3700</v>
      </c>
      <c r="L59" s="17">
        <f t="shared" si="5"/>
        <v>259277.72599999997</v>
      </c>
      <c r="P59" s="8"/>
    </row>
    <row r="60" spans="1:16" ht="16.5" x14ac:dyDescent="0.3">
      <c r="A60" s="22">
        <f t="shared" si="1"/>
        <v>59</v>
      </c>
      <c r="B60" s="11" t="str">
        <f t="shared" si="0"/>
        <v>Brielle Borough, Monmouth County</v>
      </c>
      <c r="C60" s="11" t="s">
        <v>328</v>
      </c>
      <c r="D60" s="11" t="s">
        <v>883</v>
      </c>
      <c r="E60" s="11" t="s">
        <v>1122</v>
      </c>
      <c r="F60" s="34">
        <v>4250</v>
      </c>
      <c r="G60" s="34">
        <v>42000</v>
      </c>
      <c r="H60" s="34">
        <f t="shared" si="2"/>
        <v>46250</v>
      </c>
      <c r="I60" s="34">
        <f t="shared" si="3"/>
        <v>925</v>
      </c>
      <c r="J60" s="34">
        <f t="shared" si="4"/>
        <v>47175</v>
      </c>
      <c r="K60" s="34">
        <v>0</v>
      </c>
      <c r="L60" s="17">
        <f t="shared" si="5"/>
        <v>47175</v>
      </c>
      <c r="P60" s="8"/>
    </row>
    <row r="61" spans="1:16" ht="16.5" x14ac:dyDescent="0.3">
      <c r="A61" s="22">
        <f t="shared" si="1"/>
        <v>60</v>
      </c>
      <c r="B61" s="11" t="str">
        <f t="shared" si="0"/>
        <v>Brigantine City, Atlantic County</v>
      </c>
      <c r="C61" s="11" t="s">
        <v>3</v>
      </c>
      <c r="D61" s="11" t="s">
        <v>567</v>
      </c>
      <c r="E61" s="11" t="s">
        <v>1110</v>
      </c>
      <c r="F61" s="34">
        <v>13461.14</v>
      </c>
      <c r="G61" s="34">
        <v>98750</v>
      </c>
      <c r="H61" s="34">
        <f t="shared" si="2"/>
        <v>112211.14</v>
      </c>
      <c r="I61" s="34">
        <f t="shared" si="3"/>
        <v>2244.2228</v>
      </c>
      <c r="J61" s="34">
        <f t="shared" si="4"/>
        <v>114455.3628</v>
      </c>
      <c r="K61" s="34">
        <v>0</v>
      </c>
      <c r="L61" s="17">
        <f t="shared" si="5"/>
        <v>114455.3628</v>
      </c>
      <c r="P61" s="8"/>
    </row>
    <row r="62" spans="1:16" ht="16.5" x14ac:dyDescent="0.3">
      <c r="A62" s="22">
        <f t="shared" si="1"/>
        <v>61</v>
      </c>
      <c r="B62" s="11" t="str">
        <f t="shared" si="0"/>
        <v>Brooklawn Borough, Camden County</v>
      </c>
      <c r="C62" s="11" t="s">
        <v>140</v>
      </c>
      <c r="D62" s="11" t="s">
        <v>702</v>
      </c>
      <c r="E62" s="11" t="s">
        <v>1113</v>
      </c>
      <c r="F62" s="34">
        <v>6437.44</v>
      </c>
      <c r="G62" s="34">
        <v>12000</v>
      </c>
      <c r="H62" s="34">
        <f t="shared" si="2"/>
        <v>18437.439999999999</v>
      </c>
      <c r="I62" s="34">
        <f t="shared" si="3"/>
        <v>368.74879999999996</v>
      </c>
      <c r="J62" s="34">
        <f t="shared" si="4"/>
        <v>18806.1888</v>
      </c>
      <c r="K62" s="34">
        <v>0</v>
      </c>
      <c r="L62" s="17">
        <f t="shared" si="5"/>
        <v>18806.1888</v>
      </c>
      <c r="P62" s="8"/>
    </row>
    <row r="63" spans="1:16" ht="16.5" x14ac:dyDescent="0.3">
      <c r="A63" s="22">
        <f t="shared" si="1"/>
        <v>62</v>
      </c>
      <c r="B63" s="11" t="str">
        <f t="shared" si="0"/>
        <v>Buena Borough, Atlantic County</v>
      </c>
      <c r="C63" s="11" t="s">
        <v>4</v>
      </c>
      <c r="D63" s="11" t="s">
        <v>568</v>
      </c>
      <c r="E63" s="11" t="s">
        <v>1110</v>
      </c>
      <c r="F63" s="34">
        <v>15374.48</v>
      </c>
      <c r="G63" s="34">
        <v>28500</v>
      </c>
      <c r="H63" s="34">
        <f t="shared" si="2"/>
        <v>43874.479999999996</v>
      </c>
      <c r="I63" s="34">
        <f t="shared" si="3"/>
        <v>877.48959999999988</v>
      </c>
      <c r="J63" s="34">
        <f t="shared" si="4"/>
        <v>44751.969599999997</v>
      </c>
      <c r="K63" s="34">
        <v>0</v>
      </c>
      <c r="L63" s="17">
        <f t="shared" si="5"/>
        <v>44751.969599999997</v>
      </c>
      <c r="P63" s="8"/>
    </row>
    <row r="64" spans="1:16" ht="16.5" x14ac:dyDescent="0.3">
      <c r="A64" s="22">
        <f t="shared" si="1"/>
        <v>63</v>
      </c>
      <c r="B64" s="11" t="str">
        <f t="shared" si="0"/>
        <v>Buena Vista Township, Atlantic County</v>
      </c>
      <c r="C64" s="11" t="s">
        <v>5</v>
      </c>
      <c r="D64" s="11" t="s">
        <v>569</v>
      </c>
      <c r="E64" s="11" t="s">
        <v>1110</v>
      </c>
      <c r="F64" s="34">
        <v>28750</v>
      </c>
      <c r="G64" s="34">
        <v>49750</v>
      </c>
      <c r="H64" s="34">
        <f t="shared" si="2"/>
        <v>78500</v>
      </c>
      <c r="I64" s="34">
        <f t="shared" si="3"/>
        <v>1570</v>
      </c>
      <c r="J64" s="34">
        <f t="shared" si="4"/>
        <v>80070</v>
      </c>
      <c r="K64" s="34">
        <v>0</v>
      </c>
      <c r="L64" s="17">
        <f t="shared" si="5"/>
        <v>80070</v>
      </c>
      <c r="P64" s="8"/>
    </row>
    <row r="65" spans="1:16" ht="16.5" x14ac:dyDescent="0.3">
      <c r="A65" s="22">
        <f t="shared" si="1"/>
        <v>64</v>
      </c>
      <c r="B65" s="11" t="str">
        <f t="shared" si="0"/>
        <v>Burlington City, Burlington County</v>
      </c>
      <c r="C65" s="11" t="s">
        <v>98</v>
      </c>
      <c r="D65" s="11" t="s">
        <v>662</v>
      </c>
      <c r="E65" s="11" t="s">
        <v>1112</v>
      </c>
      <c r="F65" s="34">
        <v>26078.080000000002</v>
      </c>
      <c r="G65" s="34">
        <v>65250</v>
      </c>
      <c r="H65" s="34">
        <f t="shared" si="2"/>
        <v>91328.08</v>
      </c>
      <c r="I65" s="34">
        <f t="shared" si="3"/>
        <v>1826.5616</v>
      </c>
      <c r="J65" s="34">
        <f t="shared" si="4"/>
        <v>93154.641600000003</v>
      </c>
      <c r="K65" s="34">
        <v>0</v>
      </c>
      <c r="L65" s="17">
        <f t="shared" si="5"/>
        <v>93154.641600000003</v>
      </c>
      <c r="P65" s="8"/>
    </row>
    <row r="66" spans="1:16" ht="16.5" x14ac:dyDescent="0.3">
      <c r="A66" s="22">
        <f t="shared" si="1"/>
        <v>65</v>
      </c>
      <c r="B66" s="11" t="str">
        <f t="shared" si="0"/>
        <v>Burlington Township, Burlington County</v>
      </c>
      <c r="C66" s="11" t="s">
        <v>99</v>
      </c>
      <c r="D66" s="11" t="s">
        <v>663</v>
      </c>
      <c r="E66" s="11" t="s">
        <v>1112</v>
      </c>
      <c r="F66" s="34">
        <v>36500</v>
      </c>
      <c r="G66" s="34">
        <v>139750</v>
      </c>
      <c r="H66" s="34">
        <f t="shared" si="2"/>
        <v>176250</v>
      </c>
      <c r="I66" s="34">
        <f t="shared" si="3"/>
        <v>3525</v>
      </c>
      <c r="J66" s="34">
        <f t="shared" si="4"/>
        <v>179775</v>
      </c>
      <c r="K66" s="34">
        <v>0</v>
      </c>
      <c r="L66" s="17">
        <f t="shared" si="5"/>
        <v>179775</v>
      </c>
      <c r="P66" s="8"/>
    </row>
    <row r="67" spans="1:16" ht="16.5" x14ac:dyDescent="0.3">
      <c r="A67" s="22">
        <f t="shared" si="1"/>
        <v>66</v>
      </c>
      <c r="B67" s="11" t="str">
        <f t="shared" ref="B67:B130" si="6">D67&amp;", "&amp;E67&amp;" County"</f>
        <v>Butler Borough, Morris County</v>
      </c>
      <c r="C67" s="11" t="s">
        <v>376</v>
      </c>
      <c r="D67" s="11" t="s">
        <v>930</v>
      </c>
      <c r="E67" s="11" t="s">
        <v>1123</v>
      </c>
      <c r="F67" s="34">
        <v>7702.06</v>
      </c>
      <c r="G67" s="34">
        <v>51500</v>
      </c>
      <c r="H67" s="34">
        <f t="shared" si="2"/>
        <v>59202.06</v>
      </c>
      <c r="I67" s="34">
        <f t="shared" si="3"/>
        <v>1184.0411999999999</v>
      </c>
      <c r="J67" s="34">
        <f t="shared" si="4"/>
        <v>60386.101199999997</v>
      </c>
      <c r="K67" s="34">
        <v>0</v>
      </c>
      <c r="L67" s="17">
        <f t="shared" si="5"/>
        <v>60386.101199999997</v>
      </c>
      <c r="P67" s="8"/>
    </row>
    <row r="68" spans="1:16" ht="16.5" x14ac:dyDescent="0.3">
      <c r="A68" s="22">
        <f t="shared" ref="A68:A131" si="7">A67+1</f>
        <v>67</v>
      </c>
      <c r="B68" s="11" t="str">
        <f t="shared" si="6"/>
        <v>Byram Township, Sussex County</v>
      </c>
      <c r="C68" s="11" t="s">
        <v>501</v>
      </c>
      <c r="D68" s="11" t="s">
        <v>1052</v>
      </c>
      <c r="E68" s="11" t="s">
        <v>1128</v>
      </c>
      <c r="F68" s="34">
        <v>9500</v>
      </c>
      <c r="G68" s="34">
        <v>57750</v>
      </c>
      <c r="H68" s="34">
        <f t="shared" ref="H68:H131" si="8">F68+G68</f>
        <v>67250</v>
      </c>
      <c r="I68" s="34">
        <f t="shared" ref="I68:I131" si="9">H68*0.02</f>
        <v>1345</v>
      </c>
      <c r="J68" s="34">
        <f t="shared" ref="J68:J131" si="10">H68*1.02</f>
        <v>68595</v>
      </c>
      <c r="K68" s="34">
        <v>0</v>
      </c>
      <c r="L68" s="17">
        <f t="shared" ref="L68:L131" si="11">SUM(J68:K68)</f>
        <v>68595</v>
      </c>
      <c r="P68" s="8"/>
    </row>
    <row r="69" spans="1:16" ht="16.5" x14ac:dyDescent="0.3">
      <c r="A69" s="22">
        <f t="shared" si="7"/>
        <v>68</v>
      </c>
      <c r="B69" s="11" t="str">
        <f t="shared" si="6"/>
        <v>Caldwell Borough, Essex County</v>
      </c>
      <c r="C69" s="11" t="s">
        <v>203</v>
      </c>
      <c r="D69" s="11" t="s">
        <v>765</v>
      </c>
      <c r="E69" s="11" t="s">
        <v>1116</v>
      </c>
      <c r="F69" s="34">
        <v>2095.66</v>
      </c>
      <c r="G69" s="34">
        <v>32250</v>
      </c>
      <c r="H69" s="34">
        <f t="shared" si="8"/>
        <v>34345.660000000003</v>
      </c>
      <c r="I69" s="34">
        <f t="shared" si="9"/>
        <v>686.91320000000007</v>
      </c>
      <c r="J69" s="34">
        <f t="shared" si="10"/>
        <v>35032.573200000006</v>
      </c>
      <c r="K69" s="34">
        <v>0</v>
      </c>
      <c r="L69" s="17">
        <f t="shared" si="11"/>
        <v>35032.573200000006</v>
      </c>
      <c r="P69" s="8"/>
    </row>
    <row r="70" spans="1:16" ht="16.5" x14ac:dyDescent="0.3">
      <c r="A70" s="22">
        <f t="shared" si="7"/>
        <v>69</v>
      </c>
      <c r="B70" s="11" t="str">
        <f t="shared" si="6"/>
        <v>Califon Borough, Hunterdon County</v>
      </c>
      <c r="C70" s="11" t="s">
        <v>262</v>
      </c>
      <c r="D70" s="11" t="s">
        <v>821</v>
      </c>
      <c r="E70" s="11" t="s">
        <v>1119</v>
      </c>
      <c r="F70" s="34">
        <v>1250</v>
      </c>
      <c r="G70" s="34">
        <v>5750</v>
      </c>
      <c r="H70" s="34">
        <f t="shared" si="8"/>
        <v>7000</v>
      </c>
      <c r="I70" s="34">
        <f t="shared" si="9"/>
        <v>140</v>
      </c>
      <c r="J70" s="34">
        <f t="shared" si="10"/>
        <v>7140</v>
      </c>
      <c r="K70" s="34">
        <v>0</v>
      </c>
      <c r="L70" s="17">
        <f t="shared" si="11"/>
        <v>7140</v>
      </c>
      <c r="P70" s="8"/>
    </row>
    <row r="71" spans="1:16" ht="16.5" x14ac:dyDescent="0.3">
      <c r="A71" s="22">
        <f t="shared" si="7"/>
        <v>70</v>
      </c>
      <c r="B71" s="11" t="str">
        <f t="shared" si="6"/>
        <v>Camden City, Camden County</v>
      </c>
      <c r="C71" s="11" t="s">
        <v>141</v>
      </c>
      <c r="D71" s="11" t="s">
        <v>703</v>
      </c>
      <c r="E71" s="11" t="s">
        <v>1113</v>
      </c>
      <c r="F71" s="34">
        <v>191391.1</v>
      </c>
      <c r="G71" s="34">
        <v>78750</v>
      </c>
      <c r="H71" s="34">
        <f t="shared" si="8"/>
        <v>270141.09999999998</v>
      </c>
      <c r="I71" s="34">
        <f t="shared" si="9"/>
        <v>5402.8219999999992</v>
      </c>
      <c r="J71" s="34">
        <f t="shared" si="10"/>
        <v>275543.92199999996</v>
      </c>
      <c r="K71" s="34">
        <v>0</v>
      </c>
      <c r="L71" s="17">
        <f t="shared" si="11"/>
        <v>275543.92199999996</v>
      </c>
      <c r="P71" s="8"/>
    </row>
    <row r="72" spans="1:16" ht="16.5" x14ac:dyDescent="0.3">
      <c r="A72" s="22">
        <f t="shared" si="7"/>
        <v>71</v>
      </c>
      <c r="B72" s="11" t="str">
        <f t="shared" si="6"/>
        <v>Cape May City, Cape May County</v>
      </c>
      <c r="C72" s="11" t="s">
        <v>172</v>
      </c>
      <c r="D72" s="11" t="s">
        <v>734</v>
      </c>
      <c r="E72" s="11" t="s">
        <v>1114</v>
      </c>
      <c r="F72" s="34">
        <v>3500</v>
      </c>
      <c r="G72" s="34">
        <v>37750</v>
      </c>
      <c r="H72" s="34">
        <f t="shared" si="8"/>
        <v>41250</v>
      </c>
      <c r="I72" s="34">
        <f t="shared" si="9"/>
        <v>825</v>
      </c>
      <c r="J72" s="34">
        <f t="shared" si="10"/>
        <v>42075</v>
      </c>
      <c r="K72" s="34">
        <v>0</v>
      </c>
      <c r="L72" s="17">
        <f t="shared" si="11"/>
        <v>42075</v>
      </c>
      <c r="P72" s="8"/>
    </row>
    <row r="73" spans="1:16" ht="16.5" x14ac:dyDescent="0.3">
      <c r="A73" s="22">
        <f t="shared" si="7"/>
        <v>72</v>
      </c>
      <c r="B73" s="11" t="str">
        <f t="shared" si="6"/>
        <v>Cape May Point Borough, Cape May County</v>
      </c>
      <c r="C73" s="11" t="s">
        <v>173</v>
      </c>
      <c r="D73" s="11" t="s">
        <v>735</v>
      </c>
      <c r="E73" s="11" t="s">
        <v>1114</v>
      </c>
      <c r="F73" s="34">
        <v>500</v>
      </c>
      <c r="G73" s="34">
        <v>4250</v>
      </c>
      <c r="H73" s="34">
        <f t="shared" si="8"/>
        <v>4750</v>
      </c>
      <c r="I73" s="34">
        <f t="shared" si="9"/>
        <v>95</v>
      </c>
      <c r="J73" s="34">
        <f t="shared" si="10"/>
        <v>4845</v>
      </c>
      <c r="K73" s="34">
        <v>0</v>
      </c>
      <c r="L73" s="17">
        <f t="shared" si="11"/>
        <v>4845</v>
      </c>
      <c r="P73" s="8"/>
    </row>
    <row r="74" spans="1:16" ht="16.5" x14ac:dyDescent="0.3">
      <c r="A74" s="22">
        <f t="shared" si="7"/>
        <v>73</v>
      </c>
      <c r="B74" s="11" t="str">
        <f t="shared" si="6"/>
        <v>Carlstadt Borough, Bergen County</v>
      </c>
      <c r="C74" s="11" t="s">
        <v>28</v>
      </c>
      <c r="D74" s="11" t="s">
        <v>592</v>
      </c>
      <c r="E74" s="11" t="s">
        <v>1111</v>
      </c>
      <c r="F74" s="34">
        <v>9500</v>
      </c>
      <c r="G74" s="34">
        <v>47250</v>
      </c>
      <c r="H74" s="34">
        <f t="shared" si="8"/>
        <v>56750</v>
      </c>
      <c r="I74" s="34">
        <f t="shared" si="9"/>
        <v>1135</v>
      </c>
      <c r="J74" s="34">
        <f t="shared" si="10"/>
        <v>57885</v>
      </c>
      <c r="K74" s="34">
        <v>0</v>
      </c>
      <c r="L74" s="17">
        <f t="shared" si="11"/>
        <v>57885</v>
      </c>
      <c r="P74" s="8"/>
    </row>
    <row r="75" spans="1:16" ht="16.5" x14ac:dyDescent="0.3">
      <c r="A75" s="22">
        <f t="shared" si="7"/>
        <v>74</v>
      </c>
      <c r="B75" s="11" t="str">
        <f t="shared" si="6"/>
        <v>Carneys Point Township, Salem County</v>
      </c>
      <c r="C75" s="11" t="s">
        <v>474</v>
      </c>
      <c r="D75" s="11" t="s">
        <v>1015</v>
      </c>
      <c r="E75" s="11" t="s">
        <v>1126</v>
      </c>
      <c r="F75" s="34">
        <v>17305.61</v>
      </c>
      <c r="G75" s="34">
        <v>66750</v>
      </c>
      <c r="H75" s="34">
        <f t="shared" si="8"/>
        <v>84055.61</v>
      </c>
      <c r="I75" s="34">
        <f t="shared" si="9"/>
        <v>1681.1122</v>
      </c>
      <c r="J75" s="34">
        <f t="shared" si="10"/>
        <v>85736.722200000004</v>
      </c>
      <c r="K75" s="34">
        <v>-250</v>
      </c>
      <c r="L75" s="17">
        <f t="shared" si="11"/>
        <v>85486.722200000004</v>
      </c>
      <c r="P75" s="8"/>
    </row>
    <row r="76" spans="1:16" ht="16.5" x14ac:dyDescent="0.3">
      <c r="A76" s="22">
        <f t="shared" si="7"/>
        <v>75</v>
      </c>
      <c r="B76" s="11" t="str">
        <f t="shared" si="6"/>
        <v>Carteret Borough, Middlesex County</v>
      </c>
      <c r="C76" s="11" t="s">
        <v>296</v>
      </c>
      <c r="D76" s="11" t="s">
        <v>851</v>
      </c>
      <c r="E76" s="11" t="s">
        <v>1121</v>
      </c>
      <c r="F76" s="34">
        <v>45779.45</v>
      </c>
      <c r="G76" s="34">
        <v>103500</v>
      </c>
      <c r="H76" s="34">
        <f t="shared" si="8"/>
        <v>149279.45000000001</v>
      </c>
      <c r="I76" s="34">
        <f t="shared" si="9"/>
        <v>2985.5890000000004</v>
      </c>
      <c r="J76" s="34">
        <f t="shared" si="10"/>
        <v>152265.03900000002</v>
      </c>
      <c r="K76" s="34">
        <v>-4000</v>
      </c>
      <c r="L76" s="17">
        <f t="shared" si="11"/>
        <v>148265.03900000002</v>
      </c>
      <c r="P76" s="8"/>
    </row>
    <row r="77" spans="1:16" ht="16.5" x14ac:dyDescent="0.3">
      <c r="A77" s="22">
        <f t="shared" si="7"/>
        <v>76</v>
      </c>
      <c r="B77" s="11" t="str">
        <f t="shared" si="6"/>
        <v>Cedar Grove Township, Essex County</v>
      </c>
      <c r="C77" s="11" t="s">
        <v>204</v>
      </c>
      <c r="D77" s="11" t="s">
        <v>766</v>
      </c>
      <c r="E77" s="11" t="s">
        <v>1116</v>
      </c>
      <c r="F77" s="34">
        <v>7960.96</v>
      </c>
      <c r="G77" s="34">
        <v>78500</v>
      </c>
      <c r="H77" s="34">
        <f t="shared" si="8"/>
        <v>86460.96</v>
      </c>
      <c r="I77" s="34">
        <f t="shared" si="9"/>
        <v>1729.2192000000002</v>
      </c>
      <c r="J77" s="34">
        <f t="shared" si="10"/>
        <v>88190.179200000013</v>
      </c>
      <c r="K77" s="34">
        <v>0</v>
      </c>
      <c r="L77" s="17">
        <f t="shared" si="11"/>
        <v>88190.179200000013</v>
      </c>
      <c r="P77" s="8"/>
    </row>
    <row r="78" spans="1:16" ht="16.5" x14ac:dyDescent="0.3">
      <c r="A78" s="22">
        <f t="shared" si="7"/>
        <v>77</v>
      </c>
      <c r="B78" s="11" t="str">
        <f t="shared" si="6"/>
        <v>Chatham Borough, Morris County</v>
      </c>
      <c r="C78" s="11" t="s">
        <v>377</v>
      </c>
      <c r="D78" s="11" t="s">
        <v>931</v>
      </c>
      <c r="E78" s="11" t="s">
        <v>1123</v>
      </c>
      <c r="F78" s="34">
        <v>801.37</v>
      </c>
      <c r="G78" s="34">
        <v>33750</v>
      </c>
      <c r="H78" s="34">
        <f t="shared" si="8"/>
        <v>34551.370000000003</v>
      </c>
      <c r="I78" s="34">
        <f t="shared" si="9"/>
        <v>691.02740000000006</v>
      </c>
      <c r="J78" s="34">
        <f t="shared" si="10"/>
        <v>35242.397400000002</v>
      </c>
      <c r="K78" s="34">
        <v>0</v>
      </c>
      <c r="L78" s="17">
        <f t="shared" si="11"/>
        <v>35242.397400000002</v>
      </c>
      <c r="P78" s="8"/>
    </row>
    <row r="79" spans="1:16" ht="16.5" x14ac:dyDescent="0.3">
      <c r="A79" s="22">
        <f t="shared" si="7"/>
        <v>78</v>
      </c>
      <c r="B79" s="11" t="str">
        <f t="shared" si="6"/>
        <v>Chatham Township, Morris County</v>
      </c>
      <c r="C79" s="11" t="s">
        <v>378</v>
      </c>
      <c r="D79" s="11" t="s">
        <v>932</v>
      </c>
      <c r="E79" s="11" t="s">
        <v>1123</v>
      </c>
      <c r="F79" s="34">
        <v>4500</v>
      </c>
      <c r="G79" s="34">
        <v>48500</v>
      </c>
      <c r="H79" s="34">
        <f t="shared" si="8"/>
        <v>53000</v>
      </c>
      <c r="I79" s="34">
        <f t="shared" si="9"/>
        <v>1060</v>
      </c>
      <c r="J79" s="34">
        <f t="shared" si="10"/>
        <v>54060</v>
      </c>
      <c r="K79" s="34">
        <v>-500</v>
      </c>
      <c r="L79" s="17">
        <f t="shared" si="11"/>
        <v>53560</v>
      </c>
      <c r="P79" s="8"/>
    </row>
    <row r="80" spans="1:16" ht="16.5" x14ac:dyDescent="0.3">
      <c r="A80" s="22">
        <f t="shared" si="7"/>
        <v>79</v>
      </c>
      <c r="B80" s="11" t="str">
        <f t="shared" si="6"/>
        <v>Cherry Hill Township, Camden County</v>
      </c>
      <c r="C80" s="11" t="s">
        <v>142</v>
      </c>
      <c r="D80" s="11" t="s">
        <v>704</v>
      </c>
      <c r="E80" s="11" t="s">
        <v>1113</v>
      </c>
      <c r="F80" s="34">
        <v>99454.04</v>
      </c>
      <c r="G80" s="34">
        <v>434750</v>
      </c>
      <c r="H80" s="34">
        <f t="shared" si="8"/>
        <v>534204.04</v>
      </c>
      <c r="I80" s="34">
        <f t="shared" si="9"/>
        <v>10684.080800000002</v>
      </c>
      <c r="J80" s="34">
        <f t="shared" si="10"/>
        <v>544888.12080000003</v>
      </c>
      <c r="K80" s="34">
        <v>-15500</v>
      </c>
      <c r="L80" s="17">
        <f t="shared" si="11"/>
        <v>529388.12080000003</v>
      </c>
      <c r="P80" s="8"/>
    </row>
    <row r="81" spans="1:16" ht="16.5" x14ac:dyDescent="0.3">
      <c r="A81" s="22">
        <f t="shared" si="7"/>
        <v>80</v>
      </c>
      <c r="B81" s="11" t="str">
        <f t="shared" si="6"/>
        <v>Chesilhurst Borough, Camden County</v>
      </c>
      <c r="C81" s="11" t="s">
        <v>143</v>
      </c>
      <c r="D81" s="11" t="s">
        <v>705</v>
      </c>
      <c r="E81" s="11" t="s">
        <v>1113</v>
      </c>
      <c r="F81" s="34">
        <v>3750</v>
      </c>
      <c r="G81" s="34">
        <v>10500</v>
      </c>
      <c r="H81" s="34">
        <f t="shared" si="8"/>
        <v>14250</v>
      </c>
      <c r="I81" s="34">
        <f t="shared" si="9"/>
        <v>285</v>
      </c>
      <c r="J81" s="34">
        <f t="shared" si="10"/>
        <v>14535</v>
      </c>
      <c r="K81" s="34">
        <v>-1750</v>
      </c>
      <c r="L81" s="17">
        <f t="shared" si="11"/>
        <v>12785</v>
      </c>
      <c r="P81" s="8"/>
    </row>
    <row r="82" spans="1:16" ht="16.5" x14ac:dyDescent="0.3">
      <c r="A82" s="22">
        <f t="shared" si="7"/>
        <v>81</v>
      </c>
      <c r="B82" s="11" t="str">
        <f t="shared" si="6"/>
        <v>Chester Borough, Morris County</v>
      </c>
      <c r="C82" s="11" t="s">
        <v>379</v>
      </c>
      <c r="D82" s="11" t="s">
        <v>933</v>
      </c>
      <c r="E82" s="11" t="s">
        <v>1123</v>
      </c>
      <c r="F82" s="34">
        <v>750</v>
      </c>
      <c r="G82" s="34">
        <v>10000</v>
      </c>
      <c r="H82" s="34">
        <f t="shared" si="8"/>
        <v>10750</v>
      </c>
      <c r="I82" s="34">
        <f t="shared" si="9"/>
        <v>215</v>
      </c>
      <c r="J82" s="34">
        <f t="shared" si="10"/>
        <v>10965</v>
      </c>
      <c r="K82" s="34">
        <v>0</v>
      </c>
      <c r="L82" s="17">
        <f t="shared" si="11"/>
        <v>10965</v>
      </c>
      <c r="P82" s="8"/>
    </row>
    <row r="83" spans="1:16" ht="16.5" x14ac:dyDescent="0.3">
      <c r="A83" s="22">
        <f t="shared" si="7"/>
        <v>82</v>
      </c>
      <c r="B83" s="11" t="str">
        <f t="shared" si="6"/>
        <v>Chester Township, Morris County</v>
      </c>
      <c r="C83" s="11" t="s">
        <v>380</v>
      </c>
      <c r="D83" s="11" t="s">
        <v>934</v>
      </c>
      <c r="E83" s="11" t="s">
        <v>1123</v>
      </c>
      <c r="F83" s="34">
        <v>2000</v>
      </c>
      <c r="G83" s="34">
        <v>37000</v>
      </c>
      <c r="H83" s="34">
        <f t="shared" si="8"/>
        <v>39000</v>
      </c>
      <c r="I83" s="34">
        <f t="shared" si="9"/>
        <v>780</v>
      </c>
      <c r="J83" s="34">
        <f t="shared" si="10"/>
        <v>39780</v>
      </c>
      <c r="K83" s="34">
        <v>0</v>
      </c>
      <c r="L83" s="17">
        <f t="shared" si="11"/>
        <v>39780</v>
      </c>
      <c r="P83" s="8"/>
    </row>
    <row r="84" spans="1:16" ht="16.5" x14ac:dyDescent="0.3">
      <c r="A84" s="22">
        <f t="shared" si="7"/>
        <v>83</v>
      </c>
      <c r="B84" s="11" t="str">
        <f t="shared" si="6"/>
        <v>Chesterfield Township, Burlington County</v>
      </c>
      <c r="C84" s="11" t="s">
        <v>100</v>
      </c>
      <c r="D84" s="11" t="s">
        <v>664</v>
      </c>
      <c r="E84" s="11" t="s">
        <v>1112</v>
      </c>
      <c r="F84" s="34">
        <v>1858.9</v>
      </c>
      <c r="G84" s="34">
        <v>27500</v>
      </c>
      <c r="H84" s="34">
        <f t="shared" si="8"/>
        <v>29358.9</v>
      </c>
      <c r="I84" s="34">
        <f t="shared" si="9"/>
        <v>587.178</v>
      </c>
      <c r="J84" s="34">
        <f t="shared" si="10"/>
        <v>29946.078000000001</v>
      </c>
      <c r="K84" s="34">
        <v>-2000</v>
      </c>
      <c r="L84" s="17">
        <f t="shared" si="11"/>
        <v>27946.078000000001</v>
      </c>
      <c r="P84" s="8"/>
    </row>
    <row r="85" spans="1:16" ht="16.5" x14ac:dyDescent="0.3">
      <c r="A85" s="22">
        <f t="shared" si="7"/>
        <v>84</v>
      </c>
      <c r="B85" s="11" t="str">
        <f t="shared" si="6"/>
        <v>Cinnaminson Township, Burlington County</v>
      </c>
      <c r="C85" s="11" t="s">
        <v>101</v>
      </c>
      <c r="D85" s="11" t="s">
        <v>665</v>
      </c>
      <c r="E85" s="11" t="s">
        <v>1112</v>
      </c>
      <c r="F85" s="34">
        <v>18681.88</v>
      </c>
      <c r="G85" s="34">
        <v>180000</v>
      </c>
      <c r="H85" s="34">
        <f t="shared" si="8"/>
        <v>198681.88</v>
      </c>
      <c r="I85" s="34">
        <f t="shared" si="9"/>
        <v>3973.6376</v>
      </c>
      <c r="J85" s="34">
        <f t="shared" si="10"/>
        <v>202655.51760000002</v>
      </c>
      <c r="K85" s="34">
        <v>0</v>
      </c>
      <c r="L85" s="17">
        <f t="shared" si="11"/>
        <v>202655.51760000002</v>
      </c>
      <c r="P85" s="8"/>
    </row>
    <row r="86" spans="1:16" ht="16.5" x14ac:dyDescent="0.3">
      <c r="A86" s="22">
        <f t="shared" si="7"/>
        <v>85</v>
      </c>
      <c r="B86" s="11" t="str">
        <f t="shared" si="6"/>
        <v>Clark Township, Union County</v>
      </c>
      <c r="C86" s="11" t="s">
        <v>523</v>
      </c>
      <c r="D86" s="11" t="s">
        <v>1074</v>
      </c>
      <c r="E86" s="11" t="s">
        <v>1129</v>
      </c>
      <c r="F86" s="34">
        <v>24527.37</v>
      </c>
      <c r="G86" s="34">
        <v>141000</v>
      </c>
      <c r="H86" s="34">
        <f t="shared" si="8"/>
        <v>165527.37</v>
      </c>
      <c r="I86" s="34">
        <f t="shared" si="9"/>
        <v>3310.5473999999999</v>
      </c>
      <c r="J86" s="34">
        <f t="shared" si="10"/>
        <v>168837.91740000001</v>
      </c>
      <c r="K86" s="34">
        <v>0</v>
      </c>
      <c r="L86" s="17">
        <f t="shared" si="11"/>
        <v>168837.91740000001</v>
      </c>
      <c r="P86" s="8"/>
    </row>
    <row r="87" spans="1:16" ht="16.5" x14ac:dyDescent="0.3">
      <c r="A87" s="22">
        <f t="shared" si="7"/>
        <v>86</v>
      </c>
      <c r="B87" s="11" t="str">
        <f t="shared" si="6"/>
        <v>Clayton Borough, Gloucester County</v>
      </c>
      <c r="C87" s="11" t="s">
        <v>223</v>
      </c>
      <c r="D87" s="11" t="s">
        <v>784</v>
      </c>
      <c r="E87" s="11" t="s">
        <v>1117</v>
      </c>
      <c r="F87" s="34">
        <v>18553.060000000001</v>
      </c>
      <c r="G87" s="34">
        <v>57250</v>
      </c>
      <c r="H87" s="34">
        <f t="shared" si="8"/>
        <v>75803.06</v>
      </c>
      <c r="I87" s="34">
        <f t="shared" si="9"/>
        <v>1516.0611999999999</v>
      </c>
      <c r="J87" s="34">
        <f t="shared" si="10"/>
        <v>77319.121199999994</v>
      </c>
      <c r="K87" s="34">
        <v>0</v>
      </c>
      <c r="L87" s="17">
        <f t="shared" si="11"/>
        <v>77319.121199999994</v>
      </c>
      <c r="P87" s="8"/>
    </row>
    <row r="88" spans="1:16" ht="16.5" x14ac:dyDescent="0.3">
      <c r="A88" s="22">
        <f t="shared" si="7"/>
        <v>87</v>
      </c>
      <c r="B88" s="11" t="str">
        <f t="shared" si="6"/>
        <v>Clementon Borough, Camden County</v>
      </c>
      <c r="C88" s="11" t="s">
        <v>144</v>
      </c>
      <c r="D88" s="11" t="s">
        <v>706</v>
      </c>
      <c r="E88" s="11" t="s">
        <v>1113</v>
      </c>
      <c r="F88" s="34">
        <v>21561.64</v>
      </c>
      <c r="G88" s="34">
        <v>30250</v>
      </c>
      <c r="H88" s="34">
        <f t="shared" si="8"/>
        <v>51811.64</v>
      </c>
      <c r="I88" s="34">
        <f t="shared" si="9"/>
        <v>1036.2328</v>
      </c>
      <c r="J88" s="34">
        <f t="shared" si="10"/>
        <v>52847.872799999997</v>
      </c>
      <c r="K88" s="34">
        <v>-1250</v>
      </c>
      <c r="L88" s="17">
        <f t="shared" si="11"/>
        <v>51597.872799999997</v>
      </c>
      <c r="P88" s="8"/>
    </row>
    <row r="89" spans="1:16" ht="16.5" x14ac:dyDescent="0.3">
      <c r="A89" s="22">
        <f t="shared" si="7"/>
        <v>88</v>
      </c>
      <c r="B89" s="11" t="str">
        <f t="shared" si="6"/>
        <v>Cliffside Park Borough, Bergen County</v>
      </c>
      <c r="C89" s="11" t="s">
        <v>29</v>
      </c>
      <c r="D89" s="11" t="s">
        <v>593</v>
      </c>
      <c r="E89" s="11" t="s">
        <v>1111</v>
      </c>
      <c r="F89" s="34">
        <v>18750</v>
      </c>
      <c r="G89" s="34">
        <v>65500</v>
      </c>
      <c r="H89" s="34">
        <f t="shared" si="8"/>
        <v>84250</v>
      </c>
      <c r="I89" s="34">
        <f t="shared" si="9"/>
        <v>1685</v>
      </c>
      <c r="J89" s="34">
        <f t="shared" si="10"/>
        <v>85935</v>
      </c>
      <c r="K89" s="34">
        <v>0</v>
      </c>
      <c r="L89" s="17">
        <f t="shared" si="11"/>
        <v>85935</v>
      </c>
      <c r="P89" s="8"/>
    </row>
    <row r="90" spans="1:16" ht="16.5" x14ac:dyDescent="0.3">
      <c r="A90" s="22">
        <f t="shared" si="7"/>
        <v>89</v>
      </c>
      <c r="B90" s="11" t="str">
        <f t="shared" si="6"/>
        <v>Clifton City, Passaic County</v>
      </c>
      <c r="C90" s="11" t="s">
        <v>447</v>
      </c>
      <c r="D90" s="11" t="s">
        <v>999</v>
      </c>
      <c r="E90" s="11" t="s">
        <v>1125</v>
      </c>
      <c r="F90" s="34">
        <v>99655.47</v>
      </c>
      <c r="G90" s="34">
        <v>401000</v>
      </c>
      <c r="H90" s="34">
        <f t="shared" si="8"/>
        <v>500655.47</v>
      </c>
      <c r="I90" s="34">
        <f t="shared" si="9"/>
        <v>10013.109399999999</v>
      </c>
      <c r="J90" s="34">
        <f t="shared" si="10"/>
        <v>510668.57939999999</v>
      </c>
      <c r="K90" s="34">
        <v>0</v>
      </c>
      <c r="L90" s="17">
        <f t="shared" si="11"/>
        <v>510668.57939999999</v>
      </c>
      <c r="P90" s="8"/>
    </row>
    <row r="91" spans="1:16" ht="16.5" x14ac:dyDescent="0.3">
      <c r="A91" s="22">
        <f t="shared" si="7"/>
        <v>90</v>
      </c>
      <c r="B91" s="11" t="str">
        <f t="shared" si="6"/>
        <v>Clinton Town, Hunterdon County</v>
      </c>
      <c r="C91" s="11" t="s">
        <v>263</v>
      </c>
      <c r="D91" s="11" t="s">
        <v>822</v>
      </c>
      <c r="E91" s="11" t="s">
        <v>1119</v>
      </c>
      <c r="F91" s="34">
        <v>500</v>
      </c>
      <c r="G91" s="34">
        <v>12500</v>
      </c>
      <c r="H91" s="34">
        <f t="shared" si="8"/>
        <v>13000</v>
      </c>
      <c r="I91" s="34">
        <f t="shared" si="9"/>
        <v>260</v>
      </c>
      <c r="J91" s="34">
        <f t="shared" si="10"/>
        <v>13260</v>
      </c>
      <c r="K91" s="34">
        <v>0</v>
      </c>
      <c r="L91" s="17">
        <f t="shared" si="11"/>
        <v>13260</v>
      </c>
      <c r="P91" s="8"/>
    </row>
    <row r="92" spans="1:16" ht="16.5" x14ac:dyDescent="0.3">
      <c r="A92" s="22">
        <f t="shared" si="7"/>
        <v>91</v>
      </c>
      <c r="B92" s="11" t="str">
        <f t="shared" si="6"/>
        <v>Clinton Township, Hunterdon County</v>
      </c>
      <c r="C92" s="11" t="s">
        <v>264</v>
      </c>
      <c r="D92" s="11" t="s">
        <v>823</v>
      </c>
      <c r="E92" s="11" t="s">
        <v>1119</v>
      </c>
      <c r="F92" s="34">
        <v>3000</v>
      </c>
      <c r="G92" s="34">
        <v>68750</v>
      </c>
      <c r="H92" s="34">
        <f t="shared" si="8"/>
        <v>71750</v>
      </c>
      <c r="I92" s="34">
        <f t="shared" si="9"/>
        <v>1435</v>
      </c>
      <c r="J92" s="34">
        <f t="shared" si="10"/>
        <v>73185</v>
      </c>
      <c r="K92" s="34">
        <v>-1000</v>
      </c>
      <c r="L92" s="17">
        <f t="shared" si="11"/>
        <v>72185</v>
      </c>
      <c r="P92" s="8"/>
    </row>
    <row r="93" spans="1:16" ht="16.5" x14ac:dyDescent="0.3">
      <c r="A93" s="22">
        <f t="shared" si="7"/>
        <v>92</v>
      </c>
      <c r="B93" s="11" t="str">
        <f t="shared" si="6"/>
        <v>Closter Borough, Bergen County</v>
      </c>
      <c r="C93" s="11" t="s">
        <v>30</v>
      </c>
      <c r="D93" s="11" t="s">
        <v>594</v>
      </c>
      <c r="E93" s="11" t="s">
        <v>1111</v>
      </c>
      <c r="F93" s="34">
        <v>4250</v>
      </c>
      <c r="G93" s="34">
        <v>39000</v>
      </c>
      <c r="H93" s="34">
        <f t="shared" si="8"/>
        <v>43250</v>
      </c>
      <c r="I93" s="34">
        <f t="shared" si="9"/>
        <v>865</v>
      </c>
      <c r="J93" s="34">
        <f t="shared" si="10"/>
        <v>44115</v>
      </c>
      <c r="K93" s="34">
        <v>-1887.67</v>
      </c>
      <c r="L93" s="17">
        <f t="shared" si="11"/>
        <v>42227.33</v>
      </c>
      <c r="P93" s="8"/>
    </row>
    <row r="94" spans="1:16" ht="16.5" x14ac:dyDescent="0.3">
      <c r="A94" s="22">
        <f t="shared" si="7"/>
        <v>93</v>
      </c>
      <c r="B94" s="11" t="str">
        <f t="shared" si="6"/>
        <v>Collingswood Borough, Camden County</v>
      </c>
      <c r="C94" s="11" t="s">
        <v>145</v>
      </c>
      <c r="D94" s="11" t="s">
        <v>707</v>
      </c>
      <c r="E94" s="11" t="s">
        <v>1113</v>
      </c>
      <c r="F94" s="34">
        <v>17502.509999999998</v>
      </c>
      <c r="G94" s="34">
        <v>64500</v>
      </c>
      <c r="H94" s="34">
        <f t="shared" si="8"/>
        <v>82002.509999999995</v>
      </c>
      <c r="I94" s="34">
        <f t="shared" si="9"/>
        <v>1640.0501999999999</v>
      </c>
      <c r="J94" s="34">
        <f t="shared" si="10"/>
        <v>83642.560199999993</v>
      </c>
      <c r="K94" s="34">
        <v>-250</v>
      </c>
      <c r="L94" s="17">
        <f t="shared" si="11"/>
        <v>83392.560199999993</v>
      </c>
      <c r="P94" s="8"/>
    </row>
    <row r="95" spans="1:16" ht="16.5" x14ac:dyDescent="0.3">
      <c r="A95" s="22">
        <f t="shared" si="7"/>
        <v>94</v>
      </c>
      <c r="B95" s="11" t="str">
        <f t="shared" si="6"/>
        <v>Colts Neck Township, Monmouth County</v>
      </c>
      <c r="C95" s="11" t="s">
        <v>329</v>
      </c>
      <c r="D95" s="11" t="s">
        <v>884</v>
      </c>
      <c r="E95" s="11" t="s">
        <v>1122</v>
      </c>
      <c r="F95" s="34">
        <v>4250</v>
      </c>
      <c r="G95" s="34">
        <v>46000</v>
      </c>
      <c r="H95" s="34">
        <f t="shared" si="8"/>
        <v>50250</v>
      </c>
      <c r="I95" s="34">
        <f t="shared" si="9"/>
        <v>1005</v>
      </c>
      <c r="J95" s="34">
        <f t="shared" si="10"/>
        <v>51255</v>
      </c>
      <c r="K95" s="34">
        <v>0</v>
      </c>
      <c r="L95" s="17">
        <f t="shared" si="11"/>
        <v>51255</v>
      </c>
      <c r="P95" s="8"/>
    </row>
    <row r="96" spans="1:16" ht="16.5" x14ac:dyDescent="0.3">
      <c r="A96" s="22">
        <f t="shared" si="7"/>
        <v>95</v>
      </c>
      <c r="B96" s="11" t="str">
        <f t="shared" si="6"/>
        <v>Commercial Township, Cumberland County</v>
      </c>
      <c r="C96" s="11" t="s">
        <v>188</v>
      </c>
      <c r="D96" s="11" t="s">
        <v>750</v>
      </c>
      <c r="E96" s="11" t="s">
        <v>1115</v>
      </c>
      <c r="F96" s="34">
        <v>31678.080000000002</v>
      </c>
      <c r="G96" s="34">
        <v>35250</v>
      </c>
      <c r="H96" s="34">
        <f t="shared" si="8"/>
        <v>66928.08</v>
      </c>
      <c r="I96" s="34">
        <f t="shared" si="9"/>
        <v>1338.5616</v>
      </c>
      <c r="J96" s="34">
        <f t="shared" si="10"/>
        <v>68266.641600000003</v>
      </c>
      <c r="K96" s="34">
        <v>-620.54999999999995</v>
      </c>
      <c r="L96" s="17">
        <f t="shared" si="11"/>
        <v>67646.0916</v>
      </c>
      <c r="P96" s="8"/>
    </row>
    <row r="97" spans="1:16" ht="16.5" x14ac:dyDescent="0.3">
      <c r="A97" s="22">
        <f t="shared" si="7"/>
        <v>96</v>
      </c>
      <c r="B97" s="11" t="str">
        <f t="shared" si="6"/>
        <v>Corbin City, Atlantic County</v>
      </c>
      <c r="C97" s="11" t="s">
        <v>6</v>
      </c>
      <c r="D97" s="11" t="s">
        <v>570</v>
      </c>
      <c r="E97" s="11" t="s">
        <v>1110</v>
      </c>
      <c r="F97" s="34">
        <v>500</v>
      </c>
      <c r="G97" s="34">
        <v>4750</v>
      </c>
      <c r="H97" s="34">
        <f t="shared" si="8"/>
        <v>5250</v>
      </c>
      <c r="I97" s="34">
        <f t="shared" si="9"/>
        <v>105</v>
      </c>
      <c r="J97" s="34">
        <f t="shared" si="10"/>
        <v>5355</v>
      </c>
      <c r="K97" s="34">
        <v>0</v>
      </c>
      <c r="L97" s="17">
        <f t="shared" si="11"/>
        <v>5355</v>
      </c>
      <c r="P97" s="8"/>
    </row>
    <row r="98" spans="1:16" ht="16.5" x14ac:dyDescent="0.3">
      <c r="A98" s="22">
        <f t="shared" si="7"/>
        <v>97</v>
      </c>
      <c r="B98" s="11" t="str">
        <f t="shared" si="6"/>
        <v>Cranbury Township, Middlesex County</v>
      </c>
      <c r="C98" s="11" t="s">
        <v>297</v>
      </c>
      <c r="D98" s="11" t="s">
        <v>852</v>
      </c>
      <c r="E98" s="11" t="s">
        <v>1121</v>
      </c>
      <c r="F98" s="34">
        <v>250</v>
      </c>
      <c r="G98" s="34">
        <v>18500</v>
      </c>
      <c r="H98" s="34">
        <f t="shared" si="8"/>
        <v>18750</v>
      </c>
      <c r="I98" s="34">
        <f t="shared" si="9"/>
        <v>375</v>
      </c>
      <c r="J98" s="34">
        <f t="shared" si="10"/>
        <v>19125</v>
      </c>
      <c r="K98" s="34">
        <v>0</v>
      </c>
      <c r="L98" s="17">
        <f t="shared" si="11"/>
        <v>19125</v>
      </c>
      <c r="P98" s="8"/>
    </row>
    <row r="99" spans="1:16" ht="16.5" x14ac:dyDescent="0.3">
      <c r="A99" s="22">
        <f t="shared" si="7"/>
        <v>98</v>
      </c>
      <c r="B99" s="11" t="str">
        <f t="shared" si="6"/>
        <v>Cranford Township, Union County</v>
      </c>
      <c r="C99" s="11" t="s">
        <v>524</v>
      </c>
      <c r="D99" s="11" t="s">
        <v>1075</v>
      </c>
      <c r="E99" s="11" t="s">
        <v>1129</v>
      </c>
      <c r="F99" s="34">
        <v>16058.91</v>
      </c>
      <c r="G99" s="34">
        <v>154750</v>
      </c>
      <c r="H99" s="34">
        <f t="shared" si="8"/>
        <v>170808.91</v>
      </c>
      <c r="I99" s="34">
        <f t="shared" si="9"/>
        <v>3416.1782000000003</v>
      </c>
      <c r="J99" s="34">
        <f t="shared" si="10"/>
        <v>174225.0882</v>
      </c>
      <c r="K99" s="34">
        <v>0</v>
      </c>
      <c r="L99" s="17">
        <f t="shared" si="11"/>
        <v>174225.0882</v>
      </c>
      <c r="P99" s="8"/>
    </row>
    <row r="100" spans="1:16" ht="16.5" x14ac:dyDescent="0.3">
      <c r="A100" s="22">
        <f t="shared" si="7"/>
        <v>99</v>
      </c>
      <c r="B100" s="11" t="str">
        <f t="shared" si="6"/>
        <v>Cresskill Borough, Bergen County</v>
      </c>
      <c r="C100" s="11" t="s">
        <v>31</v>
      </c>
      <c r="D100" s="11" t="s">
        <v>595</v>
      </c>
      <c r="E100" s="11" t="s">
        <v>1111</v>
      </c>
      <c r="F100" s="34">
        <v>4000</v>
      </c>
      <c r="G100" s="34">
        <v>48250</v>
      </c>
      <c r="H100" s="34">
        <f t="shared" si="8"/>
        <v>52250</v>
      </c>
      <c r="I100" s="34">
        <f t="shared" si="9"/>
        <v>1045</v>
      </c>
      <c r="J100" s="34">
        <f t="shared" si="10"/>
        <v>53295</v>
      </c>
      <c r="K100" s="34">
        <v>0</v>
      </c>
      <c r="L100" s="17">
        <f t="shared" si="11"/>
        <v>53295</v>
      </c>
      <c r="P100" s="8"/>
    </row>
    <row r="101" spans="1:16" ht="16.5" x14ac:dyDescent="0.3">
      <c r="A101" s="22">
        <f t="shared" si="7"/>
        <v>100</v>
      </c>
      <c r="B101" s="11" t="str">
        <f t="shared" si="6"/>
        <v>Deal Borough, Monmouth County</v>
      </c>
      <c r="C101" s="11" t="s">
        <v>330</v>
      </c>
      <c r="D101" s="11" t="s">
        <v>885</v>
      </c>
      <c r="E101" s="11" t="s">
        <v>1122</v>
      </c>
      <c r="F101" s="34">
        <v>750</v>
      </c>
      <c r="G101" s="34">
        <v>6750</v>
      </c>
      <c r="H101" s="34">
        <f t="shared" si="8"/>
        <v>7500</v>
      </c>
      <c r="I101" s="34">
        <f t="shared" si="9"/>
        <v>150</v>
      </c>
      <c r="J101" s="34">
        <f t="shared" si="10"/>
        <v>7650</v>
      </c>
      <c r="K101" s="34">
        <v>0</v>
      </c>
      <c r="L101" s="17">
        <f t="shared" si="11"/>
        <v>7650</v>
      </c>
      <c r="P101" s="8"/>
    </row>
    <row r="102" spans="1:16" ht="16.5" x14ac:dyDescent="0.3">
      <c r="A102" s="22">
        <f t="shared" si="7"/>
        <v>101</v>
      </c>
      <c r="B102" s="11" t="str">
        <f t="shared" si="6"/>
        <v>Deerfield Township, Cumberland County</v>
      </c>
      <c r="C102" s="11" t="s">
        <v>189</v>
      </c>
      <c r="D102" s="11" t="s">
        <v>751</v>
      </c>
      <c r="E102" s="11" t="s">
        <v>1115</v>
      </c>
      <c r="F102" s="34">
        <v>9885.24</v>
      </c>
      <c r="G102" s="34">
        <v>21000</v>
      </c>
      <c r="H102" s="34">
        <f t="shared" si="8"/>
        <v>30885.239999999998</v>
      </c>
      <c r="I102" s="34">
        <f t="shared" si="9"/>
        <v>617.70479999999998</v>
      </c>
      <c r="J102" s="34">
        <f t="shared" si="10"/>
        <v>31502.944799999997</v>
      </c>
      <c r="K102" s="34">
        <v>0</v>
      </c>
      <c r="L102" s="17">
        <f t="shared" si="11"/>
        <v>31502.944799999997</v>
      </c>
      <c r="P102" s="8"/>
    </row>
    <row r="103" spans="1:16" ht="16.5" x14ac:dyDescent="0.3">
      <c r="A103" s="22">
        <f t="shared" si="7"/>
        <v>102</v>
      </c>
      <c r="B103" s="11" t="str">
        <f t="shared" si="6"/>
        <v>Delanco Township, Burlington County</v>
      </c>
      <c r="C103" s="11" t="s">
        <v>102</v>
      </c>
      <c r="D103" s="11" t="s">
        <v>666</v>
      </c>
      <c r="E103" s="11" t="s">
        <v>1112</v>
      </c>
      <c r="F103" s="34">
        <v>9107.5400000000009</v>
      </c>
      <c r="G103" s="34">
        <v>45500</v>
      </c>
      <c r="H103" s="34">
        <f t="shared" si="8"/>
        <v>54607.54</v>
      </c>
      <c r="I103" s="34">
        <f t="shared" si="9"/>
        <v>1092.1508000000001</v>
      </c>
      <c r="J103" s="34">
        <f t="shared" si="10"/>
        <v>55699.690800000004</v>
      </c>
      <c r="K103" s="34">
        <v>0</v>
      </c>
      <c r="L103" s="17">
        <f t="shared" si="11"/>
        <v>55699.690800000004</v>
      </c>
      <c r="P103" s="8"/>
    </row>
    <row r="104" spans="1:16" ht="16.5" x14ac:dyDescent="0.3">
      <c r="A104" s="22">
        <f t="shared" si="7"/>
        <v>103</v>
      </c>
      <c r="B104" s="11" t="str">
        <f t="shared" si="6"/>
        <v>Delaware Township, Hunterdon County</v>
      </c>
      <c r="C104" s="11" t="s">
        <v>265</v>
      </c>
      <c r="D104" s="11" t="s">
        <v>824</v>
      </c>
      <c r="E104" s="11" t="s">
        <v>1119</v>
      </c>
      <c r="F104" s="34">
        <v>3372.6</v>
      </c>
      <c r="G104" s="34">
        <v>39750</v>
      </c>
      <c r="H104" s="34">
        <f t="shared" si="8"/>
        <v>43122.6</v>
      </c>
      <c r="I104" s="34">
        <f t="shared" si="9"/>
        <v>862.452</v>
      </c>
      <c r="J104" s="34">
        <f t="shared" si="10"/>
        <v>43985.051999999996</v>
      </c>
      <c r="K104" s="34">
        <v>-250</v>
      </c>
      <c r="L104" s="17">
        <f t="shared" si="11"/>
        <v>43735.051999999996</v>
      </c>
      <c r="P104" s="8"/>
    </row>
    <row r="105" spans="1:16" ht="16.5" x14ac:dyDescent="0.3">
      <c r="A105" s="22">
        <f t="shared" si="7"/>
        <v>104</v>
      </c>
      <c r="B105" s="11" t="str">
        <f t="shared" si="6"/>
        <v>Delran Township, Burlington County</v>
      </c>
      <c r="C105" s="11" t="s">
        <v>103</v>
      </c>
      <c r="D105" s="11" t="s">
        <v>667</v>
      </c>
      <c r="E105" s="11" t="s">
        <v>1112</v>
      </c>
      <c r="F105" s="34">
        <v>11500</v>
      </c>
      <c r="G105" s="34">
        <v>127500</v>
      </c>
      <c r="H105" s="34">
        <f t="shared" si="8"/>
        <v>139000</v>
      </c>
      <c r="I105" s="34">
        <f t="shared" si="9"/>
        <v>2780</v>
      </c>
      <c r="J105" s="34">
        <f t="shared" si="10"/>
        <v>141780</v>
      </c>
      <c r="K105" s="34">
        <v>0</v>
      </c>
      <c r="L105" s="17">
        <f t="shared" si="11"/>
        <v>141780</v>
      </c>
      <c r="P105" s="8"/>
    </row>
    <row r="106" spans="1:16" ht="16.5" x14ac:dyDescent="0.3">
      <c r="A106" s="22">
        <f t="shared" si="7"/>
        <v>105</v>
      </c>
      <c r="B106" s="11" t="str">
        <f t="shared" si="6"/>
        <v>Demarest Borough, Bergen County</v>
      </c>
      <c r="C106" s="11" t="s">
        <v>32</v>
      </c>
      <c r="D106" s="11" t="s">
        <v>596</v>
      </c>
      <c r="E106" s="11" t="s">
        <v>1111</v>
      </c>
      <c r="F106" s="34">
        <v>2000</v>
      </c>
      <c r="G106" s="34">
        <v>20000</v>
      </c>
      <c r="H106" s="34">
        <f t="shared" si="8"/>
        <v>22000</v>
      </c>
      <c r="I106" s="34">
        <f t="shared" si="9"/>
        <v>440</v>
      </c>
      <c r="J106" s="34">
        <f t="shared" si="10"/>
        <v>22440</v>
      </c>
      <c r="K106" s="34">
        <v>-250</v>
      </c>
      <c r="L106" s="17">
        <f t="shared" si="11"/>
        <v>22190</v>
      </c>
      <c r="P106" s="8"/>
    </row>
    <row r="107" spans="1:16" ht="16.5" x14ac:dyDescent="0.3">
      <c r="A107" s="22">
        <f t="shared" si="7"/>
        <v>106</v>
      </c>
      <c r="B107" s="11" t="str">
        <f t="shared" si="6"/>
        <v>Dennis Township, Cape May County</v>
      </c>
      <c r="C107" s="11" t="s">
        <v>174</v>
      </c>
      <c r="D107" s="11" t="s">
        <v>736</v>
      </c>
      <c r="E107" s="11" t="s">
        <v>1114</v>
      </c>
      <c r="F107" s="34">
        <v>10624.4</v>
      </c>
      <c r="G107" s="34">
        <v>64500</v>
      </c>
      <c r="H107" s="34">
        <f t="shared" si="8"/>
        <v>75124.399999999994</v>
      </c>
      <c r="I107" s="34">
        <f t="shared" si="9"/>
        <v>1502.4879999999998</v>
      </c>
      <c r="J107" s="34">
        <f t="shared" si="10"/>
        <v>76626.887999999992</v>
      </c>
      <c r="K107" s="34">
        <v>0</v>
      </c>
      <c r="L107" s="17">
        <f t="shared" si="11"/>
        <v>76626.887999999992</v>
      </c>
      <c r="P107" s="8"/>
    </row>
    <row r="108" spans="1:16" ht="16.5" x14ac:dyDescent="0.3">
      <c r="A108" s="22">
        <f t="shared" si="7"/>
        <v>107</v>
      </c>
      <c r="B108" s="11" t="str">
        <f t="shared" si="6"/>
        <v>Denville Township, Morris County</v>
      </c>
      <c r="C108" s="11" t="s">
        <v>381</v>
      </c>
      <c r="D108" s="11" t="s">
        <v>935</v>
      </c>
      <c r="E108" s="11" t="s">
        <v>1123</v>
      </c>
      <c r="F108" s="34">
        <v>12520.11</v>
      </c>
      <c r="G108" s="34">
        <v>110750</v>
      </c>
      <c r="H108" s="34">
        <f t="shared" si="8"/>
        <v>123270.11</v>
      </c>
      <c r="I108" s="34">
        <f t="shared" si="9"/>
        <v>2465.4022</v>
      </c>
      <c r="J108" s="34">
        <f t="shared" si="10"/>
        <v>125735.5122</v>
      </c>
      <c r="K108" s="34">
        <v>0</v>
      </c>
      <c r="L108" s="17">
        <f t="shared" si="11"/>
        <v>125735.5122</v>
      </c>
      <c r="P108" s="8"/>
    </row>
    <row r="109" spans="1:16" ht="16.5" x14ac:dyDescent="0.3">
      <c r="A109" s="22">
        <f t="shared" si="7"/>
        <v>108</v>
      </c>
      <c r="B109" s="11" t="str">
        <f t="shared" si="6"/>
        <v>Deptford Township, Gloucester County</v>
      </c>
      <c r="C109" s="11" t="s">
        <v>224</v>
      </c>
      <c r="D109" s="11" t="s">
        <v>785</v>
      </c>
      <c r="E109" s="11" t="s">
        <v>1117</v>
      </c>
      <c r="F109" s="34">
        <v>99820.28</v>
      </c>
      <c r="G109" s="34">
        <v>295750</v>
      </c>
      <c r="H109" s="34">
        <f t="shared" si="8"/>
        <v>395570.28</v>
      </c>
      <c r="I109" s="34">
        <f t="shared" si="9"/>
        <v>7911.405600000001</v>
      </c>
      <c r="J109" s="34">
        <f t="shared" si="10"/>
        <v>403481.68560000003</v>
      </c>
      <c r="K109" s="34">
        <v>0</v>
      </c>
      <c r="L109" s="17">
        <f t="shared" si="11"/>
        <v>403481.68560000003</v>
      </c>
      <c r="P109" s="8"/>
    </row>
    <row r="110" spans="1:16" ht="16.5" x14ac:dyDescent="0.3">
      <c r="A110" s="22">
        <f t="shared" si="7"/>
        <v>109</v>
      </c>
      <c r="B110" s="11" t="str">
        <f t="shared" si="6"/>
        <v>Dover Town, Morris County</v>
      </c>
      <c r="C110" s="11" t="s">
        <v>382</v>
      </c>
      <c r="D110" s="11" t="s">
        <v>936</v>
      </c>
      <c r="E110" s="11" t="s">
        <v>1123</v>
      </c>
      <c r="F110" s="34">
        <v>14508.23</v>
      </c>
      <c r="G110" s="34">
        <v>42750</v>
      </c>
      <c r="H110" s="34">
        <f t="shared" si="8"/>
        <v>57258.229999999996</v>
      </c>
      <c r="I110" s="34">
        <f t="shared" si="9"/>
        <v>1145.1645999999998</v>
      </c>
      <c r="J110" s="34">
        <f t="shared" si="10"/>
        <v>58403.3946</v>
      </c>
      <c r="K110" s="34">
        <v>0</v>
      </c>
      <c r="L110" s="17">
        <f t="shared" si="11"/>
        <v>58403.3946</v>
      </c>
      <c r="P110" s="8"/>
    </row>
    <row r="111" spans="1:16" ht="16.5" x14ac:dyDescent="0.3">
      <c r="A111" s="22">
        <f t="shared" si="7"/>
        <v>110</v>
      </c>
      <c r="B111" s="11" t="str">
        <f t="shared" si="6"/>
        <v>Downe Township, Cumberland County</v>
      </c>
      <c r="C111" s="11" t="s">
        <v>190</v>
      </c>
      <c r="D111" s="11" t="s">
        <v>752</v>
      </c>
      <c r="E111" s="11" t="s">
        <v>1115</v>
      </c>
      <c r="F111" s="34">
        <v>18000</v>
      </c>
      <c r="G111" s="34">
        <v>24000</v>
      </c>
      <c r="H111" s="34">
        <f t="shared" si="8"/>
        <v>42000</v>
      </c>
      <c r="I111" s="34">
        <f t="shared" si="9"/>
        <v>840</v>
      </c>
      <c r="J111" s="34">
        <f t="shared" si="10"/>
        <v>42840</v>
      </c>
      <c r="K111" s="34">
        <v>0</v>
      </c>
      <c r="L111" s="17">
        <f t="shared" si="11"/>
        <v>42840</v>
      </c>
      <c r="P111" s="8"/>
    </row>
    <row r="112" spans="1:16" ht="16.5" x14ac:dyDescent="0.3">
      <c r="A112" s="22">
        <f t="shared" si="7"/>
        <v>111</v>
      </c>
      <c r="B112" s="11" t="str">
        <f t="shared" si="6"/>
        <v>Dumont Borough, Bergen County</v>
      </c>
      <c r="C112" s="11" t="s">
        <v>33</v>
      </c>
      <c r="D112" s="11" t="s">
        <v>597</v>
      </c>
      <c r="E112" s="11" t="s">
        <v>1111</v>
      </c>
      <c r="F112" s="34">
        <v>10750</v>
      </c>
      <c r="G112" s="34">
        <v>128250</v>
      </c>
      <c r="H112" s="34">
        <f t="shared" si="8"/>
        <v>139000</v>
      </c>
      <c r="I112" s="34">
        <f t="shared" si="9"/>
        <v>2780</v>
      </c>
      <c r="J112" s="34">
        <f t="shared" si="10"/>
        <v>141780</v>
      </c>
      <c r="K112" s="34">
        <v>-1750</v>
      </c>
      <c r="L112" s="17">
        <f t="shared" si="11"/>
        <v>140030</v>
      </c>
      <c r="P112" s="8"/>
    </row>
    <row r="113" spans="1:16" ht="16.5" x14ac:dyDescent="0.3">
      <c r="A113" s="22">
        <f t="shared" si="7"/>
        <v>112</v>
      </c>
      <c r="B113" s="11" t="str">
        <f t="shared" si="6"/>
        <v>Dunellen Borough, Middlesex County</v>
      </c>
      <c r="C113" s="11" t="s">
        <v>298</v>
      </c>
      <c r="D113" s="11" t="s">
        <v>853</v>
      </c>
      <c r="E113" s="11" t="s">
        <v>1121</v>
      </c>
      <c r="F113" s="34">
        <v>5750</v>
      </c>
      <c r="G113" s="34">
        <v>34750</v>
      </c>
      <c r="H113" s="34">
        <f t="shared" si="8"/>
        <v>40500</v>
      </c>
      <c r="I113" s="34">
        <f t="shared" si="9"/>
        <v>810</v>
      </c>
      <c r="J113" s="34">
        <f t="shared" si="10"/>
        <v>41310</v>
      </c>
      <c r="K113" s="34">
        <v>0</v>
      </c>
      <c r="L113" s="17">
        <f t="shared" si="11"/>
        <v>41310</v>
      </c>
      <c r="P113" s="8"/>
    </row>
    <row r="114" spans="1:16" ht="16.5" x14ac:dyDescent="0.3">
      <c r="A114" s="22">
        <f t="shared" si="7"/>
        <v>113</v>
      </c>
      <c r="B114" s="11" t="str">
        <f t="shared" si="6"/>
        <v>Eagleswood Township, Ocean County</v>
      </c>
      <c r="C114" s="11" t="s">
        <v>420</v>
      </c>
      <c r="D114" s="11" t="s">
        <v>974</v>
      </c>
      <c r="E114" s="11" t="s">
        <v>1124</v>
      </c>
      <c r="F114" s="34">
        <v>2250</v>
      </c>
      <c r="G114" s="34">
        <v>15000</v>
      </c>
      <c r="H114" s="34">
        <f t="shared" si="8"/>
        <v>17250</v>
      </c>
      <c r="I114" s="34">
        <f t="shared" si="9"/>
        <v>345</v>
      </c>
      <c r="J114" s="34">
        <f t="shared" si="10"/>
        <v>17595</v>
      </c>
      <c r="K114" s="34">
        <v>0</v>
      </c>
      <c r="L114" s="17">
        <f t="shared" si="11"/>
        <v>17595</v>
      </c>
      <c r="P114" s="8"/>
    </row>
    <row r="115" spans="1:16" ht="16.5" x14ac:dyDescent="0.3">
      <c r="A115" s="22">
        <f t="shared" si="7"/>
        <v>114</v>
      </c>
      <c r="B115" s="11" t="str">
        <f t="shared" si="6"/>
        <v>East Amwell Township, Hunterdon County</v>
      </c>
      <c r="C115" s="11" t="s">
        <v>266</v>
      </c>
      <c r="D115" s="11" t="s">
        <v>825</v>
      </c>
      <c r="E115" s="11" t="s">
        <v>1119</v>
      </c>
      <c r="F115" s="34">
        <v>3115.45</v>
      </c>
      <c r="G115" s="34">
        <v>33250</v>
      </c>
      <c r="H115" s="34">
        <f t="shared" si="8"/>
        <v>36365.449999999997</v>
      </c>
      <c r="I115" s="34">
        <f t="shared" si="9"/>
        <v>727.30899999999997</v>
      </c>
      <c r="J115" s="34">
        <f t="shared" si="10"/>
        <v>37092.758999999998</v>
      </c>
      <c r="K115" s="34">
        <v>-1000</v>
      </c>
      <c r="L115" s="17">
        <f t="shared" si="11"/>
        <v>36092.758999999998</v>
      </c>
      <c r="P115" s="8"/>
    </row>
    <row r="116" spans="1:16" ht="16.5" x14ac:dyDescent="0.3">
      <c r="A116" s="22">
        <f t="shared" si="7"/>
        <v>115</v>
      </c>
      <c r="B116" s="11" t="str">
        <f t="shared" si="6"/>
        <v>East Brunswick Township, Middlesex County</v>
      </c>
      <c r="C116" s="11" t="s">
        <v>299</v>
      </c>
      <c r="D116" s="11" t="s">
        <v>854</v>
      </c>
      <c r="E116" s="11" t="s">
        <v>1121</v>
      </c>
      <c r="F116" s="34">
        <v>57787.83</v>
      </c>
      <c r="G116" s="34">
        <v>237750</v>
      </c>
      <c r="H116" s="34">
        <f t="shared" si="8"/>
        <v>295537.83</v>
      </c>
      <c r="I116" s="34">
        <f t="shared" si="9"/>
        <v>5910.7566000000006</v>
      </c>
      <c r="J116" s="34">
        <f t="shared" si="10"/>
        <v>301448.58660000004</v>
      </c>
      <c r="K116" s="34">
        <v>0</v>
      </c>
      <c r="L116" s="17">
        <f t="shared" si="11"/>
        <v>301448.58660000004</v>
      </c>
      <c r="P116" s="8"/>
    </row>
    <row r="117" spans="1:16" ht="16.5" x14ac:dyDescent="0.3">
      <c r="A117" s="22">
        <f t="shared" si="7"/>
        <v>116</v>
      </c>
      <c r="B117" s="11" t="str">
        <f t="shared" si="6"/>
        <v>East Greenwich Township, Gloucester County</v>
      </c>
      <c r="C117" s="11" t="s">
        <v>225</v>
      </c>
      <c r="D117" s="11" t="s">
        <v>786</v>
      </c>
      <c r="E117" s="11" t="s">
        <v>1117</v>
      </c>
      <c r="F117" s="34">
        <v>6375</v>
      </c>
      <c r="G117" s="34">
        <v>75500</v>
      </c>
      <c r="H117" s="34">
        <f t="shared" si="8"/>
        <v>81875</v>
      </c>
      <c r="I117" s="34">
        <f t="shared" si="9"/>
        <v>1637.5</v>
      </c>
      <c r="J117" s="34">
        <f t="shared" si="10"/>
        <v>83512.5</v>
      </c>
      <c r="K117" s="34">
        <v>0</v>
      </c>
      <c r="L117" s="17">
        <f t="shared" si="11"/>
        <v>83512.5</v>
      </c>
      <c r="P117" s="8"/>
    </row>
    <row r="118" spans="1:16" ht="16.5" x14ac:dyDescent="0.3">
      <c r="A118" s="22">
        <f t="shared" si="7"/>
        <v>117</v>
      </c>
      <c r="B118" s="11" t="str">
        <f t="shared" si="6"/>
        <v>East Hanover Township, Morris County</v>
      </c>
      <c r="C118" s="11" t="s">
        <v>383</v>
      </c>
      <c r="D118" s="11" t="s">
        <v>937</v>
      </c>
      <c r="E118" s="11" t="s">
        <v>1123</v>
      </c>
      <c r="F118" s="34">
        <v>16107.53</v>
      </c>
      <c r="G118" s="34">
        <v>81500</v>
      </c>
      <c r="H118" s="34">
        <f t="shared" si="8"/>
        <v>97607.53</v>
      </c>
      <c r="I118" s="34">
        <f t="shared" si="9"/>
        <v>1952.1505999999999</v>
      </c>
      <c r="J118" s="34">
        <f t="shared" si="10"/>
        <v>99559.680600000007</v>
      </c>
      <c r="K118" s="34">
        <v>0</v>
      </c>
      <c r="L118" s="17">
        <f t="shared" si="11"/>
        <v>99559.680600000007</v>
      </c>
      <c r="P118" s="8"/>
    </row>
    <row r="119" spans="1:16" ht="16.5" x14ac:dyDescent="0.3">
      <c r="A119" s="22">
        <f t="shared" si="7"/>
        <v>118</v>
      </c>
      <c r="B119" s="11" t="str">
        <f t="shared" si="6"/>
        <v>East Newark Borough, Hudson County</v>
      </c>
      <c r="C119" s="11" t="s">
        <v>248</v>
      </c>
      <c r="D119" s="11" t="s">
        <v>807</v>
      </c>
      <c r="E119" s="11" t="s">
        <v>1118</v>
      </c>
      <c r="F119" s="34">
        <v>2000</v>
      </c>
      <c r="G119" s="34">
        <v>2250</v>
      </c>
      <c r="H119" s="34">
        <f t="shared" si="8"/>
        <v>4250</v>
      </c>
      <c r="I119" s="34">
        <f t="shared" si="9"/>
        <v>85</v>
      </c>
      <c r="J119" s="34">
        <f t="shared" si="10"/>
        <v>4335</v>
      </c>
      <c r="K119" s="34">
        <v>-250</v>
      </c>
      <c r="L119" s="17">
        <f t="shared" si="11"/>
        <v>4085</v>
      </c>
      <c r="P119" s="8"/>
    </row>
    <row r="120" spans="1:16" ht="16.5" x14ac:dyDescent="0.3">
      <c r="A120" s="22">
        <f t="shared" si="7"/>
        <v>119</v>
      </c>
      <c r="B120" s="11" t="str">
        <f t="shared" si="6"/>
        <v>East Orange City, Essex County</v>
      </c>
      <c r="C120" s="11" t="s">
        <v>205</v>
      </c>
      <c r="D120" s="11" t="s">
        <v>767</v>
      </c>
      <c r="E120" s="11" t="s">
        <v>1116</v>
      </c>
      <c r="F120" s="34">
        <v>25815.83</v>
      </c>
      <c r="G120" s="34">
        <v>101250</v>
      </c>
      <c r="H120" s="34">
        <f t="shared" si="8"/>
        <v>127065.83</v>
      </c>
      <c r="I120" s="34">
        <f t="shared" si="9"/>
        <v>2541.3166000000001</v>
      </c>
      <c r="J120" s="34">
        <f t="shared" si="10"/>
        <v>129607.14660000001</v>
      </c>
      <c r="K120" s="34">
        <v>0</v>
      </c>
      <c r="L120" s="17">
        <f t="shared" si="11"/>
        <v>129607.14660000001</v>
      </c>
      <c r="P120" s="8"/>
    </row>
    <row r="121" spans="1:16" ht="16.5" x14ac:dyDescent="0.3">
      <c r="A121" s="22">
        <f t="shared" si="7"/>
        <v>120</v>
      </c>
      <c r="B121" s="11" t="str">
        <f t="shared" si="6"/>
        <v>East Rutherford Borough, Bergen County</v>
      </c>
      <c r="C121" s="11" t="s">
        <v>35</v>
      </c>
      <c r="D121" s="11" t="s">
        <v>599</v>
      </c>
      <c r="E121" s="11" t="s">
        <v>1111</v>
      </c>
      <c r="F121" s="34">
        <v>9028.56</v>
      </c>
      <c r="G121" s="34">
        <v>32750</v>
      </c>
      <c r="H121" s="34">
        <f t="shared" si="8"/>
        <v>41778.559999999998</v>
      </c>
      <c r="I121" s="34">
        <f t="shared" si="9"/>
        <v>835.57119999999998</v>
      </c>
      <c r="J121" s="34">
        <f t="shared" si="10"/>
        <v>42614.131199999996</v>
      </c>
      <c r="K121" s="34">
        <v>-1500</v>
      </c>
      <c r="L121" s="17">
        <f t="shared" si="11"/>
        <v>41114.131199999996</v>
      </c>
      <c r="P121" s="8"/>
    </row>
    <row r="122" spans="1:16" ht="16.5" x14ac:dyDescent="0.3">
      <c r="A122" s="22">
        <f t="shared" si="7"/>
        <v>121</v>
      </c>
      <c r="B122" s="11" t="str">
        <f t="shared" si="6"/>
        <v>East Windsor Township, Mercer County</v>
      </c>
      <c r="C122" s="11" t="s">
        <v>285</v>
      </c>
      <c r="D122" s="11" t="s">
        <v>843</v>
      </c>
      <c r="E122" s="11" t="s">
        <v>1120</v>
      </c>
      <c r="F122" s="34">
        <v>14237.69</v>
      </c>
      <c r="G122" s="34">
        <v>76500</v>
      </c>
      <c r="H122" s="34">
        <f t="shared" si="8"/>
        <v>90737.69</v>
      </c>
      <c r="I122" s="34">
        <f t="shared" si="9"/>
        <v>1814.7538000000002</v>
      </c>
      <c r="J122" s="34">
        <f t="shared" si="10"/>
        <v>92552.443800000008</v>
      </c>
      <c r="K122" s="34">
        <v>0</v>
      </c>
      <c r="L122" s="17">
        <f t="shared" si="11"/>
        <v>92552.443800000008</v>
      </c>
      <c r="P122" s="8"/>
    </row>
    <row r="123" spans="1:16" ht="16.5" x14ac:dyDescent="0.3">
      <c r="A123" s="22">
        <f t="shared" si="7"/>
        <v>122</v>
      </c>
      <c r="B123" s="11" t="str">
        <f t="shared" si="6"/>
        <v>Eastampton Township, Burlington County</v>
      </c>
      <c r="C123" s="11" t="s">
        <v>104</v>
      </c>
      <c r="D123" s="11" t="s">
        <v>668</v>
      </c>
      <c r="E123" s="11" t="s">
        <v>1112</v>
      </c>
      <c r="F123" s="34">
        <v>2250</v>
      </c>
      <c r="G123" s="34">
        <v>46250</v>
      </c>
      <c r="H123" s="34">
        <f t="shared" si="8"/>
        <v>48500</v>
      </c>
      <c r="I123" s="34">
        <f t="shared" si="9"/>
        <v>970</v>
      </c>
      <c r="J123" s="34">
        <f t="shared" si="10"/>
        <v>49470</v>
      </c>
      <c r="K123" s="34">
        <v>0</v>
      </c>
      <c r="L123" s="17">
        <f t="shared" si="11"/>
        <v>49470</v>
      </c>
      <c r="P123" s="8"/>
    </row>
    <row r="124" spans="1:16" ht="16.5" x14ac:dyDescent="0.3">
      <c r="A124" s="22">
        <f t="shared" si="7"/>
        <v>123</v>
      </c>
      <c r="B124" s="11" t="str">
        <f t="shared" si="6"/>
        <v>Eatontown Borough, Monmouth County</v>
      </c>
      <c r="C124" s="11" t="s">
        <v>331</v>
      </c>
      <c r="D124" s="11" t="s">
        <v>886</v>
      </c>
      <c r="E124" s="11" t="s">
        <v>1122</v>
      </c>
      <c r="F124" s="34">
        <v>7536.3</v>
      </c>
      <c r="G124" s="34">
        <v>71000</v>
      </c>
      <c r="H124" s="34">
        <f t="shared" si="8"/>
        <v>78536.3</v>
      </c>
      <c r="I124" s="34">
        <f t="shared" si="9"/>
        <v>1570.7260000000001</v>
      </c>
      <c r="J124" s="34">
        <f t="shared" si="10"/>
        <v>80107.025999999998</v>
      </c>
      <c r="K124" s="34">
        <v>0</v>
      </c>
      <c r="L124" s="17">
        <f t="shared" si="11"/>
        <v>80107.025999999998</v>
      </c>
      <c r="P124" s="8"/>
    </row>
    <row r="125" spans="1:16" ht="16.5" x14ac:dyDescent="0.3">
      <c r="A125" s="22">
        <f t="shared" si="7"/>
        <v>124</v>
      </c>
      <c r="B125" s="11" t="str">
        <f t="shared" si="6"/>
        <v>Edgewater Borough, Bergen County</v>
      </c>
      <c r="C125" s="11" t="s">
        <v>36</v>
      </c>
      <c r="D125" s="11" t="s">
        <v>600</v>
      </c>
      <c r="E125" s="11" t="s">
        <v>1111</v>
      </c>
      <c r="F125" s="34">
        <v>3000</v>
      </c>
      <c r="G125" s="34">
        <v>12750</v>
      </c>
      <c r="H125" s="34">
        <f t="shared" si="8"/>
        <v>15750</v>
      </c>
      <c r="I125" s="34">
        <f t="shared" si="9"/>
        <v>315</v>
      </c>
      <c r="J125" s="34">
        <f t="shared" si="10"/>
        <v>16065</v>
      </c>
      <c r="K125" s="34">
        <v>-700</v>
      </c>
      <c r="L125" s="17">
        <f t="shared" si="11"/>
        <v>15365</v>
      </c>
      <c r="P125" s="8"/>
    </row>
    <row r="126" spans="1:16" ht="16.5" x14ac:dyDescent="0.3">
      <c r="A126" s="22">
        <f t="shared" si="7"/>
        <v>125</v>
      </c>
      <c r="B126" s="11" t="str">
        <f t="shared" si="6"/>
        <v>Edgewater Park Township, Burlington County</v>
      </c>
      <c r="C126" s="11" t="s">
        <v>105</v>
      </c>
      <c r="D126" s="11" t="s">
        <v>669</v>
      </c>
      <c r="E126" s="11" t="s">
        <v>1112</v>
      </c>
      <c r="F126" s="34">
        <v>16405.05</v>
      </c>
      <c r="G126" s="34">
        <v>77000</v>
      </c>
      <c r="H126" s="34">
        <f t="shared" si="8"/>
        <v>93405.05</v>
      </c>
      <c r="I126" s="34">
        <f t="shared" si="9"/>
        <v>1868.1010000000001</v>
      </c>
      <c r="J126" s="34">
        <f t="shared" si="10"/>
        <v>95273.150999999998</v>
      </c>
      <c r="K126" s="34">
        <v>0</v>
      </c>
      <c r="L126" s="17">
        <f t="shared" si="11"/>
        <v>95273.150999999998</v>
      </c>
      <c r="P126" s="8"/>
    </row>
    <row r="127" spans="1:16" ht="16.5" x14ac:dyDescent="0.3">
      <c r="A127" s="22">
        <f t="shared" si="7"/>
        <v>126</v>
      </c>
      <c r="B127" s="11" t="str">
        <f t="shared" si="6"/>
        <v>Edison Township, Middlesex County</v>
      </c>
      <c r="C127" s="11" t="s">
        <v>300</v>
      </c>
      <c r="D127" s="11" t="s">
        <v>855</v>
      </c>
      <c r="E127" s="11" t="s">
        <v>1121</v>
      </c>
      <c r="F127" s="34">
        <v>56080.1</v>
      </c>
      <c r="G127" s="34">
        <v>392250</v>
      </c>
      <c r="H127" s="34">
        <f t="shared" si="8"/>
        <v>448330.1</v>
      </c>
      <c r="I127" s="34">
        <f t="shared" si="9"/>
        <v>8966.601999999999</v>
      </c>
      <c r="J127" s="34">
        <f t="shared" si="10"/>
        <v>457296.70199999999</v>
      </c>
      <c r="K127" s="34">
        <v>-4000</v>
      </c>
      <c r="L127" s="17">
        <f t="shared" si="11"/>
        <v>453296.70199999999</v>
      </c>
      <c r="P127" s="8"/>
    </row>
    <row r="128" spans="1:16" ht="16.5" x14ac:dyDescent="0.3">
      <c r="A128" s="22">
        <f t="shared" si="7"/>
        <v>127</v>
      </c>
      <c r="B128" s="11" t="str">
        <f t="shared" si="6"/>
        <v>Egg Harbor City, Atlantic County</v>
      </c>
      <c r="C128" s="11" t="s">
        <v>7</v>
      </c>
      <c r="D128" s="11" t="s">
        <v>571</v>
      </c>
      <c r="E128" s="11" t="s">
        <v>1110</v>
      </c>
      <c r="F128" s="34">
        <v>7580.14</v>
      </c>
      <c r="G128" s="34">
        <v>26750</v>
      </c>
      <c r="H128" s="34">
        <f t="shared" si="8"/>
        <v>34330.14</v>
      </c>
      <c r="I128" s="34">
        <f t="shared" si="9"/>
        <v>686.6028</v>
      </c>
      <c r="J128" s="34">
        <f t="shared" si="10"/>
        <v>35016.7428</v>
      </c>
      <c r="K128" s="34">
        <v>0</v>
      </c>
      <c r="L128" s="17">
        <f t="shared" si="11"/>
        <v>35016.7428</v>
      </c>
      <c r="P128" s="8"/>
    </row>
    <row r="129" spans="1:16" ht="16.5" x14ac:dyDescent="0.3">
      <c r="A129" s="22">
        <f t="shared" si="7"/>
        <v>128</v>
      </c>
      <c r="B129" s="11" t="str">
        <f t="shared" si="6"/>
        <v>Egg Harbor Township, Atlantic County</v>
      </c>
      <c r="C129" s="11" t="s">
        <v>8</v>
      </c>
      <c r="D129" s="11" t="s">
        <v>572</v>
      </c>
      <c r="E129" s="11" t="s">
        <v>1110</v>
      </c>
      <c r="F129" s="34">
        <v>55916.67</v>
      </c>
      <c r="G129" s="34">
        <v>254750</v>
      </c>
      <c r="H129" s="34">
        <f t="shared" si="8"/>
        <v>310666.67</v>
      </c>
      <c r="I129" s="34">
        <f t="shared" si="9"/>
        <v>6213.3333999999995</v>
      </c>
      <c r="J129" s="34">
        <f t="shared" si="10"/>
        <v>316880.00339999999</v>
      </c>
      <c r="K129" s="34">
        <v>0</v>
      </c>
      <c r="L129" s="17">
        <f t="shared" si="11"/>
        <v>316880.00339999999</v>
      </c>
      <c r="P129" s="8"/>
    </row>
    <row r="130" spans="1:16" ht="16.5" x14ac:dyDescent="0.3">
      <c r="A130" s="22">
        <f t="shared" si="7"/>
        <v>129</v>
      </c>
      <c r="B130" s="11" t="str">
        <f t="shared" si="6"/>
        <v>Elizabeth City, Union County</v>
      </c>
      <c r="C130" s="11" t="s">
        <v>525</v>
      </c>
      <c r="D130" s="11" t="s">
        <v>1076</v>
      </c>
      <c r="E130" s="11" t="s">
        <v>1129</v>
      </c>
      <c r="F130" s="34">
        <v>86331.61</v>
      </c>
      <c r="G130" s="34">
        <v>139875</v>
      </c>
      <c r="H130" s="34">
        <f t="shared" si="8"/>
        <v>226206.61</v>
      </c>
      <c r="I130" s="34">
        <f t="shared" si="9"/>
        <v>4524.1322</v>
      </c>
      <c r="J130" s="34">
        <f t="shared" si="10"/>
        <v>230730.74219999998</v>
      </c>
      <c r="K130" s="34">
        <v>0</v>
      </c>
      <c r="L130" s="17">
        <f t="shared" si="11"/>
        <v>230730.74219999998</v>
      </c>
      <c r="P130" s="8"/>
    </row>
    <row r="131" spans="1:16" ht="16.5" x14ac:dyDescent="0.3">
      <c r="A131" s="22">
        <f t="shared" si="7"/>
        <v>130</v>
      </c>
      <c r="B131" s="11" t="str">
        <f t="shared" ref="B131:B194" si="12">D131&amp;", "&amp;E131&amp;" County"</f>
        <v>Elk Township, Gloucester County</v>
      </c>
      <c r="C131" s="11" t="s">
        <v>226</v>
      </c>
      <c r="D131" s="11" t="s">
        <v>787</v>
      </c>
      <c r="E131" s="11" t="s">
        <v>1117</v>
      </c>
      <c r="F131" s="34">
        <v>13628.08</v>
      </c>
      <c r="G131" s="34">
        <v>33750</v>
      </c>
      <c r="H131" s="34">
        <f t="shared" si="8"/>
        <v>47378.080000000002</v>
      </c>
      <c r="I131" s="34">
        <f t="shared" si="9"/>
        <v>947.5616</v>
      </c>
      <c r="J131" s="34">
        <f t="shared" si="10"/>
        <v>48325.641600000003</v>
      </c>
      <c r="K131" s="34">
        <v>250</v>
      </c>
      <c r="L131" s="17">
        <f t="shared" si="11"/>
        <v>48575.641600000003</v>
      </c>
      <c r="P131" s="8"/>
    </row>
    <row r="132" spans="1:16" ht="16.5" x14ac:dyDescent="0.3">
      <c r="A132" s="22">
        <f t="shared" ref="A132:A195" si="13">A131+1</f>
        <v>131</v>
      </c>
      <c r="B132" s="11" t="str">
        <f t="shared" si="12"/>
        <v>Elmer Borough, Salem County</v>
      </c>
      <c r="C132" s="11" t="s">
        <v>463</v>
      </c>
      <c r="D132" s="11" t="s">
        <v>1016</v>
      </c>
      <c r="E132" s="11" t="s">
        <v>1126</v>
      </c>
      <c r="F132" s="34">
        <v>5250</v>
      </c>
      <c r="G132" s="34">
        <v>8250</v>
      </c>
      <c r="H132" s="34">
        <f t="shared" ref="H132:H195" si="14">F132+G132</f>
        <v>13500</v>
      </c>
      <c r="I132" s="34">
        <f t="shared" ref="I132:I195" si="15">H132*0.02</f>
        <v>270</v>
      </c>
      <c r="J132" s="34">
        <f t="shared" ref="J132:J195" si="16">H132*1.02</f>
        <v>13770</v>
      </c>
      <c r="K132" s="34">
        <v>0</v>
      </c>
      <c r="L132" s="17">
        <f t="shared" ref="L132:L195" si="17">SUM(J132:K132)</f>
        <v>13770</v>
      </c>
      <c r="P132" s="8"/>
    </row>
    <row r="133" spans="1:16" ht="16.5" x14ac:dyDescent="0.3">
      <c r="A133" s="22">
        <f t="shared" si="13"/>
        <v>132</v>
      </c>
      <c r="B133" s="11" t="str">
        <f t="shared" si="12"/>
        <v>Elmwood Park Borough, Bergen County</v>
      </c>
      <c r="C133" s="11" t="s">
        <v>34</v>
      </c>
      <c r="D133" s="11" t="s">
        <v>598</v>
      </c>
      <c r="E133" s="11" t="s">
        <v>1111</v>
      </c>
      <c r="F133" s="34">
        <v>25000</v>
      </c>
      <c r="G133" s="34">
        <v>100000</v>
      </c>
      <c r="H133" s="34">
        <f t="shared" si="14"/>
        <v>125000</v>
      </c>
      <c r="I133" s="34">
        <f t="shared" si="15"/>
        <v>2500</v>
      </c>
      <c r="J133" s="34">
        <f t="shared" si="16"/>
        <v>127500</v>
      </c>
      <c r="K133" s="34">
        <v>0</v>
      </c>
      <c r="L133" s="17">
        <f t="shared" si="17"/>
        <v>127500</v>
      </c>
      <c r="P133" s="8"/>
    </row>
    <row r="134" spans="1:16" ht="16.5" x14ac:dyDescent="0.3">
      <c r="A134" s="22">
        <f t="shared" si="13"/>
        <v>133</v>
      </c>
      <c r="B134" s="11" t="str">
        <f t="shared" si="12"/>
        <v>Elsinboro Township, Salem County</v>
      </c>
      <c r="C134" s="11" t="s">
        <v>464</v>
      </c>
      <c r="D134" s="11" t="s">
        <v>1017</v>
      </c>
      <c r="E134" s="11" t="s">
        <v>1126</v>
      </c>
      <c r="F134" s="34">
        <v>1500</v>
      </c>
      <c r="G134" s="34">
        <v>14750</v>
      </c>
      <c r="H134" s="34">
        <f t="shared" si="14"/>
        <v>16250</v>
      </c>
      <c r="I134" s="34">
        <f t="shared" si="15"/>
        <v>325</v>
      </c>
      <c r="J134" s="34">
        <f t="shared" si="16"/>
        <v>16575</v>
      </c>
      <c r="K134" s="34">
        <v>0</v>
      </c>
      <c r="L134" s="17">
        <f t="shared" si="17"/>
        <v>16575</v>
      </c>
      <c r="P134" s="8"/>
    </row>
    <row r="135" spans="1:16" ht="16.5" x14ac:dyDescent="0.3">
      <c r="A135" s="22">
        <f t="shared" si="13"/>
        <v>134</v>
      </c>
      <c r="B135" s="11" t="str">
        <f t="shared" si="12"/>
        <v>Emerson Borough, Bergen County</v>
      </c>
      <c r="C135" s="11" t="s">
        <v>37</v>
      </c>
      <c r="D135" s="11" t="s">
        <v>601</v>
      </c>
      <c r="E135" s="11" t="s">
        <v>1111</v>
      </c>
      <c r="F135" s="34">
        <v>5537.67</v>
      </c>
      <c r="G135" s="34">
        <v>55250</v>
      </c>
      <c r="H135" s="34">
        <f t="shared" si="14"/>
        <v>60787.67</v>
      </c>
      <c r="I135" s="34">
        <f t="shared" si="15"/>
        <v>1215.7534000000001</v>
      </c>
      <c r="J135" s="34">
        <f t="shared" si="16"/>
        <v>62003.4234</v>
      </c>
      <c r="K135" s="34">
        <v>-500</v>
      </c>
      <c r="L135" s="17">
        <f t="shared" si="17"/>
        <v>61503.4234</v>
      </c>
      <c r="P135" s="8"/>
    </row>
    <row r="136" spans="1:16" ht="16.5" x14ac:dyDescent="0.3">
      <c r="A136" s="22">
        <f t="shared" si="13"/>
        <v>135</v>
      </c>
      <c r="B136" s="11" t="str">
        <f t="shared" si="12"/>
        <v>Englewood City, Bergen County</v>
      </c>
      <c r="C136" s="11" t="s">
        <v>38</v>
      </c>
      <c r="D136" s="11" t="s">
        <v>602</v>
      </c>
      <c r="E136" s="11" t="s">
        <v>1111</v>
      </c>
      <c r="F136" s="34">
        <v>9500</v>
      </c>
      <c r="G136" s="34">
        <v>56750</v>
      </c>
      <c r="H136" s="34">
        <f t="shared" si="14"/>
        <v>66250</v>
      </c>
      <c r="I136" s="34">
        <f t="shared" si="15"/>
        <v>1325</v>
      </c>
      <c r="J136" s="34">
        <f t="shared" si="16"/>
        <v>67575</v>
      </c>
      <c r="K136" s="34">
        <v>0</v>
      </c>
      <c r="L136" s="17">
        <f t="shared" si="17"/>
        <v>67575</v>
      </c>
      <c r="P136" s="8"/>
    </row>
    <row r="137" spans="1:16" ht="16.5" x14ac:dyDescent="0.3">
      <c r="A137" s="22">
        <f t="shared" si="13"/>
        <v>136</v>
      </c>
      <c r="B137" s="11" t="str">
        <f t="shared" si="12"/>
        <v>Englewood Cliffs Borough, Bergen County</v>
      </c>
      <c r="C137" s="11" t="s">
        <v>39</v>
      </c>
      <c r="D137" s="11" t="s">
        <v>603</v>
      </c>
      <c r="E137" s="11" t="s">
        <v>1111</v>
      </c>
      <c r="F137" s="34">
        <v>1500</v>
      </c>
      <c r="G137" s="34">
        <v>26000</v>
      </c>
      <c r="H137" s="34">
        <f t="shared" si="14"/>
        <v>27500</v>
      </c>
      <c r="I137" s="34">
        <f t="shared" si="15"/>
        <v>550</v>
      </c>
      <c r="J137" s="34">
        <f t="shared" si="16"/>
        <v>28050</v>
      </c>
      <c r="K137" s="34">
        <v>0</v>
      </c>
      <c r="L137" s="17">
        <f t="shared" si="17"/>
        <v>28050</v>
      </c>
      <c r="P137" s="8"/>
    </row>
    <row r="138" spans="1:16" ht="16.5" x14ac:dyDescent="0.3">
      <c r="A138" s="22">
        <f t="shared" si="13"/>
        <v>137</v>
      </c>
      <c r="B138" s="11" t="str">
        <f t="shared" si="12"/>
        <v>Englishtown Borough, Monmouth County</v>
      </c>
      <c r="C138" s="11" t="s">
        <v>332</v>
      </c>
      <c r="D138" s="11" t="s">
        <v>887</v>
      </c>
      <c r="E138" s="11" t="s">
        <v>1122</v>
      </c>
      <c r="F138" s="34">
        <v>750</v>
      </c>
      <c r="G138" s="34">
        <v>5750</v>
      </c>
      <c r="H138" s="34">
        <f t="shared" si="14"/>
        <v>6500</v>
      </c>
      <c r="I138" s="34">
        <f t="shared" si="15"/>
        <v>130</v>
      </c>
      <c r="J138" s="34">
        <f t="shared" si="16"/>
        <v>6630</v>
      </c>
      <c r="K138" s="34">
        <v>0</v>
      </c>
      <c r="L138" s="17">
        <f t="shared" si="17"/>
        <v>6630</v>
      </c>
      <c r="P138" s="8"/>
    </row>
    <row r="139" spans="1:16" ht="16.5" x14ac:dyDescent="0.3">
      <c r="A139" s="22">
        <f t="shared" si="13"/>
        <v>138</v>
      </c>
      <c r="B139" s="11" t="str">
        <f t="shared" si="12"/>
        <v>Essex Fells Borough, Essex County</v>
      </c>
      <c r="C139" s="11" t="s">
        <v>206</v>
      </c>
      <c r="D139" s="11" t="s">
        <v>768</v>
      </c>
      <c r="E139" s="11" t="s">
        <v>1116</v>
      </c>
      <c r="F139" s="34">
        <v>0</v>
      </c>
      <c r="G139" s="34">
        <v>8250</v>
      </c>
      <c r="H139" s="34">
        <f t="shared" si="14"/>
        <v>8250</v>
      </c>
      <c r="I139" s="34">
        <f t="shared" si="15"/>
        <v>165</v>
      </c>
      <c r="J139" s="34">
        <f t="shared" si="16"/>
        <v>8415</v>
      </c>
      <c r="K139" s="34">
        <v>0</v>
      </c>
      <c r="L139" s="17">
        <f t="shared" si="17"/>
        <v>8415</v>
      </c>
      <c r="P139" s="8"/>
    </row>
    <row r="140" spans="1:16" ht="16.5" x14ac:dyDescent="0.3">
      <c r="A140" s="22">
        <f t="shared" si="13"/>
        <v>139</v>
      </c>
      <c r="B140" s="11" t="str">
        <f t="shared" si="12"/>
        <v>Estell Manor City, Atlantic County</v>
      </c>
      <c r="C140" s="11" t="s">
        <v>9</v>
      </c>
      <c r="D140" s="11" t="s">
        <v>573</v>
      </c>
      <c r="E140" s="11" t="s">
        <v>1110</v>
      </c>
      <c r="F140" s="34">
        <v>4750</v>
      </c>
      <c r="G140" s="34">
        <v>16250</v>
      </c>
      <c r="H140" s="34">
        <f t="shared" si="14"/>
        <v>21000</v>
      </c>
      <c r="I140" s="34">
        <f t="shared" si="15"/>
        <v>420</v>
      </c>
      <c r="J140" s="34">
        <f t="shared" si="16"/>
        <v>21420</v>
      </c>
      <c r="K140" s="34">
        <v>0</v>
      </c>
      <c r="L140" s="17">
        <f t="shared" si="17"/>
        <v>21420</v>
      </c>
      <c r="P140" s="8"/>
    </row>
    <row r="141" spans="1:16" ht="16.5" x14ac:dyDescent="0.3">
      <c r="A141" s="22">
        <f t="shared" si="13"/>
        <v>140</v>
      </c>
      <c r="B141" s="11" t="str">
        <f t="shared" si="12"/>
        <v>Evesham Township, Burlington County</v>
      </c>
      <c r="C141" s="11" t="s">
        <v>106</v>
      </c>
      <c r="D141" s="11" t="s">
        <v>670</v>
      </c>
      <c r="E141" s="11" t="s">
        <v>1112</v>
      </c>
      <c r="F141" s="34">
        <v>53213.98</v>
      </c>
      <c r="G141" s="34">
        <v>241000</v>
      </c>
      <c r="H141" s="34">
        <f t="shared" si="14"/>
        <v>294213.98</v>
      </c>
      <c r="I141" s="34">
        <f t="shared" si="15"/>
        <v>5884.2795999999998</v>
      </c>
      <c r="J141" s="34">
        <f t="shared" si="16"/>
        <v>300098.25959999999</v>
      </c>
      <c r="K141" s="34">
        <v>0</v>
      </c>
      <c r="L141" s="17">
        <f t="shared" si="17"/>
        <v>300098.25959999999</v>
      </c>
      <c r="P141" s="8"/>
    </row>
    <row r="142" spans="1:16" ht="16.5" x14ac:dyDescent="0.3">
      <c r="A142" s="22">
        <f t="shared" si="13"/>
        <v>141</v>
      </c>
      <c r="B142" s="11" t="str">
        <f t="shared" si="12"/>
        <v>Ewing Township, Mercer County</v>
      </c>
      <c r="C142" s="11" t="s">
        <v>286</v>
      </c>
      <c r="D142" s="11" t="s">
        <v>844</v>
      </c>
      <c r="E142" s="11" t="s">
        <v>1120</v>
      </c>
      <c r="F142" s="34">
        <v>43571.92</v>
      </c>
      <c r="G142" s="34">
        <v>235500</v>
      </c>
      <c r="H142" s="34">
        <f t="shared" si="14"/>
        <v>279071.92</v>
      </c>
      <c r="I142" s="34">
        <f t="shared" si="15"/>
        <v>5581.4384</v>
      </c>
      <c r="J142" s="34">
        <f t="shared" si="16"/>
        <v>284653.35839999997</v>
      </c>
      <c r="K142" s="34">
        <v>0</v>
      </c>
      <c r="L142" s="17">
        <f t="shared" si="17"/>
        <v>284653.35839999997</v>
      </c>
      <c r="P142" s="8"/>
    </row>
    <row r="143" spans="1:16" ht="16.5" x14ac:dyDescent="0.3">
      <c r="A143" s="22">
        <f t="shared" si="13"/>
        <v>142</v>
      </c>
      <c r="B143" s="11" t="str">
        <f t="shared" si="12"/>
        <v>Fair Haven Borough, Monmouth County</v>
      </c>
      <c r="C143" s="11" t="s">
        <v>333</v>
      </c>
      <c r="D143" s="11" t="s">
        <v>888</v>
      </c>
      <c r="E143" s="11" t="s">
        <v>1122</v>
      </c>
      <c r="F143" s="34">
        <v>2000</v>
      </c>
      <c r="G143" s="34">
        <v>27000</v>
      </c>
      <c r="H143" s="34">
        <f t="shared" si="14"/>
        <v>29000</v>
      </c>
      <c r="I143" s="34">
        <f t="shared" si="15"/>
        <v>580</v>
      </c>
      <c r="J143" s="34">
        <f t="shared" si="16"/>
        <v>29580</v>
      </c>
      <c r="K143" s="34">
        <v>0</v>
      </c>
      <c r="L143" s="17">
        <f t="shared" si="17"/>
        <v>29580</v>
      </c>
      <c r="P143" s="8"/>
    </row>
    <row r="144" spans="1:16" ht="16.5" x14ac:dyDescent="0.3">
      <c r="A144" s="22">
        <f t="shared" si="13"/>
        <v>143</v>
      </c>
      <c r="B144" s="11" t="str">
        <f t="shared" si="12"/>
        <v>Fair Lawn Borough, Bergen County</v>
      </c>
      <c r="C144" s="11" t="s">
        <v>40</v>
      </c>
      <c r="D144" s="11" t="s">
        <v>604</v>
      </c>
      <c r="E144" s="11" t="s">
        <v>1111</v>
      </c>
      <c r="F144" s="34">
        <v>36822.75</v>
      </c>
      <c r="G144" s="34">
        <v>207000</v>
      </c>
      <c r="H144" s="34">
        <f t="shared" si="14"/>
        <v>243822.75</v>
      </c>
      <c r="I144" s="34">
        <f t="shared" si="15"/>
        <v>4876.4549999999999</v>
      </c>
      <c r="J144" s="34">
        <f t="shared" si="16"/>
        <v>248699.20500000002</v>
      </c>
      <c r="K144" s="34">
        <v>0</v>
      </c>
      <c r="L144" s="17">
        <f t="shared" si="17"/>
        <v>248699.20500000002</v>
      </c>
      <c r="P144" s="8"/>
    </row>
    <row r="145" spans="1:16" ht="16.5" x14ac:dyDescent="0.3">
      <c r="A145" s="22">
        <f t="shared" si="13"/>
        <v>144</v>
      </c>
      <c r="B145" s="11" t="str">
        <f t="shared" si="12"/>
        <v>Fairfield Township, Cumberland County</v>
      </c>
      <c r="C145" s="11" t="s">
        <v>191</v>
      </c>
      <c r="D145" s="12" t="s">
        <v>753</v>
      </c>
      <c r="E145" s="11" t="s">
        <v>1115</v>
      </c>
      <c r="F145" s="34">
        <v>32215.07</v>
      </c>
      <c r="G145" s="34">
        <v>31250</v>
      </c>
      <c r="H145" s="34">
        <f t="shared" si="14"/>
        <v>63465.07</v>
      </c>
      <c r="I145" s="34">
        <f t="shared" si="15"/>
        <v>1269.3014000000001</v>
      </c>
      <c r="J145" s="34">
        <f t="shared" si="16"/>
        <v>64734.371400000004</v>
      </c>
      <c r="K145" s="34">
        <v>0</v>
      </c>
      <c r="L145" s="17">
        <f t="shared" si="17"/>
        <v>64734.371400000004</v>
      </c>
      <c r="P145" s="8"/>
    </row>
    <row r="146" spans="1:16" ht="16.5" x14ac:dyDescent="0.3">
      <c r="A146" s="22">
        <f t="shared" si="13"/>
        <v>145</v>
      </c>
      <c r="B146" s="11" t="str">
        <f t="shared" si="12"/>
        <v>Fairfield Township, Essex County</v>
      </c>
      <c r="C146" s="11" t="s">
        <v>207</v>
      </c>
      <c r="D146" s="12" t="s">
        <v>753</v>
      </c>
      <c r="E146" s="11" t="s">
        <v>1116</v>
      </c>
      <c r="F146" s="34">
        <v>6750</v>
      </c>
      <c r="G146" s="34">
        <v>61500</v>
      </c>
      <c r="H146" s="34">
        <f t="shared" si="14"/>
        <v>68250</v>
      </c>
      <c r="I146" s="34">
        <f t="shared" si="15"/>
        <v>1365</v>
      </c>
      <c r="J146" s="34">
        <f t="shared" si="16"/>
        <v>69615</v>
      </c>
      <c r="K146" s="34">
        <v>0</v>
      </c>
      <c r="L146" s="17">
        <f t="shared" si="17"/>
        <v>69615</v>
      </c>
      <c r="P146" s="8"/>
    </row>
    <row r="147" spans="1:16" ht="16.5" x14ac:dyDescent="0.3">
      <c r="A147" s="22">
        <f t="shared" si="13"/>
        <v>146</v>
      </c>
      <c r="B147" s="11" t="str">
        <f t="shared" si="12"/>
        <v>Fairview Borough, Bergen County</v>
      </c>
      <c r="C147" s="11" t="s">
        <v>41</v>
      </c>
      <c r="D147" s="11" t="s">
        <v>605</v>
      </c>
      <c r="E147" s="11" t="s">
        <v>1111</v>
      </c>
      <c r="F147" s="34">
        <v>31083.56</v>
      </c>
      <c r="G147" s="34">
        <v>23750</v>
      </c>
      <c r="H147" s="34">
        <f t="shared" si="14"/>
        <v>54833.56</v>
      </c>
      <c r="I147" s="34">
        <f t="shared" si="15"/>
        <v>1096.6712</v>
      </c>
      <c r="J147" s="34">
        <f t="shared" si="16"/>
        <v>55930.231200000002</v>
      </c>
      <c r="K147" s="34">
        <v>0</v>
      </c>
      <c r="L147" s="17">
        <f t="shared" si="17"/>
        <v>55930.231200000002</v>
      </c>
      <c r="P147" s="8"/>
    </row>
    <row r="148" spans="1:16" ht="16.5" x14ac:dyDescent="0.3">
      <c r="A148" s="22">
        <f t="shared" si="13"/>
        <v>147</v>
      </c>
      <c r="B148" s="11" t="str">
        <f t="shared" si="12"/>
        <v>Fanwood Borough, Union County</v>
      </c>
      <c r="C148" s="11" t="s">
        <v>526</v>
      </c>
      <c r="D148" s="11" t="s">
        <v>1077</v>
      </c>
      <c r="E148" s="11" t="s">
        <v>1129</v>
      </c>
      <c r="F148" s="34">
        <v>4500</v>
      </c>
      <c r="G148" s="34">
        <v>50250</v>
      </c>
      <c r="H148" s="34">
        <f t="shared" si="14"/>
        <v>54750</v>
      </c>
      <c r="I148" s="34">
        <f t="shared" si="15"/>
        <v>1095</v>
      </c>
      <c r="J148" s="34">
        <f t="shared" si="16"/>
        <v>55845</v>
      </c>
      <c r="K148" s="34">
        <v>0</v>
      </c>
      <c r="L148" s="17">
        <f t="shared" si="17"/>
        <v>55845</v>
      </c>
      <c r="P148" s="8"/>
    </row>
    <row r="149" spans="1:16" ht="16.5" x14ac:dyDescent="0.3">
      <c r="A149" s="22">
        <f t="shared" si="13"/>
        <v>148</v>
      </c>
      <c r="B149" s="11" t="str">
        <f t="shared" si="12"/>
        <v>Far Hills Borough, Somerset County</v>
      </c>
      <c r="C149" s="11" t="s">
        <v>483</v>
      </c>
      <c r="D149" s="11" t="s">
        <v>1035</v>
      </c>
      <c r="E149" s="11" t="s">
        <v>1127</v>
      </c>
      <c r="F149" s="34">
        <v>500</v>
      </c>
      <c r="G149" s="34">
        <v>4750</v>
      </c>
      <c r="H149" s="34">
        <f t="shared" si="14"/>
        <v>5250</v>
      </c>
      <c r="I149" s="34">
        <f t="shared" si="15"/>
        <v>105</v>
      </c>
      <c r="J149" s="34">
        <f t="shared" si="16"/>
        <v>5355</v>
      </c>
      <c r="K149" s="34">
        <v>0</v>
      </c>
      <c r="L149" s="17">
        <f t="shared" si="17"/>
        <v>5355</v>
      </c>
      <c r="P149" s="8"/>
    </row>
    <row r="150" spans="1:16" ht="16.5" x14ac:dyDescent="0.3">
      <c r="A150" s="22">
        <f t="shared" si="13"/>
        <v>149</v>
      </c>
      <c r="B150" s="11" t="str">
        <f t="shared" si="12"/>
        <v>Farmingdale Borough, Monmouth County</v>
      </c>
      <c r="C150" s="11" t="s">
        <v>334</v>
      </c>
      <c r="D150" s="11" t="s">
        <v>889</v>
      </c>
      <c r="E150" s="11" t="s">
        <v>1122</v>
      </c>
      <c r="F150" s="34">
        <v>750</v>
      </c>
      <c r="G150" s="34">
        <v>7500</v>
      </c>
      <c r="H150" s="34">
        <f t="shared" si="14"/>
        <v>8250</v>
      </c>
      <c r="I150" s="34">
        <f t="shared" si="15"/>
        <v>165</v>
      </c>
      <c r="J150" s="34">
        <f t="shared" si="16"/>
        <v>8415</v>
      </c>
      <c r="K150" s="34">
        <v>0</v>
      </c>
      <c r="L150" s="17">
        <f t="shared" si="17"/>
        <v>8415</v>
      </c>
      <c r="P150" s="8"/>
    </row>
    <row r="151" spans="1:16" ht="16.5" x14ac:dyDescent="0.3">
      <c r="A151" s="22">
        <f t="shared" si="13"/>
        <v>150</v>
      </c>
      <c r="B151" s="11" t="str">
        <f t="shared" si="12"/>
        <v>Fieldsboro Borough, Burlington County</v>
      </c>
      <c r="C151" s="11" t="s">
        <v>107</v>
      </c>
      <c r="D151" s="11" t="s">
        <v>671</v>
      </c>
      <c r="E151" s="11" t="s">
        <v>1112</v>
      </c>
      <c r="F151" s="34">
        <v>500</v>
      </c>
      <c r="G151" s="34">
        <v>3750</v>
      </c>
      <c r="H151" s="34">
        <f t="shared" si="14"/>
        <v>4250</v>
      </c>
      <c r="I151" s="34">
        <f t="shared" si="15"/>
        <v>85</v>
      </c>
      <c r="J151" s="34">
        <f t="shared" si="16"/>
        <v>4335</v>
      </c>
      <c r="K151" s="34">
        <v>0</v>
      </c>
      <c r="L151" s="17">
        <f t="shared" si="17"/>
        <v>4335</v>
      </c>
      <c r="P151" s="8"/>
    </row>
    <row r="152" spans="1:16" ht="16.5" x14ac:dyDescent="0.3">
      <c r="A152" s="22">
        <f t="shared" si="13"/>
        <v>151</v>
      </c>
      <c r="B152" s="11" t="str">
        <f t="shared" si="12"/>
        <v>Flemington Borough, Hunterdon County</v>
      </c>
      <c r="C152" s="11" t="s">
        <v>267</v>
      </c>
      <c r="D152" s="11" t="s">
        <v>826</v>
      </c>
      <c r="E152" s="11" t="s">
        <v>1119</v>
      </c>
      <c r="F152" s="34">
        <v>3000</v>
      </c>
      <c r="G152" s="34">
        <v>12500</v>
      </c>
      <c r="H152" s="34">
        <f t="shared" si="14"/>
        <v>15500</v>
      </c>
      <c r="I152" s="34">
        <f t="shared" si="15"/>
        <v>310</v>
      </c>
      <c r="J152" s="34">
        <f t="shared" si="16"/>
        <v>15810</v>
      </c>
      <c r="K152" s="34">
        <v>-2250</v>
      </c>
      <c r="L152" s="17">
        <f t="shared" si="17"/>
        <v>13560</v>
      </c>
      <c r="P152" s="8"/>
    </row>
    <row r="153" spans="1:16" ht="16.5" x14ac:dyDescent="0.3">
      <c r="A153" s="22">
        <f t="shared" si="13"/>
        <v>152</v>
      </c>
      <c r="B153" s="11" t="str">
        <f t="shared" si="12"/>
        <v>Florence Township, Burlington County</v>
      </c>
      <c r="C153" s="11" t="s">
        <v>108</v>
      </c>
      <c r="D153" s="11" t="s">
        <v>672</v>
      </c>
      <c r="E153" s="11" t="s">
        <v>1112</v>
      </c>
      <c r="F153" s="34">
        <v>22247.96</v>
      </c>
      <c r="G153" s="34">
        <v>98250</v>
      </c>
      <c r="H153" s="34">
        <f t="shared" si="14"/>
        <v>120497.95999999999</v>
      </c>
      <c r="I153" s="34">
        <f t="shared" si="15"/>
        <v>2409.9591999999998</v>
      </c>
      <c r="J153" s="34">
        <f t="shared" si="16"/>
        <v>122907.91919999999</v>
      </c>
      <c r="K153" s="34">
        <v>0</v>
      </c>
      <c r="L153" s="17">
        <f t="shared" si="17"/>
        <v>122907.91919999999</v>
      </c>
      <c r="P153" s="8"/>
    </row>
    <row r="154" spans="1:16" ht="16.5" x14ac:dyDescent="0.3">
      <c r="A154" s="22">
        <f t="shared" si="13"/>
        <v>153</v>
      </c>
      <c r="B154" s="11" t="str">
        <f t="shared" si="12"/>
        <v>Florham Park Borough, Morris County</v>
      </c>
      <c r="C154" s="11" t="s">
        <v>384</v>
      </c>
      <c r="D154" s="11" t="s">
        <v>938</v>
      </c>
      <c r="E154" s="11" t="s">
        <v>1123</v>
      </c>
      <c r="F154" s="34">
        <v>5000</v>
      </c>
      <c r="G154" s="34">
        <v>76250</v>
      </c>
      <c r="H154" s="34">
        <f t="shared" si="14"/>
        <v>81250</v>
      </c>
      <c r="I154" s="34">
        <f t="shared" si="15"/>
        <v>1625</v>
      </c>
      <c r="J154" s="34">
        <f t="shared" si="16"/>
        <v>82875</v>
      </c>
      <c r="K154" s="34">
        <v>0</v>
      </c>
      <c r="L154" s="17">
        <f t="shared" si="17"/>
        <v>82875</v>
      </c>
      <c r="P154" s="8"/>
    </row>
    <row r="155" spans="1:16" ht="16.5" x14ac:dyDescent="0.3">
      <c r="A155" s="22">
        <f t="shared" si="13"/>
        <v>154</v>
      </c>
      <c r="B155" s="11" t="str">
        <f t="shared" si="12"/>
        <v>Folsom Borough, Atlantic County</v>
      </c>
      <c r="C155" s="11" t="s">
        <v>10</v>
      </c>
      <c r="D155" s="11" t="s">
        <v>574</v>
      </c>
      <c r="E155" s="11" t="s">
        <v>1110</v>
      </c>
      <c r="F155" s="34">
        <v>5750</v>
      </c>
      <c r="G155" s="34">
        <v>13250</v>
      </c>
      <c r="H155" s="34">
        <f t="shared" si="14"/>
        <v>19000</v>
      </c>
      <c r="I155" s="34">
        <f t="shared" si="15"/>
        <v>380</v>
      </c>
      <c r="J155" s="34">
        <f t="shared" si="16"/>
        <v>19380</v>
      </c>
      <c r="K155" s="34">
        <v>-250</v>
      </c>
      <c r="L155" s="17">
        <f t="shared" si="17"/>
        <v>19130</v>
      </c>
      <c r="P155" s="8"/>
    </row>
    <row r="156" spans="1:16" ht="16.5" x14ac:dyDescent="0.3">
      <c r="A156" s="22">
        <f t="shared" si="13"/>
        <v>155</v>
      </c>
      <c r="B156" s="11" t="str">
        <f t="shared" si="12"/>
        <v>Fort Lee Borough, Bergen County</v>
      </c>
      <c r="C156" s="11" t="s">
        <v>42</v>
      </c>
      <c r="D156" s="11" t="s">
        <v>606</v>
      </c>
      <c r="E156" s="11" t="s">
        <v>1111</v>
      </c>
      <c r="F156" s="34">
        <v>23000</v>
      </c>
      <c r="G156" s="34">
        <v>117500</v>
      </c>
      <c r="H156" s="34">
        <f t="shared" si="14"/>
        <v>140500</v>
      </c>
      <c r="I156" s="34">
        <f t="shared" si="15"/>
        <v>2810</v>
      </c>
      <c r="J156" s="34">
        <f t="shared" si="16"/>
        <v>143310</v>
      </c>
      <c r="K156" s="34">
        <v>0</v>
      </c>
      <c r="L156" s="17">
        <f t="shared" si="17"/>
        <v>143310</v>
      </c>
      <c r="P156" s="8"/>
    </row>
    <row r="157" spans="1:16" ht="16.5" x14ac:dyDescent="0.3">
      <c r="A157" s="22">
        <f t="shared" si="13"/>
        <v>156</v>
      </c>
      <c r="B157" s="11" t="str">
        <f t="shared" si="12"/>
        <v>Frankford Township, Sussex County</v>
      </c>
      <c r="C157" s="11" t="s">
        <v>502</v>
      </c>
      <c r="D157" s="11" t="s">
        <v>1053</v>
      </c>
      <c r="E157" s="11" t="s">
        <v>1128</v>
      </c>
      <c r="F157" s="34">
        <v>7500</v>
      </c>
      <c r="G157" s="34">
        <v>55000</v>
      </c>
      <c r="H157" s="34">
        <f t="shared" si="14"/>
        <v>62500</v>
      </c>
      <c r="I157" s="34">
        <f t="shared" si="15"/>
        <v>1250</v>
      </c>
      <c r="J157" s="34">
        <f t="shared" si="16"/>
        <v>63750</v>
      </c>
      <c r="K157" s="34">
        <v>0</v>
      </c>
      <c r="L157" s="17">
        <f t="shared" si="17"/>
        <v>63750</v>
      </c>
      <c r="P157" s="8"/>
    </row>
    <row r="158" spans="1:16" ht="16.5" x14ac:dyDescent="0.3">
      <c r="A158" s="22">
        <f t="shared" si="13"/>
        <v>157</v>
      </c>
      <c r="B158" s="11" t="str">
        <f t="shared" si="12"/>
        <v>Franklin Borough, Sussex County</v>
      </c>
      <c r="C158" s="11" t="s">
        <v>503</v>
      </c>
      <c r="D158" s="11" t="s">
        <v>1054</v>
      </c>
      <c r="E158" s="11" t="s">
        <v>1128</v>
      </c>
      <c r="F158" s="34">
        <v>7500</v>
      </c>
      <c r="G158" s="34">
        <v>34750</v>
      </c>
      <c r="H158" s="34">
        <f t="shared" si="14"/>
        <v>42250</v>
      </c>
      <c r="I158" s="34">
        <f t="shared" si="15"/>
        <v>845</v>
      </c>
      <c r="J158" s="34">
        <f t="shared" si="16"/>
        <v>43095</v>
      </c>
      <c r="K158" s="34">
        <v>0</v>
      </c>
      <c r="L158" s="17">
        <f t="shared" si="17"/>
        <v>43095</v>
      </c>
      <c r="P158" s="8"/>
    </row>
    <row r="159" spans="1:16" ht="16.5" x14ac:dyDescent="0.3">
      <c r="A159" s="22">
        <f t="shared" si="13"/>
        <v>158</v>
      </c>
      <c r="B159" s="11" t="str">
        <f t="shared" si="12"/>
        <v>Franklin Lakes Borough, Bergen County</v>
      </c>
      <c r="C159" s="11" t="s">
        <v>43</v>
      </c>
      <c r="D159" s="11" t="s">
        <v>607</v>
      </c>
      <c r="E159" s="11" t="s">
        <v>1111</v>
      </c>
      <c r="F159" s="34">
        <v>2500</v>
      </c>
      <c r="G159" s="34">
        <v>47500</v>
      </c>
      <c r="H159" s="34">
        <f t="shared" si="14"/>
        <v>50000</v>
      </c>
      <c r="I159" s="34">
        <f t="shared" si="15"/>
        <v>1000</v>
      </c>
      <c r="J159" s="34">
        <f t="shared" si="16"/>
        <v>51000</v>
      </c>
      <c r="K159" s="34">
        <v>-250</v>
      </c>
      <c r="L159" s="17">
        <f t="shared" si="17"/>
        <v>50750</v>
      </c>
      <c r="P159" s="8"/>
    </row>
    <row r="160" spans="1:16" ht="16.5" x14ac:dyDescent="0.3">
      <c r="A160" s="22">
        <f t="shared" si="13"/>
        <v>159</v>
      </c>
      <c r="B160" s="11" t="str">
        <f t="shared" si="12"/>
        <v>Franklin Township, Gloucester County</v>
      </c>
      <c r="C160" s="11" t="s">
        <v>227</v>
      </c>
      <c r="D160" s="11" t="s">
        <v>788</v>
      </c>
      <c r="E160" s="11" t="s">
        <v>1117</v>
      </c>
      <c r="F160" s="34">
        <v>44606.82</v>
      </c>
      <c r="G160" s="34">
        <v>133125</v>
      </c>
      <c r="H160" s="34">
        <f t="shared" si="14"/>
        <v>177731.82</v>
      </c>
      <c r="I160" s="34">
        <f t="shared" si="15"/>
        <v>3554.6364000000003</v>
      </c>
      <c r="J160" s="34">
        <f t="shared" si="16"/>
        <v>181286.45640000002</v>
      </c>
      <c r="K160" s="34">
        <v>-1500</v>
      </c>
      <c r="L160" s="17">
        <f t="shared" si="17"/>
        <v>179786.45640000002</v>
      </c>
      <c r="P160" s="8"/>
    </row>
    <row r="161" spans="1:16" ht="16.5" x14ac:dyDescent="0.3">
      <c r="A161" s="22">
        <f t="shared" si="13"/>
        <v>160</v>
      </c>
      <c r="B161" s="11" t="str">
        <f t="shared" si="12"/>
        <v>Franklin Township, Hunterdon County</v>
      </c>
      <c r="C161" s="11" t="s">
        <v>268</v>
      </c>
      <c r="D161" s="11" t="s">
        <v>788</v>
      </c>
      <c r="E161" s="11" t="s">
        <v>1119</v>
      </c>
      <c r="F161" s="34">
        <v>1750</v>
      </c>
      <c r="G161" s="34">
        <v>20750</v>
      </c>
      <c r="H161" s="34">
        <f t="shared" si="14"/>
        <v>22500</v>
      </c>
      <c r="I161" s="34">
        <f t="shared" si="15"/>
        <v>450</v>
      </c>
      <c r="J161" s="34">
        <f t="shared" si="16"/>
        <v>22950</v>
      </c>
      <c r="K161" s="34">
        <v>-768.49</v>
      </c>
      <c r="L161" s="17">
        <f t="shared" si="17"/>
        <v>22181.51</v>
      </c>
      <c r="P161" s="8"/>
    </row>
    <row r="162" spans="1:16" ht="16.5" x14ac:dyDescent="0.3">
      <c r="A162" s="22">
        <f t="shared" si="13"/>
        <v>161</v>
      </c>
      <c r="B162" s="11" t="str">
        <f t="shared" si="12"/>
        <v>Franklin Township, Somerset County</v>
      </c>
      <c r="C162" s="11" t="s">
        <v>484</v>
      </c>
      <c r="D162" s="11" t="s">
        <v>788</v>
      </c>
      <c r="E162" s="11" t="s">
        <v>1127</v>
      </c>
      <c r="F162" s="34">
        <v>44413.02</v>
      </c>
      <c r="G162" s="34">
        <v>282750</v>
      </c>
      <c r="H162" s="34">
        <f t="shared" si="14"/>
        <v>327163.02</v>
      </c>
      <c r="I162" s="34">
        <f t="shared" si="15"/>
        <v>6543.2604000000001</v>
      </c>
      <c r="J162" s="34">
        <f t="shared" si="16"/>
        <v>333706.28040000005</v>
      </c>
      <c r="K162" s="34">
        <v>0</v>
      </c>
      <c r="L162" s="17">
        <f t="shared" si="17"/>
        <v>333706.28040000005</v>
      </c>
      <c r="P162" s="8"/>
    </row>
    <row r="163" spans="1:16" ht="16.5" x14ac:dyDescent="0.3">
      <c r="A163" s="22">
        <f t="shared" si="13"/>
        <v>162</v>
      </c>
      <c r="B163" s="11" t="str">
        <f t="shared" si="12"/>
        <v>Franklin Township, Warren County</v>
      </c>
      <c r="C163" s="11" t="s">
        <v>547</v>
      </c>
      <c r="D163" s="11" t="s">
        <v>788</v>
      </c>
      <c r="E163" s="11" t="s">
        <v>1130</v>
      </c>
      <c r="F163" s="34">
        <v>6250</v>
      </c>
      <c r="G163" s="34">
        <v>18500</v>
      </c>
      <c r="H163" s="34">
        <f t="shared" si="14"/>
        <v>24750</v>
      </c>
      <c r="I163" s="34">
        <f t="shared" si="15"/>
        <v>495</v>
      </c>
      <c r="J163" s="34">
        <f t="shared" si="16"/>
        <v>25245</v>
      </c>
      <c r="K163" s="34">
        <v>-2400</v>
      </c>
      <c r="L163" s="17">
        <f t="shared" si="17"/>
        <v>22845</v>
      </c>
      <c r="P163" s="8"/>
    </row>
    <row r="164" spans="1:16" ht="16.5" x14ac:dyDescent="0.3">
      <c r="A164" s="22">
        <f t="shared" si="13"/>
        <v>163</v>
      </c>
      <c r="B164" s="11" t="str">
        <f t="shared" si="12"/>
        <v>Fredon Township, Sussex County</v>
      </c>
      <c r="C164" s="11" t="s">
        <v>504</v>
      </c>
      <c r="D164" s="11" t="s">
        <v>1055</v>
      </c>
      <c r="E164" s="11" t="s">
        <v>1128</v>
      </c>
      <c r="F164" s="34">
        <v>2750</v>
      </c>
      <c r="G164" s="34">
        <v>25000</v>
      </c>
      <c r="H164" s="34">
        <f t="shared" si="14"/>
        <v>27750</v>
      </c>
      <c r="I164" s="34">
        <f t="shared" si="15"/>
        <v>555</v>
      </c>
      <c r="J164" s="34">
        <f t="shared" si="16"/>
        <v>28305</v>
      </c>
      <c r="K164" s="34">
        <v>0</v>
      </c>
      <c r="L164" s="17">
        <f t="shared" si="17"/>
        <v>28305</v>
      </c>
      <c r="P164" s="8"/>
    </row>
    <row r="165" spans="1:16" ht="16.5" x14ac:dyDescent="0.3">
      <c r="A165" s="22">
        <f t="shared" si="13"/>
        <v>164</v>
      </c>
      <c r="B165" s="11" t="str">
        <f t="shared" si="12"/>
        <v>Freehold Borough, Monmouth County</v>
      </c>
      <c r="C165" s="11" t="s">
        <v>335</v>
      </c>
      <c r="D165" s="11" t="s">
        <v>890</v>
      </c>
      <c r="E165" s="11" t="s">
        <v>1122</v>
      </c>
      <c r="F165" s="34">
        <v>10417.129999999999</v>
      </c>
      <c r="G165" s="34">
        <v>43250</v>
      </c>
      <c r="H165" s="34">
        <f t="shared" si="14"/>
        <v>53667.13</v>
      </c>
      <c r="I165" s="34">
        <f t="shared" si="15"/>
        <v>1073.3425999999999</v>
      </c>
      <c r="J165" s="34">
        <f t="shared" si="16"/>
        <v>54740.472600000001</v>
      </c>
      <c r="K165" s="34">
        <v>-250</v>
      </c>
      <c r="L165" s="17">
        <f t="shared" si="17"/>
        <v>54490.472600000001</v>
      </c>
      <c r="P165" s="8"/>
    </row>
    <row r="166" spans="1:16" ht="16.5" x14ac:dyDescent="0.3">
      <c r="A166" s="22">
        <f t="shared" si="13"/>
        <v>165</v>
      </c>
      <c r="B166" s="11" t="str">
        <f t="shared" si="12"/>
        <v>Freehold Township, Monmouth County</v>
      </c>
      <c r="C166" s="11" t="s">
        <v>336</v>
      </c>
      <c r="D166" s="11" t="s">
        <v>891</v>
      </c>
      <c r="E166" s="11" t="s">
        <v>1122</v>
      </c>
      <c r="F166" s="34">
        <v>31857.54</v>
      </c>
      <c r="G166" s="34">
        <v>181500</v>
      </c>
      <c r="H166" s="34">
        <f t="shared" si="14"/>
        <v>213357.54</v>
      </c>
      <c r="I166" s="34">
        <f t="shared" si="15"/>
        <v>4267.1508000000003</v>
      </c>
      <c r="J166" s="34">
        <f t="shared" si="16"/>
        <v>217624.69080000001</v>
      </c>
      <c r="K166" s="34">
        <v>-4750</v>
      </c>
      <c r="L166" s="17">
        <f t="shared" si="17"/>
        <v>212874.69080000001</v>
      </c>
      <c r="P166" s="8"/>
    </row>
    <row r="167" spans="1:16" ht="16.5" x14ac:dyDescent="0.3">
      <c r="A167" s="22">
        <f t="shared" si="13"/>
        <v>166</v>
      </c>
      <c r="B167" s="11" t="str">
        <f t="shared" si="12"/>
        <v>Frelinghuysen Township, Warren County</v>
      </c>
      <c r="C167" s="11" t="s">
        <v>548</v>
      </c>
      <c r="D167" s="11" t="s">
        <v>1096</v>
      </c>
      <c r="E167" s="11" t="s">
        <v>1130</v>
      </c>
      <c r="F167" s="34">
        <v>3500</v>
      </c>
      <c r="G167" s="34">
        <v>14500</v>
      </c>
      <c r="H167" s="34">
        <f t="shared" si="14"/>
        <v>18000</v>
      </c>
      <c r="I167" s="34">
        <f t="shared" si="15"/>
        <v>360</v>
      </c>
      <c r="J167" s="34">
        <f t="shared" si="16"/>
        <v>18360</v>
      </c>
      <c r="K167" s="34">
        <v>0</v>
      </c>
      <c r="L167" s="17">
        <f t="shared" si="17"/>
        <v>18360</v>
      </c>
      <c r="P167" s="8"/>
    </row>
    <row r="168" spans="1:16" ht="16.5" x14ac:dyDescent="0.3">
      <c r="A168" s="22">
        <f t="shared" si="13"/>
        <v>167</v>
      </c>
      <c r="B168" s="11" t="str">
        <f t="shared" si="12"/>
        <v>Frenchtown Borough, Hunterdon County</v>
      </c>
      <c r="C168" s="11" t="s">
        <v>269</v>
      </c>
      <c r="D168" s="11" t="s">
        <v>827</v>
      </c>
      <c r="E168" s="11" t="s">
        <v>1119</v>
      </c>
      <c r="F168" s="34">
        <v>-250</v>
      </c>
      <c r="G168" s="34">
        <v>8250</v>
      </c>
      <c r="H168" s="34">
        <f t="shared" si="14"/>
        <v>8000</v>
      </c>
      <c r="I168" s="34">
        <f t="shared" si="15"/>
        <v>160</v>
      </c>
      <c r="J168" s="34">
        <f t="shared" si="16"/>
        <v>8160</v>
      </c>
      <c r="K168" s="34">
        <v>0</v>
      </c>
      <c r="L168" s="17">
        <f t="shared" si="17"/>
        <v>8160</v>
      </c>
      <c r="P168" s="8"/>
    </row>
    <row r="169" spans="1:16" ht="16.5" x14ac:dyDescent="0.3">
      <c r="A169" s="22">
        <f t="shared" si="13"/>
        <v>168</v>
      </c>
      <c r="B169" s="11" t="str">
        <f t="shared" si="12"/>
        <v>Galloway Township, Atlantic County</v>
      </c>
      <c r="C169" s="11" t="s">
        <v>11</v>
      </c>
      <c r="D169" s="11" t="s">
        <v>575</v>
      </c>
      <c r="E169" s="11" t="s">
        <v>1110</v>
      </c>
      <c r="F169" s="34">
        <v>48750</v>
      </c>
      <c r="G169" s="34">
        <v>262500</v>
      </c>
      <c r="H169" s="34">
        <f t="shared" si="14"/>
        <v>311250</v>
      </c>
      <c r="I169" s="34">
        <f t="shared" si="15"/>
        <v>6225</v>
      </c>
      <c r="J169" s="34">
        <f t="shared" si="16"/>
        <v>317475</v>
      </c>
      <c r="K169" s="34">
        <v>-1000</v>
      </c>
      <c r="L169" s="17">
        <f t="shared" si="17"/>
        <v>316475</v>
      </c>
      <c r="P169" s="8"/>
    </row>
    <row r="170" spans="1:16" ht="16.5" x14ac:dyDescent="0.3">
      <c r="A170" s="22">
        <f t="shared" si="13"/>
        <v>169</v>
      </c>
      <c r="B170" s="11" t="str">
        <f t="shared" si="12"/>
        <v>Garfield City, Bergen County</v>
      </c>
      <c r="C170" s="11" t="s">
        <v>44</v>
      </c>
      <c r="D170" s="11" t="s">
        <v>608</v>
      </c>
      <c r="E170" s="11" t="s">
        <v>1111</v>
      </c>
      <c r="F170" s="34">
        <v>41313.699999999997</v>
      </c>
      <c r="G170" s="34">
        <v>77250</v>
      </c>
      <c r="H170" s="34">
        <f t="shared" si="14"/>
        <v>118563.7</v>
      </c>
      <c r="I170" s="34">
        <f t="shared" si="15"/>
        <v>2371.2739999999999</v>
      </c>
      <c r="J170" s="34">
        <f t="shared" si="16"/>
        <v>120934.974</v>
      </c>
      <c r="K170" s="34">
        <v>-1000</v>
      </c>
      <c r="L170" s="17">
        <f t="shared" si="17"/>
        <v>119934.974</v>
      </c>
      <c r="P170" s="8"/>
    </row>
    <row r="171" spans="1:16" ht="16.5" x14ac:dyDescent="0.3">
      <c r="A171" s="22">
        <f t="shared" si="13"/>
        <v>170</v>
      </c>
      <c r="B171" s="11" t="str">
        <f t="shared" si="12"/>
        <v>Garwood Borough, Union County</v>
      </c>
      <c r="C171" s="11" t="s">
        <v>527</v>
      </c>
      <c r="D171" s="11" t="s">
        <v>1078</v>
      </c>
      <c r="E171" s="11" t="s">
        <v>1129</v>
      </c>
      <c r="F171" s="34">
        <v>9678.77</v>
      </c>
      <c r="G171" s="34">
        <v>30250</v>
      </c>
      <c r="H171" s="34">
        <f t="shared" si="14"/>
        <v>39928.770000000004</v>
      </c>
      <c r="I171" s="34">
        <f t="shared" si="15"/>
        <v>798.57540000000006</v>
      </c>
      <c r="J171" s="34">
        <f t="shared" si="16"/>
        <v>40727.345400000006</v>
      </c>
      <c r="K171" s="34">
        <v>0</v>
      </c>
      <c r="L171" s="17">
        <f t="shared" si="17"/>
        <v>40727.345400000006</v>
      </c>
      <c r="P171" s="8"/>
    </row>
    <row r="172" spans="1:16" ht="16.5" x14ac:dyDescent="0.3">
      <c r="A172" s="22">
        <f t="shared" si="13"/>
        <v>171</v>
      </c>
      <c r="B172" s="11" t="str">
        <f t="shared" si="12"/>
        <v>Gibbsboro Borough, Camden County</v>
      </c>
      <c r="C172" s="11" t="s">
        <v>146</v>
      </c>
      <c r="D172" s="11" t="s">
        <v>708</v>
      </c>
      <c r="E172" s="11" t="s">
        <v>1113</v>
      </c>
      <c r="F172" s="34">
        <v>3250</v>
      </c>
      <c r="G172" s="34">
        <v>24000</v>
      </c>
      <c r="H172" s="34">
        <f t="shared" si="14"/>
        <v>27250</v>
      </c>
      <c r="I172" s="34">
        <f t="shared" si="15"/>
        <v>545</v>
      </c>
      <c r="J172" s="34">
        <f t="shared" si="16"/>
        <v>27795</v>
      </c>
      <c r="K172" s="34">
        <v>-250</v>
      </c>
      <c r="L172" s="17">
        <f t="shared" si="17"/>
        <v>27545</v>
      </c>
      <c r="P172" s="8"/>
    </row>
    <row r="173" spans="1:16" ht="16.5" x14ac:dyDescent="0.3">
      <c r="A173" s="22">
        <f t="shared" si="13"/>
        <v>172</v>
      </c>
      <c r="B173" s="11" t="str">
        <f t="shared" si="12"/>
        <v>Glassboro Borough, Gloucester County</v>
      </c>
      <c r="C173" s="11" t="s">
        <v>228</v>
      </c>
      <c r="D173" s="11" t="s">
        <v>789</v>
      </c>
      <c r="E173" s="11" t="s">
        <v>1117</v>
      </c>
      <c r="F173" s="34">
        <v>25182.880000000001</v>
      </c>
      <c r="G173" s="34">
        <v>106250</v>
      </c>
      <c r="H173" s="34">
        <f t="shared" si="14"/>
        <v>131432.88</v>
      </c>
      <c r="I173" s="34">
        <f t="shared" si="15"/>
        <v>2628.6576</v>
      </c>
      <c r="J173" s="34">
        <f t="shared" si="16"/>
        <v>134061.53760000001</v>
      </c>
      <c r="K173" s="34">
        <v>0</v>
      </c>
      <c r="L173" s="17">
        <f t="shared" si="17"/>
        <v>134061.53760000001</v>
      </c>
      <c r="P173" s="8"/>
    </row>
    <row r="174" spans="1:16" ht="16.5" x14ac:dyDescent="0.3">
      <c r="A174" s="22">
        <f t="shared" si="13"/>
        <v>173</v>
      </c>
      <c r="B174" s="11" t="str">
        <f t="shared" si="12"/>
        <v>Glen Gardner Borough, Hunterdon County</v>
      </c>
      <c r="C174" s="11" t="s">
        <v>270</v>
      </c>
      <c r="D174" s="11" t="s">
        <v>828</v>
      </c>
      <c r="E174" s="11" t="s">
        <v>1119</v>
      </c>
      <c r="F174" s="34">
        <v>500</v>
      </c>
      <c r="G174" s="34">
        <v>6750</v>
      </c>
      <c r="H174" s="34">
        <f t="shared" si="14"/>
        <v>7250</v>
      </c>
      <c r="I174" s="34">
        <f t="shared" si="15"/>
        <v>145</v>
      </c>
      <c r="J174" s="34">
        <f t="shared" si="16"/>
        <v>7395</v>
      </c>
      <c r="K174" s="34">
        <v>-500</v>
      </c>
      <c r="L174" s="17">
        <f t="shared" si="17"/>
        <v>6895</v>
      </c>
      <c r="P174" s="8"/>
    </row>
    <row r="175" spans="1:16" ht="16.5" x14ac:dyDescent="0.3">
      <c r="A175" s="22">
        <f t="shared" si="13"/>
        <v>174</v>
      </c>
      <c r="B175" s="11" t="str">
        <f t="shared" si="12"/>
        <v>Glen Ridge Borough, Essex County</v>
      </c>
      <c r="C175" s="11" t="s">
        <v>208</v>
      </c>
      <c r="D175" s="11" t="s">
        <v>769</v>
      </c>
      <c r="E175" s="11" t="s">
        <v>1116</v>
      </c>
      <c r="F175" s="34">
        <v>500</v>
      </c>
      <c r="G175" s="34">
        <v>23500</v>
      </c>
      <c r="H175" s="34">
        <f t="shared" si="14"/>
        <v>24000</v>
      </c>
      <c r="I175" s="34">
        <f t="shared" si="15"/>
        <v>480</v>
      </c>
      <c r="J175" s="34">
        <f t="shared" si="16"/>
        <v>24480</v>
      </c>
      <c r="K175" s="34">
        <v>0</v>
      </c>
      <c r="L175" s="17">
        <f t="shared" si="17"/>
        <v>24480</v>
      </c>
      <c r="P175" s="8"/>
    </row>
    <row r="176" spans="1:16" ht="16.5" x14ac:dyDescent="0.3">
      <c r="A176" s="22">
        <f t="shared" si="13"/>
        <v>175</v>
      </c>
      <c r="B176" s="11" t="str">
        <f t="shared" si="12"/>
        <v>Glen Rock Borough, Bergen County</v>
      </c>
      <c r="C176" s="11" t="s">
        <v>45</v>
      </c>
      <c r="D176" s="11" t="s">
        <v>609</v>
      </c>
      <c r="E176" s="11" t="s">
        <v>1111</v>
      </c>
      <c r="F176" s="34">
        <v>4881.51</v>
      </c>
      <c r="G176" s="34">
        <v>61750</v>
      </c>
      <c r="H176" s="34">
        <f t="shared" si="14"/>
        <v>66631.509999999995</v>
      </c>
      <c r="I176" s="34">
        <f t="shared" si="15"/>
        <v>1332.6301999999998</v>
      </c>
      <c r="J176" s="34">
        <f t="shared" si="16"/>
        <v>67964.140199999994</v>
      </c>
      <c r="K176" s="34">
        <v>-250</v>
      </c>
      <c r="L176" s="17">
        <f t="shared" si="17"/>
        <v>67714.140199999994</v>
      </c>
      <c r="P176" s="8"/>
    </row>
    <row r="177" spans="1:16" ht="16.5" x14ac:dyDescent="0.3">
      <c r="A177" s="22">
        <f t="shared" si="13"/>
        <v>176</v>
      </c>
      <c r="B177" s="11" t="str">
        <f t="shared" si="12"/>
        <v>Gloucester City, Camden County</v>
      </c>
      <c r="C177" s="11" t="s">
        <v>147</v>
      </c>
      <c r="D177" s="11" t="s">
        <v>709</v>
      </c>
      <c r="E177" s="11" t="s">
        <v>1113</v>
      </c>
      <c r="F177" s="34">
        <v>36754.79</v>
      </c>
      <c r="G177" s="34">
        <v>71250</v>
      </c>
      <c r="H177" s="34">
        <f t="shared" si="14"/>
        <v>108004.79000000001</v>
      </c>
      <c r="I177" s="34">
        <f t="shared" si="15"/>
        <v>2160.0958000000001</v>
      </c>
      <c r="J177" s="34">
        <f t="shared" si="16"/>
        <v>110164.8858</v>
      </c>
      <c r="K177" s="34">
        <v>0</v>
      </c>
      <c r="L177" s="17">
        <f t="shared" si="17"/>
        <v>110164.8858</v>
      </c>
      <c r="P177" s="8"/>
    </row>
    <row r="178" spans="1:16" ht="16.5" x14ac:dyDescent="0.3">
      <c r="A178" s="22">
        <f t="shared" si="13"/>
        <v>177</v>
      </c>
      <c r="B178" s="11" t="str">
        <f t="shared" si="12"/>
        <v>Gloucester Township, Camden County</v>
      </c>
      <c r="C178" s="11" t="s">
        <v>148</v>
      </c>
      <c r="D178" s="11" t="s">
        <v>710</v>
      </c>
      <c r="E178" s="11" t="s">
        <v>1113</v>
      </c>
      <c r="F178" s="34">
        <v>108000</v>
      </c>
      <c r="G178" s="34">
        <v>415750</v>
      </c>
      <c r="H178" s="34">
        <f t="shared" si="14"/>
        <v>523750</v>
      </c>
      <c r="I178" s="34">
        <f t="shared" si="15"/>
        <v>10475</v>
      </c>
      <c r="J178" s="34">
        <f t="shared" si="16"/>
        <v>534225</v>
      </c>
      <c r="K178" s="34">
        <v>0</v>
      </c>
      <c r="L178" s="17">
        <f t="shared" si="17"/>
        <v>534225</v>
      </c>
      <c r="P178" s="8"/>
    </row>
    <row r="179" spans="1:16" ht="16.5" x14ac:dyDescent="0.3">
      <c r="A179" s="22">
        <f t="shared" si="13"/>
        <v>178</v>
      </c>
      <c r="B179" s="11" t="str">
        <f t="shared" si="12"/>
        <v>Green Brook Township, Somerset County</v>
      </c>
      <c r="C179" s="11" t="s">
        <v>485</v>
      </c>
      <c r="D179" s="11" t="s">
        <v>1036</v>
      </c>
      <c r="E179" s="11" t="s">
        <v>1127</v>
      </c>
      <c r="F179" s="34">
        <v>8500</v>
      </c>
      <c r="G179" s="34">
        <v>36750</v>
      </c>
      <c r="H179" s="34">
        <f t="shared" si="14"/>
        <v>45250</v>
      </c>
      <c r="I179" s="34">
        <f t="shared" si="15"/>
        <v>905</v>
      </c>
      <c r="J179" s="34">
        <f t="shared" si="16"/>
        <v>46155</v>
      </c>
      <c r="K179" s="34">
        <v>0</v>
      </c>
      <c r="L179" s="17">
        <f t="shared" si="17"/>
        <v>46155</v>
      </c>
      <c r="P179" s="8"/>
    </row>
    <row r="180" spans="1:16" ht="16.5" x14ac:dyDescent="0.3">
      <c r="A180" s="22">
        <f t="shared" si="13"/>
        <v>179</v>
      </c>
      <c r="B180" s="11" t="str">
        <f t="shared" si="12"/>
        <v>Green Township, Sussex County</v>
      </c>
      <c r="C180" s="11" t="s">
        <v>505</v>
      </c>
      <c r="D180" s="11" t="s">
        <v>1056</v>
      </c>
      <c r="E180" s="11" t="s">
        <v>1128</v>
      </c>
      <c r="F180" s="34">
        <v>3458.9</v>
      </c>
      <c r="G180" s="34">
        <v>21500</v>
      </c>
      <c r="H180" s="34">
        <f t="shared" si="14"/>
        <v>24958.9</v>
      </c>
      <c r="I180" s="34">
        <f t="shared" si="15"/>
        <v>499.17800000000005</v>
      </c>
      <c r="J180" s="34">
        <f t="shared" si="16"/>
        <v>25458.078000000001</v>
      </c>
      <c r="K180" s="34">
        <v>0</v>
      </c>
      <c r="L180" s="17">
        <f t="shared" si="17"/>
        <v>25458.078000000001</v>
      </c>
      <c r="P180" s="8"/>
    </row>
    <row r="181" spans="1:16" ht="16.5" x14ac:dyDescent="0.3">
      <c r="A181" s="22">
        <f t="shared" si="13"/>
        <v>180</v>
      </c>
      <c r="B181" s="11" t="str">
        <f t="shared" si="12"/>
        <v>Greenwich Township, Cumberland County</v>
      </c>
      <c r="C181" s="11" t="s">
        <v>192</v>
      </c>
      <c r="D181" s="11" t="s">
        <v>754</v>
      </c>
      <c r="E181" s="11" t="s">
        <v>1115</v>
      </c>
      <c r="F181" s="34">
        <v>1829.45</v>
      </c>
      <c r="G181" s="34">
        <v>8000</v>
      </c>
      <c r="H181" s="34">
        <f t="shared" si="14"/>
        <v>9829.4500000000007</v>
      </c>
      <c r="I181" s="34">
        <f t="shared" si="15"/>
        <v>196.58900000000003</v>
      </c>
      <c r="J181" s="34">
        <f t="shared" si="16"/>
        <v>10026.039000000001</v>
      </c>
      <c r="K181" s="34">
        <v>0</v>
      </c>
      <c r="L181" s="17">
        <f t="shared" si="17"/>
        <v>10026.039000000001</v>
      </c>
      <c r="P181" s="8"/>
    </row>
    <row r="182" spans="1:16" ht="16.5" x14ac:dyDescent="0.3">
      <c r="A182" s="22">
        <f t="shared" si="13"/>
        <v>181</v>
      </c>
      <c r="B182" s="11" t="str">
        <f t="shared" si="12"/>
        <v>Greenwich Township, Gloucester County</v>
      </c>
      <c r="C182" s="11" t="s">
        <v>229</v>
      </c>
      <c r="D182" s="11" t="s">
        <v>754</v>
      </c>
      <c r="E182" s="11" t="s">
        <v>1117</v>
      </c>
      <c r="F182" s="34">
        <v>12186.99</v>
      </c>
      <c r="G182" s="34">
        <v>64750</v>
      </c>
      <c r="H182" s="34">
        <f t="shared" si="14"/>
        <v>76936.990000000005</v>
      </c>
      <c r="I182" s="34">
        <f t="shared" si="15"/>
        <v>1538.7398000000001</v>
      </c>
      <c r="J182" s="34">
        <f t="shared" si="16"/>
        <v>78475.729800000001</v>
      </c>
      <c r="K182" s="34">
        <v>-69.180000000000007</v>
      </c>
      <c r="L182" s="17">
        <f t="shared" si="17"/>
        <v>78406.549800000008</v>
      </c>
      <c r="P182" s="8"/>
    </row>
    <row r="183" spans="1:16" ht="16.5" x14ac:dyDescent="0.3">
      <c r="A183" s="22">
        <f t="shared" si="13"/>
        <v>182</v>
      </c>
      <c r="B183" s="11" t="str">
        <f t="shared" si="12"/>
        <v>Greenwich Township, Warren County</v>
      </c>
      <c r="C183" s="11" t="s">
        <v>549</v>
      </c>
      <c r="D183" s="11" t="s">
        <v>754</v>
      </c>
      <c r="E183" s="11" t="s">
        <v>1130</v>
      </c>
      <c r="F183" s="34">
        <v>4725.34</v>
      </c>
      <c r="G183" s="34">
        <v>27000</v>
      </c>
      <c r="H183" s="34">
        <f t="shared" si="14"/>
        <v>31725.34</v>
      </c>
      <c r="I183" s="34">
        <f t="shared" si="15"/>
        <v>634.5068</v>
      </c>
      <c r="J183" s="34">
        <f t="shared" si="16"/>
        <v>32359.846799999999</v>
      </c>
      <c r="K183" s="34">
        <v>0</v>
      </c>
      <c r="L183" s="17">
        <f t="shared" si="17"/>
        <v>32359.846799999999</v>
      </c>
      <c r="P183" s="8"/>
    </row>
    <row r="184" spans="1:16" ht="16.5" x14ac:dyDescent="0.3">
      <c r="A184" s="22">
        <f t="shared" si="13"/>
        <v>183</v>
      </c>
      <c r="B184" s="11" t="str">
        <f t="shared" si="12"/>
        <v>Guttenberg Town, Hudson County</v>
      </c>
      <c r="C184" s="11" t="s">
        <v>249</v>
      </c>
      <c r="D184" s="11" t="s">
        <v>808</v>
      </c>
      <c r="E184" s="11" t="s">
        <v>1118</v>
      </c>
      <c r="F184" s="34">
        <v>6000</v>
      </c>
      <c r="G184" s="34">
        <v>12500</v>
      </c>
      <c r="H184" s="34">
        <f t="shared" si="14"/>
        <v>18500</v>
      </c>
      <c r="I184" s="34">
        <f t="shared" si="15"/>
        <v>370</v>
      </c>
      <c r="J184" s="34">
        <f t="shared" si="16"/>
        <v>18870</v>
      </c>
      <c r="K184" s="34">
        <v>-2250</v>
      </c>
      <c r="L184" s="17">
        <f t="shared" si="17"/>
        <v>16620</v>
      </c>
      <c r="P184" s="8"/>
    </row>
    <row r="185" spans="1:16" ht="16.5" x14ac:dyDescent="0.3">
      <c r="A185" s="22">
        <f t="shared" si="13"/>
        <v>184</v>
      </c>
      <c r="B185" s="11" t="str">
        <f t="shared" si="12"/>
        <v>Hackensack City, Bergen County</v>
      </c>
      <c r="C185" s="11" t="s">
        <v>46</v>
      </c>
      <c r="D185" s="11" t="s">
        <v>610</v>
      </c>
      <c r="E185" s="11" t="s">
        <v>1111</v>
      </c>
      <c r="F185" s="34">
        <v>24028.76</v>
      </c>
      <c r="G185" s="34">
        <v>98500</v>
      </c>
      <c r="H185" s="34">
        <f t="shared" si="14"/>
        <v>122528.76</v>
      </c>
      <c r="I185" s="34">
        <f t="shared" si="15"/>
        <v>2450.5751999999998</v>
      </c>
      <c r="J185" s="34">
        <f t="shared" si="16"/>
        <v>124979.3352</v>
      </c>
      <c r="K185" s="34">
        <v>-1750</v>
      </c>
      <c r="L185" s="17">
        <f t="shared" si="17"/>
        <v>123229.3352</v>
      </c>
      <c r="P185" s="8"/>
    </row>
    <row r="186" spans="1:16" ht="16.5" x14ac:dyDescent="0.3">
      <c r="A186" s="22">
        <f t="shared" si="13"/>
        <v>185</v>
      </c>
      <c r="B186" s="11" t="str">
        <f t="shared" si="12"/>
        <v>Hackettstown Town, Warren County</v>
      </c>
      <c r="C186" s="11" t="s">
        <v>550</v>
      </c>
      <c r="D186" s="11" t="s">
        <v>1097</v>
      </c>
      <c r="E186" s="11" t="s">
        <v>1130</v>
      </c>
      <c r="F186" s="34">
        <v>15250</v>
      </c>
      <c r="G186" s="34">
        <v>50000</v>
      </c>
      <c r="H186" s="34">
        <f t="shared" si="14"/>
        <v>65250</v>
      </c>
      <c r="I186" s="34">
        <f t="shared" si="15"/>
        <v>1305</v>
      </c>
      <c r="J186" s="34">
        <f t="shared" si="16"/>
        <v>66555</v>
      </c>
      <c r="K186" s="34">
        <v>-750</v>
      </c>
      <c r="L186" s="17">
        <f t="shared" si="17"/>
        <v>65805</v>
      </c>
      <c r="P186" s="8"/>
    </row>
    <row r="187" spans="1:16" ht="16.5" x14ac:dyDescent="0.3">
      <c r="A187" s="22">
        <f t="shared" si="13"/>
        <v>186</v>
      </c>
      <c r="B187" s="11" t="str">
        <f t="shared" si="12"/>
        <v>Haddon Heights Borough, Camden County</v>
      </c>
      <c r="C187" s="11" t="s">
        <v>151</v>
      </c>
      <c r="D187" s="11" t="s">
        <v>713</v>
      </c>
      <c r="E187" s="11" t="s">
        <v>1113</v>
      </c>
      <c r="F187" s="34">
        <v>8004.17</v>
      </c>
      <c r="G187" s="34">
        <v>62000</v>
      </c>
      <c r="H187" s="34">
        <f t="shared" si="14"/>
        <v>70004.17</v>
      </c>
      <c r="I187" s="34">
        <f t="shared" si="15"/>
        <v>1400.0834</v>
      </c>
      <c r="J187" s="34">
        <f t="shared" si="16"/>
        <v>71404.253400000001</v>
      </c>
      <c r="K187" s="34">
        <v>-750</v>
      </c>
      <c r="L187" s="17">
        <f t="shared" si="17"/>
        <v>70654.253400000001</v>
      </c>
      <c r="P187" s="8"/>
    </row>
    <row r="188" spans="1:16" ht="16.5" x14ac:dyDescent="0.3">
      <c r="A188" s="22">
        <f t="shared" si="13"/>
        <v>187</v>
      </c>
      <c r="B188" s="11" t="str">
        <f t="shared" si="12"/>
        <v>Haddon Township, Camden County</v>
      </c>
      <c r="C188" s="11" t="s">
        <v>149</v>
      </c>
      <c r="D188" s="11" t="s">
        <v>711</v>
      </c>
      <c r="E188" s="11" t="s">
        <v>1113</v>
      </c>
      <c r="F188" s="34">
        <v>33401.370000000003</v>
      </c>
      <c r="G188" s="34">
        <v>106500</v>
      </c>
      <c r="H188" s="34">
        <f t="shared" si="14"/>
        <v>139901.37</v>
      </c>
      <c r="I188" s="34">
        <f t="shared" si="15"/>
        <v>2798.0273999999999</v>
      </c>
      <c r="J188" s="34">
        <f t="shared" si="16"/>
        <v>142699.39739999999</v>
      </c>
      <c r="K188" s="34">
        <v>0</v>
      </c>
      <c r="L188" s="17">
        <f t="shared" si="17"/>
        <v>142699.39739999999</v>
      </c>
      <c r="P188" s="8"/>
    </row>
    <row r="189" spans="1:16" ht="16.5" x14ac:dyDescent="0.3">
      <c r="A189" s="22">
        <f t="shared" si="13"/>
        <v>188</v>
      </c>
      <c r="B189" s="11" t="str">
        <f t="shared" si="12"/>
        <v>Haddonfield Borough, Camden County</v>
      </c>
      <c r="C189" s="11" t="s">
        <v>150</v>
      </c>
      <c r="D189" s="11" t="s">
        <v>712</v>
      </c>
      <c r="E189" s="11" t="s">
        <v>1113</v>
      </c>
      <c r="F189" s="34">
        <v>5333.56</v>
      </c>
      <c r="G189" s="34">
        <v>60250</v>
      </c>
      <c r="H189" s="34">
        <f t="shared" si="14"/>
        <v>65583.56</v>
      </c>
      <c r="I189" s="34">
        <f t="shared" si="15"/>
        <v>1311.6712</v>
      </c>
      <c r="J189" s="34">
        <f t="shared" si="16"/>
        <v>66895.231199999995</v>
      </c>
      <c r="K189" s="34">
        <v>-1500</v>
      </c>
      <c r="L189" s="17">
        <f t="shared" si="17"/>
        <v>65395.231199999995</v>
      </c>
      <c r="P189" s="8"/>
    </row>
    <row r="190" spans="1:16" ht="16.5" x14ac:dyDescent="0.3">
      <c r="A190" s="22">
        <f t="shared" si="13"/>
        <v>189</v>
      </c>
      <c r="B190" s="11" t="str">
        <f t="shared" si="12"/>
        <v>Hainesport Township, Burlington County</v>
      </c>
      <c r="C190" s="11" t="s">
        <v>109</v>
      </c>
      <c r="D190" s="11" t="s">
        <v>673</v>
      </c>
      <c r="E190" s="11" t="s">
        <v>1112</v>
      </c>
      <c r="F190" s="34">
        <v>12135.17</v>
      </c>
      <c r="G190" s="34">
        <v>63750</v>
      </c>
      <c r="H190" s="34">
        <f t="shared" si="14"/>
        <v>75885.17</v>
      </c>
      <c r="I190" s="34">
        <f t="shared" si="15"/>
        <v>1517.7034000000001</v>
      </c>
      <c r="J190" s="34">
        <f t="shared" si="16"/>
        <v>77402.873399999997</v>
      </c>
      <c r="K190" s="34">
        <v>-500</v>
      </c>
      <c r="L190" s="17">
        <f t="shared" si="17"/>
        <v>76902.873399999997</v>
      </c>
      <c r="P190" s="8"/>
    </row>
    <row r="191" spans="1:16" ht="16.5" x14ac:dyDescent="0.3">
      <c r="A191" s="22">
        <f t="shared" si="13"/>
        <v>190</v>
      </c>
      <c r="B191" s="11" t="str">
        <f t="shared" si="12"/>
        <v>Haledon Borough, Passaic County</v>
      </c>
      <c r="C191" s="11" t="s">
        <v>448</v>
      </c>
      <c r="D191" s="11" t="s">
        <v>1000</v>
      </c>
      <c r="E191" s="11" t="s">
        <v>1125</v>
      </c>
      <c r="F191" s="34">
        <v>10500</v>
      </c>
      <c r="G191" s="34">
        <v>24000</v>
      </c>
      <c r="H191" s="34">
        <f t="shared" si="14"/>
        <v>34500</v>
      </c>
      <c r="I191" s="34">
        <f t="shared" si="15"/>
        <v>690</v>
      </c>
      <c r="J191" s="34">
        <f t="shared" si="16"/>
        <v>35190</v>
      </c>
      <c r="K191" s="34">
        <v>0</v>
      </c>
      <c r="L191" s="17">
        <f t="shared" si="17"/>
        <v>35190</v>
      </c>
      <c r="P191" s="8"/>
    </row>
    <row r="192" spans="1:16" ht="16.5" x14ac:dyDescent="0.3">
      <c r="A192" s="22">
        <f t="shared" si="13"/>
        <v>191</v>
      </c>
      <c r="B192" s="11" t="str">
        <f t="shared" si="12"/>
        <v>Hamburg Borough, Sussex County</v>
      </c>
      <c r="C192" s="11" t="s">
        <v>506</v>
      </c>
      <c r="D192" s="11" t="s">
        <v>1057</v>
      </c>
      <c r="E192" s="11" t="s">
        <v>1128</v>
      </c>
      <c r="F192" s="34">
        <v>6750</v>
      </c>
      <c r="G192" s="34">
        <v>22750</v>
      </c>
      <c r="H192" s="34">
        <f t="shared" si="14"/>
        <v>29500</v>
      </c>
      <c r="I192" s="34">
        <f t="shared" si="15"/>
        <v>590</v>
      </c>
      <c r="J192" s="34">
        <f t="shared" si="16"/>
        <v>30090</v>
      </c>
      <c r="K192" s="34">
        <v>0</v>
      </c>
      <c r="L192" s="17">
        <f t="shared" si="17"/>
        <v>30090</v>
      </c>
      <c r="P192" s="8"/>
    </row>
    <row r="193" spans="1:16" ht="16.5" x14ac:dyDescent="0.3">
      <c r="A193" s="22">
        <f t="shared" si="13"/>
        <v>192</v>
      </c>
      <c r="B193" s="11" t="str">
        <f t="shared" si="12"/>
        <v>Hamilton Township, Atlantic County</v>
      </c>
      <c r="C193" s="11" t="s">
        <v>12</v>
      </c>
      <c r="D193" s="11" t="s">
        <v>576</v>
      </c>
      <c r="E193" s="11" t="s">
        <v>1110</v>
      </c>
      <c r="F193" s="34">
        <v>39750</v>
      </c>
      <c r="G193" s="34">
        <v>139000</v>
      </c>
      <c r="H193" s="34">
        <f t="shared" si="14"/>
        <v>178750</v>
      </c>
      <c r="I193" s="34">
        <f t="shared" si="15"/>
        <v>3575</v>
      </c>
      <c r="J193" s="34">
        <f t="shared" si="16"/>
        <v>182325</v>
      </c>
      <c r="K193" s="34">
        <v>0</v>
      </c>
      <c r="L193" s="17">
        <f t="shared" si="17"/>
        <v>182325</v>
      </c>
      <c r="P193" s="8"/>
    </row>
    <row r="194" spans="1:16" ht="16.5" x14ac:dyDescent="0.3">
      <c r="A194" s="22">
        <f t="shared" si="13"/>
        <v>193</v>
      </c>
      <c r="B194" s="11" t="str">
        <f t="shared" si="12"/>
        <v>Hamilton Township, Mercer County</v>
      </c>
      <c r="C194" s="11" t="s">
        <v>287</v>
      </c>
      <c r="D194" s="11" t="s">
        <v>576</v>
      </c>
      <c r="E194" s="11" t="s">
        <v>1120</v>
      </c>
      <c r="F194" s="34">
        <v>150795.47</v>
      </c>
      <c r="G194" s="34">
        <v>820250</v>
      </c>
      <c r="H194" s="34">
        <f t="shared" si="14"/>
        <v>971045.47</v>
      </c>
      <c r="I194" s="34">
        <f t="shared" si="15"/>
        <v>19420.9094</v>
      </c>
      <c r="J194" s="34">
        <f t="shared" si="16"/>
        <v>990466.37939999998</v>
      </c>
      <c r="K194" s="34">
        <v>-4350</v>
      </c>
      <c r="L194" s="17">
        <f t="shared" si="17"/>
        <v>986116.37939999998</v>
      </c>
      <c r="P194" s="8"/>
    </row>
    <row r="195" spans="1:16" ht="16.5" x14ac:dyDescent="0.3">
      <c r="A195" s="22">
        <f t="shared" si="13"/>
        <v>194</v>
      </c>
      <c r="B195" s="11" t="str">
        <f t="shared" ref="B195:B258" si="18">D195&amp;", "&amp;E195&amp;" County"</f>
        <v>Hammonton Town, Atlantic County</v>
      </c>
      <c r="C195" s="11" t="s">
        <v>13</v>
      </c>
      <c r="D195" s="11" t="s">
        <v>577</v>
      </c>
      <c r="E195" s="11" t="s">
        <v>1110</v>
      </c>
      <c r="F195" s="34">
        <v>45371.72</v>
      </c>
      <c r="G195" s="34">
        <v>93250</v>
      </c>
      <c r="H195" s="34">
        <f t="shared" si="14"/>
        <v>138621.72</v>
      </c>
      <c r="I195" s="34">
        <f t="shared" si="15"/>
        <v>2772.4344000000001</v>
      </c>
      <c r="J195" s="34">
        <f t="shared" si="16"/>
        <v>141394.1544</v>
      </c>
      <c r="K195" s="34">
        <v>0</v>
      </c>
      <c r="L195" s="17">
        <f t="shared" si="17"/>
        <v>141394.1544</v>
      </c>
      <c r="P195" s="8"/>
    </row>
    <row r="196" spans="1:16" ht="16.5" x14ac:dyDescent="0.3">
      <c r="A196" s="22">
        <f t="shared" ref="A196:A259" si="19">A195+1</f>
        <v>195</v>
      </c>
      <c r="B196" s="11" t="str">
        <f t="shared" si="18"/>
        <v>Hampton Borough, Hunterdon County</v>
      </c>
      <c r="C196" s="11" t="s">
        <v>271</v>
      </c>
      <c r="D196" s="11" t="s">
        <v>829</v>
      </c>
      <c r="E196" s="11" t="s">
        <v>1119</v>
      </c>
      <c r="F196" s="34">
        <v>0</v>
      </c>
      <c r="G196" s="34">
        <v>7750</v>
      </c>
      <c r="H196" s="34">
        <f t="shared" ref="H196:H259" si="20">F196+G196</f>
        <v>7750</v>
      </c>
      <c r="I196" s="34">
        <f t="shared" ref="I196:I259" si="21">H196*0.02</f>
        <v>155</v>
      </c>
      <c r="J196" s="34">
        <f t="shared" ref="J196:J259" si="22">H196*1.02</f>
        <v>7905</v>
      </c>
      <c r="K196" s="34">
        <v>-250</v>
      </c>
      <c r="L196" s="17">
        <f t="shared" ref="L196:L259" si="23">SUM(J196:K196)</f>
        <v>7655</v>
      </c>
      <c r="P196" s="8"/>
    </row>
    <row r="197" spans="1:16" ht="16.5" x14ac:dyDescent="0.3">
      <c r="A197" s="22">
        <f t="shared" si="19"/>
        <v>196</v>
      </c>
      <c r="B197" s="11" t="str">
        <f t="shared" si="18"/>
        <v>Hampton Township, Sussex County</v>
      </c>
      <c r="C197" s="11" t="s">
        <v>507</v>
      </c>
      <c r="D197" s="11" t="s">
        <v>1058</v>
      </c>
      <c r="E197" s="11" t="s">
        <v>1128</v>
      </c>
      <c r="F197" s="34">
        <v>5175.34</v>
      </c>
      <c r="G197" s="34">
        <v>66750</v>
      </c>
      <c r="H197" s="34">
        <f t="shared" si="20"/>
        <v>71925.34</v>
      </c>
      <c r="I197" s="34">
        <f t="shared" si="21"/>
        <v>1438.5067999999999</v>
      </c>
      <c r="J197" s="34">
        <f t="shared" si="22"/>
        <v>73363.846799999999</v>
      </c>
      <c r="K197" s="34">
        <v>0</v>
      </c>
      <c r="L197" s="17">
        <f t="shared" si="23"/>
        <v>73363.846799999999</v>
      </c>
      <c r="P197" s="8"/>
    </row>
    <row r="198" spans="1:16" ht="16.5" x14ac:dyDescent="0.3">
      <c r="A198" s="22">
        <f t="shared" si="19"/>
        <v>197</v>
      </c>
      <c r="B198" s="11" t="str">
        <f t="shared" si="18"/>
        <v>Hanover Township, Morris County</v>
      </c>
      <c r="C198" s="11" t="s">
        <v>385</v>
      </c>
      <c r="D198" s="11" t="s">
        <v>939</v>
      </c>
      <c r="E198" s="11" t="s">
        <v>1123</v>
      </c>
      <c r="F198" s="34">
        <v>10966.44</v>
      </c>
      <c r="G198" s="34">
        <v>93250</v>
      </c>
      <c r="H198" s="34">
        <f t="shared" si="20"/>
        <v>104216.44</v>
      </c>
      <c r="I198" s="34">
        <f t="shared" si="21"/>
        <v>2084.3288000000002</v>
      </c>
      <c r="J198" s="34">
        <f t="shared" si="22"/>
        <v>106300.76880000001</v>
      </c>
      <c r="K198" s="34">
        <v>0</v>
      </c>
      <c r="L198" s="17">
        <f t="shared" si="23"/>
        <v>106300.76880000001</v>
      </c>
      <c r="P198" s="8"/>
    </row>
    <row r="199" spans="1:16" ht="16.5" x14ac:dyDescent="0.3">
      <c r="A199" s="22">
        <f t="shared" si="19"/>
        <v>198</v>
      </c>
      <c r="B199" s="11" t="str">
        <f t="shared" si="18"/>
        <v>Harding Township, Morris County</v>
      </c>
      <c r="C199" s="11" t="s">
        <v>386</v>
      </c>
      <c r="D199" s="11" t="s">
        <v>940</v>
      </c>
      <c r="E199" s="11" t="s">
        <v>1123</v>
      </c>
      <c r="F199" s="34">
        <v>-250</v>
      </c>
      <c r="G199" s="34">
        <v>20250</v>
      </c>
      <c r="H199" s="34">
        <f t="shared" si="20"/>
        <v>20000</v>
      </c>
      <c r="I199" s="34">
        <f t="shared" si="21"/>
        <v>400</v>
      </c>
      <c r="J199" s="34">
        <f t="shared" si="22"/>
        <v>20400</v>
      </c>
      <c r="K199" s="34">
        <v>0</v>
      </c>
      <c r="L199" s="17">
        <f t="shared" si="23"/>
        <v>20400</v>
      </c>
      <c r="P199" s="8"/>
    </row>
    <row r="200" spans="1:16" ht="16.5" x14ac:dyDescent="0.3">
      <c r="A200" s="22">
        <f t="shared" si="19"/>
        <v>199</v>
      </c>
      <c r="B200" s="11" t="str">
        <f t="shared" si="18"/>
        <v>Hardwick Township, Warren County</v>
      </c>
      <c r="C200" s="11" t="s">
        <v>551</v>
      </c>
      <c r="D200" s="11" t="s">
        <v>1098</v>
      </c>
      <c r="E200" s="11" t="s">
        <v>1130</v>
      </c>
      <c r="F200" s="34">
        <v>1750</v>
      </c>
      <c r="G200" s="34">
        <v>11000</v>
      </c>
      <c r="H200" s="34">
        <f t="shared" si="20"/>
        <v>12750</v>
      </c>
      <c r="I200" s="34">
        <f t="shared" si="21"/>
        <v>255</v>
      </c>
      <c r="J200" s="34">
        <f t="shared" si="22"/>
        <v>13005</v>
      </c>
      <c r="K200" s="34">
        <v>-250</v>
      </c>
      <c r="L200" s="17">
        <f t="shared" si="23"/>
        <v>12755</v>
      </c>
      <c r="P200" s="8"/>
    </row>
    <row r="201" spans="1:16" ht="16.5" x14ac:dyDescent="0.3">
      <c r="A201" s="22">
        <f t="shared" si="19"/>
        <v>200</v>
      </c>
      <c r="B201" s="11" t="str">
        <f t="shared" si="18"/>
        <v>Hardyston Township, Sussex County</v>
      </c>
      <c r="C201" s="11" t="s">
        <v>508</v>
      </c>
      <c r="D201" s="11" t="s">
        <v>1059</v>
      </c>
      <c r="E201" s="11" t="s">
        <v>1128</v>
      </c>
      <c r="F201" s="34">
        <v>8676.0300000000007</v>
      </c>
      <c r="G201" s="34">
        <v>61750</v>
      </c>
      <c r="H201" s="34">
        <f t="shared" si="20"/>
        <v>70426.03</v>
      </c>
      <c r="I201" s="34">
        <f t="shared" si="21"/>
        <v>1408.5206000000001</v>
      </c>
      <c r="J201" s="34">
        <f t="shared" si="22"/>
        <v>71834.550600000002</v>
      </c>
      <c r="K201" s="34">
        <v>0</v>
      </c>
      <c r="L201" s="17">
        <f t="shared" si="23"/>
        <v>71834.550600000002</v>
      </c>
      <c r="P201" s="8"/>
    </row>
    <row r="202" spans="1:16" ht="16.5" x14ac:dyDescent="0.3">
      <c r="A202" s="22">
        <f t="shared" si="19"/>
        <v>201</v>
      </c>
      <c r="B202" s="11" t="str">
        <f t="shared" si="18"/>
        <v>Harmony Township, Warren County</v>
      </c>
      <c r="C202" s="11" t="s">
        <v>552</v>
      </c>
      <c r="D202" s="11" t="s">
        <v>1099</v>
      </c>
      <c r="E202" s="11" t="s">
        <v>1130</v>
      </c>
      <c r="F202" s="34">
        <v>1587.67</v>
      </c>
      <c r="G202" s="34">
        <v>24750</v>
      </c>
      <c r="H202" s="34">
        <f t="shared" si="20"/>
        <v>26337.67</v>
      </c>
      <c r="I202" s="34">
        <f t="shared" si="21"/>
        <v>526.75339999999994</v>
      </c>
      <c r="J202" s="34">
        <f t="shared" si="22"/>
        <v>26864.4234</v>
      </c>
      <c r="K202" s="34">
        <v>-1784.25</v>
      </c>
      <c r="L202" s="17">
        <f t="shared" si="23"/>
        <v>25080.1734</v>
      </c>
      <c r="P202" s="8"/>
    </row>
    <row r="203" spans="1:16" ht="16.5" x14ac:dyDescent="0.3">
      <c r="A203" s="22">
        <f t="shared" si="19"/>
        <v>202</v>
      </c>
      <c r="B203" s="11" t="str">
        <f t="shared" si="18"/>
        <v>Harrington Park Borough, Bergen County</v>
      </c>
      <c r="C203" s="11" t="s">
        <v>47</v>
      </c>
      <c r="D203" s="11" t="s">
        <v>611</v>
      </c>
      <c r="E203" s="11" t="s">
        <v>1111</v>
      </c>
      <c r="F203" s="34">
        <v>2250</v>
      </c>
      <c r="G203" s="34">
        <v>37750</v>
      </c>
      <c r="H203" s="34">
        <f t="shared" si="20"/>
        <v>40000</v>
      </c>
      <c r="I203" s="34">
        <f t="shared" si="21"/>
        <v>800</v>
      </c>
      <c r="J203" s="34">
        <f t="shared" si="22"/>
        <v>40800</v>
      </c>
      <c r="K203" s="34">
        <v>0</v>
      </c>
      <c r="L203" s="17">
        <f t="shared" si="23"/>
        <v>40800</v>
      </c>
      <c r="P203" s="8"/>
    </row>
    <row r="204" spans="1:16" ht="16.5" x14ac:dyDescent="0.3">
      <c r="A204" s="22">
        <f t="shared" si="19"/>
        <v>203</v>
      </c>
      <c r="B204" s="11" t="str">
        <f t="shared" si="18"/>
        <v>Harrison Town, Hudson County</v>
      </c>
      <c r="C204" s="11" t="s">
        <v>250</v>
      </c>
      <c r="D204" s="11" t="s">
        <v>809</v>
      </c>
      <c r="E204" s="11" t="s">
        <v>1118</v>
      </c>
      <c r="F204" s="34">
        <v>8666.44</v>
      </c>
      <c r="G204" s="34">
        <v>22250</v>
      </c>
      <c r="H204" s="34">
        <f t="shared" si="20"/>
        <v>30916.440000000002</v>
      </c>
      <c r="I204" s="34">
        <f t="shared" si="21"/>
        <v>618.32880000000011</v>
      </c>
      <c r="J204" s="34">
        <f t="shared" si="22"/>
        <v>31534.768800000002</v>
      </c>
      <c r="K204" s="34">
        <v>-2500</v>
      </c>
      <c r="L204" s="17">
        <f t="shared" si="23"/>
        <v>29034.768800000002</v>
      </c>
      <c r="P204" s="8"/>
    </row>
    <row r="205" spans="1:16" ht="16.5" x14ac:dyDescent="0.3">
      <c r="A205" s="22">
        <f t="shared" si="19"/>
        <v>204</v>
      </c>
      <c r="B205" s="11" t="str">
        <f t="shared" si="18"/>
        <v>Harrison Township, Gloucester County</v>
      </c>
      <c r="C205" s="11" t="s">
        <v>230</v>
      </c>
      <c r="D205" s="11" t="s">
        <v>790</v>
      </c>
      <c r="E205" s="11" t="s">
        <v>1117</v>
      </c>
      <c r="F205" s="34">
        <v>5472.97</v>
      </c>
      <c r="G205" s="34">
        <v>66000</v>
      </c>
      <c r="H205" s="34">
        <f t="shared" si="20"/>
        <v>71472.97</v>
      </c>
      <c r="I205" s="34">
        <f t="shared" si="21"/>
        <v>1429.4594</v>
      </c>
      <c r="J205" s="34">
        <f t="shared" si="22"/>
        <v>72902.429400000008</v>
      </c>
      <c r="K205" s="34">
        <v>0</v>
      </c>
      <c r="L205" s="17">
        <f t="shared" si="23"/>
        <v>72902.429400000008</v>
      </c>
      <c r="P205" s="8"/>
    </row>
    <row r="206" spans="1:16" ht="16.5" x14ac:dyDescent="0.3">
      <c r="A206" s="22">
        <f t="shared" si="19"/>
        <v>205</v>
      </c>
      <c r="B206" s="11" t="str">
        <f t="shared" si="18"/>
        <v>Harvey Cedars Borough, Ocean County</v>
      </c>
      <c r="C206" s="11" t="s">
        <v>421</v>
      </c>
      <c r="D206" s="11" t="s">
        <v>975</v>
      </c>
      <c r="E206" s="11" t="s">
        <v>1124</v>
      </c>
      <c r="F206" s="34">
        <v>0</v>
      </c>
      <c r="G206" s="34">
        <v>6000</v>
      </c>
      <c r="H206" s="34">
        <f t="shared" si="20"/>
        <v>6000</v>
      </c>
      <c r="I206" s="34">
        <f t="shared" si="21"/>
        <v>120</v>
      </c>
      <c r="J206" s="34">
        <f t="shared" si="22"/>
        <v>6120</v>
      </c>
      <c r="K206" s="34">
        <v>0</v>
      </c>
      <c r="L206" s="17">
        <f t="shared" si="23"/>
        <v>6120</v>
      </c>
      <c r="P206" s="8"/>
    </row>
    <row r="207" spans="1:16" ht="16.5" x14ac:dyDescent="0.3">
      <c r="A207" s="22">
        <f t="shared" si="19"/>
        <v>206</v>
      </c>
      <c r="B207" s="11" t="str">
        <f t="shared" si="18"/>
        <v>Hasbrouck Heights Borough, Bergen County</v>
      </c>
      <c r="C207" s="11" t="s">
        <v>48</v>
      </c>
      <c r="D207" s="11" t="s">
        <v>612</v>
      </c>
      <c r="E207" s="11" t="s">
        <v>1111</v>
      </c>
      <c r="F207" s="34">
        <v>12750</v>
      </c>
      <c r="G207" s="34">
        <v>75000</v>
      </c>
      <c r="H207" s="34">
        <f t="shared" si="20"/>
        <v>87750</v>
      </c>
      <c r="I207" s="34">
        <f t="shared" si="21"/>
        <v>1755</v>
      </c>
      <c r="J207" s="34">
        <f t="shared" si="22"/>
        <v>89505</v>
      </c>
      <c r="K207" s="34">
        <v>-1062.33</v>
      </c>
      <c r="L207" s="17">
        <f t="shared" si="23"/>
        <v>88442.67</v>
      </c>
      <c r="P207" s="8"/>
    </row>
    <row r="208" spans="1:16" ht="16.5" x14ac:dyDescent="0.3">
      <c r="A208" s="22">
        <f t="shared" si="19"/>
        <v>207</v>
      </c>
      <c r="B208" s="11" t="str">
        <f t="shared" si="18"/>
        <v>Haworth Borough, Bergen County</v>
      </c>
      <c r="C208" s="11" t="s">
        <v>49</v>
      </c>
      <c r="D208" s="11" t="s">
        <v>613</v>
      </c>
      <c r="E208" s="11" t="s">
        <v>1111</v>
      </c>
      <c r="F208" s="34">
        <v>750</v>
      </c>
      <c r="G208" s="34">
        <v>18250</v>
      </c>
      <c r="H208" s="34">
        <f t="shared" si="20"/>
        <v>19000</v>
      </c>
      <c r="I208" s="34">
        <f t="shared" si="21"/>
        <v>380</v>
      </c>
      <c r="J208" s="34">
        <f t="shared" si="22"/>
        <v>19380</v>
      </c>
      <c r="K208" s="34">
        <v>0</v>
      </c>
      <c r="L208" s="17">
        <f t="shared" si="23"/>
        <v>19380</v>
      </c>
      <c r="P208" s="8"/>
    </row>
    <row r="209" spans="1:16" ht="16.5" x14ac:dyDescent="0.3">
      <c r="A209" s="22">
        <f t="shared" si="19"/>
        <v>208</v>
      </c>
      <c r="B209" s="11" t="str">
        <f t="shared" si="18"/>
        <v>Hawthorne Borough, Passaic County</v>
      </c>
      <c r="C209" s="11" t="s">
        <v>449</v>
      </c>
      <c r="D209" s="11" t="s">
        <v>1001</v>
      </c>
      <c r="E209" s="11" t="s">
        <v>1125</v>
      </c>
      <c r="F209" s="34">
        <v>17506.86</v>
      </c>
      <c r="G209" s="34">
        <v>99500</v>
      </c>
      <c r="H209" s="34">
        <f t="shared" si="20"/>
        <v>117006.86</v>
      </c>
      <c r="I209" s="34">
        <f t="shared" si="21"/>
        <v>2340.1372000000001</v>
      </c>
      <c r="J209" s="34">
        <f t="shared" si="22"/>
        <v>119346.9972</v>
      </c>
      <c r="K209" s="34">
        <v>0</v>
      </c>
      <c r="L209" s="17">
        <f t="shared" si="23"/>
        <v>119346.9972</v>
      </c>
      <c r="P209" s="8"/>
    </row>
    <row r="210" spans="1:16" ht="16.5" x14ac:dyDescent="0.3">
      <c r="A210" s="22">
        <f t="shared" si="19"/>
        <v>209</v>
      </c>
      <c r="B210" s="11" t="str">
        <f t="shared" si="18"/>
        <v>Hazlet Township, Monmouth County</v>
      </c>
      <c r="C210" s="11" t="s">
        <v>359</v>
      </c>
      <c r="D210" s="11" t="s">
        <v>892</v>
      </c>
      <c r="E210" s="11" t="s">
        <v>1122</v>
      </c>
      <c r="F210" s="34">
        <v>30250</v>
      </c>
      <c r="G210" s="34">
        <v>151000</v>
      </c>
      <c r="H210" s="34">
        <f t="shared" si="20"/>
        <v>181250</v>
      </c>
      <c r="I210" s="34">
        <f t="shared" si="21"/>
        <v>3625</v>
      </c>
      <c r="J210" s="34">
        <f t="shared" si="22"/>
        <v>184875</v>
      </c>
      <c r="K210" s="34">
        <v>-7345.89</v>
      </c>
      <c r="L210" s="17">
        <f t="shared" si="23"/>
        <v>177529.11</v>
      </c>
      <c r="P210" s="8"/>
    </row>
    <row r="211" spans="1:16" ht="16.5" x14ac:dyDescent="0.3">
      <c r="A211" s="22">
        <f t="shared" si="19"/>
        <v>210</v>
      </c>
      <c r="B211" s="11" t="str">
        <f t="shared" si="18"/>
        <v>Helmetta Borough, Middlesex County</v>
      </c>
      <c r="C211" s="11" t="s">
        <v>301</v>
      </c>
      <c r="D211" s="11" t="s">
        <v>856</v>
      </c>
      <c r="E211" s="11" t="s">
        <v>1121</v>
      </c>
      <c r="F211" s="34">
        <v>2750</v>
      </c>
      <c r="G211" s="34">
        <v>12500</v>
      </c>
      <c r="H211" s="34">
        <f t="shared" si="20"/>
        <v>15250</v>
      </c>
      <c r="I211" s="34">
        <f t="shared" si="21"/>
        <v>305</v>
      </c>
      <c r="J211" s="34">
        <f t="shared" si="22"/>
        <v>15555</v>
      </c>
      <c r="K211" s="34">
        <v>0</v>
      </c>
      <c r="L211" s="17">
        <f t="shared" si="23"/>
        <v>15555</v>
      </c>
      <c r="P211" s="8"/>
    </row>
    <row r="212" spans="1:16" ht="16.5" x14ac:dyDescent="0.3">
      <c r="A212" s="22">
        <f t="shared" si="19"/>
        <v>211</v>
      </c>
      <c r="B212" s="11" t="str">
        <f t="shared" si="18"/>
        <v>High Bridge Borough, Hunterdon County</v>
      </c>
      <c r="C212" s="11" t="s">
        <v>272</v>
      </c>
      <c r="D212" s="11" t="s">
        <v>830</v>
      </c>
      <c r="E212" s="11" t="s">
        <v>1119</v>
      </c>
      <c r="F212" s="34">
        <v>2333.56</v>
      </c>
      <c r="G212" s="34">
        <v>16750</v>
      </c>
      <c r="H212" s="34">
        <f t="shared" si="20"/>
        <v>19083.560000000001</v>
      </c>
      <c r="I212" s="34">
        <f t="shared" si="21"/>
        <v>381.67120000000006</v>
      </c>
      <c r="J212" s="34">
        <f t="shared" si="22"/>
        <v>19465.231200000002</v>
      </c>
      <c r="K212" s="34">
        <v>-3750</v>
      </c>
      <c r="L212" s="17">
        <f t="shared" si="23"/>
        <v>15715.231200000002</v>
      </c>
      <c r="P212" s="8"/>
    </row>
    <row r="213" spans="1:16" ht="16.5" x14ac:dyDescent="0.3">
      <c r="A213" s="22">
        <f t="shared" si="19"/>
        <v>212</v>
      </c>
      <c r="B213" s="11" t="str">
        <f t="shared" si="18"/>
        <v>Highland Park Borough, Middlesex County</v>
      </c>
      <c r="C213" s="11" t="s">
        <v>302</v>
      </c>
      <c r="D213" s="11" t="s">
        <v>857</v>
      </c>
      <c r="E213" s="11" t="s">
        <v>1121</v>
      </c>
      <c r="F213" s="34">
        <v>2500</v>
      </c>
      <c r="G213" s="34">
        <v>35000</v>
      </c>
      <c r="H213" s="34">
        <f t="shared" si="20"/>
        <v>37500</v>
      </c>
      <c r="I213" s="34">
        <f t="shared" si="21"/>
        <v>750</v>
      </c>
      <c r="J213" s="34">
        <f t="shared" si="22"/>
        <v>38250</v>
      </c>
      <c r="K213" s="34">
        <v>-4750</v>
      </c>
      <c r="L213" s="17">
        <f t="shared" si="23"/>
        <v>33500</v>
      </c>
      <c r="P213" s="8"/>
    </row>
    <row r="214" spans="1:16" ht="16.5" x14ac:dyDescent="0.3">
      <c r="A214" s="22">
        <f t="shared" si="19"/>
        <v>213</v>
      </c>
      <c r="B214" s="11" t="str">
        <f t="shared" si="18"/>
        <v>Highlands Borough, Monmouth County</v>
      </c>
      <c r="C214" s="11" t="s">
        <v>337</v>
      </c>
      <c r="D214" s="11" t="s">
        <v>893</v>
      </c>
      <c r="E214" s="11" t="s">
        <v>1122</v>
      </c>
      <c r="F214" s="34">
        <v>7500</v>
      </c>
      <c r="G214" s="34">
        <v>28250</v>
      </c>
      <c r="H214" s="34">
        <f t="shared" si="20"/>
        <v>35750</v>
      </c>
      <c r="I214" s="34">
        <f t="shared" si="21"/>
        <v>715</v>
      </c>
      <c r="J214" s="34">
        <f t="shared" si="22"/>
        <v>36465</v>
      </c>
      <c r="K214" s="34">
        <v>0</v>
      </c>
      <c r="L214" s="17">
        <f t="shared" si="23"/>
        <v>36465</v>
      </c>
      <c r="P214" s="8"/>
    </row>
    <row r="215" spans="1:16" ht="16.5" x14ac:dyDescent="0.3">
      <c r="A215" s="22">
        <f t="shared" si="19"/>
        <v>214</v>
      </c>
      <c r="B215" s="11" t="str">
        <f t="shared" si="18"/>
        <v>Hightstown Borough, Mercer County</v>
      </c>
      <c r="C215" s="11" t="s">
        <v>288</v>
      </c>
      <c r="D215" s="11" t="s">
        <v>845</v>
      </c>
      <c r="E215" s="11" t="s">
        <v>1120</v>
      </c>
      <c r="F215" s="34">
        <v>3250</v>
      </c>
      <c r="G215" s="34">
        <v>18500</v>
      </c>
      <c r="H215" s="34">
        <f t="shared" si="20"/>
        <v>21750</v>
      </c>
      <c r="I215" s="34">
        <f t="shared" si="21"/>
        <v>435</v>
      </c>
      <c r="J215" s="34">
        <f t="shared" si="22"/>
        <v>22185</v>
      </c>
      <c r="K215" s="34">
        <v>0</v>
      </c>
      <c r="L215" s="17">
        <f t="shared" si="23"/>
        <v>22185</v>
      </c>
      <c r="P215" s="8"/>
    </row>
    <row r="216" spans="1:16" ht="16.5" x14ac:dyDescent="0.3">
      <c r="A216" s="22">
        <f t="shared" si="19"/>
        <v>215</v>
      </c>
      <c r="B216" s="11" t="str">
        <f t="shared" si="18"/>
        <v>Hillsborough Township, Somerset County</v>
      </c>
      <c r="C216" s="11" t="s">
        <v>486</v>
      </c>
      <c r="D216" s="11" t="s">
        <v>1037</v>
      </c>
      <c r="E216" s="11" t="s">
        <v>1127</v>
      </c>
      <c r="F216" s="34">
        <v>19208.22</v>
      </c>
      <c r="G216" s="34">
        <v>150500</v>
      </c>
      <c r="H216" s="34">
        <f t="shared" si="20"/>
        <v>169708.22</v>
      </c>
      <c r="I216" s="34">
        <f t="shared" si="21"/>
        <v>3394.1644000000001</v>
      </c>
      <c r="J216" s="34">
        <f t="shared" si="22"/>
        <v>173102.38440000001</v>
      </c>
      <c r="K216" s="34">
        <v>0</v>
      </c>
      <c r="L216" s="17">
        <f t="shared" si="23"/>
        <v>173102.38440000001</v>
      </c>
      <c r="P216" s="8"/>
    </row>
    <row r="217" spans="1:16" ht="16.5" x14ac:dyDescent="0.3">
      <c r="A217" s="22">
        <f t="shared" si="19"/>
        <v>216</v>
      </c>
      <c r="B217" s="11" t="str">
        <f t="shared" si="18"/>
        <v>Hillsdale Borough, Bergen County</v>
      </c>
      <c r="C217" s="11" t="s">
        <v>50</v>
      </c>
      <c r="D217" s="11" t="s">
        <v>614</v>
      </c>
      <c r="E217" s="11" t="s">
        <v>1111</v>
      </c>
      <c r="F217" s="34">
        <v>4500</v>
      </c>
      <c r="G217" s="34">
        <v>73500</v>
      </c>
      <c r="H217" s="34">
        <f t="shared" si="20"/>
        <v>78000</v>
      </c>
      <c r="I217" s="34">
        <f t="shared" si="21"/>
        <v>1560</v>
      </c>
      <c r="J217" s="34">
        <f t="shared" si="22"/>
        <v>79560</v>
      </c>
      <c r="K217" s="34">
        <v>-2250</v>
      </c>
      <c r="L217" s="17">
        <f t="shared" si="23"/>
        <v>77310</v>
      </c>
      <c r="P217" s="8"/>
    </row>
    <row r="218" spans="1:16" ht="16.5" x14ac:dyDescent="0.3">
      <c r="A218" s="22">
        <f t="shared" si="19"/>
        <v>217</v>
      </c>
      <c r="B218" s="11" t="str">
        <f t="shared" si="18"/>
        <v>Hillside Township, Union County</v>
      </c>
      <c r="C218" s="11" t="s">
        <v>528</v>
      </c>
      <c r="D218" s="11" t="s">
        <v>1079</v>
      </c>
      <c r="E218" s="11" t="s">
        <v>1129</v>
      </c>
      <c r="F218" s="34">
        <v>30215.07</v>
      </c>
      <c r="G218" s="34">
        <v>75000</v>
      </c>
      <c r="H218" s="34">
        <f t="shared" si="20"/>
        <v>105215.07</v>
      </c>
      <c r="I218" s="34">
        <f t="shared" si="21"/>
        <v>2104.3014000000003</v>
      </c>
      <c r="J218" s="34">
        <f t="shared" si="22"/>
        <v>107319.3714</v>
      </c>
      <c r="K218" s="34">
        <v>0</v>
      </c>
      <c r="L218" s="17">
        <f t="shared" si="23"/>
        <v>107319.3714</v>
      </c>
      <c r="P218" s="8"/>
    </row>
    <row r="219" spans="1:16" ht="16.5" x14ac:dyDescent="0.3">
      <c r="A219" s="22">
        <f t="shared" si="19"/>
        <v>218</v>
      </c>
      <c r="B219" s="11" t="str">
        <f t="shared" si="18"/>
        <v>Hi-nella Borough, Camden County</v>
      </c>
      <c r="C219" s="11" t="s">
        <v>152</v>
      </c>
      <c r="D219" s="11" t="s">
        <v>714</v>
      </c>
      <c r="E219" s="11" t="s">
        <v>1113</v>
      </c>
      <c r="F219" s="34">
        <v>1250</v>
      </c>
      <c r="G219" s="34">
        <v>5000</v>
      </c>
      <c r="H219" s="34">
        <f t="shared" si="20"/>
        <v>6250</v>
      </c>
      <c r="I219" s="34">
        <f t="shared" si="21"/>
        <v>125</v>
      </c>
      <c r="J219" s="34">
        <f t="shared" si="22"/>
        <v>6375</v>
      </c>
      <c r="K219" s="34">
        <v>0</v>
      </c>
      <c r="L219" s="17">
        <f t="shared" si="23"/>
        <v>6375</v>
      </c>
      <c r="P219" s="8"/>
    </row>
    <row r="220" spans="1:16" ht="16.5" x14ac:dyDescent="0.3">
      <c r="A220" s="22">
        <f t="shared" si="19"/>
        <v>219</v>
      </c>
      <c r="B220" s="11" t="str">
        <f t="shared" si="18"/>
        <v>Hoboken City, Hudson County</v>
      </c>
      <c r="C220" s="11" t="s">
        <v>251</v>
      </c>
      <c r="D220" s="11" t="s">
        <v>810</v>
      </c>
      <c r="E220" s="11" t="s">
        <v>1118</v>
      </c>
      <c r="F220" s="34">
        <v>368.95</v>
      </c>
      <c r="G220" s="34">
        <v>22500</v>
      </c>
      <c r="H220" s="34">
        <f t="shared" si="20"/>
        <v>22868.95</v>
      </c>
      <c r="I220" s="34">
        <f t="shared" si="21"/>
        <v>457.37900000000002</v>
      </c>
      <c r="J220" s="34">
        <f t="shared" si="22"/>
        <v>23326.329000000002</v>
      </c>
      <c r="K220" s="34">
        <v>-250</v>
      </c>
      <c r="L220" s="17">
        <f t="shared" si="23"/>
        <v>23076.329000000002</v>
      </c>
      <c r="P220" s="8"/>
    </row>
    <row r="221" spans="1:16" ht="16.5" x14ac:dyDescent="0.3">
      <c r="A221" s="22">
        <f t="shared" si="19"/>
        <v>220</v>
      </c>
      <c r="B221" s="11" t="str">
        <f t="shared" si="18"/>
        <v>Ho-Ho-Kus Borough, Bergen County</v>
      </c>
      <c r="C221" s="11" t="s">
        <v>51</v>
      </c>
      <c r="D221" s="11" t="s">
        <v>615</v>
      </c>
      <c r="E221" s="11" t="s">
        <v>1111</v>
      </c>
      <c r="F221" s="34">
        <v>750</v>
      </c>
      <c r="G221" s="34">
        <v>25250</v>
      </c>
      <c r="H221" s="34">
        <f t="shared" si="20"/>
        <v>26000</v>
      </c>
      <c r="I221" s="34">
        <f t="shared" si="21"/>
        <v>520</v>
      </c>
      <c r="J221" s="34">
        <f t="shared" si="22"/>
        <v>26520</v>
      </c>
      <c r="K221" s="34">
        <v>0</v>
      </c>
      <c r="L221" s="17">
        <f t="shared" si="23"/>
        <v>26520</v>
      </c>
      <c r="P221" s="8"/>
    </row>
    <row r="222" spans="1:16" ht="16.5" x14ac:dyDescent="0.3">
      <c r="A222" s="22">
        <f t="shared" si="19"/>
        <v>221</v>
      </c>
      <c r="B222" s="11" t="str">
        <f t="shared" si="18"/>
        <v>Holland Township, Hunterdon County</v>
      </c>
      <c r="C222" s="11" t="s">
        <v>273</v>
      </c>
      <c r="D222" s="11" t="s">
        <v>831</v>
      </c>
      <c r="E222" s="11" t="s">
        <v>1119</v>
      </c>
      <c r="F222" s="34">
        <v>9582.19</v>
      </c>
      <c r="G222" s="34">
        <v>55750</v>
      </c>
      <c r="H222" s="34">
        <f t="shared" si="20"/>
        <v>65332.19</v>
      </c>
      <c r="I222" s="34">
        <f t="shared" si="21"/>
        <v>1306.6438000000001</v>
      </c>
      <c r="J222" s="34">
        <f t="shared" si="22"/>
        <v>66638.833800000008</v>
      </c>
      <c r="K222" s="34">
        <v>-750</v>
      </c>
      <c r="L222" s="17">
        <f t="shared" si="23"/>
        <v>65888.833800000008</v>
      </c>
      <c r="P222" s="8"/>
    </row>
    <row r="223" spans="1:16" ht="16.5" x14ac:dyDescent="0.3">
      <c r="A223" s="22">
        <f t="shared" si="19"/>
        <v>222</v>
      </c>
      <c r="B223" s="11" t="str">
        <f t="shared" si="18"/>
        <v>Holmdel Township, Monmouth County</v>
      </c>
      <c r="C223" s="11" t="s">
        <v>338</v>
      </c>
      <c r="D223" s="11" t="s">
        <v>894</v>
      </c>
      <c r="E223" s="11" t="s">
        <v>1122</v>
      </c>
      <c r="F223" s="34">
        <v>9000</v>
      </c>
      <c r="G223" s="34">
        <v>75000</v>
      </c>
      <c r="H223" s="34">
        <f t="shared" si="20"/>
        <v>84000</v>
      </c>
      <c r="I223" s="34">
        <f t="shared" si="21"/>
        <v>1680</v>
      </c>
      <c r="J223" s="34">
        <f t="shared" si="22"/>
        <v>85680</v>
      </c>
      <c r="K223" s="34">
        <v>0</v>
      </c>
      <c r="L223" s="17">
        <f t="shared" si="23"/>
        <v>85680</v>
      </c>
      <c r="P223" s="8"/>
    </row>
    <row r="224" spans="1:16" ht="16.5" x14ac:dyDescent="0.3">
      <c r="A224" s="22">
        <f t="shared" si="19"/>
        <v>223</v>
      </c>
      <c r="B224" s="11" t="str">
        <f t="shared" si="18"/>
        <v>Hopatcong Borough, Sussex County</v>
      </c>
      <c r="C224" s="11" t="s">
        <v>509</v>
      </c>
      <c r="D224" s="11" t="s">
        <v>1060</v>
      </c>
      <c r="E224" s="11" t="s">
        <v>1128</v>
      </c>
      <c r="F224" s="34">
        <v>20869.18</v>
      </c>
      <c r="G224" s="34">
        <v>124000</v>
      </c>
      <c r="H224" s="34">
        <f t="shared" si="20"/>
        <v>144869.18</v>
      </c>
      <c r="I224" s="34">
        <f t="shared" si="21"/>
        <v>2897.3836000000001</v>
      </c>
      <c r="J224" s="34">
        <f t="shared" si="22"/>
        <v>147766.56359999999</v>
      </c>
      <c r="K224" s="34">
        <v>-750</v>
      </c>
      <c r="L224" s="17">
        <f t="shared" si="23"/>
        <v>147016.56359999999</v>
      </c>
      <c r="P224" s="8"/>
    </row>
    <row r="225" spans="1:16" ht="16.5" x14ac:dyDescent="0.3">
      <c r="A225" s="22">
        <f t="shared" si="19"/>
        <v>224</v>
      </c>
      <c r="B225" s="11" t="str">
        <f t="shared" si="18"/>
        <v>Hope Township, Warren County</v>
      </c>
      <c r="C225" s="11" t="s">
        <v>553</v>
      </c>
      <c r="D225" s="11" t="s">
        <v>1100</v>
      </c>
      <c r="E225" s="11" t="s">
        <v>1130</v>
      </c>
      <c r="F225" s="34">
        <v>750</v>
      </c>
      <c r="G225" s="34">
        <v>15750</v>
      </c>
      <c r="H225" s="34">
        <f t="shared" si="20"/>
        <v>16500</v>
      </c>
      <c r="I225" s="34">
        <f t="shared" si="21"/>
        <v>330</v>
      </c>
      <c r="J225" s="34">
        <f t="shared" si="22"/>
        <v>16830</v>
      </c>
      <c r="K225" s="34">
        <v>0</v>
      </c>
      <c r="L225" s="17">
        <f t="shared" si="23"/>
        <v>16830</v>
      </c>
      <c r="P225" s="8"/>
    </row>
    <row r="226" spans="1:16" ht="16.5" x14ac:dyDescent="0.3">
      <c r="A226" s="22">
        <f t="shared" si="19"/>
        <v>225</v>
      </c>
      <c r="B226" s="11" t="str">
        <f t="shared" si="18"/>
        <v>Hopewell Borough, Mercer County</v>
      </c>
      <c r="C226" s="11" t="s">
        <v>289</v>
      </c>
      <c r="D226" s="11" t="s">
        <v>846</v>
      </c>
      <c r="E226" s="11" t="s">
        <v>1120</v>
      </c>
      <c r="F226" s="34">
        <v>1500</v>
      </c>
      <c r="G226" s="34">
        <v>10000</v>
      </c>
      <c r="H226" s="34">
        <f t="shared" si="20"/>
        <v>11500</v>
      </c>
      <c r="I226" s="34">
        <f t="shared" si="21"/>
        <v>230</v>
      </c>
      <c r="J226" s="34">
        <f t="shared" si="22"/>
        <v>11730</v>
      </c>
      <c r="K226" s="34">
        <v>0</v>
      </c>
      <c r="L226" s="17">
        <f t="shared" si="23"/>
        <v>11730</v>
      </c>
      <c r="P226" s="8"/>
    </row>
    <row r="227" spans="1:16" ht="16.5" x14ac:dyDescent="0.3">
      <c r="A227" s="22">
        <f t="shared" si="19"/>
        <v>226</v>
      </c>
      <c r="B227" s="11" t="str">
        <f t="shared" si="18"/>
        <v>Hopewell Township, Cumberland County</v>
      </c>
      <c r="C227" s="11" t="s">
        <v>193</v>
      </c>
      <c r="D227" s="11" t="s">
        <v>755</v>
      </c>
      <c r="E227" s="11" t="s">
        <v>1115</v>
      </c>
      <c r="F227" s="34">
        <v>12339.04</v>
      </c>
      <c r="G227" s="34">
        <v>44250</v>
      </c>
      <c r="H227" s="34">
        <f t="shared" si="20"/>
        <v>56589.04</v>
      </c>
      <c r="I227" s="34">
        <f t="shared" si="21"/>
        <v>1131.7808</v>
      </c>
      <c r="J227" s="34">
        <f t="shared" si="22"/>
        <v>57720.820800000001</v>
      </c>
      <c r="K227" s="34">
        <v>0</v>
      </c>
      <c r="L227" s="17">
        <f t="shared" si="23"/>
        <v>57720.820800000001</v>
      </c>
      <c r="P227" s="8"/>
    </row>
    <row r="228" spans="1:16" ht="16.5" x14ac:dyDescent="0.3">
      <c r="A228" s="22">
        <f t="shared" si="19"/>
        <v>227</v>
      </c>
      <c r="B228" s="11" t="str">
        <f t="shared" si="18"/>
        <v>Hopewell Township, Mercer County</v>
      </c>
      <c r="C228" s="11" t="s">
        <v>290</v>
      </c>
      <c r="D228" s="11" t="s">
        <v>755</v>
      </c>
      <c r="E228" s="11" t="s">
        <v>1120</v>
      </c>
      <c r="F228" s="34">
        <v>8292.56</v>
      </c>
      <c r="G228" s="34">
        <v>102250</v>
      </c>
      <c r="H228" s="34">
        <f t="shared" si="20"/>
        <v>110542.56</v>
      </c>
      <c r="I228" s="34">
        <f t="shared" si="21"/>
        <v>2210.8512000000001</v>
      </c>
      <c r="J228" s="34">
        <f t="shared" si="22"/>
        <v>112753.4112</v>
      </c>
      <c r="K228" s="34">
        <v>-500</v>
      </c>
      <c r="L228" s="17">
        <f t="shared" si="23"/>
        <v>112253.4112</v>
      </c>
      <c r="P228" s="8"/>
    </row>
    <row r="229" spans="1:16" ht="16.5" x14ac:dyDescent="0.3">
      <c r="A229" s="22">
        <f t="shared" si="19"/>
        <v>228</v>
      </c>
      <c r="B229" s="11" t="str">
        <f t="shared" si="18"/>
        <v>Howell Township, Monmouth County</v>
      </c>
      <c r="C229" s="11" t="s">
        <v>339</v>
      </c>
      <c r="D229" s="11" t="s">
        <v>895</v>
      </c>
      <c r="E229" s="11" t="s">
        <v>1122</v>
      </c>
      <c r="F229" s="34">
        <v>45123.28</v>
      </c>
      <c r="G229" s="34">
        <v>278750</v>
      </c>
      <c r="H229" s="34">
        <f t="shared" si="20"/>
        <v>323873.28000000003</v>
      </c>
      <c r="I229" s="34">
        <f t="shared" si="21"/>
        <v>6477.4656000000004</v>
      </c>
      <c r="J229" s="34">
        <f t="shared" si="22"/>
        <v>330350.74560000002</v>
      </c>
      <c r="K229" s="34">
        <v>0</v>
      </c>
      <c r="L229" s="17">
        <f t="shared" si="23"/>
        <v>330350.74560000002</v>
      </c>
      <c r="P229" s="8"/>
    </row>
    <row r="230" spans="1:16" ht="16.5" x14ac:dyDescent="0.3">
      <c r="A230" s="22">
        <f t="shared" si="19"/>
        <v>229</v>
      </c>
      <c r="B230" s="11" t="str">
        <f t="shared" si="18"/>
        <v>Independence Township, Warren County</v>
      </c>
      <c r="C230" s="11" t="s">
        <v>554</v>
      </c>
      <c r="D230" s="11" t="s">
        <v>1101</v>
      </c>
      <c r="E230" s="11" t="s">
        <v>1130</v>
      </c>
      <c r="F230" s="34">
        <v>8500</v>
      </c>
      <c r="G230" s="34">
        <v>32250</v>
      </c>
      <c r="H230" s="34">
        <f t="shared" si="20"/>
        <v>40750</v>
      </c>
      <c r="I230" s="34">
        <f t="shared" si="21"/>
        <v>815</v>
      </c>
      <c r="J230" s="34">
        <f t="shared" si="22"/>
        <v>41565</v>
      </c>
      <c r="K230" s="34">
        <v>0</v>
      </c>
      <c r="L230" s="17">
        <f t="shared" si="23"/>
        <v>41565</v>
      </c>
      <c r="P230" s="8"/>
    </row>
    <row r="231" spans="1:16" ht="16.5" x14ac:dyDescent="0.3">
      <c r="A231" s="22">
        <f t="shared" si="19"/>
        <v>230</v>
      </c>
      <c r="B231" s="11" t="str">
        <f t="shared" si="18"/>
        <v>Interlaken Borough, Monmouth County</v>
      </c>
      <c r="C231" s="11" t="s">
        <v>340</v>
      </c>
      <c r="D231" s="11" t="s">
        <v>896</v>
      </c>
      <c r="E231" s="11" t="s">
        <v>1122</v>
      </c>
      <c r="F231" s="34">
        <v>250</v>
      </c>
      <c r="G231" s="34">
        <v>9750</v>
      </c>
      <c r="H231" s="34">
        <f t="shared" si="20"/>
        <v>10000</v>
      </c>
      <c r="I231" s="34">
        <f t="shared" si="21"/>
        <v>200</v>
      </c>
      <c r="J231" s="34">
        <f t="shared" si="22"/>
        <v>10200</v>
      </c>
      <c r="K231" s="34">
        <v>0</v>
      </c>
      <c r="L231" s="17">
        <f t="shared" si="23"/>
        <v>10200</v>
      </c>
      <c r="P231" s="8"/>
    </row>
    <row r="232" spans="1:16" ht="16.5" x14ac:dyDescent="0.3">
      <c r="A232" s="22">
        <f t="shared" si="19"/>
        <v>231</v>
      </c>
      <c r="B232" s="11" t="str">
        <f t="shared" si="18"/>
        <v>Irvington Township, Essex County</v>
      </c>
      <c r="C232" s="11" t="s">
        <v>209</v>
      </c>
      <c r="D232" s="11" t="s">
        <v>770</v>
      </c>
      <c r="E232" s="11" t="s">
        <v>1116</v>
      </c>
      <c r="F232" s="34">
        <v>24547.96</v>
      </c>
      <c r="G232" s="34">
        <v>58000</v>
      </c>
      <c r="H232" s="34">
        <f t="shared" si="20"/>
        <v>82547.959999999992</v>
      </c>
      <c r="I232" s="34">
        <f t="shared" si="21"/>
        <v>1650.9591999999998</v>
      </c>
      <c r="J232" s="34">
        <f t="shared" si="22"/>
        <v>84198.919199999989</v>
      </c>
      <c r="K232" s="34">
        <v>0</v>
      </c>
      <c r="L232" s="17">
        <f t="shared" si="23"/>
        <v>84198.919199999989</v>
      </c>
      <c r="P232" s="8"/>
    </row>
    <row r="233" spans="1:16" ht="16.5" x14ac:dyDescent="0.3">
      <c r="A233" s="22">
        <f t="shared" si="19"/>
        <v>232</v>
      </c>
      <c r="B233" s="11" t="str">
        <f t="shared" si="18"/>
        <v>Island Heights Borough, Ocean County</v>
      </c>
      <c r="C233" s="11" t="s">
        <v>422</v>
      </c>
      <c r="D233" s="11" t="s">
        <v>976</v>
      </c>
      <c r="E233" s="11" t="s">
        <v>1124</v>
      </c>
      <c r="F233" s="34">
        <v>2750</v>
      </c>
      <c r="G233" s="34">
        <v>14500</v>
      </c>
      <c r="H233" s="34">
        <f t="shared" si="20"/>
        <v>17250</v>
      </c>
      <c r="I233" s="34">
        <f t="shared" si="21"/>
        <v>345</v>
      </c>
      <c r="J233" s="34">
        <f t="shared" si="22"/>
        <v>17595</v>
      </c>
      <c r="K233" s="34">
        <v>0</v>
      </c>
      <c r="L233" s="17">
        <f t="shared" si="23"/>
        <v>17595</v>
      </c>
      <c r="P233" s="8"/>
    </row>
    <row r="234" spans="1:16" ht="16.5" x14ac:dyDescent="0.3">
      <c r="A234" s="22">
        <f t="shared" si="19"/>
        <v>233</v>
      </c>
      <c r="B234" s="11" t="str">
        <f t="shared" si="18"/>
        <v>Jackson Township, Ocean County</v>
      </c>
      <c r="C234" s="11" t="s">
        <v>423</v>
      </c>
      <c r="D234" s="11" t="s">
        <v>977</v>
      </c>
      <c r="E234" s="11" t="s">
        <v>1124</v>
      </c>
      <c r="F234" s="34">
        <v>50915.75</v>
      </c>
      <c r="G234" s="34">
        <v>412250</v>
      </c>
      <c r="H234" s="34">
        <f t="shared" si="20"/>
        <v>463165.75</v>
      </c>
      <c r="I234" s="34">
        <f t="shared" si="21"/>
        <v>9263.3150000000005</v>
      </c>
      <c r="J234" s="34">
        <f t="shared" si="22"/>
        <v>472429.065</v>
      </c>
      <c r="K234" s="34">
        <v>-4429.45</v>
      </c>
      <c r="L234" s="17">
        <f t="shared" si="23"/>
        <v>467999.61499999999</v>
      </c>
      <c r="P234" s="8"/>
    </row>
    <row r="235" spans="1:16" ht="16.5" x14ac:dyDescent="0.3">
      <c r="A235" s="22">
        <f t="shared" si="19"/>
        <v>234</v>
      </c>
      <c r="B235" s="11" t="str">
        <f t="shared" si="18"/>
        <v>Jamesburg Borough, Middlesex County</v>
      </c>
      <c r="C235" s="11" t="s">
        <v>303</v>
      </c>
      <c r="D235" s="11" t="s">
        <v>858</v>
      </c>
      <c r="E235" s="11" t="s">
        <v>1121</v>
      </c>
      <c r="F235" s="34">
        <v>5618.49</v>
      </c>
      <c r="G235" s="34">
        <v>20000</v>
      </c>
      <c r="H235" s="34">
        <f t="shared" si="20"/>
        <v>25618.489999999998</v>
      </c>
      <c r="I235" s="34">
        <f t="shared" si="21"/>
        <v>512.36979999999994</v>
      </c>
      <c r="J235" s="34">
        <f t="shared" si="22"/>
        <v>26130.859799999998</v>
      </c>
      <c r="K235" s="34">
        <v>0</v>
      </c>
      <c r="L235" s="17">
        <f t="shared" si="23"/>
        <v>26130.859799999998</v>
      </c>
      <c r="P235" s="8"/>
    </row>
    <row r="236" spans="1:16" ht="16.5" x14ac:dyDescent="0.3">
      <c r="A236" s="22">
        <f t="shared" si="19"/>
        <v>235</v>
      </c>
      <c r="B236" s="11" t="str">
        <f t="shared" si="18"/>
        <v>Jefferson Township, Morris County</v>
      </c>
      <c r="C236" s="11" t="s">
        <v>387</v>
      </c>
      <c r="D236" s="11" t="s">
        <v>941</v>
      </c>
      <c r="E236" s="11" t="s">
        <v>1123</v>
      </c>
      <c r="F236" s="34">
        <v>23670.55</v>
      </c>
      <c r="G236" s="34">
        <v>124500</v>
      </c>
      <c r="H236" s="34">
        <f t="shared" si="20"/>
        <v>148170.54999999999</v>
      </c>
      <c r="I236" s="34">
        <f t="shared" si="21"/>
        <v>2963.4109999999996</v>
      </c>
      <c r="J236" s="34">
        <f t="shared" si="22"/>
        <v>151133.96099999998</v>
      </c>
      <c r="K236" s="34">
        <v>-500</v>
      </c>
      <c r="L236" s="17">
        <f t="shared" si="23"/>
        <v>150633.96099999998</v>
      </c>
      <c r="P236" s="8"/>
    </row>
    <row r="237" spans="1:16" ht="16.5" x14ac:dyDescent="0.3">
      <c r="A237" s="22">
        <f t="shared" si="19"/>
        <v>236</v>
      </c>
      <c r="B237" s="11" t="str">
        <f t="shared" si="18"/>
        <v>Jersey City, Hudson County</v>
      </c>
      <c r="C237" s="11" t="s">
        <v>252</v>
      </c>
      <c r="D237" s="11" t="s">
        <v>811</v>
      </c>
      <c r="E237" s="11" t="s">
        <v>1118</v>
      </c>
      <c r="F237" s="34">
        <v>161599.9</v>
      </c>
      <c r="G237" s="34">
        <v>263250</v>
      </c>
      <c r="H237" s="34">
        <f t="shared" si="20"/>
        <v>424849.9</v>
      </c>
      <c r="I237" s="34">
        <f t="shared" si="21"/>
        <v>8496.9980000000014</v>
      </c>
      <c r="J237" s="34">
        <f t="shared" si="22"/>
        <v>433346.89800000004</v>
      </c>
      <c r="K237" s="34">
        <v>0</v>
      </c>
      <c r="L237" s="17">
        <f t="shared" si="23"/>
        <v>433346.89800000004</v>
      </c>
      <c r="P237" s="8"/>
    </row>
    <row r="238" spans="1:16" ht="16.5" x14ac:dyDescent="0.3">
      <c r="A238" s="22">
        <f t="shared" si="19"/>
        <v>237</v>
      </c>
      <c r="B238" s="11" t="str">
        <f t="shared" si="18"/>
        <v>Keansburg Borough, Monmouth County</v>
      </c>
      <c r="C238" s="11" t="s">
        <v>341</v>
      </c>
      <c r="D238" s="11" t="s">
        <v>897</v>
      </c>
      <c r="E238" s="11" t="s">
        <v>1122</v>
      </c>
      <c r="F238" s="34">
        <v>13500</v>
      </c>
      <c r="G238" s="34">
        <v>41500</v>
      </c>
      <c r="H238" s="34">
        <f t="shared" si="20"/>
        <v>55000</v>
      </c>
      <c r="I238" s="34">
        <f t="shared" si="21"/>
        <v>1100</v>
      </c>
      <c r="J238" s="34">
        <f t="shared" si="22"/>
        <v>56100</v>
      </c>
      <c r="K238" s="34">
        <v>0</v>
      </c>
      <c r="L238" s="17">
        <f t="shared" si="23"/>
        <v>56100</v>
      </c>
      <c r="P238" s="8"/>
    </row>
    <row r="239" spans="1:16" ht="16.5" x14ac:dyDescent="0.3">
      <c r="A239" s="22">
        <f t="shared" si="19"/>
        <v>238</v>
      </c>
      <c r="B239" s="11" t="str">
        <f t="shared" si="18"/>
        <v>Kearny Town, Hudson County</v>
      </c>
      <c r="C239" s="11" t="s">
        <v>253</v>
      </c>
      <c r="D239" s="11" t="s">
        <v>812</v>
      </c>
      <c r="E239" s="11" t="s">
        <v>1118</v>
      </c>
      <c r="F239" s="34">
        <v>29750</v>
      </c>
      <c r="G239" s="34">
        <v>92250</v>
      </c>
      <c r="H239" s="34">
        <f t="shared" si="20"/>
        <v>122000</v>
      </c>
      <c r="I239" s="34">
        <f t="shared" si="21"/>
        <v>2440</v>
      </c>
      <c r="J239" s="34">
        <f t="shared" si="22"/>
        <v>124440</v>
      </c>
      <c r="K239" s="34">
        <v>-3250</v>
      </c>
      <c r="L239" s="17">
        <f t="shared" si="23"/>
        <v>121190</v>
      </c>
      <c r="P239" s="8"/>
    </row>
    <row r="240" spans="1:16" ht="16.5" x14ac:dyDescent="0.3">
      <c r="A240" s="22">
        <f t="shared" si="19"/>
        <v>239</v>
      </c>
      <c r="B240" s="11" t="str">
        <f t="shared" si="18"/>
        <v>Kenilworth Borough, Union County</v>
      </c>
      <c r="C240" s="11" t="s">
        <v>529</v>
      </c>
      <c r="D240" s="11" t="s">
        <v>1080</v>
      </c>
      <c r="E240" s="11" t="s">
        <v>1129</v>
      </c>
      <c r="F240" s="34">
        <v>14374.66</v>
      </c>
      <c r="G240" s="34">
        <v>57500</v>
      </c>
      <c r="H240" s="34">
        <f t="shared" si="20"/>
        <v>71874.66</v>
      </c>
      <c r="I240" s="34">
        <f t="shared" si="21"/>
        <v>1437.4932000000001</v>
      </c>
      <c r="J240" s="34">
        <f t="shared" si="22"/>
        <v>73312.153200000001</v>
      </c>
      <c r="K240" s="34">
        <v>0</v>
      </c>
      <c r="L240" s="17">
        <f t="shared" si="23"/>
        <v>73312.153200000001</v>
      </c>
      <c r="P240" s="8"/>
    </row>
    <row r="241" spans="1:16" ht="16.5" x14ac:dyDescent="0.3">
      <c r="A241" s="22">
        <f t="shared" si="19"/>
        <v>240</v>
      </c>
      <c r="B241" s="11" t="str">
        <f t="shared" si="18"/>
        <v>Keyport Borough, Monmouth County</v>
      </c>
      <c r="C241" s="11" t="s">
        <v>342</v>
      </c>
      <c r="D241" s="11" t="s">
        <v>898</v>
      </c>
      <c r="E241" s="11" t="s">
        <v>1122</v>
      </c>
      <c r="F241" s="34">
        <v>11172.48</v>
      </c>
      <c r="G241" s="34">
        <v>33250</v>
      </c>
      <c r="H241" s="34">
        <f t="shared" si="20"/>
        <v>44422.479999999996</v>
      </c>
      <c r="I241" s="34">
        <f t="shared" si="21"/>
        <v>888.44959999999992</v>
      </c>
      <c r="J241" s="34">
        <f t="shared" si="22"/>
        <v>45310.929599999996</v>
      </c>
      <c r="K241" s="34">
        <v>0</v>
      </c>
      <c r="L241" s="17">
        <f t="shared" si="23"/>
        <v>45310.929599999996</v>
      </c>
      <c r="P241" s="8"/>
    </row>
    <row r="242" spans="1:16" ht="16.5" x14ac:dyDescent="0.3">
      <c r="A242" s="22">
        <f t="shared" si="19"/>
        <v>241</v>
      </c>
      <c r="B242" s="11" t="str">
        <f t="shared" si="18"/>
        <v>Kingwood Township, Hunterdon County</v>
      </c>
      <c r="C242" s="11" t="s">
        <v>274</v>
      </c>
      <c r="D242" s="11" t="s">
        <v>832</v>
      </c>
      <c r="E242" s="11" t="s">
        <v>1119</v>
      </c>
      <c r="F242" s="34">
        <v>4000</v>
      </c>
      <c r="G242" s="34">
        <v>24250</v>
      </c>
      <c r="H242" s="34">
        <f t="shared" si="20"/>
        <v>28250</v>
      </c>
      <c r="I242" s="34">
        <f t="shared" si="21"/>
        <v>565</v>
      </c>
      <c r="J242" s="34">
        <f t="shared" si="22"/>
        <v>28815</v>
      </c>
      <c r="K242" s="34">
        <v>-1500</v>
      </c>
      <c r="L242" s="17">
        <f t="shared" si="23"/>
        <v>27315</v>
      </c>
      <c r="P242" s="8"/>
    </row>
    <row r="243" spans="1:16" ht="16.5" x14ac:dyDescent="0.3">
      <c r="A243" s="22">
        <f t="shared" si="19"/>
        <v>242</v>
      </c>
      <c r="B243" s="11" t="str">
        <f t="shared" si="18"/>
        <v>Kinnelon Borough, Morris County</v>
      </c>
      <c r="C243" s="11" t="s">
        <v>388</v>
      </c>
      <c r="D243" s="11" t="s">
        <v>942</v>
      </c>
      <c r="E243" s="11" t="s">
        <v>1123</v>
      </c>
      <c r="F243" s="34">
        <v>5858.7</v>
      </c>
      <c r="G243" s="34">
        <v>51250</v>
      </c>
      <c r="H243" s="34">
        <f t="shared" si="20"/>
        <v>57108.7</v>
      </c>
      <c r="I243" s="34">
        <f t="shared" si="21"/>
        <v>1142.174</v>
      </c>
      <c r="J243" s="34">
        <f t="shared" si="22"/>
        <v>58250.873999999996</v>
      </c>
      <c r="K243" s="34">
        <v>0</v>
      </c>
      <c r="L243" s="17">
        <f t="shared" si="23"/>
        <v>58250.873999999996</v>
      </c>
      <c r="P243" s="8"/>
    </row>
    <row r="244" spans="1:16" ht="16.5" x14ac:dyDescent="0.3">
      <c r="A244" s="22">
        <f t="shared" si="19"/>
        <v>243</v>
      </c>
      <c r="B244" s="11" t="str">
        <f t="shared" si="18"/>
        <v>Knowlton Township, Warren County</v>
      </c>
      <c r="C244" s="11" t="s">
        <v>555</v>
      </c>
      <c r="D244" s="11" t="s">
        <v>1102</v>
      </c>
      <c r="E244" s="11" t="s">
        <v>1130</v>
      </c>
      <c r="F244" s="34">
        <v>2250</v>
      </c>
      <c r="G244" s="34">
        <v>16000</v>
      </c>
      <c r="H244" s="34">
        <f t="shared" si="20"/>
        <v>18250</v>
      </c>
      <c r="I244" s="34">
        <f t="shared" si="21"/>
        <v>365</v>
      </c>
      <c r="J244" s="34">
        <f t="shared" si="22"/>
        <v>18615</v>
      </c>
      <c r="K244" s="34">
        <v>0</v>
      </c>
      <c r="L244" s="17">
        <f t="shared" si="23"/>
        <v>18615</v>
      </c>
      <c r="P244" s="8"/>
    </row>
    <row r="245" spans="1:16" ht="16.5" x14ac:dyDescent="0.3">
      <c r="A245" s="22">
        <f t="shared" si="19"/>
        <v>244</v>
      </c>
      <c r="B245" s="11" t="str">
        <f t="shared" si="18"/>
        <v>Lacey Township, Ocean County</v>
      </c>
      <c r="C245" s="11" t="s">
        <v>424</v>
      </c>
      <c r="D245" s="11" t="s">
        <v>978</v>
      </c>
      <c r="E245" s="11" t="s">
        <v>1124</v>
      </c>
      <c r="F245" s="34">
        <v>75676.12</v>
      </c>
      <c r="G245" s="34">
        <v>292000</v>
      </c>
      <c r="H245" s="34">
        <f t="shared" si="20"/>
        <v>367676.12</v>
      </c>
      <c r="I245" s="34">
        <f t="shared" si="21"/>
        <v>7353.5223999999998</v>
      </c>
      <c r="J245" s="34">
        <f t="shared" si="22"/>
        <v>375029.64240000001</v>
      </c>
      <c r="K245" s="34">
        <v>-1000</v>
      </c>
      <c r="L245" s="17">
        <f t="shared" si="23"/>
        <v>374029.64240000001</v>
      </c>
      <c r="P245" s="8"/>
    </row>
    <row r="246" spans="1:16" ht="16.5" x14ac:dyDescent="0.3">
      <c r="A246" s="22">
        <f t="shared" si="19"/>
        <v>245</v>
      </c>
      <c r="B246" s="11" t="str">
        <f t="shared" si="18"/>
        <v>Lafayette Township, Sussex County</v>
      </c>
      <c r="C246" s="11" t="s">
        <v>510</v>
      </c>
      <c r="D246" s="11" t="s">
        <v>1061</v>
      </c>
      <c r="E246" s="11" t="s">
        <v>1128</v>
      </c>
      <c r="F246" s="34">
        <v>2026.62</v>
      </c>
      <c r="G246" s="34">
        <v>18500</v>
      </c>
      <c r="H246" s="34">
        <f t="shared" si="20"/>
        <v>20526.62</v>
      </c>
      <c r="I246" s="34">
        <f t="shared" si="21"/>
        <v>410.5324</v>
      </c>
      <c r="J246" s="34">
        <f t="shared" si="22"/>
        <v>20937.152399999999</v>
      </c>
      <c r="K246" s="34">
        <v>0</v>
      </c>
      <c r="L246" s="17">
        <f t="shared" si="23"/>
        <v>20937.152399999999</v>
      </c>
      <c r="P246" s="8"/>
    </row>
    <row r="247" spans="1:16" ht="16.5" x14ac:dyDescent="0.3">
      <c r="A247" s="22">
        <f t="shared" si="19"/>
        <v>246</v>
      </c>
      <c r="B247" s="11" t="str">
        <f t="shared" si="18"/>
        <v>Lake Como Borough, Monmouth County</v>
      </c>
      <c r="C247" s="11" t="s">
        <v>367</v>
      </c>
      <c r="D247" s="11" t="s">
        <v>920</v>
      </c>
      <c r="E247" s="11" t="s">
        <v>1122</v>
      </c>
      <c r="F247" s="34">
        <v>1422.6</v>
      </c>
      <c r="G247" s="34">
        <v>10000</v>
      </c>
      <c r="H247" s="34">
        <f t="shared" si="20"/>
        <v>11422.6</v>
      </c>
      <c r="I247" s="34">
        <f t="shared" si="21"/>
        <v>228.452</v>
      </c>
      <c r="J247" s="34">
        <f t="shared" si="22"/>
        <v>11651.052</v>
      </c>
      <c r="K247" s="34">
        <v>0</v>
      </c>
      <c r="L247" s="17">
        <f t="shared" si="23"/>
        <v>11651.052</v>
      </c>
      <c r="P247" s="8"/>
    </row>
    <row r="248" spans="1:16" ht="16.5" x14ac:dyDescent="0.3">
      <c r="A248" s="22">
        <f t="shared" si="19"/>
        <v>247</v>
      </c>
      <c r="B248" s="11" t="str">
        <f t="shared" si="18"/>
        <v>Lakehurst Borough, Ocean County</v>
      </c>
      <c r="C248" s="11" t="s">
        <v>425</v>
      </c>
      <c r="D248" s="11" t="s">
        <v>979</v>
      </c>
      <c r="E248" s="11" t="s">
        <v>1124</v>
      </c>
      <c r="F248" s="34">
        <v>2250</v>
      </c>
      <c r="G248" s="34">
        <v>13500</v>
      </c>
      <c r="H248" s="34">
        <f t="shared" si="20"/>
        <v>15750</v>
      </c>
      <c r="I248" s="34">
        <f t="shared" si="21"/>
        <v>315</v>
      </c>
      <c r="J248" s="34">
        <f t="shared" si="22"/>
        <v>16065</v>
      </c>
      <c r="K248" s="34">
        <v>0</v>
      </c>
      <c r="L248" s="17">
        <f t="shared" si="23"/>
        <v>16065</v>
      </c>
      <c r="P248" s="8"/>
    </row>
    <row r="249" spans="1:16" ht="16.5" x14ac:dyDescent="0.3">
      <c r="A249" s="22">
        <f t="shared" si="19"/>
        <v>248</v>
      </c>
      <c r="B249" s="11" t="str">
        <f t="shared" si="18"/>
        <v>Lakewood Township, Ocean County</v>
      </c>
      <c r="C249" s="11" t="s">
        <v>426</v>
      </c>
      <c r="D249" s="11" t="s">
        <v>980</v>
      </c>
      <c r="E249" s="11" t="s">
        <v>1124</v>
      </c>
      <c r="F249" s="34">
        <v>95349.95</v>
      </c>
      <c r="G249" s="34">
        <v>391500</v>
      </c>
      <c r="H249" s="34">
        <f t="shared" si="20"/>
        <v>486849.95</v>
      </c>
      <c r="I249" s="34">
        <f t="shared" si="21"/>
        <v>9736.9989999999998</v>
      </c>
      <c r="J249" s="34">
        <f t="shared" si="22"/>
        <v>496586.94900000002</v>
      </c>
      <c r="K249" s="34">
        <v>-2500</v>
      </c>
      <c r="L249" s="17">
        <f t="shared" si="23"/>
        <v>494086.94900000002</v>
      </c>
      <c r="P249" s="8"/>
    </row>
    <row r="250" spans="1:16" ht="16.5" x14ac:dyDescent="0.3">
      <c r="A250" s="22">
        <f t="shared" si="19"/>
        <v>249</v>
      </c>
      <c r="B250" s="11" t="str">
        <f t="shared" si="18"/>
        <v>Lambertville City, Hunterdon County</v>
      </c>
      <c r="C250" s="11" t="s">
        <v>275</v>
      </c>
      <c r="D250" s="11" t="s">
        <v>833</v>
      </c>
      <c r="E250" s="11" t="s">
        <v>1119</v>
      </c>
      <c r="F250" s="34">
        <v>2679.9</v>
      </c>
      <c r="G250" s="34">
        <v>23000</v>
      </c>
      <c r="H250" s="34">
        <f t="shared" si="20"/>
        <v>25679.9</v>
      </c>
      <c r="I250" s="34">
        <f t="shared" si="21"/>
        <v>513.59800000000007</v>
      </c>
      <c r="J250" s="34">
        <f t="shared" si="22"/>
        <v>26193.498000000003</v>
      </c>
      <c r="K250" s="34">
        <v>-80.14</v>
      </c>
      <c r="L250" s="17">
        <f t="shared" si="23"/>
        <v>26113.358000000004</v>
      </c>
      <c r="P250" s="8"/>
    </row>
    <row r="251" spans="1:16" ht="16.5" x14ac:dyDescent="0.3">
      <c r="A251" s="22">
        <f t="shared" si="19"/>
        <v>250</v>
      </c>
      <c r="B251" s="11" t="str">
        <f t="shared" si="18"/>
        <v>Laurel Springs Borough, Camden County</v>
      </c>
      <c r="C251" s="11" t="s">
        <v>153</v>
      </c>
      <c r="D251" s="11" t="s">
        <v>715</v>
      </c>
      <c r="E251" s="11" t="s">
        <v>1113</v>
      </c>
      <c r="F251" s="34">
        <v>4750</v>
      </c>
      <c r="G251" s="34">
        <v>20000</v>
      </c>
      <c r="H251" s="34">
        <f t="shared" si="20"/>
        <v>24750</v>
      </c>
      <c r="I251" s="34">
        <f t="shared" si="21"/>
        <v>495</v>
      </c>
      <c r="J251" s="34">
        <f t="shared" si="22"/>
        <v>25245</v>
      </c>
      <c r="K251" s="34">
        <v>-500</v>
      </c>
      <c r="L251" s="17">
        <f t="shared" si="23"/>
        <v>24745</v>
      </c>
      <c r="P251" s="8"/>
    </row>
    <row r="252" spans="1:16" ht="16.5" x14ac:dyDescent="0.3">
      <c r="A252" s="22">
        <f t="shared" si="19"/>
        <v>251</v>
      </c>
      <c r="B252" s="11" t="str">
        <f t="shared" si="18"/>
        <v>Lavallette Borough, Ocean County</v>
      </c>
      <c r="C252" s="11" t="s">
        <v>427</v>
      </c>
      <c r="D252" s="11" t="s">
        <v>981</v>
      </c>
      <c r="E252" s="11" t="s">
        <v>1124</v>
      </c>
      <c r="F252" s="34">
        <v>2000</v>
      </c>
      <c r="G252" s="34">
        <v>40000</v>
      </c>
      <c r="H252" s="34">
        <f t="shared" si="20"/>
        <v>42000</v>
      </c>
      <c r="I252" s="34">
        <f t="shared" si="21"/>
        <v>840</v>
      </c>
      <c r="J252" s="34">
        <f t="shared" si="22"/>
        <v>42840</v>
      </c>
      <c r="K252" s="34">
        <v>0</v>
      </c>
      <c r="L252" s="17">
        <f t="shared" si="23"/>
        <v>42840</v>
      </c>
      <c r="P252" s="8"/>
    </row>
    <row r="253" spans="1:16" ht="16.5" x14ac:dyDescent="0.3">
      <c r="A253" s="22">
        <f t="shared" si="19"/>
        <v>252</v>
      </c>
      <c r="B253" s="11" t="str">
        <f t="shared" si="18"/>
        <v>Lawnside Borough, Camden County</v>
      </c>
      <c r="C253" s="11" t="s">
        <v>154</v>
      </c>
      <c r="D253" s="11" t="s">
        <v>716</v>
      </c>
      <c r="E253" s="11" t="s">
        <v>1113</v>
      </c>
      <c r="F253" s="34">
        <v>6000</v>
      </c>
      <c r="G253" s="34">
        <v>18250</v>
      </c>
      <c r="H253" s="34">
        <f t="shared" si="20"/>
        <v>24250</v>
      </c>
      <c r="I253" s="34">
        <f t="shared" si="21"/>
        <v>485</v>
      </c>
      <c r="J253" s="34">
        <f t="shared" si="22"/>
        <v>24735</v>
      </c>
      <c r="K253" s="34">
        <v>-2313.6999999999998</v>
      </c>
      <c r="L253" s="17">
        <f t="shared" si="23"/>
        <v>22421.3</v>
      </c>
      <c r="P253" s="8"/>
    </row>
    <row r="254" spans="1:16" ht="16.5" x14ac:dyDescent="0.3">
      <c r="A254" s="22">
        <f t="shared" si="19"/>
        <v>253</v>
      </c>
      <c r="B254" s="11" t="str">
        <f t="shared" si="18"/>
        <v>Lawrence Township, Cumberland County</v>
      </c>
      <c r="C254" s="11" t="s">
        <v>194</v>
      </c>
      <c r="D254" s="11" t="s">
        <v>756</v>
      </c>
      <c r="E254" s="11" t="s">
        <v>1115</v>
      </c>
      <c r="F254" s="34">
        <v>14330</v>
      </c>
      <c r="G254" s="34">
        <v>24750</v>
      </c>
      <c r="H254" s="34">
        <f t="shared" si="20"/>
        <v>39080</v>
      </c>
      <c r="I254" s="34">
        <f t="shared" si="21"/>
        <v>781.6</v>
      </c>
      <c r="J254" s="34">
        <f t="shared" si="22"/>
        <v>39861.599999999999</v>
      </c>
      <c r="K254" s="34">
        <v>-544.37</v>
      </c>
      <c r="L254" s="17">
        <f t="shared" si="23"/>
        <v>39317.229999999996</v>
      </c>
      <c r="P254" s="8"/>
    </row>
    <row r="255" spans="1:16" ht="16.5" x14ac:dyDescent="0.3">
      <c r="A255" s="22">
        <f t="shared" si="19"/>
        <v>254</v>
      </c>
      <c r="B255" s="11" t="str">
        <f t="shared" si="18"/>
        <v>Lawrence Township, Mercer County</v>
      </c>
      <c r="C255" s="11" t="s">
        <v>291</v>
      </c>
      <c r="D255" s="11" t="s">
        <v>756</v>
      </c>
      <c r="E255" s="11" t="s">
        <v>1120</v>
      </c>
      <c r="F255" s="34">
        <v>29847.97</v>
      </c>
      <c r="G255" s="34">
        <v>143500</v>
      </c>
      <c r="H255" s="34">
        <f t="shared" si="20"/>
        <v>173347.97</v>
      </c>
      <c r="I255" s="34">
        <f t="shared" si="21"/>
        <v>3466.9594000000002</v>
      </c>
      <c r="J255" s="34">
        <f t="shared" si="22"/>
        <v>176814.92939999999</v>
      </c>
      <c r="K255" s="34">
        <v>0</v>
      </c>
      <c r="L255" s="17">
        <f t="shared" si="23"/>
        <v>176814.92939999999</v>
      </c>
      <c r="P255" s="8"/>
    </row>
    <row r="256" spans="1:16" ht="16.5" x14ac:dyDescent="0.3">
      <c r="A256" s="22">
        <f t="shared" si="19"/>
        <v>255</v>
      </c>
      <c r="B256" s="11" t="str">
        <f t="shared" si="18"/>
        <v>Lebanon Borough, Hunterdon County</v>
      </c>
      <c r="C256" s="11" t="s">
        <v>276</v>
      </c>
      <c r="D256" s="11" t="s">
        <v>834</v>
      </c>
      <c r="E256" s="11" t="s">
        <v>1119</v>
      </c>
      <c r="F256" s="34">
        <v>1750</v>
      </c>
      <c r="G256" s="34">
        <v>9750</v>
      </c>
      <c r="H256" s="34">
        <f t="shared" si="20"/>
        <v>11500</v>
      </c>
      <c r="I256" s="34">
        <f t="shared" si="21"/>
        <v>230</v>
      </c>
      <c r="J256" s="34">
        <f t="shared" si="22"/>
        <v>11730</v>
      </c>
      <c r="K256" s="34">
        <v>-250</v>
      </c>
      <c r="L256" s="17">
        <f t="shared" si="23"/>
        <v>11480</v>
      </c>
      <c r="P256" s="8"/>
    </row>
    <row r="257" spans="1:16" ht="16.5" x14ac:dyDescent="0.3">
      <c r="A257" s="22">
        <f t="shared" si="19"/>
        <v>256</v>
      </c>
      <c r="B257" s="11" t="str">
        <f t="shared" si="18"/>
        <v>Lebanon Township, Hunterdon County</v>
      </c>
      <c r="C257" s="11" t="s">
        <v>277</v>
      </c>
      <c r="D257" s="11" t="s">
        <v>835</v>
      </c>
      <c r="E257" s="11" t="s">
        <v>1119</v>
      </c>
      <c r="F257" s="34">
        <v>3493.84</v>
      </c>
      <c r="G257" s="34">
        <v>37000</v>
      </c>
      <c r="H257" s="34">
        <f t="shared" si="20"/>
        <v>40493.839999999997</v>
      </c>
      <c r="I257" s="34">
        <f t="shared" si="21"/>
        <v>809.8768</v>
      </c>
      <c r="J257" s="34">
        <f t="shared" si="22"/>
        <v>41303.716799999995</v>
      </c>
      <c r="K257" s="34">
        <v>-750</v>
      </c>
      <c r="L257" s="17">
        <f t="shared" si="23"/>
        <v>40553.716799999995</v>
      </c>
      <c r="P257" s="8"/>
    </row>
    <row r="258" spans="1:16" ht="16.5" x14ac:dyDescent="0.3">
      <c r="A258" s="22">
        <f t="shared" si="19"/>
        <v>257</v>
      </c>
      <c r="B258" s="11" t="str">
        <f t="shared" si="18"/>
        <v>Leonia Borough, Bergen County</v>
      </c>
      <c r="C258" s="11" t="s">
        <v>52</v>
      </c>
      <c r="D258" s="11" t="s">
        <v>616</v>
      </c>
      <c r="E258" s="11" t="s">
        <v>1111</v>
      </c>
      <c r="F258" s="34">
        <v>4000</v>
      </c>
      <c r="G258" s="34">
        <v>35000</v>
      </c>
      <c r="H258" s="34">
        <f t="shared" si="20"/>
        <v>39000</v>
      </c>
      <c r="I258" s="34">
        <f t="shared" si="21"/>
        <v>780</v>
      </c>
      <c r="J258" s="34">
        <f t="shared" si="22"/>
        <v>39780</v>
      </c>
      <c r="K258" s="34">
        <v>0</v>
      </c>
      <c r="L258" s="17">
        <f t="shared" si="23"/>
        <v>39780</v>
      </c>
      <c r="P258" s="8"/>
    </row>
    <row r="259" spans="1:16" ht="16.5" x14ac:dyDescent="0.3">
      <c r="A259" s="22">
        <f t="shared" si="19"/>
        <v>258</v>
      </c>
      <c r="B259" s="11" t="str">
        <f t="shared" ref="B259:B322" si="24">D259&amp;", "&amp;E259&amp;" County"</f>
        <v>Liberty Township, Warren County</v>
      </c>
      <c r="C259" s="11" t="s">
        <v>556</v>
      </c>
      <c r="D259" s="11" t="s">
        <v>1103</v>
      </c>
      <c r="E259" s="11" t="s">
        <v>1130</v>
      </c>
      <c r="F259" s="34">
        <v>4631.51</v>
      </c>
      <c r="G259" s="34">
        <v>15000</v>
      </c>
      <c r="H259" s="34">
        <f t="shared" si="20"/>
        <v>19631.510000000002</v>
      </c>
      <c r="I259" s="34">
        <f t="shared" si="21"/>
        <v>392.63020000000006</v>
      </c>
      <c r="J259" s="34">
        <f t="shared" si="22"/>
        <v>20024.140200000002</v>
      </c>
      <c r="K259" s="34">
        <v>0</v>
      </c>
      <c r="L259" s="17">
        <f t="shared" si="23"/>
        <v>20024.140200000002</v>
      </c>
      <c r="P259" s="8"/>
    </row>
    <row r="260" spans="1:16" ht="16.5" x14ac:dyDescent="0.3">
      <c r="A260" s="22">
        <f t="shared" ref="A260:A323" si="25">A259+1</f>
        <v>259</v>
      </c>
      <c r="B260" s="11" t="str">
        <f t="shared" si="24"/>
        <v>Lincoln Park Borough, Morris County</v>
      </c>
      <c r="C260" s="11" t="s">
        <v>389</v>
      </c>
      <c r="D260" s="11" t="s">
        <v>943</v>
      </c>
      <c r="E260" s="11" t="s">
        <v>1123</v>
      </c>
      <c r="F260" s="34">
        <v>19763.7</v>
      </c>
      <c r="G260" s="34">
        <v>70250</v>
      </c>
      <c r="H260" s="34">
        <f t="shared" ref="H260:H323" si="26">F260+G260</f>
        <v>90013.7</v>
      </c>
      <c r="I260" s="34">
        <f t="shared" ref="I260:I323" si="27">H260*0.02</f>
        <v>1800.2739999999999</v>
      </c>
      <c r="J260" s="34">
        <f t="shared" ref="J260:J323" si="28">H260*1.02</f>
        <v>91813.974000000002</v>
      </c>
      <c r="K260" s="34">
        <v>-1250</v>
      </c>
      <c r="L260" s="17">
        <f t="shared" ref="L260:L323" si="29">SUM(J260:K260)</f>
        <v>90563.974000000002</v>
      </c>
      <c r="P260" s="8"/>
    </row>
    <row r="261" spans="1:16" ht="16.5" x14ac:dyDescent="0.3">
      <c r="A261" s="22">
        <f t="shared" si="25"/>
        <v>260</v>
      </c>
      <c r="B261" s="11" t="str">
        <f t="shared" si="24"/>
        <v>Linden City, Union County</v>
      </c>
      <c r="C261" s="11" t="s">
        <v>530</v>
      </c>
      <c r="D261" s="11" t="s">
        <v>1081</v>
      </c>
      <c r="E261" s="11" t="s">
        <v>1129</v>
      </c>
      <c r="F261" s="34">
        <v>56915.97</v>
      </c>
      <c r="G261" s="34">
        <v>170500</v>
      </c>
      <c r="H261" s="34">
        <f t="shared" si="26"/>
        <v>227415.97</v>
      </c>
      <c r="I261" s="34">
        <f t="shared" si="27"/>
        <v>4548.3194000000003</v>
      </c>
      <c r="J261" s="34">
        <f t="shared" si="28"/>
        <v>231964.28940000001</v>
      </c>
      <c r="K261" s="34">
        <v>-2500</v>
      </c>
      <c r="L261" s="17">
        <f t="shared" si="29"/>
        <v>229464.28940000001</v>
      </c>
      <c r="P261" s="8"/>
    </row>
    <row r="262" spans="1:16" ht="16.5" x14ac:dyDescent="0.3">
      <c r="A262" s="22">
        <f t="shared" si="25"/>
        <v>261</v>
      </c>
      <c r="B262" s="11" t="str">
        <f t="shared" si="24"/>
        <v>Lindenwold Borough, Camden County</v>
      </c>
      <c r="C262" s="11" t="s">
        <v>155</v>
      </c>
      <c r="D262" s="11" t="s">
        <v>717</v>
      </c>
      <c r="E262" s="11" t="s">
        <v>1113</v>
      </c>
      <c r="F262" s="34">
        <v>31877.4</v>
      </c>
      <c r="G262" s="34">
        <v>71500</v>
      </c>
      <c r="H262" s="34">
        <f t="shared" si="26"/>
        <v>103377.4</v>
      </c>
      <c r="I262" s="34">
        <f t="shared" si="27"/>
        <v>2067.5479999999998</v>
      </c>
      <c r="J262" s="34">
        <f t="shared" si="28"/>
        <v>105444.94799999999</v>
      </c>
      <c r="K262" s="34">
        <v>750</v>
      </c>
      <c r="L262" s="17">
        <f t="shared" si="29"/>
        <v>106194.94799999999</v>
      </c>
      <c r="P262" s="8"/>
    </row>
    <row r="263" spans="1:16" ht="16.5" x14ac:dyDescent="0.3">
      <c r="A263" s="22">
        <f t="shared" si="25"/>
        <v>262</v>
      </c>
      <c r="B263" s="11" t="str">
        <f t="shared" si="24"/>
        <v>Linwood City, Atlantic County</v>
      </c>
      <c r="C263" s="11" t="s">
        <v>14</v>
      </c>
      <c r="D263" s="11" t="s">
        <v>578</v>
      </c>
      <c r="E263" s="11" t="s">
        <v>1110</v>
      </c>
      <c r="F263" s="34">
        <v>6425.34</v>
      </c>
      <c r="G263" s="34">
        <v>60500</v>
      </c>
      <c r="H263" s="34">
        <f t="shared" si="26"/>
        <v>66925.34</v>
      </c>
      <c r="I263" s="34">
        <f t="shared" si="27"/>
        <v>1338.5067999999999</v>
      </c>
      <c r="J263" s="34">
        <f t="shared" si="28"/>
        <v>68263.846799999999</v>
      </c>
      <c r="K263" s="34">
        <v>0</v>
      </c>
      <c r="L263" s="17">
        <f t="shared" si="29"/>
        <v>68263.846799999999</v>
      </c>
      <c r="P263" s="8"/>
    </row>
    <row r="264" spans="1:16" ht="16.5" x14ac:dyDescent="0.3">
      <c r="A264" s="22">
        <f t="shared" si="25"/>
        <v>263</v>
      </c>
      <c r="B264" s="11" t="str">
        <f t="shared" si="24"/>
        <v>Little Egg Harbor Township, Ocean County</v>
      </c>
      <c r="C264" s="11" t="s">
        <v>428</v>
      </c>
      <c r="D264" s="11" t="s">
        <v>982</v>
      </c>
      <c r="E264" s="11" t="s">
        <v>1124</v>
      </c>
      <c r="F264" s="34">
        <v>49128.1</v>
      </c>
      <c r="G264" s="34">
        <v>276250</v>
      </c>
      <c r="H264" s="34">
        <f t="shared" si="26"/>
        <v>325378.09999999998</v>
      </c>
      <c r="I264" s="34">
        <f t="shared" si="27"/>
        <v>6507.5619999999999</v>
      </c>
      <c r="J264" s="34">
        <f t="shared" si="28"/>
        <v>331885.66199999995</v>
      </c>
      <c r="K264" s="34">
        <v>-6000</v>
      </c>
      <c r="L264" s="17">
        <f t="shared" si="29"/>
        <v>325885.66199999995</v>
      </c>
      <c r="P264" s="8"/>
    </row>
    <row r="265" spans="1:16" ht="16.5" x14ac:dyDescent="0.3">
      <c r="A265" s="22">
        <f t="shared" si="25"/>
        <v>264</v>
      </c>
      <c r="B265" s="11" t="str">
        <f t="shared" si="24"/>
        <v>Little Falls Township, Passaic County</v>
      </c>
      <c r="C265" s="11" t="s">
        <v>450</v>
      </c>
      <c r="D265" s="11" t="s">
        <v>1002</v>
      </c>
      <c r="E265" s="11" t="s">
        <v>1125</v>
      </c>
      <c r="F265" s="34">
        <v>12724.67</v>
      </c>
      <c r="G265" s="34">
        <v>74750</v>
      </c>
      <c r="H265" s="34">
        <f t="shared" si="26"/>
        <v>87474.67</v>
      </c>
      <c r="I265" s="34">
        <f t="shared" si="27"/>
        <v>1749.4934000000001</v>
      </c>
      <c r="J265" s="34">
        <f t="shared" si="28"/>
        <v>89224.163400000005</v>
      </c>
      <c r="K265" s="34">
        <v>-1000</v>
      </c>
      <c r="L265" s="17">
        <f t="shared" si="29"/>
        <v>88224.163400000005</v>
      </c>
      <c r="P265" s="8"/>
    </row>
    <row r="266" spans="1:16" ht="16.5" x14ac:dyDescent="0.3">
      <c r="A266" s="22">
        <f t="shared" si="25"/>
        <v>265</v>
      </c>
      <c r="B266" s="11" t="str">
        <f t="shared" si="24"/>
        <v>Little Ferry Borough, Bergen County</v>
      </c>
      <c r="C266" s="11" t="s">
        <v>53</v>
      </c>
      <c r="D266" s="11" t="s">
        <v>617</v>
      </c>
      <c r="E266" s="11" t="s">
        <v>1111</v>
      </c>
      <c r="F266" s="34">
        <v>14500</v>
      </c>
      <c r="G266" s="34">
        <v>40750</v>
      </c>
      <c r="H266" s="34">
        <f t="shared" si="26"/>
        <v>55250</v>
      </c>
      <c r="I266" s="34">
        <f t="shared" si="27"/>
        <v>1105</v>
      </c>
      <c r="J266" s="34">
        <f t="shared" si="28"/>
        <v>56355</v>
      </c>
      <c r="K266" s="34">
        <v>0</v>
      </c>
      <c r="L266" s="17">
        <f t="shared" si="29"/>
        <v>56355</v>
      </c>
      <c r="P266" s="8"/>
    </row>
    <row r="267" spans="1:16" ht="16.5" x14ac:dyDescent="0.3">
      <c r="A267" s="22">
        <f t="shared" si="25"/>
        <v>266</v>
      </c>
      <c r="B267" s="11" t="str">
        <f t="shared" si="24"/>
        <v>Little Silver Borough, Monmouth County</v>
      </c>
      <c r="C267" s="11" t="s">
        <v>343</v>
      </c>
      <c r="D267" s="11" t="s">
        <v>899</v>
      </c>
      <c r="E267" s="11" t="s">
        <v>1122</v>
      </c>
      <c r="F267" s="34">
        <v>500</v>
      </c>
      <c r="G267" s="34">
        <v>50000</v>
      </c>
      <c r="H267" s="34">
        <f t="shared" si="26"/>
        <v>50500</v>
      </c>
      <c r="I267" s="34">
        <f t="shared" si="27"/>
        <v>1010</v>
      </c>
      <c r="J267" s="34">
        <f t="shared" si="28"/>
        <v>51510</v>
      </c>
      <c r="K267" s="34">
        <v>-250</v>
      </c>
      <c r="L267" s="17">
        <f t="shared" si="29"/>
        <v>51260</v>
      </c>
      <c r="P267" s="8"/>
    </row>
    <row r="268" spans="1:16" ht="16.5" x14ac:dyDescent="0.3">
      <c r="A268" s="22">
        <f t="shared" si="25"/>
        <v>267</v>
      </c>
      <c r="B268" s="11" t="str">
        <f t="shared" si="24"/>
        <v>Livingston Township, Essex County</v>
      </c>
      <c r="C268" s="11" t="s">
        <v>210</v>
      </c>
      <c r="D268" s="11" t="s">
        <v>771</v>
      </c>
      <c r="E268" s="11" t="s">
        <v>1116</v>
      </c>
      <c r="F268" s="34">
        <v>15478.77</v>
      </c>
      <c r="G268" s="34">
        <v>155250</v>
      </c>
      <c r="H268" s="34">
        <f t="shared" si="26"/>
        <v>170728.77</v>
      </c>
      <c r="I268" s="34">
        <f t="shared" si="27"/>
        <v>3414.5753999999997</v>
      </c>
      <c r="J268" s="34">
        <f t="shared" si="28"/>
        <v>174143.34539999999</v>
      </c>
      <c r="K268" s="34">
        <v>0</v>
      </c>
      <c r="L268" s="17">
        <f t="shared" si="29"/>
        <v>174143.34539999999</v>
      </c>
      <c r="P268" s="8"/>
    </row>
    <row r="269" spans="1:16" ht="16.5" x14ac:dyDescent="0.3">
      <c r="A269" s="22">
        <f t="shared" si="25"/>
        <v>268</v>
      </c>
      <c r="B269" s="11" t="str">
        <f t="shared" si="24"/>
        <v>Loch Arbour Village, Monmouth County</v>
      </c>
      <c r="C269" s="11" t="s">
        <v>344</v>
      </c>
      <c r="D269" s="11" t="s">
        <v>900</v>
      </c>
      <c r="E269" s="11" t="s">
        <v>1122</v>
      </c>
      <c r="F269" s="34">
        <v>0</v>
      </c>
      <c r="G269" s="34">
        <v>2000</v>
      </c>
      <c r="H269" s="34">
        <f t="shared" si="26"/>
        <v>2000</v>
      </c>
      <c r="I269" s="34">
        <f t="shared" si="27"/>
        <v>40</v>
      </c>
      <c r="J269" s="34">
        <f t="shared" si="28"/>
        <v>2040</v>
      </c>
      <c r="K269" s="34">
        <v>0</v>
      </c>
      <c r="L269" s="17">
        <f t="shared" si="29"/>
        <v>2040</v>
      </c>
      <c r="P269" s="8"/>
    </row>
    <row r="270" spans="1:16" ht="16.5" x14ac:dyDescent="0.3">
      <c r="A270" s="22">
        <f t="shared" si="25"/>
        <v>269</v>
      </c>
      <c r="B270" s="11" t="str">
        <f t="shared" si="24"/>
        <v>Lodi Borough, Bergen County</v>
      </c>
      <c r="C270" s="11" t="s">
        <v>54</v>
      </c>
      <c r="D270" s="11" t="s">
        <v>618</v>
      </c>
      <c r="E270" s="11" t="s">
        <v>1111</v>
      </c>
      <c r="F270" s="34">
        <v>35721.42</v>
      </c>
      <c r="G270" s="34">
        <v>91000</v>
      </c>
      <c r="H270" s="34">
        <f t="shared" si="26"/>
        <v>126721.42</v>
      </c>
      <c r="I270" s="34">
        <f t="shared" si="27"/>
        <v>2534.4284000000002</v>
      </c>
      <c r="J270" s="34">
        <f t="shared" si="28"/>
        <v>129255.8484</v>
      </c>
      <c r="K270" s="34">
        <v>0</v>
      </c>
      <c r="L270" s="17">
        <f t="shared" si="29"/>
        <v>129255.8484</v>
      </c>
      <c r="P270" s="8"/>
    </row>
    <row r="271" spans="1:16" ht="16.5" x14ac:dyDescent="0.3">
      <c r="A271" s="22">
        <f t="shared" si="25"/>
        <v>270</v>
      </c>
      <c r="B271" s="11" t="str">
        <f t="shared" si="24"/>
        <v>Logan Township, Gloucester County</v>
      </c>
      <c r="C271" s="11" t="s">
        <v>231</v>
      </c>
      <c r="D271" s="11" t="s">
        <v>791</v>
      </c>
      <c r="E271" s="11" t="s">
        <v>1117</v>
      </c>
      <c r="F271" s="34">
        <v>10500</v>
      </c>
      <c r="G271" s="34">
        <v>40250</v>
      </c>
      <c r="H271" s="34">
        <f t="shared" si="26"/>
        <v>50750</v>
      </c>
      <c r="I271" s="34">
        <f t="shared" si="27"/>
        <v>1015</v>
      </c>
      <c r="J271" s="34">
        <f t="shared" si="28"/>
        <v>51765</v>
      </c>
      <c r="K271" s="34">
        <v>0</v>
      </c>
      <c r="L271" s="17">
        <f t="shared" si="29"/>
        <v>51765</v>
      </c>
      <c r="P271" s="8"/>
    </row>
    <row r="272" spans="1:16" ht="16.5" x14ac:dyDescent="0.3">
      <c r="A272" s="22">
        <f t="shared" si="25"/>
        <v>271</v>
      </c>
      <c r="B272" s="11" t="str">
        <f t="shared" si="24"/>
        <v>Long Beach Township, Ocean County</v>
      </c>
      <c r="C272" s="11" t="s">
        <v>429</v>
      </c>
      <c r="D272" s="11" t="s">
        <v>983</v>
      </c>
      <c r="E272" s="11" t="s">
        <v>1124</v>
      </c>
      <c r="F272" s="34">
        <v>4484.3599999999997</v>
      </c>
      <c r="G272" s="34">
        <v>62000</v>
      </c>
      <c r="H272" s="34">
        <f t="shared" si="26"/>
        <v>66484.36</v>
      </c>
      <c r="I272" s="34">
        <f t="shared" si="27"/>
        <v>1329.6872000000001</v>
      </c>
      <c r="J272" s="34">
        <f t="shared" si="28"/>
        <v>67814.047200000001</v>
      </c>
      <c r="K272" s="34">
        <v>-515.28</v>
      </c>
      <c r="L272" s="17">
        <f t="shared" si="29"/>
        <v>67298.767200000002</v>
      </c>
      <c r="P272" s="8"/>
    </row>
    <row r="273" spans="1:16" ht="16.5" x14ac:dyDescent="0.3">
      <c r="A273" s="22">
        <f t="shared" si="25"/>
        <v>272</v>
      </c>
      <c r="B273" s="11" t="str">
        <f t="shared" si="24"/>
        <v>Long Branch City, Monmouth County</v>
      </c>
      <c r="C273" s="11" t="s">
        <v>345</v>
      </c>
      <c r="D273" s="11" t="s">
        <v>901</v>
      </c>
      <c r="E273" s="11" t="s">
        <v>1122</v>
      </c>
      <c r="F273" s="34">
        <v>21134.55</v>
      </c>
      <c r="G273" s="34">
        <v>95500</v>
      </c>
      <c r="H273" s="34">
        <f t="shared" si="26"/>
        <v>116634.55</v>
      </c>
      <c r="I273" s="34">
        <f t="shared" si="27"/>
        <v>2332.6910000000003</v>
      </c>
      <c r="J273" s="34">
        <f t="shared" si="28"/>
        <v>118967.24100000001</v>
      </c>
      <c r="K273" s="34">
        <v>-2821.92</v>
      </c>
      <c r="L273" s="17">
        <f t="shared" si="29"/>
        <v>116145.32100000001</v>
      </c>
      <c r="P273" s="8"/>
    </row>
    <row r="274" spans="1:16" ht="16.5" x14ac:dyDescent="0.3">
      <c r="A274" s="22">
        <f t="shared" si="25"/>
        <v>273</v>
      </c>
      <c r="B274" s="11" t="str">
        <f t="shared" si="24"/>
        <v>Long Hill Township, Morris County</v>
      </c>
      <c r="C274" s="11" t="s">
        <v>403</v>
      </c>
      <c r="D274" s="11" t="s">
        <v>957</v>
      </c>
      <c r="E274" s="11" t="s">
        <v>1123</v>
      </c>
      <c r="F274" s="34">
        <v>7500</v>
      </c>
      <c r="G274" s="34">
        <v>57750</v>
      </c>
      <c r="H274" s="34">
        <f t="shared" si="26"/>
        <v>65250</v>
      </c>
      <c r="I274" s="34">
        <f t="shared" si="27"/>
        <v>1305</v>
      </c>
      <c r="J274" s="34">
        <f t="shared" si="28"/>
        <v>66555</v>
      </c>
      <c r="K274" s="34">
        <v>0</v>
      </c>
      <c r="L274" s="17">
        <f t="shared" si="29"/>
        <v>66555</v>
      </c>
      <c r="P274" s="8"/>
    </row>
    <row r="275" spans="1:16" ht="16.5" x14ac:dyDescent="0.3">
      <c r="A275" s="22">
        <f t="shared" si="25"/>
        <v>274</v>
      </c>
      <c r="B275" s="11" t="str">
        <f t="shared" si="24"/>
        <v>Longport Borough, Atlantic County</v>
      </c>
      <c r="C275" s="11" t="s">
        <v>15</v>
      </c>
      <c r="D275" s="12" t="s">
        <v>579</v>
      </c>
      <c r="E275" s="11" t="s">
        <v>1110</v>
      </c>
      <c r="F275" s="34">
        <v>1000</v>
      </c>
      <c r="G275" s="34">
        <v>13000</v>
      </c>
      <c r="H275" s="34">
        <f t="shared" si="26"/>
        <v>14000</v>
      </c>
      <c r="I275" s="34">
        <f t="shared" si="27"/>
        <v>280</v>
      </c>
      <c r="J275" s="34">
        <f t="shared" si="28"/>
        <v>14280</v>
      </c>
      <c r="K275" s="34">
        <v>-750</v>
      </c>
      <c r="L275" s="17">
        <f t="shared" si="29"/>
        <v>13530</v>
      </c>
      <c r="P275" s="8"/>
    </row>
    <row r="276" spans="1:16" ht="16.5" x14ac:dyDescent="0.3">
      <c r="A276" s="22">
        <f t="shared" si="25"/>
        <v>275</v>
      </c>
      <c r="B276" s="11" t="str">
        <f t="shared" si="24"/>
        <v>Lopatcong Township, Warren County</v>
      </c>
      <c r="C276" s="11" t="s">
        <v>557</v>
      </c>
      <c r="D276" s="11" t="s">
        <v>1104</v>
      </c>
      <c r="E276" s="11" t="s">
        <v>1130</v>
      </c>
      <c r="F276" s="34">
        <v>14522.6</v>
      </c>
      <c r="G276" s="34">
        <v>71500</v>
      </c>
      <c r="H276" s="34">
        <f t="shared" si="26"/>
        <v>86022.6</v>
      </c>
      <c r="I276" s="34">
        <f t="shared" si="27"/>
        <v>1720.4520000000002</v>
      </c>
      <c r="J276" s="34">
        <f t="shared" si="28"/>
        <v>87743.052000000011</v>
      </c>
      <c r="K276" s="34">
        <v>-2523.9299999999998</v>
      </c>
      <c r="L276" s="17">
        <f t="shared" si="29"/>
        <v>85219.122000000018</v>
      </c>
      <c r="P276" s="8"/>
    </row>
    <row r="277" spans="1:16" ht="16.5" x14ac:dyDescent="0.3">
      <c r="A277" s="22">
        <f t="shared" si="25"/>
        <v>276</v>
      </c>
      <c r="B277" s="11" t="str">
        <f t="shared" si="24"/>
        <v>Lower Alloways Creek Township, Salem County</v>
      </c>
      <c r="C277" s="11" t="s">
        <v>465</v>
      </c>
      <c r="D277" s="11" t="s">
        <v>1018</v>
      </c>
      <c r="E277" s="11" t="s">
        <v>1126</v>
      </c>
      <c r="F277" s="34">
        <v>6833.56</v>
      </c>
      <c r="G277" s="34">
        <v>20000</v>
      </c>
      <c r="H277" s="34">
        <f t="shared" si="26"/>
        <v>26833.56</v>
      </c>
      <c r="I277" s="34">
        <f t="shared" si="27"/>
        <v>536.6712</v>
      </c>
      <c r="J277" s="34">
        <f t="shared" si="28"/>
        <v>27370.231200000002</v>
      </c>
      <c r="K277" s="34">
        <v>0</v>
      </c>
      <c r="L277" s="17">
        <f t="shared" si="29"/>
        <v>27370.231200000002</v>
      </c>
      <c r="P277" s="8"/>
    </row>
    <row r="278" spans="1:16" ht="16.5" x14ac:dyDescent="0.3">
      <c r="A278" s="22">
        <f t="shared" si="25"/>
        <v>277</v>
      </c>
      <c r="B278" s="11" t="str">
        <f t="shared" si="24"/>
        <v>Lower Township, Cape May County</v>
      </c>
      <c r="C278" s="11" t="s">
        <v>175</v>
      </c>
      <c r="D278" s="11" t="s">
        <v>737</v>
      </c>
      <c r="E278" s="11" t="s">
        <v>1114</v>
      </c>
      <c r="F278" s="34">
        <v>82185.919999999998</v>
      </c>
      <c r="G278" s="34">
        <v>280250</v>
      </c>
      <c r="H278" s="34">
        <f t="shared" si="26"/>
        <v>362435.92</v>
      </c>
      <c r="I278" s="34">
        <f t="shared" si="27"/>
        <v>7248.7183999999997</v>
      </c>
      <c r="J278" s="34">
        <f t="shared" si="28"/>
        <v>369684.6384</v>
      </c>
      <c r="K278" s="34">
        <v>-6000</v>
      </c>
      <c r="L278" s="17">
        <f t="shared" si="29"/>
        <v>363684.6384</v>
      </c>
      <c r="P278" s="8"/>
    </row>
    <row r="279" spans="1:16" ht="16.5" x14ac:dyDescent="0.3">
      <c r="A279" s="22">
        <f t="shared" si="25"/>
        <v>278</v>
      </c>
      <c r="B279" s="11" t="str">
        <f t="shared" si="24"/>
        <v>Lumberton Township, Burlington County</v>
      </c>
      <c r="C279" s="11" t="s">
        <v>110</v>
      </c>
      <c r="D279" s="11" t="s">
        <v>674</v>
      </c>
      <c r="E279" s="11" t="s">
        <v>1112</v>
      </c>
      <c r="F279" s="34">
        <v>6105.84</v>
      </c>
      <c r="G279" s="34">
        <v>81250</v>
      </c>
      <c r="H279" s="34">
        <f t="shared" si="26"/>
        <v>87355.839999999997</v>
      </c>
      <c r="I279" s="34">
        <f t="shared" si="27"/>
        <v>1747.1168</v>
      </c>
      <c r="J279" s="34">
        <f t="shared" si="28"/>
        <v>89102.9568</v>
      </c>
      <c r="K279" s="34">
        <v>0</v>
      </c>
      <c r="L279" s="17">
        <f t="shared" si="29"/>
        <v>89102.9568</v>
      </c>
      <c r="P279" s="8"/>
    </row>
    <row r="280" spans="1:16" ht="16.5" x14ac:dyDescent="0.3">
      <c r="A280" s="22">
        <f t="shared" si="25"/>
        <v>279</v>
      </c>
      <c r="B280" s="11" t="str">
        <f t="shared" si="24"/>
        <v>Lyndhurst Township, Bergen County</v>
      </c>
      <c r="C280" s="11" t="s">
        <v>55</v>
      </c>
      <c r="D280" s="11" t="s">
        <v>619</v>
      </c>
      <c r="E280" s="11" t="s">
        <v>1111</v>
      </c>
      <c r="F280" s="34">
        <v>26076.37</v>
      </c>
      <c r="G280" s="34">
        <v>131250</v>
      </c>
      <c r="H280" s="34">
        <f t="shared" si="26"/>
        <v>157326.37</v>
      </c>
      <c r="I280" s="34">
        <f t="shared" si="27"/>
        <v>3146.5273999999999</v>
      </c>
      <c r="J280" s="34">
        <f t="shared" si="28"/>
        <v>160472.89739999999</v>
      </c>
      <c r="K280" s="34">
        <v>0</v>
      </c>
      <c r="L280" s="17">
        <f t="shared" si="29"/>
        <v>160472.89739999999</v>
      </c>
      <c r="P280" s="8"/>
    </row>
    <row r="281" spans="1:16" ht="16.5" x14ac:dyDescent="0.3">
      <c r="A281" s="22">
        <f t="shared" si="25"/>
        <v>280</v>
      </c>
      <c r="B281" s="11" t="str">
        <f t="shared" si="24"/>
        <v>Madison Borough, Morris County</v>
      </c>
      <c r="C281" s="11" t="s">
        <v>390</v>
      </c>
      <c r="D281" s="11" t="s">
        <v>944</v>
      </c>
      <c r="E281" s="11" t="s">
        <v>1123</v>
      </c>
      <c r="F281" s="34">
        <v>6500</v>
      </c>
      <c r="G281" s="34">
        <v>67750</v>
      </c>
      <c r="H281" s="34">
        <f t="shared" si="26"/>
        <v>74250</v>
      </c>
      <c r="I281" s="34">
        <f t="shared" si="27"/>
        <v>1485</v>
      </c>
      <c r="J281" s="34">
        <f t="shared" si="28"/>
        <v>75735</v>
      </c>
      <c r="K281" s="34">
        <v>0</v>
      </c>
      <c r="L281" s="17">
        <f t="shared" si="29"/>
        <v>75735</v>
      </c>
      <c r="P281" s="8"/>
    </row>
    <row r="282" spans="1:16" ht="16.5" x14ac:dyDescent="0.3">
      <c r="A282" s="22">
        <f t="shared" si="25"/>
        <v>281</v>
      </c>
      <c r="B282" s="11" t="str">
        <f t="shared" si="24"/>
        <v>Magnolia Borough, Camden County</v>
      </c>
      <c r="C282" s="11" t="s">
        <v>156</v>
      </c>
      <c r="D282" s="11" t="s">
        <v>718</v>
      </c>
      <c r="E282" s="11" t="s">
        <v>1113</v>
      </c>
      <c r="F282" s="34">
        <v>16000</v>
      </c>
      <c r="G282" s="34">
        <v>38750</v>
      </c>
      <c r="H282" s="34">
        <f t="shared" si="26"/>
        <v>54750</v>
      </c>
      <c r="I282" s="34">
        <f t="shared" si="27"/>
        <v>1095</v>
      </c>
      <c r="J282" s="34">
        <f t="shared" si="28"/>
        <v>55845</v>
      </c>
      <c r="K282" s="34">
        <v>-1241.0999999999999</v>
      </c>
      <c r="L282" s="17">
        <f t="shared" si="29"/>
        <v>54603.9</v>
      </c>
      <c r="P282" s="8"/>
    </row>
    <row r="283" spans="1:16" ht="16.5" x14ac:dyDescent="0.3">
      <c r="A283" s="22">
        <f t="shared" si="25"/>
        <v>282</v>
      </c>
      <c r="B283" s="11" t="str">
        <f t="shared" si="24"/>
        <v>Mahwah Township, Bergen County</v>
      </c>
      <c r="C283" s="11" t="s">
        <v>56</v>
      </c>
      <c r="D283" s="11" t="s">
        <v>620</v>
      </c>
      <c r="E283" s="11" t="s">
        <v>1111</v>
      </c>
      <c r="F283" s="34">
        <v>24954.81</v>
      </c>
      <c r="G283" s="34">
        <v>131000</v>
      </c>
      <c r="H283" s="34">
        <f t="shared" si="26"/>
        <v>155954.81</v>
      </c>
      <c r="I283" s="34">
        <f t="shared" si="27"/>
        <v>3119.0962</v>
      </c>
      <c r="J283" s="34">
        <f t="shared" si="28"/>
        <v>159073.9062</v>
      </c>
      <c r="K283" s="34">
        <v>0</v>
      </c>
      <c r="L283" s="17">
        <f t="shared" si="29"/>
        <v>159073.9062</v>
      </c>
      <c r="P283" s="8"/>
    </row>
    <row r="284" spans="1:16" ht="16.5" x14ac:dyDescent="0.3">
      <c r="A284" s="22">
        <f t="shared" si="25"/>
        <v>283</v>
      </c>
      <c r="B284" s="11" t="str">
        <f t="shared" si="24"/>
        <v>Manalapan Township, Monmouth County</v>
      </c>
      <c r="C284" s="11" t="s">
        <v>346</v>
      </c>
      <c r="D284" s="11" t="s">
        <v>902</v>
      </c>
      <c r="E284" s="11" t="s">
        <v>1122</v>
      </c>
      <c r="F284" s="34">
        <v>44200.6</v>
      </c>
      <c r="G284" s="34">
        <v>181250</v>
      </c>
      <c r="H284" s="34">
        <f t="shared" si="26"/>
        <v>225450.6</v>
      </c>
      <c r="I284" s="34">
        <f t="shared" si="27"/>
        <v>4509.0120000000006</v>
      </c>
      <c r="J284" s="34">
        <f t="shared" si="28"/>
        <v>229959.61200000002</v>
      </c>
      <c r="K284" s="34">
        <v>0</v>
      </c>
      <c r="L284" s="17">
        <f t="shared" si="29"/>
        <v>229959.61200000002</v>
      </c>
      <c r="P284" s="8"/>
    </row>
    <row r="285" spans="1:16" ht="16.5" x14ac:dyDescent="0.3">
      <c r="A285" s="22">
        <f t="shared" si="25"/>
        <v>284</v>
      </c>
      <c r="B285" s="11" t="str">
        <f t="shared" si="24"/>
        <v>Manasquan Borough, Monmouth County</v>
      </c>
      <c r="C285" s="11" t="s">
        <v>347</v>
      </c>
      <c r="D285" s="11" t="s">
        <v>903</v>
      </c>
      <c r="E285" s="11" t="s">
        <v>1122</v>
      </c>
      <c r="F285" s="34">
        <v>3500</v>
      </c>
      <c r="G285" s="34">
        <v>57250</v>
      </c>
      <c r="H285" s="34">
        <f t="shared" si="26"/>
        <v>60750</v>
      </c>
      <c r="I285" s="34">
        <f t="shared" si="27"/>
        <v>1215</v>
      </c>
      <c r="J285" s="34">
        <f t="shared" si="28"/>
        <v>61965</v>
      </c>
      <c r="K285" s="34">
        <v>0</v>
      </c>
      <c r="L285" s="17">
        <f t="shared" si="29"/>
        <v>61965</v>
      </c>
      <c r="P285" s="8"/>
    </row>
    <row r="286" spans="1:16" ht="16.5" x14ac:dyDescent="0.3">
      <c r="A286" s="22">
        <f t="shared" si="25"/>
        <v>285</v>
      </c>
      <c r="B286" s="11" t="str">
        <f t="shared" si="24"/>
        <v>Manchester Township, Ocean County</v>
      </c>
      <c r="C286" s="11" t="s">
        <v>430</v>
      </c>
      <c r="D286" s="11" t="s">
        <v>984</v>
      </c>
      <c r="E286" s="11" t="s">
        <v>1124</v>
      </c>
      <c r="F286" s="34">
        <v>520757.04</v>
      </c>
      <c r="G286" s="34">
        <v>1087500</v>
      </c>
      <c r="H286" s="34">
        <f t="shared" si="26"/>
        <v>1608257.04</v>
      </c>
      <c r="I286" s="34">
        <f t="shared" si="27"/>
        <v>32165.140800000001</v>
      </c>
      <c r="J286" s="34">
        <f t="shared" si="28"/>
        <v>1640422.1808</v>
      </c>
      <c r="K286" s="34">
        <v>-18056.55</v>
      </c>
      <c r="L286" s="17">
        <f t="shared" si="29"/>
        <v>1622365.6307999999</v>
      </c>
      <c r="P286" s="8"/>
    </row>
    <row r="287" spans="1:16" ht="16.5" x14ac:dyDescent="0.3">
      <c r="A287" s="22">
        <f t="shared" si="25"/>
        <v>286</v>
      </c>
      <c r="B287" s="11" t="str">
        <f t="shared" si="24"/>
        <v>Mannington Township, Salem County</v>
      </c>
      <c r="C287" s="11" t="s">
        <v>466</v>
      </c>
      <c r="D287" s="11" t="s">
        <v>1019</v>
      </c>
      <c r="E287" s="11" t="s">
        <v>1126</v>
      </c>
      <c r="F287" s="34">
        <v>5444.92</v>
      </c>
      <c r="G287" s="34">
        <v>14500</v>
      </c>
      <c r="H287" s="34">
        <f t="shared" si="26"/>
        <v>19944.919999999998</v>
      </c>
      <c r="I287" s="34">
        <f t="shared" si="27"/>
        <v>398.89839999999998</v>
      </c>
      <c r="J287" s="34">
        <f t="shared" si="28"/>
        <v>20343.8184</v>
      </c>
      <c r="K287" s="34">
        <v>0</v>
      </c>
      <c r="L287" s="17">
        <f t="shared" si="29"/>
        <v>20343.8184</v>
      </c>
      <c r="P287" s="8"/>
    </row>
    <row r="288" spans="1:16" ht="16.5" x14ac:dyDescent="0.3">
      <c r="A288" s="22">
        <f t="shared" si="25"/>
        <v>287</v>
      </c>
      <c r="B288" s="11" t="str">
        <f t="shared" si="24"/>
        <v>Mansfield Township, Burlington County</v>
      </c>
      <c r="C288" s="11" t="s">
        <v>111</v>
      </c>
      <c r="D288" s="11" t="s">
        <v>675</v>
      </c>
      <c r="E288" s="11" t="s">
        <v>1112</v>
      </c>
      <c r="F288" s="34">
        <v>19074.349999999999</v>
      </c>
      <c r="G288" s="34">
        <v>150250</v>
      </c>
      <c r="H288" s="34">
        <f t="shared" si="26"/>
        <v>169324.35</v>
      </c>
      <c r="I288" s="34">
        <f t="shared" si="27"/>
        <v>3386.4870000000001</v>
      </c>
      <c r="J288" s="34">
        <f t="shared" si="28"/>
        <v>172710.837</v>
      </c>
      <c r="K288" s="34">
        <v>-250</v>
      </c>
      <c r="L288" s="17">
        <f t="shared" si="29"/>
        <v>172460.837</v>
      </c>
      <c r="P288" s="8"/>
    </row>
    <row r="289" spans="1:16" ht="16.5" x14ac:dyDescent="0.3">
      <c r="A289" s="22">
        <f t="shared" si="25"/>
        <v>288</v>
      </c>
      <c r="B289" s="11" t="str">
        <f t="shared" si="24"/>
        <v>Mansfield Township, Warren County</v>
      </c>
      <c r="C289" s="11" t="s">
        <v>558</v>
      </c>
      <c r="D289" s="11" t="s">
        <v>675</v>
      </c>
      <c r="E289" s="11" t="s">
        <v>1130</v>
      </c>
      <c r="F289" s="34">
        <v>6395.21</v>
      </c>
      <c r="G289" s="34">
        <v>40250</v>
      </c>
      <c r="H289" s="34">
        <f t="shared" si="26"/>
        <v>46645.21</v>
      </c>
      <c r="I289" s="34">
        <f t="shared" si="27"/>
        <v>932.90419999999995</v>
      </c>
      <c r="J289" s="34">
        <f t="shared" si="28"/>
        <v>47578.114199999996</v>
      </c>
      <c r="K289" s="34">
        <v>0</v>
      </c>
      <c r="L289" s="17">
        <f t="shared" si="29"/>
        <v>47578.114199999996</v>
      </c>
      <c r="P289" s="8"/>
    </row>
    <row r="290" spans="1:16" ht="16.5" x14ac:dyDescent="0.3">
      <c r="A290" s="22">
        <f t="shared" si="25"/>
        <v>289</v>
      </c>
      <c r="B290" s="11" t="str">
        <f t="shared" si="24"/>
        <v>Mantoloking Borough, Ocean County</v>
      </c>
      <c r="C290" s="11" t="s">
        <v>431</v>
      </c>
      <c r="D290" s="11" t="s">
        <v>985</v>
      </c>
      <c r="E290" s="11" t="s">
        <v>1124</v>
      </c>
      <c r="F290" s="34">
        <v>0</v>
      </c>
      <c r="G290" s="34">
        <v>3750</v>
      </c>
      <c r="H290" s="34">
        <f t="shared" si="26"/>
        <v>3750</v>
      </c>
      <c r="I290" s="34">
        <f t="shared" si="27"/>
        <v>75</v>
      </c>
      <c r="J290" s="34">
        <f t="shared" si="28"/>
        <v>3825</v>
      </c>
      <c r="K290" s="34">
        <v>0</v>
      </c>
      <c r="L290" s="17">
        <f t="shared" si="29"/>
        <v>3825</v>
      </c>
      <c r="P290" s="8"/>
    </row>
    <row r="291" spans="1:16" ht="16.5" x14ac:dyDescent="0.3">
      <c r="A291" s="22">
        <f t="shared" si="25"/>
        <v>290</v>
      </c>
      <c r="B291" s="11" t="str">
        <f t="shared" si="24"/>
        <v>Mantua Township, Gloucester County</v>
      </c>
      <c r="C291" s="11" t="s">
        <v>232</v>
      </c>
      <c r="D291" s="11" t="s">
        <v>792</v>
      </c>
      <c r="E291" s="11" t="s">
        <v>1117</v>
      </c>
      <c r="F291" s="34">
        <v>29178.76</v>
      </c>
      <c r="G291" s="34">
        <v>120250</v>
      </c>
      <c r="H291" s="34">
        <f t="shared" si="26"/>
        <v>149428.76</v>
      </c>
      <c r="I291" s="34">
        <f t="shared" si="27"/>
        <v>2988.5752000000002</v>
      </c>
      <c r="J291" s="34">
        <f t="shared" si="28"/>
        <v>152417.3352</v>
      </c>
      <c r="K291" s="34">
        <v>0</v>
      </c>
      <c r="L291" s="17">
        <f t="shared" si="29"/>
        <v>152417.3352</v>
      </c>
      <c r="P291" s="8"/>
    </row>
    <row r="292" spans="1:16" ht="16.5" x14ac:dyDescent="0.3">
      <c r="A292" s="22">
        <f t="shared" si="25"/>
        <v>291</v>
      </c>
      <c r="B292" s="11" t="str">
        <f t="shared" si="24"/>
        <v>Manville Borough, Somerset County</v>
      </c>
      <c r="C292" s="11" t="s">
        <v>487</v>
      </c>
      <c r="D292" s="11" t="s">
        <v>1038</v>
      </c>
      <c r="E292" s="11" t="s">
        <v>1127</v>
      </c>
      <c r="F292" s="34">
        <v>17874.48</v>
      </c>
      <c r="G292" s="34">
        <v>82500</v>
      </c>
      <c r="H292" s="34">
        <f t="shared" si="26"/>
        <v>100374.48</v>
      </c>
      <c r="I292" s="34">
        <f t="shared" si="27"/>
        <v>2007.4895999999999</v>
      </c>
      <c r="J292" s="34">
        <f t="shared" si="28"/>
        <v>102381.9696</v>
      </c>
      <c r="K292" s="34">
        <v>0</v>
      </c>
      <c r="L292" s="17">
        <f t="shared" si="29"/>
        <v>102381.9696</v>
      </c>
      <c r="P292" s="8"/>
    </row>
    <row r="293" spans="1:16" ht="16.5" x14ac:dyDescent="0.3">
      <c r="A293" s="22">
        <f t="shared" si="25"/>
        <v>292</v>
      </c>
      <c r="B293" s="11" t="str">
        <f t="shared" si="24"/>
        <v>Maple Shade Borough, Burlington County</v>
      </c>
      <c r="C293" s="11" t="s">
        <v>112</v>
      </c>
      <c r="D293" s="11" t="s">
        <v>1141</v>
      </c>
      <c r="E293" s="11" t="s">
        <v>1112</v>
      </c>
      <c r="F293" s="34">
        <v>35000</v>
      </c>
      <c r="G293" s="34">
        <v>125750</v>
      </c>
      <c r="H293" s="34">
        <f t="shared" si="26"/>
        <v>160750</v>
      </c>
      <c r="I293" s="34">
        <f t="shared" si="27"/>
        <v>3215</v>
      </c>
      <c r="J293" s="34">
        <f t="shared" si="28"/>
        <v>163965</v>
      </c>
      <c r="K293" s="34">
        <v>0</v>
      </c>
      <c r="L293" s="17">
        <f t="shared" si="29"/>
        <v>163965</v>
      </c>
      <c r="P293" s="8"/>
    </row>
    <row r="294" spans="1:16" ht="16.5" x14ac:dyDescent="0.3">
      <c r="A294" s="22">
        <f t="shared" si="25"/>
        <v>293</v>
      </c>
      <c r="B294" s="11" t="str">
        <f t="shared" si="24"/>
        <v>Maplewood Township, Essex County</v>
      </c>
      <c r="C294" s="11" t="s">
        <v>211</v>
      </c>
      <c r="D294" s="11" t="s">
        <v>772</v>
      </c>
      <c r="E294" s="11" t="s">
        <v>1116</v>
      </c>
      <c r="F294" s="34">
        <v>6500</v>
      </c>
      <c r="G294" s="34">
        <v>57250</v>
      </c>
      <c r="H294" s="34">
        <f t="shared" si="26"/>
        <v>63750</v>
      </c>
      <c r="I294" s="34">
        <f t="shared" si="27"/>
        <v>1275</v>
      </c>
      <c r="J294" s="34">
        <f t="shared" si="28"/>
        <v>65025</v>
      </c>
      <c r="K294" s="34">
        <v>0</v>
      </c>
      <c r="L294" s="17">
        <f t="shared" si="29"/>
        <v>65025</v>
      </c>
      <c r="P294" s="8"/>
    </row>
    <row r="295" spans="1:16" ht="16.5" x14ac:dyDescent="0.3">
      <c r="A295" s="22">
        <f t="shared" si="25"/>
        <v>294</v>
      </c>
      <c r="B295" s="11" t="str">
        <f t="shared" si="24"/>
        <v>Margate City, Atlantic County</v>
      </c>
      <c r="C295" s="11" t="s">
        <v>16</v>
      </c>
      <c r="D295" s="12" t="s">
        <v>580</v>
      </c>
      <c r="E295" s="11" t="s">
        <v>1110</v>
      </c>
      <c r="F295" s="34">
        <v>7749</v>
      </c>
      <c r="G295" s="34">
        <v>71750</v>
      </c>
      <c r="H295" s="34">
        <f t="shared" si="26"/>
        <v>79499</v>
      </c>
      <c r="I295" s="34">
        <f t="shared" si="27"/>
        <v>1589.98</v>
      </c>
      <c r="J295" s="34">
        <f t="shared" si="28"/>
        <v>81088.98</v>
      </c>
      <c r="K295" s="34">
        <v>0</v>
      </c>
      <c r="L295" s="17">
        <f t="shared" si="29"/>
        <v>81088.98</v>
      </c>
      <c r="P295" s="8"/>
    </row>
    <row r="296" spans="1:16" ht="16.5" x14ac:dyDescent="0.3">
      <c r="A296" s="22">
        <f t="shared" si="25"/>
        <v>295</v>
      </c>
      <c r="B296" s="11" t="str">
        <f t="shared" si="24"/>
        <v>Marlboro Township, Monmouth County</v>
      </c>
      <c r="C296" s="11" t="s">
        <v>348</v>
      </c>
      <c r="D296" s="11" t="s">
        <v>904</v>
      </c>
      <c r="E296" s="11" t="s">
        <v>1122</v>
      </c>
      <c r="F296" s="34">
        <v>28587.67</v>
      </c>
      <c r="G296" s="34">
        <v>179250</v>
      </c>
      <c r="H296" s="34">
        <f t="shared" si="26"/>
        <v>207837.66999999998</v>
      </c>
      <c r="I296" s="34">
        <f t="shared" si="27"/>
        <v>4156.7533999999996</v>
      </c>
      <c r="J296" s="34">
        <f t="shared" si="28"/>
        <v>211994.4234</v>
      </c>
      <c r="K296" s="34">
        <v>-3565.75</v>
      </c>
      <c r="L296" s="17">
        <f t="shared" si="29"/>
        <v>208428.6734</v>
      </c>
      <c r="P296" s="8"/>
    </row>
    <row r="297" spans="1:16" ht="16.5" x14ac:dyDescent="0.3">
      <c r="A297" s="22">
        <f t="shared" si="25"/>
        <v>296</v>
      </c>
      <c r="B297" s="11" t="str">
        <f t="shared" si="24"/>
        <v>Matawan Borough, Monmouth County</v>
      </c>
      <c r="C297" s="11" t="s">
        <v>349</v>
      </c>
      <c r="D297" s="11" t="s">
        <v>905</v>
      </c>
      <c r="E297" s="11" t="s">
        <v>1122</v>
      </c>
      <c r="F297" s="34">
        <v>6250</v>
      </c>
      <c r="G297" s="34">
        <v>43000</v>
      </c>
      <c r="H297" s="34">
        <f t="shared" si="26"/>
        <v>49250</v>
      </c>
      <c r="I297" s="34">
        <f t="shared" si="27"/>
        <v>985</v>
      </c>
      <c r="J297" s="34">
        <f t="shared" si="28"/>
        <v>50235</v>
      </c>
      <c r="K297" s="34">
        <v>0</v>
      </c>
      <c r="L297" s="17">
        <f t="shared" si="29"/>
        <v>50235</v>
      </c>
      <c r="P297" s="8"/>
    </row>
    <row r="298" spans="1:16" ht="16.5" x14ac:dyDescent="0.3">
      <c r="A298" s="22">
        <f t="shared" si="25"/>
        <v>297</v>
      </c>
      <c r="B298" s="11" t="str">
        <f t="shared" si="24"/>
        <v>Maurice River Township, Cumberland County</v>
      </c>
      <c r="C298" s="11" t="s">
        <v>195</v>
      </c>
      <c r="D298" s="11" t="s">
        <v>757</v>
      </c>
      <c r="E298" s="11" t="s">
        <v>1115</v>
      </c>
      <c r="F298" s="34">
        <v>14064.52</v>
      </c>
      <c r="G298" s="34">
        <v>32500</v>
      </c>
      <c r="H298" s="34">
        <f t="shared" si="26"/>
        <v>46564.520000000004</v>
      </c>
      <c r="I298" s="34">
        <f t="shared" si="27"/>
        <v>931.29040000000009</v>
      </c>
      <c r="J298" s="34">
        <f t="shared" si="28"/>
        <v>47495.810400000002</v>
      </c>
      <c r="K298" s="34">
        <v>0</v>
      </c>
      <c r="L298" s="17">
        <f t="shared" si="29"/>
        <v>47495.810400000002</v>
      </c>
      <c r="P298" s="8"/>
    </row>
    <row r="299" spans="1:16" ht="16.5" x14ac:dyDescent="0.3">
      <c r="A299" s="22">
        <f t="shared" si="25"/>
        <v>298</v>
      </c>
      <c r="B299" s="11" t="str">
        <f t="shared" si="24"/>
        <v>Maywood Borough, Bergen County</v>
      </c>
      <c r="C299" s="11" t="s">
        <v>57</v>
      </c>
      <c r="D299" s="11" t="s">
        <v>621</v>
      </c>
      <c r="E299" s="11" t="s">
        <v>1111</v>
      </c>
      <c r="F299" s="34">
        <v>6687.67</v>
      </c>
      <c r="G299" s="34">
        <v>52750</v>
      </c>
      <c r="H299" s="34">
        <f t="shared" si="26"/>
        <v>59437.67</v>
      </c>
      <c r="I299" s="34">
        <f t="shared" si="27"/>
        <v>1188.7534000000001</v>
      </c>
      <c r="J299" s="34">
        <f t="shared" si="28"/>
        <v>60626.4234</v>
      </c>
      <c r="K299" s="34">
        <v>0</v>
      </c>
      <c r="L299" s="17">
        <f t="shared" si="29"/>
        <v>60626.4234</v>
      </c>
      <c r="P299" s="8"/>
    </row>
    <row r="300" spans="1:16" ht="16.5" x14ac:dyDescent="0.3">
      <c r="A300" s="22">
        <f t="shared" si="25"/>
        <v>299</v>
      </c>
      <c r="B300" s="11" t="str">
        <f t="shared" si="24"/>
        <v>Medford Lakes Borough, Burlington County</v>
      </c>
      <c r="C300" s="11" t="s">
        <v>114</v>
      </c>
      <c r="D300" s="11" t="s">
        <v>677</v>
      </c>
      <c r="E300" s="11" t="s">
        <v>1112</v>
      </c>
      <c r="F300" s="34">
        <v>4750</v>
      </c>
      <c r="G300" s="34">
        <v>34500</v>
      </c>
      <c r="H300" s="34">
        <f t="shared" si="26"/>
        <v>39250</v>
      </c>
      <c r="I300" s="34">
        <f t="shared" si="27"/>
        <v>785</v>
      </c>
      <c r="J300" s="34">
        <f t="shared" si="28"/>
        <v>40035</v>
      </c>
      <c r="K300" s="34">
        <v>0</v>
      </c>
      <c r="L300" s="17">
        <f t="shared" si="29"/>
        <v>40035</v>
      </c>
      <c r="P300" s="8"/>
    </row>
    <row r="301" spans="1:16" ht="16.5" x14ac:dyDescent="0.3">
      <c r="A301" s="22">
        <f t="shared" si="25"/>
        <v>300</v>
      </c>
      <c r="B301" s="11" t="str">
        <f t="shared" si="24"/>
        <v>Medford Township, Burlington County</v>
      </c>
      <c r="C301" s="11" t="s">
        <v>113</v>
      </c>
      <c r="D301" s="11" t="s">
        <v>676</v>
      </c>
      <c r="E301" s="11" t="s">
        <v>1112</v>
      </c>
      <c r="F301" s="34">
        <v>9702.74</v>
      </c>
      <c r="G301" s="34">
        <v>160750</v>
      </c>
      <c r="H301" s="34">
        <f t="shared" si="26"/>
        <v>170452.74</v>
      </c>
      <c r="I301" s="34">
        <f t="shared" si="27"/>
        <v>3409.0547999999999</v>
      </c>
      <c r="J301" s="34">
        <f t="shared" si="28"/>
        <v>173861.7948</v>
      </c>
      <c r="K301" s="34">
        <v>0</v>
      </c>
      <c r="L301" s="17">
        <f t="shared" si="29"/>
        <v>173861.7948</v>
      </c>
      <c r="P301" s="8"/>
    </row>
    <row r="302" spans="1:16" ht="16.5" x14ac:dyDescent="0.3">
      <c r="A302" s="22">
        <f t="shared" si="25"/>
        <v>301</v>
      </c>
      <c r="B302" s="11" t="str">
        <f t="shared" si="24"/>
        <v>Mendham Borough, Morris County</v>
      </c>
      <c r="C302" s="11" t="s">
        <v>391</v>
      </c>
      <c r="D302" s="11" t="s">
        <v>945</v>
      </c>
      <c r="E302" s="11" t="s">
        <v>1123</v>
      </c>
      <c r="F302" s="34">
        <v>2958.17</v>
      </c>
      <c r="G302" s="34">
        <v>28250</v>
      </c>
      <c r="H302" s="34">
        <f t="shared" si="26"/>
        <v>31208.17</v>
      </c>
      <c r="I302" s="34">
        <f t="shared" si="27"/>
        <v>624.16340000000002</v>
      </c>
      <c r="J302" s="34">
        <f t="shared" si="28"/>
        <v>31832.3334</v>
      </c>
      <c r="K302" s="34">
        <v>-250</v>
      </c>
      <c r="L302" s="17">
        <f t="shared" si="29"/>
        <v>31582.3334</v>
      </c>
      <c r="P302" s="8"/>
    </row>
    <row r="303" spans="1:16" ht="16.5" x14ac:dyDescent="0.3">
      <c r="A303" s="22">
        <f t="shared" si="25"/>
        <v>302</v>
      </c>
      <c r="B303" s="11" t="str">
        <f t="shared" si="24"/>
        <v>Mendham Township, Morris County</v>
      </c>
      <c r="C303" s="11" t="s">
        <v>392</v>
      </c>
      <c r="D303" s="11" t="s">
        <v>946</v>
      </c>
      <c r="E303" s="11" t="s">
        <v>1123</v>
      </c>
      <c r="F303" s="34">
        <v>1198.6300000000001</v>
      </c>
      <c r="G303" s="34">
        <v>20750</v>
      </c>
      <c r="H303" s="34">
        <f t="shared" si="26"/>
        <v>21948.63</v>
      </c>
      <c r="I303" s="34">
        <f t="shared" si="27"/>
        <v>438.97260000000006</v>
      </c>
      <c r="J303" s="34">
        <f t="shared" si="28"/>
        <v>22387.602600000002</v>
      </c>
      <c r="K303" s="34">
        <v>0</v>
      </c>
      <c r="L303" s="17">
        <f t="shared" si="29"/>
        <v>22387.602600000002</v>
      </c>
      <c r="P303" s="8"/>
    </row>
    <row r="304" spans="1:16" ht="16.5" x14ac:dyDescent="0.3">
      <c r="A304" s="22">
        <f t="shared" si="25"/>
        <v>303</v>
      </c>
      <c r="B304" s="11" t="str">
        <f t="shared" si="24"/>
        <v>Merchantville Borough, Camden County</v>
      </c>
      <c r="C304" s="11" t="s">
        <v>157</v>
      </c>
      <c r="D304" s="11" t="s">
        <v>719</v>
      </c>
      <c r="E304" s="11" t="s">
        <v>1113</v>
      </c>
      <c r="F304" s="34">
        <v>5250</v>
      </c>
      <c r="G304" s="34">
        <v>18500</v>
      </c>
      <c r="H304" s="34">
        <f t="shared" si="26"/>
        <v>23750</v>
      </c>
      <c r="I304" s="34">
        <f t="shared" si="27"/>
        <v>475</v>
      </c>
      <c r="J304" s="34">
        <f t="shared" si="28"/>
        <v>24225</v>
      </c>
      <c r="K304" s="34">
        <v>-1000</v>
      </c>
      <c r="L304" s="17">
        <f t="shared" si="29"/>
        <v>23225</v>
      </c>
      <c r="P304" s="8"/>
    </row>
    <row r="305" spans="1:16" ht="16.5" x14ac:dyDescent="0.3">
      <c r="A305" s="22">
        <f t="shared" si="25"/>
        <v>304</v>
      </c>
      <c r="B305" s="11" t="str">
        <f t="shared" si="24"/>
        <v>Metuchen Borough, Middlesex County</v>
      </c>
      <c r="C305" s="11" t="s">
        <v>305</v>
      </c>
      <c r="D305" s="11" t="s">
        <v>859</v>
      </c>
      <c r="E305" s="11" t="s">
        <v>1121</v>
      </c>
      <c r="F305" s="34">
        <v>9545.2099999999991</v>
      </c>
      <c r="G305" s="34">
        <v>66500</v>
      </c>
      <c r="H305" s="34">
        <f t="shared" si="26"/>
        <v>76045.209999999992</v>
      </c>
      <c r="I305" s="34">
        <f t="shared" si="27"/>
        <v>1520.9041999999999</v>
      </c>
      <c r="J305" s="34">
        <f t="shared" si="28"/>
        <v>77566.114199999996</v>
      </c>
      <c r="K305" s="34">
        <v>-4550</v>
      </c>
      <c r="L305" s="17">
        <f t="shared" si="29"/>
        <v>73016.114199999996</v>
      </c>
      <c r="P305" s="8"/>
    </row>
    <row r="306" spans="1:16" ht="16.5" x14ac:dyDescent="0.3">
      <c r="A306" s="22">
        <f t="shared" si="25"/>
        <v>305</v>
      </c>
      <c r="B306" s="11" t="str">
        <f t="shared" si="24"/>
        <v>Middle Township, Cape May County</v>
      </c>
      <c r="C306" s="11" t="s">
        <v>176</v>
      </c>
      <c r="D306" s="11" t="s">
        <v>738</v>
      </c>
      <c r="E306" s="11" t="s">
        <v>1114</v>
      </c>
      <c r="F306" s="34">
        <v>33410.269999999997</v>
      </c>
      <c r="G306" s="34">
        <v>167250</v>
      </c>
      <c r="H306" s="34">
        <f t="shared" si="26"/>
        <v>200660.27</v>
      </c>
      <c r="I306" s="34">
        <f t="shared" si="27"/>
        <v>4013.2053999999998</v>
      </c>
      <c r="J306" s="34">
        <f t="shared" si="28"/>
        <v>204673.4754</v>
      </c>
      <c r="K306" s="34">
        <v>-750</v>
      </c>
      <c r="L306" s="17">
        <f t="shared" si="29"/>
        <v>203923.4754</v>
      </c>
      <c r="P306" s="8"/>
    </row>
    <row r="307" spans="1:16" ht="16.5" x14ac:dyDescent="0.3">
      <c r="A307" s="22">
        <f t="shared" si="25"/>
        <v>306</v>
      </c>
      <c r="B307" s="11" t="str">
        <f t="shared" si="24"/>
        <v>Middlesex Borough, Middlesex County</v>
      </c>
      <c r="C307" s="11" t="s">
        <v>306</v>
      </c>
      <c r="D307" s="11" t="s">
        <v>860</v>
      </c>
      <c r="E307" s="11" t="s">
        <v>1121</v>
      </c>
      <c r="F307" s="34">
        <v>25500</v>
      </c>
      <c r="G307" s="34">
        <v>106750</v>
      </c>
      <c r="H307" s="34">
        <f t="shared" si="26"/>
        <v>132250</v>
      </c>
      <c r="I307" s="34">
        <f t="shared" si="27"/>
        <v>2645</v>
      </c>
      <c r="J307" s="34">
        <f t="shared" si="28"/>
        <v>134895</v>
      </c>
      <c r="K307" s="34">
        <v>0</v>
      </c>
      <c r="L307" s="17">
        <f t="shared" si="29"/>
        <v>134895</v>
      </c>
      <c r="P307" s="8"/>
    </row>
    <row r="308" spans="1:16" ht="16.5" x14ac:dyDescent="0.3">
      <c r="A308" s="22">
        <f t="shared" si="25"/>
        <v>307</v>
      </c>
      <c r="B308" s="11" t="str">
        <f t="shared" si="24"/>
        <v>Middletown Township, Monmouth County</v>
      </c>
      <c r="C308" s="11" t="s">
        <v>351</v>
      </c>
      <c r="D308" s="11" t="s">
        <v>906</v>
      </c>
      <c r="E308" s="11" t="s">
        <v>1122</v>
      </c>
      <c r="F308" s="34">
        <v>52526.239999999998</v>
      </c>
      <c r="G308" s="34">
        <v>495000</v>
      </c>
      <c r="H308" s="34">
        <f t="shared" si="26"/>
        <v>547526.24</v>
      </c>
      <c r="I308" s="34">
        <f t="shared" si="27"/>
        <v>10950.524799999999</v>
      </c>
      <c r="J308" s="34">
        <f t="shared" si="28"/>
        <v>558476.7648</v>
      </c>
      <c r="K308" s="34">
        <v>0</v>
      </c>
      <c r="L308" s="17">
        <f t="shared" si="29"/>
        <v>558476.7648</v>
      </c>
      <c r="P308" s="8"/>
    </row>
    <row r="309" spans="1:16" ht="16.5" x14ac:dyDescent="0.3">
      <c r="A309" s="22">
        <f t="shared" si="25"/>
        <v>308</v>
      </c>
      <c r="B309" s="11" t="str">
        <f t="shared" si="24"/>
        <v>Midland Park Borough, Bergen County</v>
      </c>
      <c r="C309" s="11" t="s">
        <v>58</v>
      </c>
      <c r="D309" s="11" t="s">
        <v>622</v>
      </c>
      <c r="E309" s="11" t="s">
        <v>1111</v>
      </c>
      <c r="F309" s="34">
        <v>5573.29</v>
      </c>
      <c r="G309" s="34">
        <v>47000</v>
      </c>
      <c r="H309" s="34">
        <f t="shared" si="26"/>
        <v>52573.29</v>
      </c>
      <c r="I309" s="34">
        <f t="shared" si="27"/>
        <v>1051.4657999999999</v>
      </c>
      <c r="J309" s="34">
        <f t="shared" si="28"/>
        <v>53624.755799999999</v>
      </c>
      <c r="K309" s="34">
        <v>0</v>
      </c>
      <c r="L309" s="17">
        <f t="shared" si="29"/>
        <v>53624.755799999999</v>
      </c>
      <c r="P309" s="8"/>
    </row>
    <row r="310" spans="1:16" ht="16.5" x14ac:dyDescent="0.3">
      <c r="A310" s="22">
        <f t="shared" si="25"/>
        <v>309</v>
      </c>
      <c r="B310" s="11" t="str">
        <f t="shared" si="24"/>
        <v>Milford Borough, Hunterdon County</v>
      </c>
      <c r="C310" s="11" t="s">
        <v>278</v>
      </c>
      <c r="D310" s="11" t="s">
        <v>836</v>
      </c>
      <c r="E310" s="11" t="s">
        <v>1119</v>
      </c>
      <c r="F310" s="34">
        <v>2500</v>
      </c>
      <c r="G310" s="34">
        <v>9750</v>
      </c>
      <c r="H310" s="34">
        <f t="shared" si="26"/>
        <v>12250</v>
      </c>
      <c r="I310" s="34">
        <f t="shared" si="27"/>
        <v>245</v>
      </c>
      <c r="J310" s="34">
        <f t="shared" si="28"/>
        <v>12495</v>
      </c>
      <c r="K310" s="34">
        <v>-250</v>
      </c>
      <c r="L310" s="17">
        <f t="shared" si="29"/>
        <v>12245</v>
      </c>
      <c r="P310" s="8"/>
    </row>
    <row r="311" spans="1:16" ht="16.5" x14ac:dyDescent="0.3">
      <c r="A311" s="22">
        <f t="shared" si="25"/>
        <v>310</v>
      </c>
      <c r="B311" s="11" t="str">
        <f t="shared" si="24"/>
        <v>Millburn Township, Essex County</v>
      </c>
      <c r="C311" s="11" t="s">
        <v>212</v>
      </c>
      <c r="D311" s="11" t="s">
        <v>773</v>
      </c>
      <c r="E311" s="11" t="s">
        <v>1116</v>
      </c>
      <c r="F311" s="34">
        <v>825.34</v>
      </c>
      <c r="G311" s="34">
        <v>46750</v>
      </c>
      <c r="H311" s="34">
        <f t="shared" si="26"/>
        <v>47575.34</v>
      </c>
      <c r="I311" s="34">
        <f t="shared" si="27"/>
        <v>951.5068</v>
      </c>
      <c r="J311" s="34">
        <f t="shared" si="28"/>
        <v>48526.846799999999</v>
      </c>
      <c r="K311" s="34">
        <v>-1000</v>
      </c>
      <c r="L311" s="17">
        <f t="shared" si="29"/>
        <v>47526.846799999999</v>
      </c>
      <c r="P311" s="8"/>
    </row>
    <row r="312" spans="1:16" ht="16.5" x14ac:dyDescent="0.3">
      <c r="A312" s="22">
        <f t="shared" si="25"/>
        <v>311</v>
      </c>
      <c r="B312" s="11" t="str">
        <f t="shared" si="24"/>
        <v>Millstone Borough, Somerset County</v>
      </c>
      <c r="C312" s="11" t="s">
        <v>488</v>
      </c>
      <c r="D312" s="11" t="s">
        <v>1039</v>
      </c>
      <c r="E312" s="11" t="s">
        <v>1127</v>
      </c>
      <c r="F312" s="34">
        <v>500</v>
      </c>
      <c r="G312" s="34">
        <v>2500</v>
      </c>
      <c r="H312" s="34">
        <f t="shared" si="26"/>
        <v>3000</v>
      </c>
      <c r="I312" s="34">
        <f t="shared" si="27"/>
        <v>60</v>
      </c>
      <c r="J312" s="34">
        <f t="shared" si="28"/>
        <v>3060</v>
      </c>
      <c r="K312" s="34">
        <v>0</v>
      </c>
      <c r="L312" s="17">
        <f t="shared" si="29"/>
        <v>3060</v>
      </c>
      <c r="P312" s="8"/>
    </row>
    <row r="313" spans="1:16" ht="16.5" x14ac:dyDescent="0.3">
      <c r="A313" s="22">
        <f t="shared" si="25"/>
        <v>312</v>
      </c>
      <c r="B313" s="11" t="str">
        <f t="shared" si="24"/>
        <v>Millstone Township, Monmouth County</v>
      </c>
      <c r="C313" s="11" t="s">
        <v>352</v>
      </c>
      <c r="D313" s="11" t="s">
        <v>907</v>
      </c>
      <c r="E313" s="11" t="s">
        <v>1122</v>
      </c>
      <c r="F313" s="34">
        <v>2949.32</v>
      </c>
      <c r="G313" s="34">
        <v>45500</v>
      </c>
      <c r="H313" s="34">
        <f t="shared" si="26"/>
        <v>48449.32</v>
      </c>
      <c r="I313" s="34">
        <f t="shared" si="27"/>
        <v>968.9864</v>
      </c>
      <c r="J313" s="34">
        <f t="shared" si="28"/>
        <v>49418.306400000001</v>
      </c>
      <c r="K313" s="34">
        <v>0</v>
      </c>
      <c r="L313" s="17">
        <f t="shared" si="29"/>
        <v>49418.306400000001</v>
      </c>
      <c r="P313" s="8"/>
    </row>
    <row r="314" spans="1:16" ht="16.5" x14ac:dyDescent="0.3">
      <c r="A314" s="22">
        <f t="shared" si="25"/>
        <v>313</v>
      </c>
      <c r="B314" s="11" t="str">
        <f t="shared" si="24"/>
        <v>Milltown Borough, Middlesex County</v>
      </c>
      <c r="C314" s="11" t="s">
        <v>307</v>
      </c>
      <c r="D314" s="11" t="s">
        <v>861</v>
      </c>
      <c r="E314" s="11" t="s">
        <v>1121</v>
      </c>
      <c r="F314" s="34">
        <v>6401.44</v>
      </c>
      <c r="G314" s="34">
        <v>68000</v>
      </c>
      <c r="H314" s="34">
        <f t="shared" si="26"/>
        <v>74401.440000000002</v>
      </c>
      <c r="I314" s="34">
        <f t="shared" si="27"/>
        <v>1488.0288</v>
      </c>
      <c r="J314" s="34">
        <f t="shared" si="28"/>
        <v>75889.468800000002</v>
      </c>
      <c r="K314" s="34">
        <v>0</v>
      </c>
      <c r="L314" s="17">
        <f t="shared" si="29"/>
        <v>75889.468800000002</v>
      </c>
      <c r="P314" s="8"/>
    </row>
    <row r="315" spans="1:16" ht="16.5" x14ac:dyDescent="0.3">
      <c r="A315" s="22">
        <f t="shared" si="25"/>
        <v>314</v>
      </c>
      <c r="B315" s="11" t="str">
        <f t="shared" si="24"/>
        <v>Millville City, Cumberland County</v>
      </c>
      <c r="C315" s="11" t="s">
        <v>196</v>
      </c>
      <c r="D315" s="11" t="s">
        <v>758</v>
      </c>
      <c r="E315" s="11" t="s">
        <v>1115</v>
      </c>
      <c r="F315" s="34">
        <v>71342.25</v>
      </c>
      <c r="G315" s="34">
        <v>179000</v>
      </c>
      <c r="H315" s="34">
        <f t="shared" si="26"/>
        <v>250342.25</v>
      </c>
      <c r="I315" s="34">
        <f t="shared" si="27"/>
        <v>5006.8450000000003</v>
      </c>
      <c r="J315" s="34">
        <f t="shared" si="28"/>
        <v>255349.095</v>
      </c>
      <c r="K315" s="34">
        <v>-2250</v>
      </c>
      <c r="L315" s="17">
        <f t="shared" si="29"/>
        <v>253099.095</v>
      </c>
      <c r="P315" s="8"/>
    </row>
    <row r="316" spans="1:16" ht="16.5" x14ac:dyDescent="0.3">
      <c r="A316" s="22">
        <f t="shared" si="25"/>
        <v>315</v>
      </c>
      <c r="B316" s="11" t="str">
        <f t="shared" si="24"/>
        <v>Mine Hill Township, Morris County</v>
      </c>
      <c r="C316" s="11" t="s">
        <v>393</v>
      </c>
      <c r="D316" s="11" t="s">
        <v>947</v>
      </c>
      <c r="E316" s="11" t="s">
        <v>1123</v>
      </c>
      <c r="F316" s="34">
        <v>5682.87</v>
      </c>
      <c r="G316" s="34">
        <v>32500</v>
      </c>
      <c r="H316" s="34">
        <f t="shared" si="26"/>
        <v>38182.870000000003</v>
      </c>
      <c r="I316" s="34">
        <f t="shared" si="27"/>
        <v>763.65740000000005</v>
      </c>
      <c r="J316" s="34">
        <f t="shared" si="28"/>
        <v>38946.527400000006</v>
      </c>
      <c r="K316" s="34">
        <v>0</v>
      </c>
      <c r="L316" s="17">
        <f t="shared" si="29"/>
        <v>38946.527400000006</v>
      </c>
      <c r="P316" s="8"/>
    </row>
    <row r="317" spans="1:16" ht="16.5" x14ac:dyDescent="0.3">
      <c r="A317" s="22">
        <f t="shared" si="25"/>
        <v>316</v>
      </c>
      <c r="B317" s="11" t="str">
        <f t="shared" si="24"/>
        <v>Monmouth Beach Borough, Monmouth County</v>
      </c>
      <c r="C317" s="11" t="s">
        <v>353</v>
      </c>
      <c r="D317" s="11" t="s">
        <v>908</v>
      </c>
      <c r="E317" s="11" t="s">
        <v>1122</v>
      </c>
      <c r="F317" s="34">
        <v>1750</v>
      </c>
      <c r="G317" s="34">
        <v>23000</v>
      </c>
      <c r="H317" s="34">
        <f t="shared" si="26"/>
        <v>24750</v>
      </c>
      <c r="I317" s="34">
        <f t="shared" si="27"/>
        <v>495</v>
      </c>
      <c r="J317" s="34">
        <f t="shared" si="28"/>
        <v>25245</v>
      </c>
      <c r="K317" s="34">
        <v>0</v>
      </c>
      <c r="L317" s="17">
        <f t="shared" si="29"/>
        <v>25245</v>
      </c>
      <c r="P317" s="8"/>
    </row>
    <row r="318" spans="1:16" ht="16.5" x14ac:dyDescent="0.3">
      <c r="A318" s="22">
        <f t="shared" si="25"/>
        <v>317</v>
      </c>
      <c r="B318" s="11" t="str">
        <f t="shared" si="24"/>
        <v>Monroe Township, Gloucester County</v>
      </c>
      <c r="C318" s="11" t="s">
        <v>233</v>
      </c>
      <c r="D318" s="11" t="s">
        <v>793</v>
      </c>
      <c r="E318" s="11" t="s">
        <v>1117</v>
      </c>
      <c r="F318" s="34">
        <v>81656.14</v>
      </c>
      <c r="G318" s="34">
        <v>285750</v>
      </c>
      <c r="H318" s="34">
        <f t="shared" si="26"/>
        <v>367406.14</v>
      </c>
      <c r="I318" s="34">
        <f t="shared" si="27"/>
        <v>7348.1228000000001</v>
      </c>
      <c r="J318" s="34">
        <f t="shared" si="28"/>
        <v>374754.26280000003</v>
      </c>
      <c r="K318" s="34">
        <v>0</v>
      </c>
      <c r="L318" s="17">
        <f t="shared" si="29"/>
        <v>374754.26280000003</v>
      </c>
      <c r="P318" s="8"/>
    </row>
    <row r="319" spans="1:16" ht="16.5" x14ac:dyDescent="0.3">
      <c r="A319" s="22">
        <f t="shared" si="25"/>
        <v>318</v>
      </c>
      <c r="B319" s="11" t="str">
        <f t="shared" si="24"/>
        <v>Monroe Township, Middlesex County</v>
      </c>
      <c r="C319" s="11" t="s">
        <v>308</v>
      </c>
      <c r="D319" s="11" t="s">
        <v>793</v>
      </c>
      <c r="E319" s="11" t="s">
        <v>1121</v>
      </c>
      <c r="F319" s="34">
        <v>69950.179999999993</v>
      </c>
      <c r="G319" s="34">
        <v>671500</v>
      </c>
      <c r="H319" s="34">
        <f t="shared" si="26"/>
        <v>741450.17999999993</v>
      </c>
      <c r="I319" s="34">
        <f t="shared" si="27"/>
        <v>14829.003599999998</v>
      </c>
      <c r="J319" s="34">
        <f t="shared" si="28"/>
        <v>756279.18359999999</v>
      </c>
      <c r="K319" s="34">
        <v>-718.87</v>
      </c>
      <c r="L319" s="17">
        <f t="shared" si="29"/>
        <v>755560.31359999999</v>
      </c>
      <c r="P319" s="8"/>
    </row>
    <row r="320" spans="1:16" ht="16.5" x14ac:dyDescent="0.3">
      <c r="A320" s="22">
        <f t="shared" si="25"/>
        <v>319</v>
      </c>
      <c r="B320" s="11" t="str">
        <f t="shared" si="24"/>
        <v>Montague Township, Sussex County</v>
      </c>
      <c r="C320" s="11" t="s">
        <v>511</v>
      </c>
      <c r="D320" s="11" t="s">
        <v>1062</v>
      </c>
      <c r="E320" s="11" t="s">
        <v>1128</v>
      </c>
      <c r="F320" s="34">
        <v>8719.86</v>
      </c>
      <c r="G320" s="34">
        <v>32750</v>
      </c>
      <c r="H320" s="34">
        <f t="shared" si="26"/>
        <v>41469.86</v>
      </c>
      <c r="I320" s="34">
        <f t="shared" si="27"/>
        <v>829.3972</v>
      </c>
      <c r="J320" s="34">
        <f t="shared" si="28"/>
        <v>42299.2572</v>
      </c>
      <c r="K320" s="34">
        <v>-500</v>
      </c>
      <c r="L320" s="17">
        <f t="shared" si="29"/>
        <v>41799.2572</v>
      </c>
      <c r="P320" s="8"/>
    </row>
    <row r="321" spans="1:16" ht="16.5" x14ac:dyDescent="0.3">
      <c r="A321" s="22">
        <f t="shared" si="25"/>
        <v>320</v>
      </c>
      <c r="B321" s="11" t="str">
        <f t="shared" si="24"/>
        <v>Montclair Township, Essex County</v>
      </c>
      <c r="C321" s="11" t="s">
        <v>213</v>
      </c>
      <c r="D321" s="11" t="s">
        <v>774</v>
      </c>
      <c r="E321" s="11" t="s">
        <v>1116</v>
      </c>
      <c r="F321" s="34">
        <v>8416.44</v>
      </c>
      <c r="G321" s="34">
        <v>82500</v>
      </c>
      <c r="H321" s="34">
        <f t="shared" si="26"/>
        <v>90916.44</v>
      </c>
      <c r="I321" s="34">
        <f t="shared" si="27"/>
        <v>1818.3288</v>
      </c>
      <c r="J321" s="34">
        <f t="shared" si="28"/>
        <v>92734.768800000005</v>
      </c>
      <c r="K321" s="34">
        <v>0</v>
      </c>
      <c r="L321" s="17">
        <f t="shared" si="29"/>
        <v>92734.768800000005</v>
      </c>
      <c r="P321" s="8"/>
    </row>
    <row r="322" spans="1:16" ht="16.5" x14ac:dyDescent="0.3">
      <c r="A322" s="22">
        <f t="shared" si="25"/>
        <v>321</v>
      </c>
      <c r="B322" s="11" t="str">
        <f t="shared" si="24"/>
        <v>Montgomery Township, Somerset County</v>
      </c>
      <c r="C322" s="11" t="s">
        <v>489</v>
      </c>
      <c r="D322" s="11" t="s">
        <v>1040</v>
      </c>
      <c r="E322" s="11" t="s">
        <v>1127</v>
      </c>
      <c r="F322" s="34">
        <v>1750</v>
      </c>
      <c r="G322" s="34">
        <v>62250</v>
      </c>
      <c r="H322" s="34">
        <f t="shared" si="26"/>
        <v>64000</v>
      </c>
      <c r="I322" s="34">
        <f t="shared" si="27"/>
        <v>1280</v>
      </c>
      <c r="J322" s="34">
        <f t="shared" si="28"/>
        <v>65280</v>
      </c>
      <c r="K322" s="34">
        <v>0</v>
      </c>
      <c r="L322" s="17">
        <f t="shared" si="29"/>
        <v>65280</v>
      </c>
      <c r="P322" s="8"/>
    </row>
    <row r="323" spans="1:16" ht="16.5" x14ac:dyDescent="0.3">
      <c r="A323" s="22">
        <f t="shared" si="25"/>
        <v>322</v>
      </c>
      <c r="B323" s="11" t="str">
        <f t="shared" ref="B323:B386" si="30">D323&amp;", "&amp;E323&amp;" County"</f>
        <v>Montvale Borough, Bergen County</v>
      </c>
      <c r="C323" s="11" t="s">
        <v>59</v>
      </c>
      <c r="D323" s="11" t="s">
        <v>623</v>
      </c>
      <c r="E323" s="11" t="s">
        <v>1111</v>
      </c>
      <c r="F323" s="34">
        <v>1852.05</v>
      </c>
      <c r="G323" s="34">
        <v>43750</v>
      </c>
      <c r="H323" s="34">
        <f t="shared" si="26"/>
        <v>45602.05</v>
      </c>
      <c r="I323" s="34">
        <f t="shared" si="27"/>
        <v>912.04100000000005</v>
      </c>
      <c r="J323" s="34">
        <f t="shared" si="28"/>
        <v>46514.091</v>
      </c>
      <c r="K323" s="34">
        <v>-419.18</v>
      </c>
      <c r="L323" s="17">
        <f t="shared" si="29"/>
        <v>46094.911</v>
      </c>
      <c r="P323" s="8"/>
    </row>
    <row r="324" spans="1:16" ht="16.5" x14ac:dyDescent="0.3">
      <c r="A324" s="22">
        <f t="shared" ref="A324:A387" si="31">A323+1</f>
        <v>323</v>
      </c>
      <c r="B324" s="11" t="str">
        <f t="shared" si="30"/>
        <v>Montville Township, Morris County</v>
      </c>
      <c r="C324" s="11" t="s">
        <v>394</v>
      </c>
      <c r="D324" s="11" t="s">
        <v>948</v>
      </c>
      <c r="E324" s="11" t="s">
        <v>1123</v>
      </c>
      <c r="F324" s="34">
        <v>18878.080000000002</v>
      </c>
      <c r="G324" s="34">
        <v>114500</v>
      </c>
      <c r="H324" s="34">
        <f t="shared" ref="H324:H387" si="32">F324+G324</f>
        <v>133378.08000000002</v>
      </c>
      <c r="I324" s="34">
        <f t="shared" ref="I324:I387" si="33">H324*0.02</f>
        <v>2667.5616000000005</v>
      </c>
      <c r="J324" s="34">
        <f t="shared" ref="J324:J387" si="34">H324*1.02</f>
        <v>136045.64160000003</v>
      </c>
      <c r="K324" s="34">
        <v>0</v>
      </c>
      <c r="L324" s="17">
        <f t="shared" ref="L324:L387" si="35">SUM(J324:K324)</f>
        <v>136045.64160000003</v>
      </c>
      <c r="P324" s="8"/>
    </row>
    <row r="325" spans="1:16" ht="16.5" x14ac:dyDescent="0.3">
      <c r="A325" s="22">
        <f t="shared" si="31"/>
        <v>324</v>
      </c>
      <c r="B325" s="11" t="str">
        <f t="shared" si="30"/>
        <v>Moonachie Borough, Bergen County</v>
      </c>
      <c r="C325" s="11" t="s">
        <v>60</v>
      </c>
      <c r="D325" s="11" t="s">
        <v>624</v>
      </c>
      <c r="E325" s="11" t="s">
        <v>1111</v>
      </c>
      <c r="F325" s="34">
        <v>4537.1400000000003</v>
      </c>
      <c r="G325" s="34">
        <v>15500</v>
      </c>
      <c r="H325" s="34">
        <f t="shared" si="32"/>
        <v>20037.14</v>
      </c>
      <c r="I325" s="34">
        <f t="shared" si="33"/>
        <v>400.74279999999999</v>
      </c>
      <c r="J325" s="34">
        <f t="shared" si="34"/>
        <v>20437.882799999999</v>
      </c>
      <c r="K325" s="34">
        <v>0</v>
      </c>
      <c r="L325" s="17">
        <f t="shared" si="35"/>
        <v>20437.882799999999</v>
      </c>
      <c r="P325" s="8"/>
    </row>
    <row r="326" spans="1:16" ht="16.5" x14ac:dyDescent="0.3">
      <c r="A326" s="22">
        <f t="shared" si="31"/>
        <v>325</v>
      </c>
      <c r="B326" s="11" t="str">
        <f t="shared" si="30"/>
        <v>Moorestown Township, Burlington County</v>
      </c>
      <c r="C326" s="11" t="s">
        <v>115</v>
      </c>
      <c r="D326" s="11" t="s">
        <v>678</v>
      </c>
      <c r="E326" s="11" t="s">
        <v>1112</v>
      </c>
      <c r="F326" s="34">
        <v>10405.959999999999</v>
      </c>
      <c r="G326" s="34">
        <v>105500</v>
      </c>
      <c r="H326" s="34">
        <f t="shared" si="32"/>
        <v>115905.95999999999</v>
      </c>
      <c r="I326" s="34">
        <f t="shared" si="33"/>
        <v>2318.1192000000001</v>
      </c>
      <c r="J326" s="34">
        <f t="shared" si="34"/>
        <v>118224.07919999999</v>
      </c>
      <c r="K326" s="34">
        <v>0</v>
      </c>
      <c r="L326" s="17">
        <f t="shared" si="35"/>
        <v>118224.07919999999</v>
      </c>
      <c r="P326" s="8"/>
    </row>
    <row r="327" spans="1:16" ht="16.5" x14ac:dyDescent="0.3">
      <c r="A327" s="22">
        <f t="shared" si="31"/>
        <v>326</v>
      </c>
      <c r="B327" s="11" t="str">
        <f t="shared" si="30"/>
        <v>Morris Plains Borough, Morris County</v>
      </c>
      <c r="C327" s="11" t="s">
        <v>396</v>
      </c>
      <c r="D327" s="11" t="s">
        <v>950</v>
      </c>
      <c r="E327" s="11" t="s">
        <v>1123</v>
      </c>
      <c r="F327" s="34">
        <v>4778.7700000000004</v>
      </c>
      <c r="G327" s="34">
        <v>43000</v>
      </c>
      <c r="H327" s="34">
        <f t="shared" si="32"/>
        <v>47778.770000000004</v>
      </c>
      <c r="I327" s="34">
        <f t="shared" si="33"/>
        <v>955.57540000000006</v>
      </c>
      <c r="J327" s="34">
        <f t="shared" si="34"/>
        <v>48734.345400000006</v>
      </c>
      <c r="K327" s="34">
        <v>0</v>
      </c>
      <c r="L327" s="17">
        <f t="shared" si="35"/>
        <v>48734.345400000006</v>
      </c>
      <c r="P327" s="8"/>
    </row>
    <row r="328" spans="1:16" ht="16.5" x14ac:dyDescent="0.3">
      <c r="A328" s="22">
        <f t="shared" si="31"/>
        <v>327</v>
      </c>
      <c r="B328" s="11" t="str">
        <f t="shared" si="30"/>
        <v>Morris Township, Morris County</v>
      </c>
      <c r="C328" s="11" t="s">
        <v>395</v>
      </c>
      <c r="D328" s="11" t="s">
        <v>949</v>
      </c>
      <c r="E328" s="11" t="s">
        <v>1123</v>
      </c>
      <c r="F328" s="34">
        <v>9062.34</v>
      </c>
      <c r="G328" s="34">
        <v>122250</v>
      </c>
      <c r="H328" s="34">
        <f t="shared" si="32"/>
        <v>131312.34</v>
      </c>
      <c r="I328" s="34">
        <f t="shared" si="33"/>
        <v>2626.2467999999999</v>
      </c>
      <c r="J328" s="34">
        <f t="shared" si="34"/>
        <v>133938.58679999999</v>
      </c>
      <c r="K328" s="34">
        <v>0</v>
      </c>
      <c r="L328" s="17">
        <f t="shared" si="35"/>
        <v>133938.58679999999</v>
      </c>
      <c r="P328" s="8"/>
    </row>
    <row r="329" spans="1:16" ht="16.5" x14ac:dyDescent="0.3">
      <c r="A329" s="22">
        <f t="shared" si="31"/>
        <v>328</v>
      </c>
      <c r="B329" s="11" t="str">
        <f t="shared" si="30"/>
        <v>Morristown Town, Morris County</v>
      </c>
      <c r="C329" s="11" t="s">
        <v>397</v>
      </c>
      <c r="D329" s="11" t="s">
        <v>951</v>
      </c>
      <c r="E329" s="11" t="s">
        <v>1123</v>
      </c>
      <c r="F329" s="34">
        <v>6500</v>
      </c>
      <c r="G329" s="34">
        <v>30250</v>
      </c>
      <c r="H329" s="34">
        <f t="shared" si="32"/>
        <v>36750</v>
      </c>
      <c r="I329" s="34">
        <f t="shared" si="33"/>
        <v>735</v>
      </c>
      <c r="J329" s="34">
        <f t="shared" si="34"/>
        <v>37485</v>
      </c>
      <c r="K329" s="34">
        <v>0</v>
      </c>
      <c r="L329" s="17">
        <f t="shared" si="35"/>
        <v>37485</v>
      </c>
      <c r="P329" s="8"/>
    </row>
    <row r="330" spans="1:16" ht="16.5" x14ac:dyDescent="0.3">
      <c r="A330" s="22">
        <f t="shared" si="31"/>
        <v>329</v>
      </c>
      <c r="B330" s="11" t="str">
        <f t="shared" si="30"/>
        <v>Mount Arlington Borough, Morris County</v>
      </c>
      <c r="C330" s="11" t="s">
        <v>399</v>
      </c>
      <c r="D330" s="11" t="s">
        <v>953</v>
      </c>
      <c r="E330" s="11" t="s">
        <v>1123</v>
      </c>
      <c r="F330" s="34">
        <v>3750</v>
      </c>
      <c r="G330" s="34">
        <v>50000</v>
      </c>
      <c r="H330" s="34">
        <f t="shared" si="32"/>
        <v>53750</v>
      </c>
      <c r="I330" s="34">
        <f t="shared" si="33"/>
        <v>1075</v>
      </c>
      <c r="J330" s="34">
        <f t="shared" si="34"/>
        <v>54825</v>
      </c>
      <c r="K330" s="34">
        <v>0</v>
      </c>
      <c r="L330" s="17">
        <f t="shared" si="35"/>
        <v>54825</v>
      </c>
      <c r="P330" s="8"/>
    </row>
    <row r="331" spans="1:16" ht="16.5" x14ac:dyDescent="0.3">
      <c r="A331" s="22">
        <f t="shared" si="31"/>
        <v>330</v>
      </c>
      <c r="B331" s="11" t="str">
        <f t="shared" si="30"/>
        <v>Mount Ephraim Borough, Camden County</v>
      </c>
      <c r="C331" s="11" t="s">
        <v>158</v>
      </c>
      <c r="D331" s="12" t="s">
        <v>720</v>
      </c>
      <c r="E331" s="11" t="s">
        <v>1113</v>
      </c>
      <c r="F331" s="34">
        <v>15000</v>
      </c>
      <c r="G331" s="34">
        <v>43500</v>
      </c>
      <c r="H331" s="34">
        <f t="shared" si="32"/>
        <v>58500</v>
      </c>
      <c r="I331" s="34">
        <f t="shared" si="33"/>
        <v>1170</v>
      </c>
      <c r="J331" s="34">
        <f t="shared" si="34"/>
        <v>59670</v>
      </c>
      <c r="K331" s="34">
        <v>0</v>
      </c>
      <c r="L331" s="17">
        <f t="shared" si="35"/>
        <v>59670</v>
      </c>
      <c r="P331" s="8"/>
    </row>
    <row r="332" spans="1:16" ht="16.5" x14ac:dyDescent="0.3">
      <c r="A332" s="22">
        <f t="shared" si="31"/>
        <v>331</v>
      </c>
      <c r="B332" s="11" t="str">
        <f t="shared" si="30"/>
        <v>Mount Holly Township, Burlington County</v>
      </c>
      <c r="C332" s="11" t="s">
        <v>116</v>
      </c>
      <c r="D332" s="11" t="s">
        <v>679</v>
      </c>
      <c r="E332" s="11" t="s">
        <v>1112</v>
      </c>
      <c r="F332" s="34">
        <v>14187.67</v>
      </c>
      <c r="G332" s="34">
        <v>74500</v>
      </c>
      <c r="H332" s="34">
        <f t="shared" si="32"/>
        <v>88687.67</v>
      </c>
      <c r="I332" s="34">
        <f t="shared" si="33"/>
        <v>1773.7534000000001</v>
      </c>
      <c r="J332" s="34">
        <f t="shared" si="34"/>
        <v>90461.4234</v>
      </c>
      <c r="K332" s="34">
        <v>0</v>
      </c>
      <c r="L332" s="17">
        <f t="shared" si="35"/>
        <v>90461.4234</v>
      </c>
      <c r="P332" s="8"/>
    </row>
    <row r="333" spans="1:16" ht="16.5" x14ac:dyDescent="0.3">
      <c r="A333" s="22">
        <f t="shared" si="31"/>
        <v>332</v>
      </c>
      <c r="B333" s="11" t="str">
        <f t="shared" si="30"/>
        <v>Mount Laurel Township, Burlington County</v>
      </c>
      <c r="C333" s="11" t="s">
        <v>117</v>
      </c>
      <c r="D333" s="11" t="s">
        <v>680</v>
      </c>
      <c r="E333" s="11" t="s">
        <v>1112</v>
      </c>
      <c r="F333" s="34">
        <v>47839.73</v>
      </c>
      <c r="G333" s="34">
        <v>327250</v>
      </c>
      <c r="H333" s="34">
        <f t="shared" si="32"/>
        <v>375089.73</v>
      </c>
      <c r="I333" s="34">
        <f t="shared" si="33"/>
        <v>7501.7946000000002</v>
      </c>
      <c r="J333" s="34">
        <f t="shared" si="34"/>
        <v>382591.5246</v>
      </c>
      <c r="K333" s="34">
        <v>0</v>
      </c>
      <c r="L333" s="17">
        <f t="shared" si="35"/>
        <v>382591.5246</v>
      </c>
      <c r="P333" s="8"/>
    </row>
    <row r="334" spans="1:16" ht="16.5" x14ac:dyDescent="0.3">
      <c r="A334" s="22">
        <f t="shared" si="31"/>
        <v>333</v>
      </c>
      <c r="B334" s="11" t="str">
        <f t="shared" si="30"/>
        <v>Mount Olive Township, Morris County</v>
      </c>
      <c r="C334" s="11" t="s">
        <v>400</v>
      </c>
      <c r="D334" s="11" t="s">
        <v>954</v>
      </c>
      <c r="E334" s="11" t="s">
        <v>1123</v>
      </c>
      <c r="F334" s="34">
        <v>12393.16</v>
      </c>
      <c r="G334" s="34">
        <v>92500</v>
      </c>
      <c r="H334" s="34">
        <f t="shared" si="32"/>
        <v>104893.16</v>
      </c>
      <c r="I334" s="34">
        <f t="shared" si="33"/>
        <v>2097.8632000000002</v>
      </c>
      <c r="J334" s="34">
        <f t="shared" si="34"/>
        <v>106991.02320000001</v>
      </c>
      <c r="K334" s="34">
        <v>0</v>
      </c>
      <c r="L334" s="17">
        <f t="shared" si="35"/>
        <v>106991.02320000001</v>
      </c>
      <c r="P334" s="8"/>
    </row>
    <row r="335" spans="1:16" ht="16.5" x14ac:dyDescent="0.3">
      <c r="A335" s="22">
        <f t="shared" si="31"/>
        <v>334</v>
      </c>
      <c r="B335" s="11" t="str">
        <f t="shared" si="30"/>
        <v>Mountain Lakes Borough, Morris County</v>
      </c>
      <c r="C335" s="11" t="s">
        <v>398</v>
      </c>
      <c r="D335" s="11" t="s">
        <v>952</v>
      </c>
      <c r="E335" s="11" t="s">
        <v>1123</v>
      </c>
      <c r="F335" s="34">
        <v>0</v>
      </c>
      <c r="G335" s="34">
        <v>10750</v>
      </c>
      <c r="H335" s="34">
        <f t="shared" si="32"/>
        <v>10750</v>
      </c>
      <c r="I335" s="34">
        <f t="shared" si="33"/>
        <v>215</v>
      </c>
      <c r="J335" s="34">
        <f t="shared" si="34"/>
        <v>10965</v>
      </c>
      <c r="K335" s="34">
        <v>0</v>
      </c>
      <c r="L335" s="17">
        <f t="shared" si="35"/>
        <v>10965</v>
      </c>
      <c r="P335" s="8"/>
    </row>
    <row r="336" spans="1:16" ht="16.5" x14ac:dyDescent="0.3">
      <c r="A336" s="22">
        <f t="shared" si="31"/>
        <v>335</v>
      </c>
      <c r="B336" s="11" t="str">
        <f t="shared" si="30"/>
        <v>Mountainside Borough, Union County</v>
      </c>
      <c r="C336" s="11" t="s">
        <v>531</v>
      </c>
      <c r="D336" s="11" t="s">
        <v>1082</v>
      </c>
      <c r="E336" s="11" t="s">
        <v>1129</v>
      </c>
      <c r="F336" s="34">
        <v>658.22</v>
      </c>
      <c r="G336" s="34">
        <v>53000</v>
      </c>
      <c r="H336" s="34">
        <f t="shared" si="32"/>
        <v>53658.22</v>
      </c>
      <c r="I336" s="34">
        <f t="shared" si="33"/>
        <v>1073.1644000000001</v>
      </c>
      <c r="J336" s="34">
        <f t="shared" si="34"/>
        <v>54731.384400000003</v>
      </c>
      <c r="K336" s="34">
        <v>-4000</v>
      </c>
      <c r="L336" s="17">
        <f t="shared" si="35"/>
        <v>50731.384400000003</v>
      </c>
      <c r="P336" s="8"/>
    </row>
    <row r="337" spans="1:16" ht="16.5" x14ac:dyDescent="0.3">
      <c r="A337" s="22">
        <f t="shared" si="31"/>
        <v>336</v>
      </c>
      <c r="B337" s="11" t="str">
        <f t="shared" si="30"/>
        <v>Mullica Township, Atlantic County</v>
      </c>
      <c r="C337" s="11" t="s">
        <v>17</v>
      </c>
      <c r="D337" s="12" t="s">
        <v>581</v>
      </c>
      <c r="E337" s="11" t="s">
        <v>1110</v>
      </c>
      <c r="F337" s="34">
        <v>17786.82</v>
      </c>
      <c r="G337" s="34">
        <v>49250</v>
      </c>
      <c r="H337" s="34">
        <f t="shared" si="32"/>
        <v>67036.820000000007</v>
      </c>
      <c r="I337" s="34">
        <f t="shared" si="33"/>
        <v>1340.7364000000002</v>
      </c>
      <c r="J337" s="34">
        <f t="shared" si="34"/>
        <v>68377.556400000001</v>
      </c>
      <c r="K337" s="34">
        <v>-500</v>
      </c>
      <c r="L337" s="17">
        <f t="shared" si="35"/>
        <v>67877.556400000001</v>
      </c>
      <c r="P337" s="8"/>
    </row>
    <row r="338" spans="1:16" ht="16.5" x14ac:dyDescent="0.3">
      <c r="A338" s="22">
        <f t="shared" si="31"/>
        <v>337</v>
      </c>
      <c r="B338" s="11" t="str">
        <f t="shared" si="30"/>
        <v>National Park Borough, Gloucester County</v>
      </c>
      <c r="C338" s="11" t="s">
        <v>234</v>
      </c>
      <c r="D338" s="11" t="s">
        <v>794</v>
      </c>
      <c r="E338" s="11" t="s">
        <v>1117</v>
      </c>
      <c r="F338" s="34">
        <v>13750</v>
      </c>
      <c r="G338" s="34">
        <v>27500</v>
      </c>
      <c r="H338" s="34">
        <f t="shared" si="32"/>
        <v>41250</v>
      </c>
      <c r="I338" s="34">
        <f t="shared" si="33"/>
        <v>825</v>
      </c>
      <c r="J338" s="34">
        <f t="shared" si="34"/>
        <v>42075</v>
      </c>
      <c r="K338" s="34">
        <v>0</v>
      </c>
      <c r="L338" s="17">
        <f t="shared" si="35"/>
        <v>42075</v>
      </c>
      <c r="P338" s="8"/>
    </row>
    <row r="339" spans="1:16" ht="16.5" x14ac:dyDescent="0.3">
      <c r="A339" s="22">
        <f t="shared" si="31"/>
        <v>338</v>
      </c>
      <c r="B339" s="11" t="str">
        <f t="shared" si="30"/>
        <v>Neptune City Borough, Monmouth County</v>
      </c>
      <c r="C339" s="11" t="s">
        <v>355</v>
      </c>
      <c r="D339" s="11" t="s">
        <v>910</v>
      </c>
      <c r="E339" s="11" t="s">
        <v>1122</v>
      </c>
      <c r="F339" s="34">
        <v>6308.91</v>
      </c>
      <c r="G339" s="34">
        <v>41000</v>
      </c>
      <c r="H339" s="34">
        <f t="shared" si="32"/>
        <v>47308.91</v>
      </c>
      <c r="I339" s="34">
        <f t="shared" si="33"/>
        <v>946.17820000000006</v>
      </c>
      <c r="J339" s="34">
        <f t="shared" si="34"/>
        <v>48255.088200000006</v>
      </c>
      <c r="K339" s="34">
        <v>0</v>
      </c>
      <c r="L339" s="17">
        <f t="shared" si="35"/>
        <v>48255.088200000006</v>
      </c>
      <c r="P339" s="8"/>
    </row>
    <row r="340" spans="1:16" ht="16.5" x14ac:dyDescent="0.3">
      <c r="A340" s="22">
        <f t="shared" si="31"/>
        <v>339</v>
      </c>
      <c r="B340" s="11" t="str">
        <f t="shared" si="30"/>
        <v>Neptune Township, Monmouth County</v>
      </c>
      <c r="C340" s="11" t="s">
        <v>354</v>
      </c>
      <c r="D340" s="11" t="s">
        <v>909</v>
      </c>
      <c r="E340" s="11" t="s">
        <v>1122</v>
      </c>
      <c r="F340" s="34">
        <v>39223.980000000003</v>
      </c>
      <c r="G340" s="34">
        <v>175000</v>
      </c>
      <c r="H340" s="34">
        <f t="shared" si="32"/>
        <v>214223.98</v>
      </c>
      <c r="I340" s="34">
        <f t="shared" si="33"/>
        <v>4284.4796000000006</v>
      </c>
      <c r="J340" s="34">
        <f t="shared" si="34"/>
        <v>218508.4596</v>
      </c>
      <c r="K340" s="34">
        <v>0</v>
      </c>
      <c r="L340" s="17">
        <f t="shared" si="35"/>
        <v>218508.4596</v>
      </c>
      <c r="P340" s="8"/>
    </row>
    <row r="341" spans="1:16" ht="16.5" x14ac:dyDescent="0.3">
      <c r="A341" s="22">
        <f t="shared" si="31"/>
        <v>340</v>
      </c>
      <c r="B341" s="11" t="str">
        <f t="shared" si="30"/>
        <v>Netcong Borough, Morris County</v>
      </c>
      <c r="C341" s="11" t="s">
        <v>401</v>
      </c>
      <c r="D341" s="11" t="s">
        <v>955</v>
      </c>
      <c r="E341" s="11" t="s">
        <v>1123</v>
      </c>
      <c r="F341" s="34">
        <v>3796.58</v>
      </c>
      <c r="G341" s="34">
        <v>21500</v>
      </c>
      <c r="H341" s="34">
        <f t="shared" si="32"/>
        <v>25296.58</v>
      </c>
      <c r="I341" s="34">
        <f t="shared" si="33"/>
        <v>505.93160000000006</v>
      </c>
      <c r="J341" s="34">
        <f t="shared" si="34"/>
        <v>25802.511600000002</v>
      </c>
      <c r="K341" s="34">
        <v>0</v>
      </c>
      <c r="L341" s="17">
        <f t="shared" si="35"/>
        <v>25802.511600000002</v>
      </c>
      <c r="P341" s="8"/>
    </row>
    <row r="342" spans="1:16" ht="16.5" x14ac:dyDescent="0.3">
      <c r="A342" s="22">
        <f t="shared" si="31"/>
        <v>341</v>
      </c>
      <c r="B342" s="11" t="str">
        <f t="shared" si="30"/>
        <v>New Brunswick City, Middlesex County</v>
      </c>
      <c r="C342" s="11" t="s">
        <v>309</v>
      </c>
      <c r="D342" s="12" t="s">
        <v>862</v>
      </c>
      <c r="E342" s="11" t="s">
        <v>1121</v>
      </c>
      <c r="F342" s="34">
        <v>17750</v>
      </c>
      <c r="G342" s="34">
        <v>40750</v>
      </c>
      <c r="H342" s="34">
        <f t="shared" si="32"/>
        <v>58500</v>
      </c>
      <c r="I342" s="34">
        <f t="shared" si="33"/>
        <v>1170</v>
      </c>
      <c r="J342" s="34">
        <f t="shared" si="34"/>
        <v>59670</v>
      </c>
      <c r="K342" s="34">
        <v>0</v>
      </c>
      <c r="L342" s="17">
        <f t="shared" si="35"/>
        <v>59670</v>
      </c>
      <c r="P342" s="8"/>
    </row>
    <row r="343" spans="1:16" ht="16.5" x14ac:dyDescent="0.3">
      <c r="A343" s="22">
        <f t="shared" si="31"/>
        <v>342</v>
      </c>
      <c r="B343" s="11" t="str">
        <f t="shared" si="30"/>
        <v>New Hanover Township, Burlington County</v>
      </c>
      <c r="C343" s="11" t="s">
        <v>118</v>
      </c>
      <c r="D343" s="11" t="s">
        <v>681</v>
      </c>
      <c r="E343" s="11" t="s">
        <v>1112</v>
      </c>
      <c r="F343" s="34">
        <v>1500</v>
      </c>
      <c r="G343" s="34">
        <v>10250</v>
      </c>
      <c r="H343" s="34">
        <f t="shared" si="32"/>
        <v>11750</v>
      </c>
      <c r="I343" s="34">
        <f t="shared" si="33"/>
        <v>235</v>
      </c>
      <c r="J343" s="34">
        <f t="shared" si="34"/>
        <v>11985</v>
      </c>
      <c r="K343" s="34">
        <v>0</v>
      </c>
      <c r="L343" s="17">
        <f t="shared" si="35"/>
        <v>11985</v>
      </c>
      <c r="P343" s="8"/>
    </row>
    <row r="344" spans="1:16" ht="16.5" x14ac:dyDescent="0.3">
      <c r="A344" s="22">
        <f t="shared" si="31"/>
        <v>343</v>
      </c>
      <c r="B344" s="11" t="str">
        <f t="shared" si="30"/>
        <v>New Milford Borough, Bergen County</v>
      </c>
      <c r="C344" s="11" t="s">
        <v>61</v>
      </c>
      <c r="D344" s="11" t="s">
        <v>625</v>
      </c>
      <c r="E344" s="11" t="s">
        <v>1111</v>
      </c>
      <c r="F344" s="34">
        <v>13880.9</v>
      </c>
      <c r="G344" s="34">
        <v>81250</v>
      </c>
      <c r="H344" s="34">
        <f t="shared" si="32"/>
        <v>95130.9</v>
      </c>
      <c r="I344" s="34">
        <f t="shared" si="33"/>
        <v>1902.6179999999999</v>
      </c>
      <c r="J344" s="34">
        <f t="shared" si="34"/>
        <v>97033.517999999996</v>
      </c>
      <c r="K344" s="34">
        <v>0</v>
      </c>
      <c r="L344" s="17">
        <f t="shared" si="35"/>
        <v>97033.517999999996</v>
      </c>
      <c r="P344" s="8"/>
    </row>
    <row r="345" spans="1:16" ht="16.5" x14ac:dyDescent="0.3">
      <c r="A345" s="22">
        <f t="shared" si="31"/>
        <v>344</v>
      </c>
      <c r="B345" s="11" t="str">
        <f t="shared" si="30"/>
        <v>New Providence Borough, Union County</v>
      </c>
      <c r="C345" s="11" t="s">
        <v>532</v>
      </c>
      <c r="D345" s="11" t="s">
        <v>1083</v>
      </c>
      <c r="E345" s="11" t="s">
        <v>1129</v>
      </c>
      <c r="F345" s="34">
        <v>7308.22</v>
      </c>
      <c r="G345" s="34">
        <v>63250</v>
      </c>
      <c r="H345" s="34">
        <f t="shared" si="32"/>
        <v>70558.22</v>
      </c>
      <c r="I345" s="34">
        <f t="shared" si="33"/>
        <v>1411.1644000000001</v>
      </c>
      <c r="J345" s="34">
        <f t="shared" si="34"/>
        <v>71969.384399999995</v>
      </c>
      <c r="K345" s="34">
        <v>0</v>
      </c>
      <c r="L345" s="17">
        <f t="shared" si="35"/>
        <v>71969.384399999995</v>
      </c>
      <c r="P345" s="8"/>
    </row>
    <row r="346" spans="1:16" ht="16.5" x14ac:dyDescent="0.3">
      <c r="A346" s="22">
        <f t="shared" si="31"/>
        <v>345</v>
      </c>
      <c r="B346" s="11" t="str">
        <f t="shared" si="30"/>
        <v>Newark City, Essex County</v>
      </c>
      <c r="C346" s="11" t="s">
        <v>214</v>
      </c>
      <c r="D346" s="11" t="s">
        <v>775</v>
      </c>
      <c r="E346" s="11" t="s">
        <v>1116</v>
      </c>
      <c r="F346" s="34">
        <v>72962.720000000001</v>
      </c>
      <c r="G346" s="34">
        <v>189500</v>
      </c>
      <c r="H346" s="34">
        <f t="shared" si="32"/>
        <v>262462.71999999997</v>
      </c>
      <c r="I346" s="34">
        <f t="shared" si="33"/>
        <v>5249.2543999999998</v>
      </c>
      <c r="J346" s="34">
        <f t="shared" si="34"/>
        <v>267711.97439999995</v>
      </c>
      <c r="K346" s="34">
        <v>0</v>
      </c>
      <c r="L346" s="17">
        <f t="shared" si="35"/>
        <v>267711.97439999995</v>
      </c>
      <c r="P346" s="8"/>
    </row>
    <row r="347" spans="1:16" ht="16.5" x14ac:dyDescent="0.3">
      <c r="A347" s="22">
        <f t="shared" si="31"/>
        <v>346</v>
      </c>
      <c r="B347" s="11" t="str">
        <f t="shared" si="30"/>
        <v>Newfield Borough, Gloucester County</v>
      </c>
      <c r="C347" s="11" t="s">
        <v>235</v>
      </c>
      <c r="D347" s="11" t="s">
        <v>795</v>
      </c>
      <c r="E347" s="11" t="s">
        <v>1117</v>
      </c>
      <c r="F347" s="34">
        <v>3500</v>
      </c>
      <c r="G347" s="34">
        <v>12000</v>
      </c>
      <c r="H347" s="34">
        <f t="shared" si="32"/>
        <v>15500</v>
      </c>
      <c r="I347" s="34">
        <f t="shared" si="33"/>
        <v>310</v>
      </c>
      <c r="J347" s="34">
        <f t="shared" si="34"/>
        <v>15810</v>
      </c>
      <c r="K347" s="34">
        <v>0</v>
      </c>
      <c r="L347" s="17">
        <f t="shared" si="35"/>
        <v>15810</v>
      </c>
      <c r="P347" s="8"/>
    </row>
    <row r="348" spans="1:16" ht="16.5" x14ac:dyDescent="0.3">
      <c r="A348" s="22">
        <f t="shared" si="31"/>
        <v>347</v>
      </c>
      <c r="B348" s="11" t="str">
        <f t="shared" si="30"/>
        <v>Newton Town, Sussex County</v>
      </c>
      <c r="C348" s="11" t="s">
        <v>512</v>
      </c>
      <c r="D348" s="11" t="s">
        <v>1063</v>
      </c>
      <c r="E348" s="11" t="s">
        <v>1128</v>
      </c>
      <c r="F348" s="34">
        <v>7046.58</v>
      </c>
      <c r="G348" s="34">
        <v>35500</v>
      </c>
      <c r="H348" s="34">
        <f t="shared" si="32"/>
        <v>42546.58</v>
      </c>
      <c r="I348" s="34">
        <f t="shared" si="33"/>
        <v>850.9316</v>
      </c>
      <c r="J348" s="34">
        <f t="shared" si="34"/>
        <v>43397.511600000005</v>
      </c>
      <c r="K348" s="34">
        <v>0</v>
      </c>
      <c r="L348" s="17">
        <f t="shared" si="35"/>
        <v>43397.511600000005</v>
      </c>
      <c r="P348" s="8"/>
    </row>
    <row r="349" spans="1:16" ht="16.5" x14ac:dyDescent="0.3">
      <c r="A349" s="22">
        <f t="shared" si="31"/>
        <v>348</v>
      </c>
      <c r="B349" s="11" t="str">
        <f t="shared" si="30"/>
        <v>North Arlington Borough, Bergen County</v>
      </c>
      <c r="C349" s="11" t="s">
        <v>62</v>
      </c>
      <c r="D349" s="11" t="s">
        <v>626</v>
      </c>
      <c r="E349" s="11" t="s">
        <v>1111</v>
      </c>
      <c r="F349" s="34">
        <v>10500</v>
      </c>
      <c r="G349" s="34">
        <v>81000</v>
      </c>
      <c r="H349" s="34">
        <f t="shared" si="32"/>
        <v>91500</v>
      </c>
      <c r="I349" s="34">
        <f t="shared" si="33"/>
        <v>1830</v>
      </c>
      <c r="J349" s="34">
        <f t="shared" si="34"/>
        <v>93330</v>
      </c>
      <c r="K349" s="34">
        <v>-2250</v>
      </c>
      <c r="L349" s="17">
        <f t="shared" si="35"/>
        <v>91080</v>
      </c>
      <c r="P349" s="8"/>
    </row>
    <row r="350" spans="1:16" ht="16.5" x14ac:dyDescent="0.3">
      <c r="A350" s="22">
        <f t="shared" si="31"/>
        <v>349</v>
      </c>
      <c r="B350" s="11" t="str">
        <f t="shared" si="30"/>
        <v>North Bergen Township, Hudson County</v>
      </c>
      <c r="C350" s="11" t="s">
        <v>254</v>
      </c>
      <c r="D350" s="11" t="s">
        <v>813</v>
      </c>
      <c r="E350" s="11" t="s">
        <v>1118</v>
      </c>
      <c r="F350" s="34">
        <v>48500</v>
      </c>
      <c r="G350" s="34">
        <v>61000</v>
      </c>
      <c r="H350" s="34">
        <f t="shared" si="32"/>
        <v>109500</v>
      </c>
      <c r="I350" s="34">
        <f t="shared" si="33"/>
        <v>2190</v>
      </c>
      <c r="J350" s="34">
        <f t="shared" si="34"/>
        <v>111690</v>
      </c>
      <c r="K350" s="34">
        <v>-7000</v>
      </c>
      <c r="L350" s="17">
        <f t="shared" si="35"/>
        <v>104690</v>
      </c>
      <c r="P350" s="8"/>
    </row>
    <row r="351" spans="1:16" ht="16.5" x14ac:dyDescent="0.3">
      <c r="A351" s="22">
        <f t="shared" si="31"/>
        <v>350</v>
      </c>
      <c r="B351" s="11" t="str">
        <f t="shared" si="30"/>
        <v>North Brunswick Township, Middlesex County</v>
      </c>
      <c r="C351" s="11" t="s">
        <v>310</v>
      </c>
      <c r="D351" s="11" t="s">
        <v>863</v>
      </c>
      <c r="E351" s="11" t="s">
        <v>1121</v>
      </c>
      <c r="F351" s="34">
        <v>25348.6</v>
      </c>
      <c r="G351" s="34">
        <v>119500</v>
      </c>
      <c r="H351" s="34">
        <f t="shared" si="32"/>
        <v>144848.6</v>
      </c>
      <c r="I351" s="34">
        <f t="shared" si="33"/>
        <v>2896.9720000000002</v>
      </c>
      <c r="J351" s="34">
        <f t="shared" si="34"/>
        <v>147745.57200000001</v>
      </c>
      <c r="K351" s="34">
        <v>0</v>
      </c>
      <c r="L351" s="17">
        <f t="shared" si="35"/>
        <v>147745.57200000001</v>
      </c>
      <c r="P351" s="8"/>
    </row>
    <row r="352" spans="1:16" ht="16.5" x14ac:dyDescent="0.3">
      <c r="A352" s="22">
        <f t="shared" si="31"/>
        <v>351</v>
      </c>
      <c r="B352" s="11" t="str">
        <f t="shared" si="30"/>
        <v>North Caldwell Borough, Essex County</v>
      </c>
      <c r="C352" s="11" t="s">
        <v>215</v>
      </c>
      <c r="D352" s="11" t="s">
        <v>776</v>
      </c>
      <c r="E352" s="11" t="s">
        <v>1116</v>
      </c>
      <c r="F352" s="34">
        <v>1000</v>
      </c>
      <c r="G352" s="34">
        <v>27500</v>
      </c>
      <c r="H352" s="34">
        <f t="shared" si="32"/>
        <v>28500</v>
      </c>
      <c r="I352" s="34">
        <f t="shared" si="33"/>
        <v>570</v>
      </c>
      <c r="J352" s="34">
        <f t="shared" si="34"/>
        <v>29070</v>
      </c>
      <c r="K352" s="34">
        <v>0</v>
      </c>
      <c r="L352" s="17">
        <f t="shared" si="35"/>
        <v>29070</v>
      </c>
      <c r="P352" s="8"/>
    </row>
    <row r="353" spans="1:16" ht="16.5" x14ac:dyDescent="0.3">
      <c r="A353" s="22">
        <f t="shared" si="31"/>
        <v>352</v>
      </c>
      <c r="B353" s="11" t="str">
        <f t="shared" si="30"/>
        <v>North Haledon Borough, Passaic County</v>
      </c>
      <c r="C353" s="11" t="s">
        <v>451</v>
      </c>
      <c r="D353" s="11" t="s">
        <v>1003</v>
      </c>
      <c r="E353" s="11" t="s">
        <v>1125</v>
      </c>
      <c r="F353" s="34">
        <v>13442.54</v>
      </c>
      <c r="G353" s="34">
        <v>62500</v>
      </c>
      <c r="H353" s="34">
        <f t="shared" si="32"/>
        <v>75942.540000000008</v>
      </c>
      <c r="I353" s="34">
        <f t="shared" si="33"/>
        <v>1518.8508000000002</v>
      </c>
      <c r="J353" s="34">
        <f t="shared" si="34"/>
        <v>77461.390800000008</v>
      </c>
      <c r="K353" s="34">
        <v>0</v>
      </c>
      <c r="L353" s="17">
        <f t="shared" si="35"/>
        <v>77461.390800000008</v>
      </c>
      <c r="P353" s="8"/>
    </row>
    <row r="354" spans="1:16" ht="16.5" x14ac:dyDescent="0.3">
      <c r="A354" s="22">
        <f t="shared" si="31"/>
        <v>353</v>
      </c>
      <c r="B354" s="11" t="str">
        <f t="shared" si="30"/>
        <v>North Hanover Township, Burlington County</v>
      </c>
      <c r="C354" s="11" t="s">
        <v>119</v>
      </c>
      <c r="D354" s="11" t="s">
        <v>682</v>
      </c>
      <c r="E354" s="11" t="s">
        <v>1112</v>
      </c>
      <c r="F354" s="34">
        <v>2500</v>
      </c>
      <c r="G354" s="34">
        <v>39500</v>
      </c>
      <c r="H354" s="34">
        <f t="shared" si="32"/>
        <v>42000</v>
      </c>
      <c r="I354" s="34">
        <f t="shared" si="33"/>
        <v>840</v>
      </c>
      <c r="J354" s="34">
        <f t="shared" si="34"/>
        <v>42840</v>
      </c>
      <c r="K354" s="34">
        <v>-500</v>
      </c>
      <c r="L354" s="17">
        <f t="shared" si="35"/>
        <v>42340</v>
      </c>
      <c r="P354" s="8"/>
    </row>
    <row r="355" spans="1:16" ht="16.5" x14ac:dyDescent="0.3">
      <c r="A355" s="22">
        <f t="shared" si="31"/>
        <v>354</v>
      </c>
      <c r="B355" s="11" t="str">
        <f t="shared" si="30"/>
        <v>North Plainfield Borough, Somerset County</v>
      </c>
      <c r="C355" s="11" t="s">
        <v>490</v>
      </c>
      <c r="D355" s="11" t="s">
        <v>1041</v>
      </c>
      <c r="E355" s="11" t="s">
        <v>1127</v>
      </c>
      <c r="F355" s="34">
        <v>14250</v>
      </c>
      <c r="G355" s="34">
        <v>67500</v>
      </c>
      <c r="H355" s="34">
        <f t="shared" si="32"/>
        <v>81750</v>
      </c>
      <c r="I355" s="34">
        <f t="shared" si="33"/>
        <v>1635</v>
      </c>
      <c r="J355" s="34">
        <f t="shared" si="34"/>
        <v>83385</v>
      </c>
      <c r="K355" s="34">
        <v>0</v>
      </c>
      <c r="L355" s="17">
        <f t="shared" si="35"/>
        <v>83385</v>
      </c>
      <c r="P355" s="8"/>
    </row>
    <row r="356" spans="1:16" ht="16.5" x14ac:dyDescent="0.3">
      <c r="A356" s="22">
        <f t="shared" si="31"/>
        <v>355</v>
      </c>
      <c r="B356" s="11" t="str">
        <f t="shared" si="30"/>
        <v>North Wildwood City, Cape May County</v>
      </c>
      <c r="C356" s="11" t="s">
        <v>177</v>
      </c>
      <c r="D356" s="11" t="s">
        <v>739</v>
      </c>
      <c r="E356" s="11" t="s">
        <v>1114</v>
      </c>
      <c r="F356" s="34">
        <v>16274.45</v>
      </c>
      <c r="G356" s="34">
        <v>64650</v>
      </c>
      <c r="H356" s="34">
        <f t="shared" si="32"/>
        <v>80924.45</v>
      </c>
      <c r="I356" s="34">
        <f t="shared" si="33"/>
        <v>1618.489</v>
      </c>
      <c r="J356" s="34">
        <f t="shared" si="34"/>
        <v>82542.938999999998</v>
      </c>
      <c r="K356" s="34">
        <v>0</v>
      </c>
      <c r="L356" s="17">
        <f t="shared" si="35"/>
        <v>82542.938999999998</v>
      </c>
      <c r="P356" s="8"/>
    </row>
    <row r="357" spans="1:16" ht="16.5" x14ac:dyDescent="0.3">
      <c r="A357" s="22">
        <f t="shared" si="31"/>
        <v>356</v>
      </c>
      <c r="B357" s="11" t="str">
        <f t="shared" si="30"/>
        <v>Northfield City, Atlantic County</v>
      </c>
      <c r="C357" s="11" t="s">
        <v>18</v>
      </c>
      <c r="D357" s="11" t="s">
        <v>582</v>
      </c>
      <c r="E357" s="11" t="s">
        <v>1110</v>
      </c>
      <c r="F357" s="34">
        <v>16750</v>
      </c>
      <c r="G357" s="34">
        <v>84000</v>
      </c>
      <c r="H357" s="34">
        <f t="shared" si="32"/>
        <v>100750</v>
      </c>
      <c r="I357" s="34">
        <f t="shared" si="33"/>
        <v>2015</v>
      </c>
      <c r="J357" s="34">
        <f t="shared" si="34"/>
        <v>102765</v>
      </c>
      <c r="K357" s="34">
        <v>0</v>
      </c>
      <c r="L357" s="17">
        <f t="shared" si="35"/>
        <v>102765</v>
      </c>
      <c r="P357" s="8"/>
    </row>
    <row r="358" spans="1:16" ht="16.5" x14ac:dyDescent="0.3">
      <c r="A358" s="22">
        <f t="shared" si="31"/>
        <v>357</v>
      </c>
      <c r="B358" s="11" t="str">
        <f t="shared" si="30"/>
        <v>Northvale Borough, Bergen County</v>
      </c>
      <c r="C358" s="11" t="s">
        <v>63</v>
      </c>
      <c r="D358" s="11" t="s">
        <v>627</v>
      </c>
      <c r="E358" s="11" t="s">
        <v>1111</v>
      </c>
      <c r="F358" s="34">
        <v>6750</v>
      </c>
      <c r="G358" s="34">
        <v>32750</v>
      </c>
      <c r="H358" s="34">
        <f t="shared" si="32"/>
        <v>39500</v>
      </c>
      <c r="I358" s="34">
        <f t="shared" si="33"/>
        <v>790</v>
      </c>
      <c r="J358" s="34">
        <f t="shared" si="34"/>
        <v>40290</v>
      </c>
      <c r="K358" s="34">
        <v>0</v>
      </c>
      <c r="L358" s="17">
        <f t="shared" si="35"/>
        <v>40290</v>
      </c>
      <c r="P358" s="8"/>
    </row>
    <row r="359" spans="1:16" ht="16.5" x14ac:dyDescent="0.3">
      <c r="A359" s="22">
        <f t="shared" si="31"/>
        <v>358</v>
      </c>
      <c r="B359" s="11" t="str">
        <f t="shared" si="30"/>
        <v>Norwood Borough, Bergen County</v>
      </c>
      <c r="C359" s="11" t="s">
        <v>64</v>
      </c>
      <c r="D359" s="11" t="s">
        <v>628</v>
      </c>
      <c r="E359" s="11" t="s">
        <v>1111</v>
      </c>
      <c r="F359" s="34">
        <v>6000</v>
      </c>
      <c r="G359" s="34">
        <v>38500</v>
      </c>
      <c r="H359" s="34">
        <f t="shared" si="32"/>
        <v>44500</v>
      </c>
      <c r="I359" s="34">
        <f t="shared" si="33"/>
        <v>890</v>
      </c>
      <c r="J359" s="34">
        <f t="shared" si="34"/>
        <v>45390</v>
      </c>
      <c r="K359" s="34">
        <v>0</v>
      </c>
      <c r="L359" s="17">
        <f t="shared" si="35"/>
        <v>45390</v>
      </c>
      <c r="P359" s="8"/>
    </row>
    <row r="360" spans="1:16" ht="16.5" x14ac:dyDescent="0.3">
      <c r="A360" s="22">
        <f t="shared" si="31"/>
        <v>359</v>
      </c>
      <c r="B360" s="11" t="str">
        <f t="shared" si="30"/>
        <v>Nutley Township, Essex County</v>
      </c>
      <c r="C360" s="11" t="s">
        <v>216</v>
      </c>
      <c r="D360" s="11" t="s">
        <v>777</v>
      </c>
      <c r="E360" s="11" t="s">
        <v>1116</v>
      </c>
      <c r="F360" s="34">
        <v>26458.22</v>
      </c>
      <c r="G360" s="34">
        <v>165250</v>
      </c>
      <c r="H360" s="34">
        <f t="shared" si="32"/>
        <v>191708.22</v>
      </c>
      <c r="I360" s="34">
        <f t="shared" si="33"/>
        <v>3834.1644000000001</v>
      </c>
      <c r="J360" s="34">
        <f t="shared" si="34"/>
        <v>195542.38440000001</v>
      </c>
      <c r="K360" s="34">
        <v>0</v>
      </c>
      <c r="L360" s="17">
        <f t="shared" si="35"/>
        <v>195542.38440000001</v>
      </c>
      <c r="P360" s="8"/>
    </row>
    <row r="361" spans="1:16" ht="16.5" x14ac:dyDescent="0.3">
      <c r="A361" s="22">
        <f t="shared" si="31"/>
        <v>360</v>
      </c>
      <c r="B361" s="11" t="str">
        <f t="shared" si="30"/>
        <v>Oakland Borough, Bergen County</v>
      </c>
      <c r="C361" s="11" t="s">
        <v>65</v>
      </c>
      <c r="D361" s="11" t="s">
        <v>629</v>
      </c>
      <c r="E361" s="11" t="s">
        <v>1111</v>
      </c>
      <c r="F361" s="34">
        <v>7500</v>
      </c>
      <c r="G361" s="34">
        <v>83750</v>
      </c>
      <c r="H361" s="34">
        <f t="shared" si="32"/>
        <v>91250</v>
      </c>
      <c r="I361" s="34">
        <f t="shared" si="33"/>
        <v>1825</v>
      </c>
      <c r="J361" s="34">
        <f t="shared" si="34"/>
        <v>93075</v>
      </c>
      <c r="K361" s="34">
        <v>0</v>
      </c>
      <c r="L361" s="17">
        <f t="shared" si="35"/>
        <v>93075</v>
      </c>
      <c r="P361" s="8"/>
    </row>
    <row r="362" spans="1:16" ht="16.5" x14ac:dyDescent="0.3">
      <c r="A362" s="22">
        <f t="shared" si="31"/>
        <v>361</v>
      </c>
      <c r="B362" s="11" t="str">
        <f t="shared" si="30"/>
        <v>Oaklyn Borough, Camden County</v>
      </c>
      <c r="C362" s="11" t="s">
        <v>159</v>
      </c>
      <c r="D362" s="11" t="s">
        <v>721</v>
      </c>
      <c r="E362" s="11" t="s">
        <v>1113</v>
      </c>
      <c r="F362" s="34">
        <v>7945.21</v>
      </c>
      <c r="G362" s="34">
        <v>32750</v>
      </c>
      <c r="H362" s="34">
        <f t="shared" si="32"/>
        <v>40695.21</v>
      </c>
      <c r="I362" s="34">
        <f t="shared" si="33"/>
        <v>813.90419999999995</v>
      </c>
      <c r="J362" s="34">
        <f t="shared" si="34"/>
        <v>41509.114199999996</v>
      </c>
      <c r="K362" s="34">
        <v>0</v>
      </c>
      <c r="L362" s="17">
        <f t="shared" si="35"/>
        <v>41509.114199999996</v>
      </c>
      <c r="P362" s="8"/>
    </row>
    <row r="363" spans="1:16" ht="16.5" x14ac:dyDescent="0.3">
      <c r="A363" s="22">
        <f t="shared" si="31"/>
        <v>362</v>
      </c>
      <c r="B363" s="11" t="str">
        <f t="shared" si="30"/>
        <v>Ocean City, Cape May County</v>
      </c>
      <c r="C363" s="11" t="s">
        <v>178</v>
      </c>
      <c r="D363" s="11" t="s">
        <v>740</v>
      </c>
      <c r="E363" s="11" t="s">
        <v>1114</v>
      </c>
      <c r="F363" s="34">
        <v>6558.9</v>
      </c>
      <c r="G363" s="34">
        <v>109250</v>
      </c>
      <c r="H363" s="34">
        <f t="shared" si="32"/>
        <v>115808.9</v>
      </c>
      <c r="I363" s="34">
        <f t="shared" si="33"/>
        <v>2316.1779999999999</v>
      </c>
      <c r="J363" s="34">
        <f t="shared" si="34"/>
        <v>118125.07799999999</v>
      </c>
      <c r="K363" s="34">
        <v>-1250</v>
      </c>
      <c r="L363" s="17">
        <f t="shared" si="35"/>
        <v>116875.07799999999</v>
      </c>
      <c r="P363" s="8"/>
    </row>
    <row r="364" spans="1:16" ht="16.5" x14ac:dyDescent="0.3">
      <c r="A364" s="22">
        <f t="shared" si="31"/>
        <v>363</v>
      </c>
      <c r="B364" s="11" t="str">
        <f t="shared" si="30"/>
        <v>Ocean Gate Borough, Ocean County</v>
      </c>
      <c r="C364" s="11" t="s">
        <v>433</v>
      </c>
      <c r="D364" s="11" t="s">
        <v>986</v>
      </c>
      <c r="E364" s="11" t="s">
        <v>1124</v>
      </c>
      <c r="F364" s="34">
        <v>4140.16</v>
      </c>
      <c r="G364" s="34">
        <v>20750</v>
      </c>
      <c r="H364" s="34">
        <f t="shared" si="32"/>
        <v>24890.16</v>
      </c>
      <c r="I364" s="34">
        <f t="shared" si="33"/>
        <v>497.8032</v>
      </c>
      <c r="J364" s="34">
        <f t="shared" si="34"/>
        <v>25387.963200000002</v>
      </c>
      <c r="K364" s="34">
        <v>-195.2</v>
      </c>
      <c r="L364" s="17">
        <f t="shared" si="35"/>
        <v>25192.763200000001</v>
      </c>
      <c r="P364" s="8"/>
    </row>
    <row r="365" spans="1:16" ht="16.5" x14ac:dyDescent="0.3">
      <c r="A365" s="22">
        <f t="shared" si="31"/>
        <v>364</v>
      </c>
      <c r="B365" s="11" t="str">
        <f t="shared" si="30"/>
        <v>Ocean Township, Monmouth County</v>
      </c>
      <c r="C365" s="11" t="s">
        <v>357</v>
      </c>
      <c r="D365" s="11" t="s">
        <v>911</v>
      </c>
      <c r="E365" s="11" t="s">
        <v>1122</v>
      </c>
      <c r="F365" s="34">
        <v>12347.95</v>
      </c>
      <c r="G365" s="34">
        <v>183000</v>
      </c>
      <c r="H365" s="34">
        <f t="shared" si="32"/>
        <v>195347.95</v>
      </c>
      <c r="I365" s="34">
        <f t="shared" si="33"/>
        <v>3906.9590000000003</v>
      </c>
      <c r="J365" s="34">
        <f t="shared" si="34"/>
        <v>199254.90900000001</v>
      </c>
      <c r="K365" s="34">
        <v>0</v>
      </c>
      <c r="L365" s="17">
        <f t="shared" si="35"/>
        <v>199254.90900000001</v>
      </c>
      <c r="P365" s="8"/>
    </row>
    <row r="366" spans="1:16" ht="16.5" x14ac:dyDescent="0.3">
      <c r="A366" s="22">
        <f t="shared" si="31"/>
        <v>365</v>
      </c>
      <c r="B366" s="11" t="str">
        <f t="shared" si="30"/>
        <v>Ocean Township, Ocean County</v>
      </c>
      <c r="C366" s="11" t="s">
        <v>432</v>
      </c>
      <c r="D366" s="11" t="s">
        <v>911</v>
      </c>
      <c r="E366" s="11" t="s">
        <v>1124</v>
      </c>
      <c r="F366" s="34">
        <v>17087.68</v>
      </c>
      <c r="G366" s="34">
        <v>141500</v>
      </c>
      <c r="H366" s="34">
        <f t="shared" si="32"/>
        <v>158587.68</v>
      </c>
      <c r="I366" s="34">
        <f t="shared" si="33"/>
        <v>3171.7536</v>
      </c>
      <c r="J366" s="34">
        <f t="shared" si="34"/>
        <v>161759.43359999999</v>
      </c>
      <c r="K366" s="34">
        <v>-500</v>
      </c>
      <c r="L366" s="17">
        <f t="shared" si="35"/>
        <v>161259.43359999999</v>
      </c>
      <c r="P366" s="8"/>
    </row>
    <row r="367" spans="1:16" ht="16.5" x14ac:dyDescent="0.3">
      <c r="A367" s="22">
        <f t="shared" si="31"/>
        <v>366</v>
      </c>
      <c r="B367" s="11" t="str">
        <f t="shared" si="30"/>
        <v>Oceanport Borough, Monmouth County</v>
      </c>
      <c r="C367" s="11" t="s">
        <v>358</v>
      </c>
      <c r="D367" s="11" t="s">
        <v>912</v>
      </c>
      <c r="E367" s="11" t="s">
        <v>1122</v>
      </c>
      <c r="F367" s="34">
        <v>6750</v>
      </c>
      <c r="G367" s="34">
        <v>53000</v>
      </c>
      <c r="H367" s="34">
        <f t="shared" si="32"/>
        <v>59750</v>
      </c>
      <c r="I367" s="34">
        <f t="shared" si="33"/>
        <v>1195</v>
      </c>
      <c r="J367" s="34">
        <f t="shared" si="34"/>
        <v>60945</v>
      </c>
      <c r="K367" s="34">
        <v>0</v>
      </c>
      <c r="L367" s="17">
        <f t="shared" si="35"/>
        <v>60945</v>
      </c>
      <c r="P367" s="8"/>
    </row>
    <row r="368" spans="1:16" ht="16.5" x14ac:dyDescent="0.3">
      <c r="A368" s="22">
        <f t="shared" si="31"/>
        <v>367</v>
      </c>
      <c r="B368" s="11" t="str">
        <f t="shared" si="30"/>
        <v>Ogdensburg Borough, Sussex County</v>
      </c>
      <c r="C368" s="11" t="s">
        <v>513</v>
      </c>
      <c r="D368" s="11" t="s">
        <v>1064</v>
      </c>
      <c r="E368" s="11" t="s">
        <v>1128</v>
      </c>
      <c r="F368" s="34">
        <v>6250</v>
      </c>
      <c r="G368" s="34">
        <v>22750</v>
      </c>
      <c r="H368" s="34">
        <f t="shared" si="32"/>
        <v>29000</v>
      </c>
      <c r="I368" s="34">
        <f t="shared" si="33"/>
        <v>580</v>
      </c>
      <c r="J368" s="34">
        <f t="shared" si="34"/>
        <v>29580</v>
      </c>
      <c r="K368" s="34">
        <v>0</v>
      </c>
      <c r="L368" s="17">
        <f t="shared" si="35"/>
        <v>29580</v>
      </c>
      <c r="P368" s="8"/>
    </row>
    <row r="369" spans="1:28" ht="16.5" x14ac:dyDescent="0.3">
      <c r="A369" s="22">
        <f t="shared" si="31"/>
        <v>368</v>
      </c>
      <c r="B369" s="11" t="str">
        <f t="shared" si="30"/>
        <v>Old Bridge Township, Middlesex County</v>
      </c>
      <c r="C369" s="11" t="s">
        <v>304</v>
      </c>
      <c r="D369" s="11" t="s">
        <v>864</v>
      </c>
      <c r="E369" s="11" t="s">
        <v>1121</v>
      </c>
      <c r="F369" s="34">
        <v>82143.87</v>
      </c>
      <c r="G369" s="34">
        <v>327000</v>
      </c>
      <c r="H369" s="34">
        <f t="shared" si="32"/>
        <v>409143.87</v>
      </c>
      <c r="I369" s="34">
        <f t="shared" si="33"/>
        <v>8182.8774000000003</v>
      </c>
      <c r="J369" s="34">
        <f t="shared" si="34"/>
        <v>417326.74739999999</v>
      </c>
      <c r="K369" s="34">
        <v>-250</v>
      </c>
      <c r="L369" s="17">
        <f t="shared" si="35"/>
        <v>417076.74739999999</v>
      </c>
      <c r="P369" s="8"/>
    </row>
    <row r="370" spans="1:28" ht="16.5" x14ac:dyDescent="0.3">
      <c r="A370" s="22">
        <f t="shared" si="31"/>
        <v>369</v>
      </c>
      <c r="B370" s="11" t="str">
        <f t="shared" si="30"/>
        <v>Old Tappan Borough, Bergen County</v>
      </c>
      <c r="C370" s="11" t="s">
        <v>66</v>
      </c>
      <c r="D370" s="11" t="s">
        <v>630</v>
      </c>
      <c r="E370" s="11" t="s">
        <v>1111</v>
      </c>
      <c r="F370" s="34">
        <v>3389.6</v>
      </c>
      <c r="G370" s="34">
        <v>29500</v>
      </c>
      <c r="H370" s="34">
        <f t="shared" si="32"/>
        <v>32889.599999999999</v>
      </c>
      <c r="I370" s="34">
        <f t="shared" si="33"/>
        <v>657.79200000000003</v>
      </c>
      <c r="J370" s="34">
        <f t="shared" si="34"/>
        <v>33547.392</v>
      </c>
      <c r="K370" s="34">
        <v>-250</v>
      </c>
      <c r="L370" s="17">
        <f t="shared" si="35"/>
        <v>33297.392</v>
      </c>
      <c r="P370" s="8"/>
    </row>
    <row r="371" spans="1:28" ht="16.5" x14ac:dyDescent="0.3">
      <c r="A371" s="22">
        <f t="shared" si="31"/>
        <v>370</v>
      </c>
      <c r="B371" s="11" t="str">
        <f t="shared" si="30"/>
        <v>Oldmans Township, Salem County</v>
      </c>
      <c r="C371" s="11" t="s">
        <v>467</v>
      </c>
      <c r="D371" s="11" t="s">
        <v>1020</v>
      </c>
      <c r="E371" s="11" t="s">
        <v>1126</v>
      </c>
      <c r="F371" s="34">
        <v>4000</v>
      </c>
      <c r="G371" s="34">
        <v>22500</v>
      </c>
      <c r="H371" s="34">
        <f t="shared" si="32"/>
        <v>26500</v>
      </c>
      <c r="I371" s="34">
        <f t="shared" si="33"/>
        <v>530</v>
      </c>
      <c r="J371" s="34">
        <f t="shared" si="34"/>
        <v>27030</v>
      </c>
      <c r="K371" s="34">
        <v>0</v>
      </c>
      <c r="L371" s="17">
        <f t="shared" si="35"/>
        <v>27030</v>
      </c>
      <c r="P371" s="8"/>
    </row>
    <row r="372" spans="1:28" ht="16.5" x14ac:dyDescent="0.3">
      <c r="A372" s="22">
        <f t="shared" si="31"/>
        <v>371</v>
      </c>
      <c r="B372" s="11" t="str">
        <f t="shared" si="30"/>
        <v>Oradell Borough, Bergen County</v>
      </c>
      <c r="C372" s="11" t="s">
        <v>67</v>
      </c>
      <c r="D372" s="11" t="s">
        <v>631</v>
      </c>
      <c r="E372" s="11" t="s">
        <v>1111</v>
      </c>
      <c r="F372" s="34">
        <v>1839.73</v>
      </c>
      <c r="G372" s="34">
        <v>49750</v>
      </c>
      <c r="H372" s="34">
        <f t="shared" si="32"/>
        <v>51589.73</v>
      </c>
      <c r="I372" s="34">
        <f t="shared" si="33"/>
        <v>1031.7946000000002</v>
      </c>
      <c r="J372" s="34">
        <f t="shared" si="34"/>
        <v>52621.524600000004</v>
      </c>
      <c r="K372" s="34">
        <v>0</v>
      </c>
      <c r="L372" s="17">
        <f t="shared" si="35"/>
        <v>52621.524600000004</v>
      </c>
      <c r="P372" s="8"/>
    </row>
    <row r="373" spans="1:28" ht="16.5" x14ac:dyDescent="0.3">
      <c r="A373" s="22">
        <f t="shared" si="31"/>
        <v>372</v>
      </c>
      <c r="B373" s="11" t="str">
        <f t="shared" si="30"/>
        <v>Orange City, Essex County</v>
      </c>
      <c r="C373" s="11" t="s">
        <v>217</v>
      </c>
      <c r="D373" s="11" t="s">
        <v>778</v>
      </c>
      <c r="E373" s="11" t="s">
        <v>1116</v>
      </c>
      <c r="F373" s="34">
        <v>27250</v>
      </c>
      <c r="G373" s="34">
        <v>34250</v>
      </c>
      <c r="H373" s="34">
        <f t="shared" si="32"/>
        <v>61500</v>
      </c>
      <c r="I373" s="34">
        <f t="shared" si="33"/>
        <v>1230</v>
      </c>
      <c r="J373" s="34">
        <f t="shared" si="34"/>
        <v>62730</v>
      </c>
      <c r="K373" s="34">
        <v>0</v>
      </c>
      <c r="L373" s="17">
        <f t="shared" si="35"/>
        <v>62730</v>
      </c>
      <c r="P373" s="8"/>
    </row>
    <row r="374" spans="1:28" ht="16.5" x14ac:dyDescent="0.3">
      <c r="A374" s="22">
        <f t="shared" si="31"/>
        <v>373</v>
      </c>
      <c r="B374" s="11" t="str">
        <f t="shared" si="30"/>
        <v>Oxford Township, Warren County</v>
      </c>
      <c r="C374" s="11" t="s">
        <v>559</v>
      </c>
      <c r="D374" s="11" t="s">
        <v>1105</v>
      </c>
      <c r="E374" s="11" t="s">
        <v>1130</v>
      </c>
      <c r="F374" s="34">
        <v>5000</v>
      </c>
      <c r="G374" s="34">
        <v>15500</v>
      </c>
      <c r="H374" s="34">
        <f t="shared" si="32"/>
        <v>20500</v>
      </c>
      <c r="I374" s="34">
        <f t="shared" si="33"/>
        <v>410</v>
      </c>
      <c r="J374" s="34">
        <f t="shared" si="34"/>
        <v>20910</v>
      </c>
      <c r="K374" s="34">
        <v>-1500</v>
      </c>
      <c r="L374" s="17">
        <f t="shared" si="35"/>
        <v>19410</v>
      </c>
      <c r="P374" s="8"/>
    </row>
    <row r="375" spans="1:28" ht="16.5" x14ac:dyDescent="0.3">
      <c r="A375" s="22">
        <f t="shared" si="31"/>
        <v>374</v>
      </c>
      <c r="B375" s="11" t="str">
        <f t="shared" si="30"/>
        <v>Palisades Park Borough, Bergen County</v>
      </c>
      <c r="C375" s="11" t="s">
        <v>68</v>
      </c>
      <c r="D375" s="11" t="s">
        <v>632</v>
      </c>
      <c r="E375" s="11" t="s">
        <v>1111</v>
      </c>
      <c r="F375" s="34">
        <v>8267.15</v>
      </c>
      <c r="G375" s="34">
        <v>30000</v>
      </c>
      <c r="H375" s="34">
        <f t="shared" si="32"/>
        <v>38267.15</v>
      </c>
      <c r="I375" s="34">
        <f t="shared" si="33"/>
        <v>765.34300000000007</v>
      </c>
      <c r="J375" s="34">
        <f t="shared" si="34"/>
        <v>39032.493000000002</v>
      </c>
      <c r="K375" s="34">
        <v>0</v>
      </c>
      <c r="L375" s="17">
        <f t="shared" si="35"/>
        <v>39032.493000000002</v>
      </c>
      <c r="P375" s="8"/>
    </row>
    <row r="376" spans="1:28" ht="16.5" x14ac:dyDescent="0.3">
      <c r="A376" s="22">
        <f t="shared" si="31"/>
        <v>375</v>
      </c>
      <c r="B376" s="11" t="str">
        <f t="shared" si="30"/>
        <v>Palmyra Borough, Burlington County</v>
      </c>
      <c r="C376" s="11" t="s">
        <v>120</v>
      </c>
      <c r="D376" s="11" t="s">
        <v>683</v>
      </c>
      <c r="E376" s="11" t="s">
        <v>1112</v>
      </c>
      <c r="F376" s="34">
        <v>17987.330000000002</v>
      </c>
      <c r="G376" s="34">
        <v>64750</v>
      </c>
      <c r="H376" s="34">
        <f t="shared" si="32"/>
        <v>82737.33</v>
      </c>
      <c r="I376" s="34">
        <f t="shared" si="33"/>
        <v>1654.7466000000002</v>
      </c>
      <c r="J376" s="34">
        <f t="shared" si="34"/>
        <v>84392.0766</v>
      </c>
      <c r="K376" s="34">
        <v>0</v>
      </c>
      <c r="L376" s="17">
        <f t="shared" si="35"/>
        <v>84392.0766</v>
      </c>
      <c r="P376" s="8"/>
    </row>
    <row r="377" spans="1:28" ht="16.5" x14ac:dyDescent="0.3">
      <c r="A377" s="22">
        <f t="shared" si="31"/>
        <v>376</v>
      </c>
      <c r="B377" s="11" t="str">
        <f t="shared" si="30"/>
        <v>Paramus Borough, Bergen County</v>
      </c>
      <c r="C377" s="11" t="s">
        <v>69</v>
      </c>
      <c r="D377" s="11" t="s">
        <v>633</v>
      </c>
      <c r="E377" s="11" t="s">
        <v>1111</v>
      </c>
      <c r="F377" s="34">
        <v>21750</v>
      </c>
      <c r="G377" s="34">
        <v>184250</v>
      </c>
      <c r="H377" s="34">
        <f t="shared" si="32"/>
        <v>206000</v>
      </c>
      <c r="I377" s="34">
        <f t="shared" si="33"/>
        <v>4120</v>
      </c>
      <c r="J377" s="34">
        <f t="shared" si="34"/>
        <v>210120</v>
      </c>
      <c r="K377" s="34">
        <v>0</v>
      </c>
      <c r="L377" s="17">
        <f t="shared" si="35"/>
        <v>210120</v>
      </c>
      <c r="P377" s="8"/>
      <c r="R377" s="5"/>
      <c r="V377" s="4"/>
      <c r="W377" s="4"/>
      <c r="X377" s="4"/>
      <c r="Y377" s="4"/>
      <c r="Z377" s="4"/>
      <c r="AA377" s="4"/>
      <c r="AB377" s="4"/>
    </row>
    <row r="378" spans="1:28" ht="16.5" x14ac:dyDescent="0.3">
      <c r="A378" s="22">
        <f t="shared" si="31"/>
        <v>377</v>
      </c>
      <c r="B378" s="11" t="str">
        <f t="shared" si="30"/>
        <v>Park Ridge Borough, Bergen County</v>
      </c>
      <c r="C378" s="11" t="s">
        <v>70</v>
      </c>
      <c r="D378" s="11" t="s">
        <v>634</v>
      </c>
      <c r="E378" s="11" t="s">
        <v>1111</v>
      </c>
      <c r="F378" s="34">
        <v>5673.97</v>
      </c>
      <c r="G378" s="34">
        <v>69250</v>
      </c>
      <c r="H378" s="34">
        <f t="shared" si="32"/>
        <v>74923.97</v>
      </c>
      <c r="I378" s="34">
        <f t="shared" si="33"/>
        <v>1498.4793999999999</v>
      </c>
      <c r="J378" s="34">
        <f t="shared" si="34"/>
        <v>76422.449399999998</v>
      </c>
      <c r="K378" s="34">
        <v>0</v>
      </c>
      <c r="L378" s="17">
        <f t="shared" si="35"/>
        <v>76422.449399999998</v>
      </c>
      <c r="P378" s="8"/>
      <c r="R378" s="5"/>
      <c r="V378" s="4"/>
      <c r="W378" s="4"/>
      <c r="X378" s="4"/>
      <c r="Y378" s="4"/>
      <c r="Z378" s="4"/>
      <c r="AA378" s="4"/>
      <c r="AB378" s="4"/>
    </row>
    <row r="379" spans="1:28" ht="16.5" x14ac:dyDescent="0.3">
      <c r="A379" s="22">
        <f t="shared" si="31"/>
        <v>378</v>
      </c>
      <c r="B379" s="11" t="str">
        <f t="shared" si="30"/>
        <v>Parsippany-Troy Hills Township, Morris County</v>
      </c>
      <c r="C379" s="11" t="s">
        <v>402</v>
      </c>
      <c r="D379" s="11" t="s">
        <v>956</v>
      </c>
      <c r="E379" s="11" t="s">
        <v>1123</v>
      </c>
      <c r="F379" s="34">
        <v>26981.57</v>
      </c>
      <c r="G379" s="34">
        <v>241500</v>
      </c>
      <c r="H379" s="34">
        <f t="shared" si="32"/>
        <v>268481.57</v>
      </c>
      <c r="I379" s="34">
        <f t="shared" si="33"/>
        <v>5369.6314000000002</v>
      </c>
      <c r="J379" s="34">
        <f t="shared" si="34"/>
        <v>273851.20140000002</v>
      </c>
      <c r="K379" s="34">
        <v>0</v>
      </c>
      <c r="L379" s="17">
        <f t="shared" si="35"/>
        <v>273851.20140000002</v>
      </c>
      <c r="P379" s="8"/>
      <c r="R379" s="5"/>
      <c r="V379" s="4"/>
      <c r="W379" s="4"/>
      <c r="X379" s="4"/>
      <c r="Y379" s="4"/>
      <c r="Z379" s="4"/>
      <c r="AA379" s="4"/>
      <c r="AB379" s="4"/>
    </row>
    <row r="380" spans="1:28" ht="16.5" x14ac:dyDescent="0.3">
      <c r="A380" s="22">
        <f t="shared" si="31"/>
        <v>379</v>
      </c>
      <c r="B380" s="11" t="str">
        <f t="shared" si="30"/>
        <v>Passaic City, Passaic County</v>
      </c>
      <c r="C380" s="11" t="s">
        <v>452</v>
      </c>
      <c r="D380" s="11" t="s">
        <v>1004</v>
      </c>
      <c r="E380" s="11" t="s">
        <v>1125</v>
      </c>
      <c r="F380" s="34">
        <v>40424.660000000003</v>
      </c>
      <c r="G380" s="34">
        <v>52500</v>
      </c>
      <c r="H380" s="34">
        <f t="shared" si="32"/>
        <v>92924.66</v>
      </c>
      <c r="I380" s="34">
        <f t="shared" si="33"/>
        <v>1858.4932000000001</v>
      </c>
      <c r="J380" s="34">
        <f t="shared" si="34"/>
        <v>94783.153200000001</v>
      </c>
      <c r="K380" s="34">
        <v>0</v>
      </c>
      <c r="L380" s="17">
        <f t="shared" si="35"/>
        <v>94783.153200000001</v>
      </c>
      <c r="P380" s="8"/>
      <c r="R380" s="5"/>
      <c r="V380" s="4"/>
      <c r="W380" s="4"/>
      <c r="X380" s="4"/>
      <c r="Y380" s="4"/>
      <c r="Z380" s="4"/>
      <c r="AA380" s="4"/>
      <c r="AB380" s="4"/>
    </row>
    <row r="381" spans="1:28" ht="16.5" x14ac:dyDescent="0.3">
      <c r="A381" s="22">
        <f t="shared" si="31"/>
        <v>380</v>
      </c>
      <c r="B381" s="11" t="str">
        <f t="shared" si="30"/>
        <v>Paterson City, Passaic County</v>
      </c>
      <c r="C381" s="11" t="s">
        <v>453</v>
      </c>
      <c r="D381" s="11" t="s">
        <v>1005</v>
      </c>
      <c r="E381" s="11" t="s">
        <v>1125</v>
      </c>
      <c r="F381" s="34">
        <v>70750</v>
      </c>
      <c r="G381" s="34">
        <v>127000</v>
      </c>
      <c r="H381" s="34">
        <f t="shared" si="32"/>
        <v>197750</v>
      </c>
      <c r="I381" s="34">
        <f t="shared" si="33"/>
        <v>3955</v>
      </c>
      <c r="J381" s="34">
        <f t="shared" si="34"/>
        <v>201705</v>
      </c>
      <c r="K381" s="34">
        <v>-39250</v>
      </c>
      <c r="L381" s="17">
        <f t="shared" si="35"/>
        <v>162455</v>
      </c>
      <c r="P381" s="8"/>
      <c r="R381" s="5"/>
      <c r="V381" s="4"/>
      <c r="W381" s="4"/>
      <c r="X381" s="4"/>
      <c r="Y381" s="4"/>
      <c r="Z381" s="4"/>
      <c r="AA381" s="4"/>
      <c r="AB381" s="4"/>
    </row>
    <row r="382" spans="1:28" ht="16.5" x14ac:dyDescent="0.3">
      <c r="A382" s="22">
        <f t="shared" si="31"/>
        <v>381</v>
      </c>
      <c r="B382" s="11" t="str">
        <f t="shared" si="30"/>
        <v>Paulsboro Borough, Gloucester County</v>
      </c>
      <c r="C382" s="11" t="s">
        <v>236</v>
      </c>
      <c r="D382" s="11" t="s">
        <v>796</v>
      </c>
      <c r="E382" s="11" t="s">
        <v>1117</v>
      </c>
      <c r="F382" s="34">
        <v>15500</v>
      </c>
      <c r="G382" s="34">
        <v>37500</v>
      </c>
      <c r="H382" s="34">
        <f t="shared" si="32"/>
        <v>53000</v>
      </c>
      <c r="I382" s="34">
        <f t="shared" si="33"/>
        <v>1060</v>
      </c>
      <c r="J382" s="34">
        <f t="shared" si="34"/>
        <v>54060</v>
      </c>
      <c r="K382" s="34">
        <v>0</v>
      </c>
      <c r="L382" s="17">
        <f t="shared" si="35"/>
        <v>54060</v>
      </c>
      <c r="P382" s="8"/>
      <c r="R382" s="5"/>
      <c r="V382" s="4"/>
      <c r="W382" s="4"/>
      <c r="X382" s="4"/>
      <c r="Y382" s="4"/>
      <c r="Z382" s="4"/>
      <c r="AA382" s="4"/>
      <c r="AB382" s="4"/>
    </row>
    <row r="383" spans="1:28" ht="16.5" x14ac:dyDescent="0.3">
      <c r="A383" s="22">
        <f t="shared" si="31"/>
        <v>382</v>
      </c>
      <c r="B383" s="11" t="str">
        <f t="shared" si="30"/>
        <v>Peapack-Gladstone Borough, Somerset County</v>
      </c>
      <c r="C383" s="11" t="s">
        <v>491</v>
      </c>
      <c r="D383" s="11" t="s">
        <v>1042</v>
      </c>
      <c r="E383" s="11" t="s">
        <v>1127</v>
      </c>
      <c r="F383" s="34">
        <v>1250</v>
      </c>
      <c r="G383" s="34">
        <v>12250</v>
      </c>
      <c r="H383" s="34">
        <f t="shared" si="32"/>
        <v>13500</v>
      </c>
      <c r="I383" s="34">
        <f t="shared" si="33"/>
        <v>270</v>
      </c>
      <c r="J383" s="34">
        <f t="shared" si="34"/>
        <v>13770</v>
      </c>
      <c r="K383" s="34">
        <v>-250</v>
      </c>
      <c r="L383" s="17">
        <f t="shared" si="35"/>
        <v>13520</v>
      </c>
      <c r="P383" s="8"/>
      <c r="R383" s="5"/>
      <c r="V383" s="4"/>
      <c r="W383" s="4"/>
      <c r="X383" s="4"/>
      <c r="Y383" s="4"/>
      <c r="Z383" s="4"/>
      <c r="AA383" s="4"/>
      <c r="AB383" s="4"/>
    </row>
    <row r="384" spans="1:28" ht="16.5" x14ac:dyDescent="0.3">
      <c r="A384" s="22">
        <f t="shared" si="31"/>
        <v>383</v>
      </c>
      <c r="B384" s="11" t="str">
        <f t="shared" si="30"/>
        <v>Pemberton Borough, Burlington County</v>
      </c>
      <c r="C384" s="11" t="s">
        <v>121</v>
      </c>
      <c r="D384" s="11" t="s">
        <v>684</v>
      </c>
      <c r="E384" s="11" t="s">
        <v>1112</v>
      </c>
      <c r="F384" s="34">
        <v>1295.21</v>
      </c>
      <c r="G384" s="34">
        <v>16500</v>
      </c>
      <c r="H384" s="34">
        <f t="shared" si="32"/>
        <v>17795.21</v>
      </c>
      <c r="I384" s="34">
        <f t="shared" si="33"/>
        <v>355.9042</v>
      </c>
      <c r="J384" s="34">
        <f t="shared" si="34"/>
        <v>18151.1142</v>
      </c>
      <c r="K384" s="34">
        <v>0</v>
      </c>
      <c r="L384" s="17">
        <f t="shared" si="35"/>
        <v>18151.1142</v>
      </c>
      <c r="P384" s="8"/>
      <c r="R384" s="5"/>
      <c r="V384" s="4"/>
      <c r="W384" s="4"/>
      <c r="X384" s="4"/>
      <c r="Y384" s="4"/>
      <c r="Z384" s="4"/>
      <c r="AA384" s="4"/>
      <c r="AB384" s="4"/>
    </row>
    <row r="385" spans="1:28" ht="16.5" x14ac:dyDescent="0.3">
      <c r="A385" s="22">
        <f t="shared" si="31"/>
        <v>384</v>
      </c>
      <c r="B385" s="11" t="str">
        <f t="shared" si="30"/>
        <v>Pemberton Township, Burlington County</v>
      </c>
      <c r="C385" s="11" t="s">
        <v>122</v>
      </c>
      <c r="D385" s="11" t="s">
        <v>685</v>
      </c>
      <c r="E385" s="11" t="s">
        <v>1112</v>
      </c>
      <c r="F385" s="34">
        <v>40500</v>
      </c>
      <c r="G385" s="34">
        <v>316750</v>
      </c>
      <c r="H385" s="34">
        <f t="shared" si="32"/>
        <v>357250</v>
      </c>
      <c r="I385" s="34">
        <f t="shared" si="33"/>
        <v>7145</v>
      </c>
      <c r="J385" s="34">
        <f t="shared" si="34"/>
        <v>364395</v>
      </c>
      <c r="K385" s="34">
        <v>0</v>
      </c>
      <c r="L385" s="17">
        <f t="shared" si="35"/>
        <v>364395</v>
      </c>
      <c r="P385" s="8"/>
      <c r="R385" s="5"/>
      <c r="V385" s="4"/>
      <c r="W385" s="4"/>
      <c r="X385" s="4"/>
      <c r="Y385" s="4"/>
      <c r="Z385" s="4"/>
      <c r="AA385" s="4"/>
      <c r="AB385" s="4"/>
    </row>
    <row r="386" spans="1:28" ht="16.5" x14ac:dyDescent="0.3">
      <c r="A386" s="22">
        <f t="shared" si="31"/>
        <v>385</v>
      </c>
      <c r="B386" s="11" t="str">
        <f t="shared" si="30"/>
        <v>Pennington Borough, Mercer County</v>
      </c>
      <c r="C386" s="11" t="s">
        <v>292</v>
      </c>
      <c r="D386" s="11" t="s">
        <v>847</v>
      </c>
      <c r="E386" s="11" t="s">
        <v>1120</v>
      </c>
      <c r="F386" s="34">
        <v>250</v>
      </c>
      <c r="G386" s="34">
        <v>11250</v>
      </c>
      <c r="H386" s="34">
        <f t="shared" si="32"/>
        <v>11500</v>
      </c>
      <c r="I386" s="34">
        <f t="shared" si="33"/>
        <v>230</v>
      </c>
      <c r="J386" s="34">
        <f t="shared" si="34"/>
        <v>11730</v>
      </c>
      <c r="K386" s="34">
        <v>0</v>
      </c>
      <c r="L386" s="17">
        <f t="shared" si="35"/>
        <v>11730</v>
      </c>
      <c r="P386" s="8"/>
      <c r="R386" s="5"/>
      <c r="V386" s="4"/>
      <c r="W386" s="4"/>
      <c r="X386" s="4"/>
      <c r="Y386" s="4"/>
      <c r="Z386" s="4"/>
      <c r="AA386" s="4"/>
      <c r="AB386" s="4"/>
    </row>
    <row r="387" spans="1:28" ht="16.5" x14ac:dyDescent="0.3">
      <c r="A387" s="22">
        <f t="shared" si="31"/>
        <v>386</v>
      </c>
      <c r="B387" s="11" t="str">
        <f t="shared" ref="B387:B450" si="36">D387&amp;", "&amp;E387&amp;" County"</f>
        <v>Penns Grove Borough, Salem County</v>
      </c>
      <c r="C387" s="11" t="s">
        <v>468</v>
      </c>
      <c r="D387" s="11" t="s">
        <v>1021</v>
      </c>
      <c r="E387" s="11" t="s">
        <v>1126</v>
      </c>
      <c r="F387" s="34">
        <v>4320.28</v>
      </c>
      <c r="G387" s="34">
        <v>16250</v>
      </c>
      <c r="H387" s="34">
        <f t="shared" si="32"/>
        <v>20570.28</v>
      </c>
      <c r="I387" s="34">
        <f t="shared" si="33"/>
        <v>411.40559999999999</v>
      </c>
      <c r="J387" s="34">
        <f t="shared" si="34"/>
        <v>20981.685600000001</v>
      </c>
      <c r="K387" s="34">
        <v>-250</v>
      </c>
      <c r="L387" s="17">
        <f t="shared" si="35"/>
        <v>20731.685600000001</v>
      </c>
      <c r="P387" s="8"/>
      <c r="R387" s="5"/>
      <c r="V387" s="4"/>
      <c r="W387" s="4"/>
      <c r="X387" s="4"/>
      <c r="Y387" s="4"/>
      <c r="Z387" s="4"/>
      <c r="AA387" s="4"/>
      <c r="AB387" s="4"/>
    </row>
    <row r="388" spans="1:28" ht="16.5" x14ac:dyDescent="0.3">
      <c r="A388" s="22">
        <f t="shared" ref="A388:A451" si="37">A387+1</f>
        <v>387</v>
      </c>
      <c r="B388" s="11" t="str">
        <f t="shared" si="36"/>
        <v>Pennsauken Township, Camden County</v>
      </c>
      <c r="C388" s="11" t="s">
        <v>160</v>
      </c>
      <c r="D388" s="11" t="s">
        <v>722</v>
      </c>
      <c r="E388" s="11" t="s">
        <v>1113</v>
      </c>
      <c r="F388" s="34">
        <v>102430.9</v>
      </c>
      <c r="G388" s="34">
        <v>190500</v>
      </c>
      <c r="H388" s="34">
        <f t="shared" ref="H388:H451" si="38">F388+G388</f>
        <v>292930.90000000002</v>
      </c>
      <c r="I388" s="34">
        <f t="shared" ref="I388:I451" si="39">H388*0.02</f>
        <v>5858.6180000000004</v>
      </c>
      <c r="J388" s="34">
        <f t="shared" ref="J388:J451" si="40">H388*1.02</f>
        <v>298789.51800000004</v>
      </c>
      <c r="K388" s="34">
        <v>0</v>
      </c>
      <c r="L388" s="17">
        <f t="shared" ref="L388:L451" si="41">SUM(J388:K388)</f>
        <v>298789.51800000004</v>
      </c>
      <c r="P388" s="8"/>
      <c r="R388" s="5"/>
      <c r="V388" s="4"/>
      <c r="W388" s="4"/>
      <c r="X388" s="4"/>
      <c r="Y388" s="4"/>
      <c r="Z388" s="4"/>
      <c r="AA388" s="4"/>
      <c r="AB388" s="4"/>
    </row>
    <row r="389" spans="1:28" ht="16.5" x14ac:dyDescent="0.3">
      <c r="A389" s="22">
        <f t="shared" si="37"/>
        <v>388</v>
      </c>
      <c r="B389" s="11" t="str">
        <f t="shared" si="36"/>
        <v>Pennsville Township, Salem County</v>
      </c>
      <c r="C389" s="11" t="s">
        <v>469</v>
      </c>
      <c r="D389" s="11" t="s">
        <v>1022</v>
      </c>
      <c r="E389" s="11" t="s">
        <v>1126</v>
      </c>
      <c r="F389" s="34">
        <v>24250</v>
      </c>
      <c r="G389" s="34">
        <v>145500</v>
      </c>
      <c r="H389" s="34">
        <f t="shared" si="38"/>
        <v>169750</v>
      </c>
      <c r="I389" s="34">
        <f t="shared" si="39"/>
        <v>3395</v>
      </c>
      <c r="J389" s="34">
        <f t="shared" si="40"/>
        <v>173145</v>
      </c>
      <c r="K389" s="34">
        <v>0</v>
      </c>
      <c r="L389" s="17">
        <f t="shared" si="41"/>
        <v>173145</v>
      </c>
      <c r="P389" s="8"/>
      <c r="R389" s="5"/>
      <c r="V389" s="4"/>
      <c r="W389" s="4"/>
      <c r="X389" s="4"/>
      <c r="Y389" s="4"/>
      <c r="Z389" s="4"/>
      <c r="AA389" s="4"/>
      <c r="AB389" s="4"/>
    </row>
    <row r="390" spans="1:28" ht="16.5" x14ac:dyDescent="0.3">
      <c r="A390" s="22">
        <f t="shared" si="37"/>
        <v>389</v>
      </c>
      <c r="B390" s="11" t="str">
        <f t="shared" si="36"/>
        <v>Pequannock Township, Morris County</v>
      </c>
      <c r="C390" s="11" t="s">
        <v>404</v>
      </c>
      <c r="D390" s="11" t="s">
        <v>958</v>
      </c>
      <c r="E390" s="11" t="s">
        <v>1123</v>
      </c>
      <c r="F390" s="34">
        <v>20726.71</v>
      </c>
      <c r="G390" s="34">
        <v>109000</v>
      </c>
      <c r="H390" s="34">
        <f t="shared" si="38"/>
        <v>129726.70999999999</v>
      </c>
      <c r="I390" s="34">
        <f t="shared" si="39"/>
        <v>2594.5342000000001</v>
      </c>
      <c r="J390" s="34">
        <f t="shared" si="40"/>
        <v>132321.24419999999</v>
      </c>
      <c r="K390" s="34">
        <v>0</v>
      </c>
      <c r="L390" s="17">
        <f t="shared" si="41"/>
        <v>132321.24419999999</v>
      </c>
      <c r="P390" s="8"/>
      <c r="R390" s="5"/>
      <c r="V390" s="4"/>
      <c r="W390" s="4"/>
      <c r="X390" s="4"/>
      <c r="Y390" s="4"/>
      <c r="Z390" s="4"/>
      <c r="AA390" s="4"/>
      <c r="AB390" s="4"/>
    </row>
    <row r="391" spans="1:28" ht="16.5" x14ac:dyDescent="0.3">
      <c r="A391" s="22">
        <f t="shared" si="37"/>
        <v>390</v>
      </c>
      <c r="B391" s="11" t="str">
        <f t="shared" si="36"/>
        <v>Perth Amboy City, Middlesex County</v>
      </c>
      <c r="C391" s="11" t="s">
        <v>311</v>
      </c>
      <c r="D391" s="11" t="s">
        <v>865</v>
      </c>
      <c r="E391" s="11" t="s">
        <v>1121</v>
      </c>
      <c r="F391" s="34">
        <v>46137.91</v>
      </c>
      <c r="G391" s="34">
        <v>75750</v>
      </c>
      <c r="H391" s="34">
        <f t="shared" si="38"/>
        <v>121887.91</v>
      </c>
      <c r="I391" s="34">
        <f t="shared" si="39"/>
        <v>2437.7582000000002</v>
      </c>
      <c r="J391" s="34">
        <f t="shared" si="40"/>
        <v>124325.6682</v>
      </c>
      <c r="K391" s="34">
        <v>-500</v>
      </c>
      <c r="L391" s="17">
        <f t="shared" si="41"/>
        <v>123825.6682</v>
      </c>
      <c r="P391" s="8"/>
      <c r="R391" s="5"/>
      <c r="V391" s="4"/>
      <c r="W391" s="4"/>
      <c r="X391" s="4"/>
      <c r="Y391" s="4"/>
      <c r="Z391" s="4"/>
      <c r="AA391" s="4"/>
      <c r="AB391" s="4"/>
    </row>
    <row r="392" spans="1:28" ht="16.5" x14ac:dyDescent="0.3">
      <c r="A392" s="22">
        <f t="shared" si="37"/>
        <v>391</v>
      </c>
      <c r="B392" s="11" t="str">
        <f t="shared" si="36"/>
        <v>Phillipsburg Town, Warren County</v>
      </c>
      <c r="C392" s="11" t="s">
        <v>560</v>
      </c>
      <c r="D392" s="11" t="s">
        <v>1106</v>
      </c>
      <c r="E392" s="11" t="s">
        <v>1130</v>
      </c>
      <c r="F392" s="34">
        <v>31707.56</v>
      </c>
      <c r="G392" s="34">
        <v>92500</v>
      </c>
      <c r="H392" s="34">
        <f t="shared" si="38"/>
        <v>124207.56</v>
      </c>
      <c r="I392" s="34">
        <f t="shared" si="39"/>
        <v>2484.1511999999998</v>
      </c>
      <c r="J392" s="34">
        <f t="shared" si="40"/>
        <v>126691.71120000001</v>
      </c>
      <c r="K392" s="34">
        <v>-1500</v>
      </c>
      <c r="L392" s="17">
        <f t="shared" si="41"/>
        <v>125191.71120000001</v>
      </c>
      <c r="P392" s="8"/>
      <c r="R392" s="5"/>
      <c r="V392" s="4"/>
      <c r="W392" s="4"/>
      <c r="X392" s="4"/>
      <c r="Y392" s="4"/>
      <c r="Z392" s="4"/>
      <c r="AA392" s="4"/>
      <c r="AB392" s="4"/>
    </row>
    <row r="393" spans="1:28" ht="16.5" x14ac:dyDescent="0.3">
      <c r="A393" s="22">
        <f t="shared" si="37"/>
        <v>392</v>
      </c>
      <c r="B393" s="11" t="str">
        <f t="shared" si="36"/>
        <v>Pilesgrove Township, Salem County</v>
      </c>
      <c r="C393" s="11" t="s">
        <v>470</v>
      </c>
      <c r="D393" s="11" t="s">
        <v>1023</v>
      </c>
      <c r="E393" s="11" t="s">
        <v>1126</v>
      </c>
      <c r="F393" s="34">
        <v>2500</v>
      </c>
      <c r="G393" s="34">
        <v>38000</v>
      </c>
      <c r="H393" s="34">
        <f t="shared" si="38"/>
        <v>40500</v>
      </c>
      <c r="I393" s="34">
        <f t="shared" si="39"/>
        <v>810</v>
      </c>
      <c r="J393" s="34">
        <f t="shared" si="40"/>
        <v>41310</v>
      </c>
      <c r="K393" s="34">
        <v>0</v>
      </c>
      <c r="L393" s="17">
        <f t="shared" si="41"/>
        <v>41310</v>
      </c>
      <c r="P393" s="8"/>
      <c r="R393" s="5"/>
      <c r="V393" s="4"/>
      <c r="W393" s="4"/>
      <c r="X393" s="4"/>
      <c r="Y393" s="4"/>
      <c r="Z393" s="4"/>
      <c r="AA393" s="4"/>
      <c r="AB393" s="4"/>
    </row>
    <row r="394" spans="1:28" ht="16.5" x14ac:dyDescent="0.3">
      <c r="A394" s="22">
        <f t="shared" si="37"/>
        <v>393</v>
      </c>
      <c r="B394" s="11" t="str">
        <f t="shared" si="36"/>
        <v>Pine Beach Borough, Ocean County</v>
      </c>
      <c r="C394" s="11" t="s">
        <v>434</v>
      </c>
      <c r="D394" s="11" t="s">
        <v>987</v>
      </c>
      <c r="E394" s="11" t="s">
        <v>1124</v>
      </c>
      <c r="F394" s="34">
        <v>4356.8500000000004</v>
      </c>
      <c r="G394" s="34">
        <v>20750</v>
      </c>
      <c r="H394" s="34">
        <f t="shared" si="38"/>
        <v>25106.85</v>
      </c>
      <c r="I394" s="34">
        <f t="shared" si="39"/>
        <v>502.137</v>
      </c>
      <c r="J394" s="34">
        <f t="shared" si="40"/>
        <v>25608.986999999997</v>
      </c>
      <c r="K394" s="34">
        <v>0</v>
      </c>
      <c r="L394" s="17">
        <f t="shared" si="41"/>
        <v>25608.986999999997</v>
      </c>
      <c r="P394" s="8"/>
      <c r="R394" s="5"/>
      <c r="V394" s="4"/>
      <c r="W394" s="4"/>
      <c r="X394" s="4"/>
      <c r="Y394" s="4"/>
      <c r="Z394" s="4"/>
      <c r="AA394" s="4"/>
      <c r="AB394" s="4"/>
    </row>
    <row r="395" spans="1:28" ht="16.5" x14ac:dyDescent="0.3">
      <c r="A395" s="22">
        <f t="shared" si="37"/>
        <v>394</v>
      </c>
      <c r="B395" s="11" t="str">
        <f t="shared" si="36"/>
        <v>Pine Hill Borough, Camden County</v>
      </c>
      <c r="C395" s="11" t="s">
        <v>161</v>
      </c>
      <c r="D395" s="11" t="s">
        <v>723</v>
      </c>
      <c r="E395" s="11" t="s">
        <v>1113</v>
      </c>
      <c r="F395" s="34">
        <v>22992.46</v>
      </c>
      <c r="G395" s="34">
        <v>58250</v>
      </c>
      <c r="H395" s="34">
        <f t="shared" si="38"/>
        <v>81242.459999999992</v>
      </c>
      <c r="I395" s="34">
        <f t="shared" si="39"/>
        <v>1624.8491999999999</v>
      </c>
      <c r="J395" s="34">
        <f t="shared" si="40"/>
        <v>82867.309199999989</v>
      </c>
      <c r="K395" s="34">
        <v>-2250</v>
      </c>
      <c r="L395" s="17">
        <f t="shared" si="41"/>
        <v>80617.309199999989</v>
      </c>
      <c r="P395" s="8"/>
      <c r="R395" s="5"/>
      <c r="V395" s="4"/>
      <c r="W395" s="4"/>
      <c r="X395" s="4"/>
      <c r="Y395" s="4"/>
      <c r="Z395" s="4"/>
      <c r="AA395" s="4"/>
      <c r="AB395" s="4"/>
    </row>
    <row r="396" spans="1:28" ht="16.5" x14ac:dyDescent="0.3">
      <c r="A396" s="22">
        <f t="shared" si="37"/>
        <v>395</v>
      </c>
      <c r="B396" s="11" t="str">
        <f t="shared" si="36"/>
        <v>Pine Valley Borough, Camden County</v>
      </c>
      <c r="C396" s="11" t="s">
        <v>162</v>
      </c>
      <c r="D396" s="11" t="s">
        <v>724</v>
      </c>
      <c r="E396" s="11" t="s">
        <v>1113</v>
      </c>
      <c r="F396" s="34">
        <v>0</v>
      </c>
      <c r="G396" s="34">
        <v>0</v>
      </c>
      <c r="H396" s="34">
        <f t="shared" si="38"/>
        <v>0</v>
      </c>
      <c r="I396" s="34">
        <f t="shared" si="39"/>
        <v>0</v>
      </c>
      <c r="J396" s="34">
        <f t="shared" si="40"/>
        <v>0</v>
      </c>
      <c r="K396" s="34">
        <v>0</v>
      </c>
      <c r="L396" s="17">
        <f t="shared" si="41"/>
        <v>0</v>
      </c>
      <c r="P396" s="8"/>
      <c r="R396" s="5"/>
      <c r="V396" s="4"/>
      <c r="W396" s="4"/>
      <c r="X396" s="4"/>
      <c r="Y396" s="4"/>
      <c r="Z396" s="4"/>
      <c r="AA396" s="4"/>
      <c r="AB396" s="4"/>
    </row>
    <row r="397" spans="1:28" ht="16.5" x14ac:dyDescent="0.3">
      <c r="A397" s="22">
        <f t="shared" si="37"/>
        <v>396</v>
      </c>
      <c r="B397" s="11" t="str">
        <f t="shared" si="36"/>
        <v>Piscataway Township, Middlesex County</v>
      </c>
      <c r="C397" s="11" t="s">
        <v>312</v>
      </c>
      <c r="D397" s="11" t="s">
        <v>866</v>
      </c>
      <c r="E397" s="11" t="s">
        <v>1121</v>
      </c>
      <c r="F397" s="34">
        <v>40049.99</v>
      </c>
      <c r="G397" s="34">
        <v>204750</v>
      </c>
      <c r="H397" s="34">
        <f t="shared" si="38"/>
        <v>244799.99</v>
      </c>
      <c r="I397" s="34">
        <f t="shared" si="39"/>
        <v>4895.9997999999996</v>
      </c>
      <c r="J397" s="34">
        <f t="shared" si="40"/>
        <v>249695.98979999998</v>
      </c>
      <c r="K397" s="34">
        <v>-500</v>
      </c>
      <c r="L397" s="17">
        <f t="shared" si="41"/>
        <v>249195.98979999998</v>
      </c>
      <c r="P397" s="8"/>
      <c r="R397" s="5"/>
      <c r="V397" s="4"/>
      <c r="W397" s="4"/>
      <c r="X397" s="4"/>
      <c r="Y397" s="4"/>
      <c r="Z397" s="4"/>
      <c r="AA397" s="4"/>
      <c r="AB397" s="4"/>
    </row>
    <row r="398" spans="1:28" ht="16.5" x14ac:dyDescent="0.3">
      <c r="A398" s="22">
        <f t="shared" si="37"/>
        <v>397</v>
      </c>
      <c r="B398" s="11" t="str">
        <f t="shared" si="36"/>
        <v>Pitman Borough, Gloucester County</v>
      </c>
      <c r="C398" s="11" t="s">
        <v>237</v>
      </c>
      <c r="D398" s="11" t="s">
        <v>797</v>
      </c>
      <c r="E398" s="11" t="s">
        <v>1117</v>
      </c>
      <c r="F398" s="34">
        <v>9847.4599999999991</v>
      </c>
      <c r="G398" s="34">
        <v>74500</v>
      </c>
      <c r="H398" s="34">
        <f t="shared" si="38"/>
        <v>84347.459999999992</v>
      </c>
      <c r="I398" s="34">
        <f t="shared" si="39"/>
        <v>1686.9491999999998</v>
      </c>
      <c r="J398" s="34">
        <f t="shared" si="40"/>
        <v>86034.409199999995</v>
      </c>
      <c r="K398" s="34">
        <v>0</v>
      </c>
      <c r="L398" s="17">
        <f t="shared" si="41"/>
        <v>86034.409199999995</v>
      </c>
      <c r="P398" s="8"/>
      <c r="R398" s="5"/>
      <c r="V398" s="4"/>
      <c r="W398" s="4"/>
      <c r="X398" s="4"/>
      <c r="Y398" s="4"/>
      <c r="Z398" s="4"/>
      <c r="AA398" s="4"/>
      <c r="AB398" s="4"/>
    </row>
    <row r="399" spans="1:28" ht="16.5" x14ac:dyDescent="0.3">
      <c r="A399" s="22">
        <f t="shared" si="37"/>
        <v>398</v>
      </c>
      <c r="B399" s="11" t="str">
        <f t="shared" si="36"/>
        <v>Pittsgrove Township, Salem County</v>
      </c>
      <c r="C399" s="11" t="s">
        <v>471</v>
      </c>
      <c r="D399" s="11" t="s">
        <v>1024</v>
      </c>
      <c r="E399" s="11" t="s">
        <v>1126</v>
      </c>
      <c r="F399" s="34">
        <v>32750</v>
      </c>
      <c r="G399" s="34">
        <v>76500</v>
      </c>
      <c r="H399" s="34">
        <f t="shared" si="38"/>
        <v>109250</v>
      </c>
      <c r="I399" s="34">
        <f t="shared" si="39"/>
        <v>2185</v>
      </c>
      <c r="J399" s="34">
        <f t="shared" si="40"/>
        <v>111435</v>
      </c>
      <c r="K399" s="34">
        <v>0</v>
      </c>
      <c r="L399" s="17">
        <f t="shared" si="41"/>
        <v>111435</v>
      </c>
      <c r="P399" s="8"/>
      <c r="R399" s="5"/>
      <c r="V399" s="4"/>
      <c r="W399" s="4"/>
      <c r="X399" s="4"/>
      <c r="Y399" s="4"/>
      <c r="Z399" s="4"/>
      <c r="AA399" s="4"/>
      <c r="AB399" s="4"/>
    </row>
    <row r="400" spans="1:28" ht="16.5" x14ac:dyDescent="0.3">
      <c r="A400" s="22">
        <f t="shared" si="37"/>
        <v>399</v>
      </c>
      <c r="B400" s="11" t="str">
        <f t="shared" si="36"/>
        <v>Plainfield City, Union County</v>
      </c>
      <c r="C400" s="11" t="s">
        <v>533</v>
      </c>
      <c r="D400" s="11" t="s">
        <v>1084</v>
      </c>
      <c r="E400" s="11" t="s">
        <v>1129</v>
      </c>
      <c r="F400" s="34">
        <v>73660.990000000005</v>
      </c>
      <c r="G400" s="34">
        <v>111000</v>
      </c>
      <c r="H400" s="34">
        <f t="shared" si="38"/>
        <v>184660.99</v>
      </c>
      <c r="I400" s="34">
        <f t="shared" si="39"/>
        <v>3693.2197999999999</v>
      </c>
      <c r="J400" s="34">
        <f t="shared" si="40"/>
        <v>188354.20979999998</v>
      </c>
      <c r="K400" s="34">
        <v>0</v>
      </c>
      <c r="L400" s="17">
        <f t="shared" si="41"/>
        <v>188354.20979999998</v>
      </c>
      <c r="P400" s="8"/>
      <c r="R400" s="5"/>
      <c r="V400" s="4"/>
      <c r="W400" s="4"/>
      <c r="X400" s="4"/>
      <c r="Y400" s="4"/>
      <c r="Z400" s="4"/>
      <c r="AA400" s="4"/>
      <c r="AB400" s="4"/>
    </row>
    <row r="401" spans="1:28" ht="16.5" x14ac:dyDescent="0.3">
      <c r="A401" s="22">
        <f t="shared" si="37"/>
        <v>400</v>
      </c>
      <c r="B401" s="11" t="str">
        <f t="shared" si="36"/>
        <v>Plainsboro Township, Middlesex County</v>
      </c>
      <c r="C401" s="11" t="s">
        <v>313</v>
      </c>
      <c r="D401" s="11" t="s">
        <v>867</v>
      </c>
      <c r="E401" s="11" t="s">
        <v>1121</v>
      </c>
      <c r="F401" s="34">
        <v>4066.44</v>
      </c>
      <c r="G401" s="34">
        <v>38250</v>
      </c>
      <c r="H401" s="34">
        <f t="shared" si="38"/>
        <v>42316.44</v>
      </c>
      <c r="I401" s="34">
        <f t="shared" si="39"/>
        <v>846.32880000000011</v>
      </c>
      <c r="J401" s="34">
        <f t="shared" si="40"/>
        <v>43162.768800000005</v>
      </c>
      <c r="K401" s="34">
        <v>0</v>
      </c>
      <c r="L401" s="17">
        <f t="shared" si="41"/>
        <v>43162.768800000005</v>
      </c>
      <c r="P401" s="8"/>
      <c r="R401" s="5"/>
      <c r="V401" s="4"/>
      <c r="W401" s="4"/>
      <c r="X401" s="4"/>
      <c r="Y401" s="4"/>
      <c r="Z401" s="4"/>
      <c r="AA401" s="4"/>
      <c r="AB401" s="4"/>
    </row>
    <row r="402" spans="1:28" ht="16.5" x14ac:dyDescent="0.3">
      <c r="A402" s="22">
        <f t="shared" si="37"/>
        <v>401</v>
      </c>
      <c r="B402" s="11" t="str">
        <f t="shared" si="36"/>
        <v>Pleasantville City, Atlantic County</v>
      </c>
      <c r="C402" s="11" t="s">
        <v>19</v>
      </c>
      <c r="D402" s="11" t="s">
        <v>583</v>
      </c>
      <c r="E402" s="11" t="s">
        <v>1110</v>
      </c>
      <c r="F402" s="34">
        <v>39265.949999999997</v>
      </c>
      <c r="G402" s="34">
        <v>51250</v>
      </c>
      <c r="H402" s="34">
        <f t="shared" si="38"/>
        <v>90515.95</v>
      </c>
      <c r="I402" s="34">
        <f t="shared" si="39"/>
        <v>1810.319</v>
      </c>
      <c r="J402" s="34">
        <f t="shared" si="40"/>
        <v>92326.269</v>
      </c>
      <c r="K402" s="34">
        <v>0</v>
      </c>
      <c r="L402" s="17">
        <f t="shared" si="41"/>
        <v>92326.269</v>
      </c>
      <c r="P402" s="8"/>
      <c r="R402" s="5"/>
      <c r="V402" s="4"/>
      <c r="W402" s="4"/>
      <c r="X402" s="4"/>
      <c r="Y402" s="4"/>
      <c r="Z402" s="4"/>
      <c r="AA402" s="4"/>
      <c r="AB402" s="4"/>
    </row>
    <row r="403" spans="1:28" ht="16.5" x14ac:dyDescent="0.3">
      <c r="A403" s="22">
        <f t="shared" si="37"/>
        <v>402</v>
      </c>
      <c r="B403" s="11" t="str">
        <f t="shared" si="36"/>
        <v>Plumsted Township, Ocean County</v>
      </c>
      <c r="C403" s="11" t="s">
        <v>435</v>
      </c>
      <c r="D403" s="11" t="s">
        <v>988</v>
      </c>
      <c r="E403" s="11" t="s">
        <v>1124</v>
      </c>
      <c r="F403" s="34">
        <v>8250</v>
      </c>
      <c r="G403" s="34">
        <v>54500</v>
      </c>
      <c r="H403" s="34">
        <f t="shared" si="38"/>
        <v>62750</v>
      </c>
      <c r="I403" s="34">
        <f t="shared" si="39"/>
        <v>1255</v>
      </c>
      <c r="J403" s="34">
        <f t="shared" si="40"/>
        <v>64005</v>
      </c>
      <c r="K403" s="34">
        <v>-750</v>
      </c>
      <c r="L403" s="17">
        <f t="shared" si="41"/>
        <v>63255</v>
      </c>
      <c r="P403" s="8"/>
      <c r="R403" s="5"/>
      <c r="V403" s="4"/>
      <c r="W403" s="4"/>
      <c r="X403" s="4"/>
      <c r="Y403" s="4"/>
      <c r="Z403" s="4"/>
      <c r="AA403" s="4"/>
      <c r="AB403" s="4"/>
    </row>
    <row r="404" spans="1:28" ht="16.5" x14ac:dyDescent="0.3">
      <c r="A404" s="22">
        <f t="shared" si="37"/>
        <v>403</v>
      </c>
      <c r="B404" s="11" t="str">
        <f t="shared" si="36"/>
        <v>Pohatcong Township, Warren County</v>
      </c>
      <c r="C404" s="11" t="s">
        <v>561</v>
      </c>
      <c r="D404" s="11" t="s">
        <v>1107</v>
      </c>
      <c r="E404" s="11" t="s">
        <v>1130</v>
      </c>
      <c r="F404" s="34">
        <v>9952.0499999999993</v>
      </c>
      <c r="G404" s="34">
        <v>41000</v>
      </c>
      <c r="H404" s="34">
        <f t="shared" si="38"/>
        <v>50952.05</v>
      </c>
      <c r="I404" s="34">
        <f t="shared" si="39"/>
        <v>1019.0410000000001</v>
      </c>
      <c r="J404" s="34">
        <f t="shared" si="40"/>
        <v>51971.091</v>
      </c>
      <c r="K404" s="34">
        <v>-1500</v>
      </c>
      <c r="L404" s="17">
        <f t="shared" si="41"/>
        <v>50471.091</v>
      </c>
      <c r="P404" s="8"/>
      <c r="R404" s="5"/>
      <c r="V404" s="4"/>
      <c r="W404" s="4"/>
      <c r="X404" s="4"/>
      <c r="Y404" s="4"/>
      <c r="Z404" s="4"/>
      <c r="AA404" s="4"/>
      <c r="AB404" s="4"/>
    </row>
    <row r="405" spans="1:28" ht="16.5" x14ac:dyDescent="0.3">
      <c r="A405" s="22">
        <f t="shared" si="37"/>
        <v>404</v>
      </c>
      <c r="B405" s="11" t="str">
        <f t="shared" si="36"/>
        <v>Point Pleasant Beach Borough, Ocean County</v>
      </c>
      <c r="C405" s="11" t="s">
        <v>437</v>
      </c>
      <c r="D405" s="11" t="s">
        <v>990</v>
      </c>
      <c r="E405" s="11" t="s">
        <v>1124</v>
      </c>
      <c r="F405" s="34">
        <v>3852.05</v>
      </c>
      <c r="G405" s="34">
        <v>40250</v>
      </c>
      <c r="H405" s="34">
        <f t="shared" si="38"/>
        <v>44102.05</v>
      </c>
      <c r="I405" s="34">
        <f t="shared" si="39"/>
        <v>882.04100000000005</v>
      </c>
      <c r="J405" s="34">
        <f t="shared" si="40"/>
        <v>44984.091</v>
      </c>
      <c r="K405" s="34">
        <v>-1500</v>
      </c>
      <c r="L405" s="17">
        <f t="shared" si="41"/>
        <v>43484.091</v>
      </c>
      <c r="P405" s="8"/>
      <c r="R405" s="5"/>
      <c r="V405" s="4"/>
      <c r="W405" s="4"/>
      <c r="X405" s="4"/>
      <c r="Y405" s="4"/>
      <c r="Z405" s="4"/>
      <c r="AA405" s="4"/>
      <c r="AB405" s="4"/>
    </row>
    <row r="406" spans="1:28" ht="16.5" x14ac:dyDescent="0.3">
      <c r="A406" s="22">
        <f t="shared" si="37"/>
        <v>405</v>
      </c>
      <c r="B406" s="11" t="str">
        <f t="shared" si="36"/>
        <v>Point Pleasant Borough, Ocean County</v>
      </c>
      <c r="C406" s="11" t="s">
        <v>436</v>
      </c>
      <c r="D406" s="11" t="s">
        <v>989</v>
      </c>
      <c r="E406" s="11" t="s">
        <v>1124</v>
      </c>
      <c r="F406" s="34">
        <v>26370.54</v>
      </c>
      <c r="G406" s="34">
        <v>147000</v>
      </c>
      <c r="H406" s="34">
        <f t="shared" si="38"/>
        <v>173370.54</v>
      </c>
      <c r="I406" s="34">
        <f t="shared" si="39"/>
        <v>3467.4108000000001</v>
      </c>
      <c r="J406" s="34">
        <f t="shared" si="40"/>
        <v>176837.95080000002</v>
      </c>
      <c r="K406" s="34">
        <v>0</v>
      </c>
      <c r="L406" s="17">
        <f t="shared" si="41"/>
        <v>176837.95080000002</v>
      </c>
      <c r="P406" s="8"/>
      <c r="R406" s="5"/>
      <c r="V406" s="4"/>
      <c r="W406" s="4"/>
      <c r="X406" s="4"/>
      <c r="Y406" s="4"/>
      <c r="Z406" s="4"/>
      <c r="AA406" s="4"/>
      <c r="AB406" s="4"/>
    </row>
    <row r="407" spans="1:28" ht="16.5" x14ac:dyDescent="0.3">
      <c r="A407" s="22">
        <f t="shared" si="37"/>
        <v>406</v>
      </c>
      <c r="B407" s="11" t="str">
        <f t="shared" si="36"/>
        <v>Pompton Lakes Borough, Passaic County</v>
      </c>
      <c r="C407" s="11" t="s">
        <v>454</v>
      </c>
      <c r="D407" s="11" t="s">
        <v>1006</v>
      </c>
      <c r="E407" s="11" t="s">
        <v>1125</v>
      </c>
      <c r="F407" s="34">
        <v>11046.59</v>
      </c>
      <c r="G407" s="34">
        <v>70500</v>
      </c>
      <c r="H407" s="34">
        <f t="shared" si="38"/>
        <v>81546.59</v>
      </c>
      <c r="I407" s="34">
        <f t="shared" si="39"/>
        <v>1630.9318000000001</v>
      </c>
      <c r="J407" s="34">
        <f t="shared" si="40"/>
        <v>83177.521800000002</v>
      </c>
      <c r="K407" s="34">
        <v>0</v>
      </c>
      <c r="L407" s="17">
        <f t="shared" si="41"/>
        <v>83177.521800000002</v>
      </c>
      <c r="P407" s="8"/>
      <c r="R407" s="5"/>
      <c r="V407" s="4"/>
      <c r="W407" s="4"/>
      <c r="X407" s="4"/>
      <c r="Y407" s="4"/>
      <c r="Z407" s="4"/>
      <c r="AA407" s="4"/>
      <c r="AB407" s="4"/>
    </row>
    <row r="408" spans="1:28" ht="16.5" x14ac:dyDescent="0.3">
      <c r="A408" s="22">
        <f t="shared" si="37"/>
        <v>407</v>
      </c>
      <c r="B408" s="11" t="str">
        <f t="shared" si="36"/>
        <v>Port Republic City, Atlantic County</v>
      </c>
      <c r="C408" s="11" t="s">
        <v>20</v>
      </c>
      <c r="D408" s="11" t="s">
        <v>584</v>
      </c>
      <c r="E408" s="11" t="s">
        <v>1110</v>
      </c>
      <c r="F408" s="34">
        <v>1750</v>
      </c>
      <c r="G408" s="34">
        <v>13250</v>
      </c>
      <c r="H408" s="34">
        <f t="shared" si="38"/>
        <v>15000</v>
      </c>
      <c r="I408" s="34">
        <f t="shared" si="39"/>
        <v>300</v>
      </c>
      <c r="J408" s="34">
        <f t="shared" si="40"/>
        <v>15300</v>
      </c>
      <c r="K408" s="34">
        <v>0</v>
      </c>
      <c r="L408" s="17">
        <f t="shared" si="41"/>
        <v>15300</v>
      </c>
      <c r="P408" s="8"/>
      <c r="R408" s="5"/>
      <c r="V408" s="4"/>
      <c r="W408" s="4"/>
      <c r="X408" s="4"/>
      <c r="Y408" s="4"/>
      <c r="Z408" s="4"/>
      <c r="AA408" s="4"/>
      <c r="AB408" s="4"/>
    </row>
    <row r="409" spans="1:28" ht="16.5" x14ac:dyDescent="0.3">
      <c r="A409" s="22">
        <f t="shared" si="37"/>
        <v>408</v>
      </c>
      <c r="B409" s="11" t="str">
        <f t="shared" si="36"/>
        <v>Princeton, Mercer County</v>
      </c>
      <c r="C409" s="12" t="s">
        <v>1139</v>
      </c>
      <c r="D409" s="11" t="s">
        <v>1140</v>
      </c>
      <c r="E409" s="11" t="s">
        <v>1120</v>
      </c>
      <c r="F409" s="34">
        <v>4860.2700000000004</v>
      </c>
      <c r="G409" s="34">
        <v>65500</v>
      </c>
      <c r="H409" s="34">
        <f t="shared" si="38"/>
        <v>70360.27</v>
      </c>
      <c r="I409" s="34">
        <f t="shared" si="39"/>
        <v>1407.2054000000001</v>
      </c>
      <c r="J409" s="34">
        <f t="shared" si="40"/>
        <v>71767.47540000001</v>
      </c>
      <c r="K409" s="34">
        <v>0</v>
      </c>
      <c r="L409" s="17">
        <f t="shared" si="41"/>
        <v>71767.47540000001</v>
      </c>
      <c r="P409" s="8"/>
      <c r="R409" s="5"/>
      <c r="V409" s="4"/>
      <c r="W409" s="4"/>
      <c r="X409" s="4"/>
      <c r="Y409" s="4"/>
      <c r="Z409" s="4"/>
      <c r="AA409" s="4"/>
      <c r="AB409" s="4"/>
    </row>
    <row r="410" spans="1:28" ht="16.5" x14ac:dyDescent="0.3">
      <c r="A410" s="22">
        <f t="shared" si="37"/>
        <v>409</v>
      </c>
      <c r="B410" s="11" t="str">
        <f t="shared" si="36"/>
        <v>Prospect Park Borough, Passaic County</v>
      </c>
      <c r="C410" s="11" t="s">
        <v>455</v>
      </c>
      <c r="D410" s="11" t="s">
        <v>1007</v>
      </c>
      <c r="E410" s="11" t="s">
        <v>1125</v>
      </c>
      <c r="F410" s="34">
        <v>4250</v>
      </c>
      <c r="G410" s="34">
        <v>10000</v>
      </c>
      <c r="H410" s="34">
        <f t="shared" si="38"/>
        <v>14250</v>
      </c>
      <c r="I410" s="34">
        <f t="shared" si="39"/>
        <v>285</v>
      </c>
      <c r="J410" s="34">
        <f t="shared" si="40"/>
        <v>14535</v>
      </c>
      <c r="K410" s="34">
        <v>0</v>
      </c>
      <c r="L410" s="17">
        <f t="shared" si="41"/>
        <v>14535</v>
      </c>
      <c r="P410" s="8"/>
      <c r="R410" s="5"/>
      <c r="V410" s="4"/>
      <c r="W410" s="4"/>
      <c r="X410" s="4"/>
      <c r="Y410" s="4"/>
      <c r="Z410" s="4"/>
      <c r="AA410" s="4"/>
      <c r="AB410" s="4"/>
    </row>
    <row r="411" spans="1:28" ht="16.5" x14ac:dyDescent="0.3">
      <c r="A411" s="22">
        <f t="shared" si="37"/>
        <v>410</v>
      </c>
      <c r="B411" s="11" t="str">
        <f t="shared" si="36"/>
        <v>Quinton Township, Salem County</v>
      </c>
      <c r="C411" s="11" t="s">
        <v>472</v>
      </c>
      <c r="D411" s="11" t="s">
        <v>1025</v>
      </c>
      <c r="E411" s="11" t="s">
        <v>1126</v>
      </c>
      <c r="F411" s="34">
        <v>12107.53</v>
      </c>
      <c r="G411" s="34">
        <v>24250</v>
      </c>
      <c r="H411" s="34">
        <f t="shared" si="38"/>
        <v>36357.53</v>
      </c>
      <c r="I411" s="34">
        <f t="shared" si="39"/>
        <v>727.15059999999994</v>
      </c>
      <c r="J411" s="34">
        <f t="shared" si="40"/>
        <v>37084.6806</v>
      </c>
      <c r="K411" s="34">
        <v>0</v>
      </c>
      <c r="L411" s="17">
        <f t="shared" si="41"/>
        <v>37084.6806</v>
      </c>
      <c r="P411" s="8"/>
      <c r="R411" s="5"/>
      <c r="V411" s="4"/>
      <c r="W411" s="4"/>
      <c r="X411" s="4"/>
      <c r="Y411" s="4"/>
      <c r="Z411" s="4"/>
      <c r="AA411" s="4"/>
      <c r="AB411" s="4"/>
    </row>
    <row r="412" spans="1:28" ht="16.5" x14ac:dyDescent="0.3">
      <c r="A412" s="22">
        <f t="shared" si="37"/>
        <v>411</v>
      </c>
      <c r="B412" s="11" t="str">
        <f t="shared" si="36"/>
        <v>Rahway City, Union County</v>
      </c>
      <c r="C412" s="11" t="s">
        <v>534</v>
      </c>
      <c r="D412" s="11" t="s">
        <v>1085</v>
      </c>
      <c r="E412" s="11" t="s">
        <v>1129</v>
      </c>
      <c r="F412" s="34">
        <v>45628.06</v>
      </c>
      <c r="G412" s="34">
        <v>141500</v>
      </c>
      <c r="H412" s="34">
        <f t="shared" si="38"/>
        <v>187128.06</v>
      </c>
      <c r="I412" s="34">
        <f t="shared" si="39"/>
        <v>3742.5612000000001</v>
      </c>
      <c r="J412" s="34">
        <f t="shared" si="40"/>
        <v>190870.62119999999</v>
      </c>
      <c r="K412" s="34">
        <v>0</v>
      </c>
      <c r="L412" s="17">
        <f t="shared" si="41"/>
        <v>190870.62119999999</v>
      </c>
      <c r="P412" s="8"/>
      <c r="R412" s="5"/>
      <c r="V412" s="4"/>
      <c r="W412" s="4"/>
      <c r="X412" s="4"/>
      <c r="Y412" s="4"/>
      <c r="Z412" s="4"/>
      <c r="AA412" s="4"/>
      <c r="AB412" s="4"/>
    </row>
    <row r="413" spans="1:28" ht="16.5" x14ac:dyDescent="0.3">
      <c r="A413" s="22">
        <f t="shared" si="37"/>
        <v>412</v>
      </c>
      <c r="B413" s="11" t="str">
        <f t="shared" si="36"/>
        <v>Ramsey Borough, Bergen County</v>
      </c>
      <c r="C413" s="11" t="s">
        <v>71</v>
      </c>
      <c r="D413" s="11" t="s">
        <v>635</v>
      </c>
      <c r="E413" s="11" t="s">
        <v>1111</v>
      </c>
      <c r="F413" s="34">
        <v>4117.8100000000004</v>
      </c>
      <c r="G413" s="34">
        <v>71750</v>
      </c>
      <c r="H413" s="34">
        <f t="shared" si="38"/>
        <v>75867.81</v>
      </c>
      <c r="I413" s="34">
        <f t="shared" si="39"/>
        <v>1517.3561999999999</v>
      </c>
      <c r="J413" s="34">
        <f t="shared" si="40"/>
        <v>77385.166199999992</v>
      </c>
      <c r="K413" s="34">
        <v>0</v>
      </c>
      <c r="L413" s="17">
        <f t="shared" si="41"/>
        <v>77385.166199999992</v>
      </c>
      <c r="P413" s="8"/>
      <c r="R413" s="5"/>
      <c r="V413" s="4"/>
      <c r="W413" s="4"/>
      <c r="X413" s="4"/>
      <c r="Y413" s="4"/>
      <c r="Z413" s="4"/>
      <c r="AA413" s="4"/>
      <c r="AB413" s="4"/>
    </row>
    <row r="414" spans="1:28" ht="16.5" x14ac:dyDescent="0.3">
      <c r="A414" s="22">
        <f t="shared" si="37"/>
        <v>413</v>
      </c>
      <c r="B414" s="11" t="str">
        <f t="shared" si="36"/>
        <v>Randolph Township, Morris County</v>
      </c>
      <c r="C414" s="11" t="s">
        <v>405</v>
      </c>
      <c r="D414" s="11" t="s">
        <v>959</v>
      </c>
      <c r="E414" s="11" t="s">
        <v>1123</v>
      </c>
      <c r="F414" s="34">
        <v>7250</v>
      </c>
      <c r="G414" s="34">
        <v>90750</v>
      </c>
      <c r="H414" s="34">
        <f t="shared" si="38"/>
        <v>98000</v>
      </c>
      <c r="I414" s="34">
        <f t="shared" si="39"/>
        <v>1960</v>
      </c>
      <c r="J414" s="34">
        <f t="shared" si="40"/>
        <v>99960</v>
      </c>
      <c r="K414" s="34">
        <v>0</v>
      </c>
      <c r="L414" s="17">
        <f t="shared" si="41"/>
        <v>99960</v>
      </c>
      <c r="P414" s="8"/>
      <c r="R414" s="5"/>
      <c r="V414" s="4"/>
      <c r="W414" s="4"/>
      <c r="X414" s="4"/>
      <c r="Y414" s="4"/>
      <c r="Z414" s="4"/>
      <c r="AA414" s="4"/>
      <c r="AB414" s="4"/>
    </row>
    <row r="415" spans="1:28" ht="16.5" x14ac:dyDescent="0.3">
      <c r="A415" s="22">
        <f t="shared" si="37"/>
        <v>414</v>
      </c>
      <c r="B415" s="11" t="str">
        <f t="shared" si="36"/>
        <v>Raritan Borough, Somerset County</v>
      </c>
      <c r="C415" s="11" t="s">
        <v>492</v>
      </c>
      <c r="D415" s="11" t="s">
        <v>1043</v>
      </c>
      <c r="E415" s="11" t="s">
        <v>1127</v>
      </c>
      <c r="F415" s="34">
        <v>12047.25</v>
      </c>
      <c r="G415" s="34">
        <v>38750</v>
      </c>
      <c r="H415" s="34">
        <f t="shared" si="38"/>
        <v>50797.25</v>
      </c>
      <c r="I415" s="34">
        <f t="shared" si="39"/>
        <v>1015.9450000000001</v>
      </c>
      <c r="J415" s="34">
        <f t="shared" si="40"/>
        <v>51813.195</v>
      </c>
      <c r="K415" s="34">
        <v>0</v>
      </c>
      <c r="L415" s="17">
        <f t="shared" si="41"/>
        <v>51813.195</v>
      </c>
      <c r="P415" s="8"/>
      <c r="R415" s="5"/>
      <c r="V415" s="4"/>
      <c r="W415" s="4"/>
      <c r="X415" s="4"/>
      <c r="Y415" s="4"/>
      <c r="Z415" s="4"/>
      <c r="AA415" s="4"/>
      <c r="AB415" s="4"/>
    </row>
    <row r="416" spans="1:28" ht="16.5" x14ac:dyDescent="0.3">
      <c r="A416" s="22">
        <f t="shared" si="37"/>
        <v>415</v>
      </c>
      <c r="B416" s="11" t="str">
        <f t="shared" si="36"/>
        <v>Raritan Township, Hunterdon County</v>
      </c>
      <c r="C416" s="11" t="s">
        <v>279</v>
      </c>
      <c r="D416" s="11" t="s">
        <v>837</v>
      </c>
      <c r="E416" s="11" t="s">
        <v>1119</v>
      </c>
      <c r="F416" s="34">
        <v>13299.52</v>
      </c>
      <c r="G416" s="34">
        <v>115000</v>
      </c>
      <c r="H416" s="34">
        <f t="shared" si="38"/>
        <v>128299.52</v>
      </c>
      <c r="I416" s="34">
        <f t="shared" si="39"/>
        <v>2565.9904000000001</v>
      </c>
      <c r="J416" s="34">
        <f t="shared" si="40"/>
        <v>130865.5104</v>
      </c>
      <c r="K416" s="34">
        <v>-1586.98</v>
      </c>
      <c r="L416" s="17">
        <f t="shared" si="41"/>
        <v>129278.5304</v>
      </c>
      <c r="P416" s="8"/>
    </row>
    <row r="417" spans="1:16" ht="16.5" x14ac:dyDescent="0.3">
      <c r="A417" s="22">
        <f t="shared" si="37"/>
        <v>416</v>
      </c>
      <c r="B417" s="11" t="str">
        <f t="shared" si="36"/>
        <v>Readington Township, Hunterdon County</v>
      </c>
      <c r="C417" s="11" t="s">
        <v>280</v>
      </c>
      <c r="D417" s="11" t="s">
        <v>838</v>
      </c>
      <c r="E417" s="11" t="s">
        <v>1119</v>
      </c>
      <c r="F417" s="34">
        <v>7955.48</v>
      </c>
      <c r="G417" s="34">
        <v>113000</v>
      </c>
      <c r="H417" s="34">
        <f t="shared" si="38"/>
        <v>120955.48</v>
      </c>
      <c r="I417" s="34">
        <f t="shared" si="39"/>
        <v>2419.1095999999998</v>
      </c>
      <c r="J417" s="34">
        <f t="shared" si="40"/>
        <v>123374.58959999999</v>
      </c>
      <c r="K417" s="34">
        <v>0</v>
      </c>
      <c r="L417" s="17">
        <f t="shared" si="41"/>
        <v>123374.58959999999</v>
      </c>
      <c r="P417" s="8"/>
    </row>
    <row r="418" spans="1:16" ht="16.5" x14ac:dyDescent="0.3">
      <c r="A418" s="22">
        <f t="shared" si="37"/>
        <v>417</v>
      </c>
      <c r="B418" s="11" t="str">
        <f t="shared" si="36"/>
        <v>Red Bank Borough, Monmouth County</v>
      </c>
      <c r="C418" s="11" t="s">
        <v>360</v>
      </c>
      <c r="D418" s="11" t="s">
        <v>913</v>
      </c>
      <c r="E418" s="11" t="s">
        <v>1122</v>
      </c>
      <c r="F418" s="34">
        <v>9500</v>
      </c>
      <c r="G418" s="34">
        <v>44250</v>
      </c>
      <c r="H418" s="34">
        <f t="shared" si="38"/>
        <v>53750</v>
      </c>
      <c r="I418" s="34">
        <f t="shared" si="39"/>
        <v>1075</v>
      </c>
      <c r="J418" s="34">
        <f t="shared" si="40"/>
        <v>54825</v>
      </c>
      <c r="K418" s="34">
        <v>0</v>
      </c>
      <c r="L418" s="17">
        <f t="shared" si="41"/>
        <v>54825</v>
      </c>
      <c r="P418" s="8"/>
    </row>
    <row r="419" spans="1:16" ht="16.5" x14ac:dyDescent="0.3">
      <c r="A419" s="22">
        <f t="shared" si="37"/>
        <v>418</v>
      </c>
      <c r="B419" s="11" t="str">
        <f t="shared" si="36"/>
        <v>Ridgefield Borough, Bergen County</v>
      </c>
      <c r="C419" s="11" t="s">
        <v>72</v>
      </c>
      <c r="D419" s="11" t="s">
        <v>636</v>
      </c>
      <c r="E419" s="11" t="s">
        <v>1111</v>
      </c>
      <c r="F419" s="34">
        <v>9250</v>
      </c>
      <c r="G419" s="34">
        <v>34000</v>
      </c>
      <c r="H419" s="34">
        <f t="shared" si="38"/>
        <v>43250</v>
      </c>
      <c r="I419" s="34">
        <f t="shared" si="39"/>
        <v>865</v>
      </c>
      <c r="J419" s="34">
        <f t="shared" si="40"/>
        <v>44115</v>
      </c>
      <c r="K419" s="34">
        <v>0</v>
      </c>
      <c r="L419" s="17">
        <f t="shared" si="41"/>
        <v>44115</v>
      </c>
      <c r="P419" s="8"/>
    </row>
    <row r="420" spans="1:16" ht="16.5" x14ac:dyDescent="0.3">
      <c r="A420" s="22">
        <f t="shared" si="37"/>
        <v>419</v>
      </c>
      <c r="B420" s="11" t="str">
        <f t="shared" si="36"/>
        <v>Ridgefield Park Village, Bergen County</v>
      </c>
      <c r="C420" s="11" t="s">
        <v>73</v>
      </c>
      <c r="D420" s="11" t="s">
        <v>637</v>
      </c>
      <c r="E420" s="11" t="s">
        <v>1111</v>
      </c>
      <c r="F420" s="34">
        <v>10081.51</v>
      </c>
      <c r="G420" s="34">
        <v>56750</v>
      </c>
      <c r="H420" s="34">
        <f t="shared" si="38"/>
        <v>66831.509999999995</v>
      </c>
      <c r="I420" s="34">
        <f t="shared" si="39"/>
        <v>1336.6301999999998</v>
      </c>
      <c r="J420" s="34">
        <f t="shared" si="40"/>
        <v>68168.140199999994</v>
      </c>
      <c r="K420" s="34">
        <v>0</v>
      </c>
      <c r="L420" s="17">
        <f t="shared" si="41"/>
        <v>68168.140199999994</v>
      </c>
      <c r="P420" s="8"/>
    </row>
    <row r="421" spans="1:16" ht="16.5" x14ac:dyDescent="0.3">
      <c r="A421" s="22">
        <f t="shared" si="37"/>
        <v>420</v>
      </c>
      <c r="B421" s="11" t="str">
        <f t="shared" si="36"/>
        <v>Ridgewood Village, Bergen County</v>
      </c>
      <c r="C421" s="11" t="s">
        <v>74</v>
      </c>
      <c r="D421" s="11" t="s">
        <v>638</v>
      </c>
      <c r="E421" s="11" t="s">
        <v>1111</v>
      </c>
      <c r="F421" s="34">
        <v>9001.39</v>
      </c>
      <c r="G421" s="34">
        <v>95250</v>
      </c>
      <c r="H421" s="34">
        <f t="shared" si="38"/>
        <v>104251.39</v>
      </c>
      <c r="I421" s="34">
        <f t="shared" si="39"/>
        <v>2085.0277999999998</v>
      </c>
      <c r="J421" s="34">
        <f t="shared" si="40"/>
        <v>106336.4178</v>
      </c>
      <c r="K421" s="34">
        <v>-750</v>
      </c>
      <c r="L421" s="17">
        <f t="shared" si="41"/>
        <v>105586.4178</v>
      </c>
      <c r="P421" s="8"/>
    </row>
    <row r="422" spans="1:16" ht="16.5" x14ac:dyDescent="0.3">
      <c r="A422" s="22">
        <f t="shared" si="37"/>
        <v>421</v>
      </c>
      <c r="B422" s="11" t="str">
        <f t="shared" si="36"/>
        <v>Ringwood Borough, Passaic County</v>
      </c>
      <c r="C422" s="11" t="s">
        <v>456</v>
      </c>
      <c r="D422" s="11" t="s">
        <v>1008</v>
      </c>
      <c r="E422" s="11" t="s">
        <v>1125</v>
      </c>
      <c r="F422" s="34">
        <v>10141.780000000001</v>
      </c>
      <c r="G422" s="34">
        <v>80750</v>
      </c>
      <c r="H422" s="34">
        <f t="shared" si="38"/>
        <v>90891.78</v>
      </c>
      <c r="I422" s="34">
        <f t="shared" si="39"/>
        <v>1817.8356000000001</v>
      </c>
      <c r="J422" s="34">
        <f t="shared" si="40"/>
        <v>92709.615600000005</v>
      </c>
      <c r="K422" s="34">
        <v>0</v>
      </c>
      <c r="L422" s="17">
        <f t="shared" si="41"/>
        <v>92709.615600000005</v>
      </c>
      <c r="P422" s="8"/>
    </row>
    <row r="423" spans="1:16" ht="16.5" x14ac:dyDescent="0.3">
      <c r="A423" s="22">
        <f t="shared" si="37"/>
        <v>422</v>
      </c>
      <c r="B423" s="11" t="str">
        <f t="shared" si="36"/>
        <v>River Edge Borough, Bergen County</v>
      </c>
      <c r="C423" s="11" t="s">
        <v>75</v>
      </c>
      <c r="D423" s="11" t="s">
        <v>639</v>
      </c>
      <c r="E423" s="11" t="s">
        <v>1111</v>
      </c>
      <c r="F423" s="34">
        <v>6554.01</v>
      </c>
      <c r="G423" s="34">
        <v>71250</v>
      </c>
      <c r="H423" s="34">
        <f t="shared" si="38"/>
        <v>77804.009999999995</v>
      </c>
      <c r="I423" s="34">
        <f t="shared" si="39"/>
        <v>1556.0801999999999</v>
      </c>
      <c r="J423" s="34">
        <f t="shared" si="40"/>
        <v>79360.090199999991</v>
      </c>
      <c r="K423" s="34">
        <v>-1500</v>
      </c>
      <c r="L423" s="17">
        <f t="shared" si="41"/>
        <v>77860.090199999991</v>
      </c>
      <c r="P423" s="8"/>
    </row>
    <row r="424" spans="1:16" ht="16.5" x14ac:dyDescent="0.3">
      <c r="A424" s="22">
        <f t="shared" si="37"/>
        <v>423</v>
      </c>
      <c r="B424" s="11" t="str">
        <f t="shared" si="36"/>
        <v>River Vale Township, Bergen County</v>
      </c>
      <c r="C424" s="11" t="s">
        <v>76</v>
      </c>
      <c r="D424" s="11" t="s">
        <v>640</v>
      </c>
      <c r="E424" s="11" t="s">
        <v>1111</v>
      </c>
      <c r="F424" s="34">
        <v>4268.49</v>
      </c>
      <c r="G424" s="34">
        <v>69500</v>
      </c>
      <c r="H424" s="34">
        <f t="shared" si="38"/>
        <v>73768.490000000005</v>
      </c>
      <c r="I424" s="34">
        <f t="shared" si="39"/>
        <v>1475.3698000000002</v>
      </c>
      <c r="J424" s="34">
        <f t="shared" si="40"/>
        <v>75243.859800000006</v>
      </c>
      <c r="K424" s="34">
        <v>-750</v>
      </c>
      <c r="L424" s="17">
        <f t="shared" si="41"/>
        <v>74493.859800000006</v>
      </c>
      <c r="P424" s="8"/>
    </row>
    <row r="425" spans="1:16" ht="16.5" x14ac:dyDescent="0.3">
      <c r="A425" s="22">
        <f t="shared" si="37"/>
        <v>424</v>
      </c>
      <c r="B425" s="11" t="str">
        <f t="shared" si="36"/>
        <v>Riverdale Borough, Morris County</v>
      </c>
      <c r="C425" s="11" t="s">
        <v>406</v>
      </c>
      <c r="D425" s="11" t="s">
        <v>960</v>
      </c>
      <c r="E425" s="11" t="s">
        <v>1123</v>
      </c>
      <c r="F425" s="34">
        <v>8750</v>
      </c>
      <c r="G425" s="34">
        <v>38250</v>
      </c>
      <c r="H425" s="34">
        <f t="shared" si="38"/>
        <v>47000</v>
      </c>
      <c r="I425" s="34">
        <f t="shared" si="39"/>
        <v>940</v>
      </c>
      <c r="J425" s="34">
        <f t="shared" si="40"/>
        <v>47940</v>
      </c>
      <c r="K425" s="34">
        <v>0</v>
      </c>
      <c r="L425" s="17">
        <f t="shared" si="41"/>
        <v>47940</v>
      </c>
      <c r="P425" s="8"/>
    </row>
    <row r="426" spans="1:16" ht="16.5" x14ac:dyDescent="0.3">
      <c r="A426" s="22">
        <f t="shared" si="37"/>
        <v>425</v>
      </c>
      <c r="B426" s="11" t="str">
        <f t="shared" si="36"/>
        <v>Riverside Township, Burlington County</v>
      </c>
      <c r="C426" s="11" t="s">
        <v>123</v>
      </c>
      <c r="D426" s="11" t="s">
        <v>686</v>
      </c>
      <c r="E426" s="11" t="s">
        <v>1112</v>
      </c>
      <c r="F426" s="34">
        <v>18881.34</v>
      </c>
      <c r="G426" s="34">
        <v>50250</v>
      </c>
      <c r="H426" s="34">
        <f t="shared" si="38"/>
        <v>69131.34</v>
      </c>
      <c r="I426" s="34">
        <f t="shared" si="39"/>
        <v>1382.6268</v>
      </c>
      <c r="J426" s="34">
        <f t="shared" si="40"/>
        <v>70513.966799999995</v>
      </c>
      <c r="K426" s="34">
        <v>-1000</v>
      </c>
      <c r="L426" s="17">
        <f t="shared" si="41"/>
        <v>69513.966799999995</v>
      </c>
      <c r="P426" s="8"/>
    </row>
    <row r="427" spans="1:16" ht="16.5" x14ac:dyDescent="0.3">
      <c r="A427" s="22">
        <f t="shared" si="37"/>
        <v>426</v>
      </c>
      <c r="B427" s="11" t="str">
        <f t="shared" si="36"/>
        <v>Riverton Borough, Burlington County</v>
      </c>
      <c r="C427" s="11" t="s">
        <v>124</v>
      </c>
      <c r="D427" s="11" t="s">
        <v>687</v>
      </c>
      <c r="E427" s="11" t="s">
        <v>1112</v>
      </c>
      <c r="F427" s="34">
        <v>4250</v>
      </c>
      <c r="G427" s="34">
        <v>25000</v>
      </c>
      <c r="H427" s="34">
        <f t="shared" si="38"/>
        <v>29250</v>
      </c>
      <c r="I427" s="34">
        <f t="shared" si="39"/>
        <v>585</v>
      </c>
      <c r="J427" s="34">
        <f t="shared" si="40"/>
        <v>29835</v>
      </c>
      <c r="K427" s="34">
        <v>0</v>
      </c>
      <c r="L427" s="17">
        <f t="shared" si="41"/>
        <v>29835</v>
      </c>
      <c r="P427" s="8"/>
    </row>
    <row r="428" spans="1:16" ht="16.5" x14ac:dyDescent="0.3">
      <c r="A428" s="22">
        <f t="shared" si="37"/>
        <v>427</v>
      </c>
      <c r="B428" s="11" t="str">
        <f t="shared" si="36"/>
        <v>Robbinsville Township, Mercer County</v>
      </c>
      <c r="C428" s="11" t="s">
        <v>294</v>
      </c>
      <c r="D428" s="11" t="s">
        <v>849</v>
      </c>
      <c r="E428" s="11" t="s">
        <v>1120</v>
      </c>
      <c r="F428" s="34">
        <v>11295.21</v>
      </c>
      <c r="G428" s="34">
        <v>49000</v>
      </c>
      <c r="H428" s="34">
        <f t="shared" si="38"/>
        <v>60295.21</v>
      </c>
      <c r="I428" s="34">
        <f t="shared" si="39"/>
        <v>1205.9041999999999</v>
      </c>
      <c r="J428" s="34">
        <f t="shared" si="40"/>
        <v>61501.114200000004</v>
      </c>
      <c r="K428" s="34">
        <v>0</v>
      </c>
      <c r="L428" s="17">
        <f t="shared" si="41"/>
        <v>61501.114200000004</v>
      </c>
      <c r="P428" s="8"/>
    </row>
    <row r="429" spans="1:16" ht="16.5" x14ac:dyDescent="0.3">
      <c r="A429" s="22">
        <f t="shared" si="37"/>
        <v>428</v>
      </c>
      <c r="B429" s="11" t="str">
        <f t="shared" si="36"/>
        <v>Rochelle Park Township, Bergen County</v>
      </c>
      <c r="C429" s="11" t="s">
        <v>77</v>
      </c>
      <c r="D429" s="11" t="s">
        <v>641</v>
      </c>
      <c r="E429" s="11" t="s">
        <v>1111</v>
      </c>
      <c r="F429" s="34">
        <v>11250</v>
      </c>
      <c r="G429" s="34">
        <v>43750</v>
      </c>
      <c r="H429" s="34">
        <f t="shared" si="38"/>
        <v>55000</v>
      </c>
      <c r="I429" s="34">
        <f t="shared" si="39"/>
        <v>1100</v>
      </c>
      <c r="J429" s="34">
        <f t="shared" si="40"/>
        <v>56100</v>
      </c>
      <c r="K429" s="34">
        <v>0</v>
      </c>
      <c r="L429" s="17">
        <f t="shared" si="41"/>
        <v>56100</v>
      </c>
      <c r="P429" s="8"/>
    </row>
    <row r="430" spans="1:16" ht="16.5" x14ac:dyDescent="0.3">
      <c r="A430" s="22">
        <f t="shared" si="37"/>
        <v>429</v>
      </c>
      <c r="B430" s="11" t="str">
        <f t="shared" si="36"/>
        <v>Rockaway Borough, Morris County</v>
      </c>
      <c r="C430" s="11" t="s">
        <v>407</v>
      </c>
      <c r="D430" s="11" t="s">
        <v>961</v>
      </c>
      <c r="E430" s="11" t="s">
        <v>1123</v>
      </c>
      <c r="F430" s="34">
        <v>7027.21</v>
      </c>
      <c r="G430" s="34">
        <v>41000</v>
      </c>
      <c r="H430" s="34">
        <f t="shared" si="38"/>
        <v>48027.21</v>
      </c>
      <c r="I430" s="34">
        <f t="shared" si="39"/>
        <v>960.54420000000005</v>
      </c>
      <c r="J430" s="34">
        <f t="shared" si="40"/>
        <v>48987.754200000003</v>
      </c>
      <c r="K430" s="34">
        <v>0</v>
      </c>
      <c r="L430" s="17">
        <f t="shared" si="41"/>
        <v>48987.754200000003</v>
      </c>
      <c r="P430" s="8"/>
    </row>
    <row r="431" spans="1:16" ht="16.5" x14ac:dyDescent="0.3">
      <c r="A431" s="22">
        <f t="shared" si="37"/>
        <v>430</v>
      </c>
      <c r="B431" s="11" t="str">
        <f t="shared" si="36"/>
        <v>Rockaway Township, Morris County</v>
      </c>
      <c r="C431" s="11" t="s">
        <v>408</v>
      </c>
      <c r="D431" s="11" t="s">
        <v>962</v>
      </c>
      <c r="E431" s="11" t="s">
        <v>1123</v>
      </c>
      <c r="F431" s="34">
        <v>12103.44</v>
      </c>
      <c r="G431" s="34">
        <v>192500</v>
      </c>
      <c r="H431" s="34">
        <f t="shared" si="38"/>
        <v>204603.44</v>
      </c>
      <c r="I431" s="34">
        <f t="shared" si="39"/>
        <v>4092.0688</v>
      </c>
      <c r="J431" s="34">
        <f t="shared" si="40"/>
        <v>208695.50880000001</v>
      </c>
      <c r="K431" s="34">
        <v>-2000</v>
      </c>
      <c r="L431" s="17">
        <f t="shared" si="41"/>
        <v>206695.50880000001</v>
      </c>
      <c r="P431" s="8"/>
    </row>
    <row r="432" spans="1:16" ht="16.5" x14ac:dyDescent="0.3">
      <c r="A432" s="22">
        <f t="shared" si="37"/>
        <v>431</v>
      </c>
      <c r="B432" s="11" t="str">
        <f t="shared" si="36"/>
        <v>Rockleigh Borough, Bergen County</v>
      </c>
      <c r="C432" s="11" t="s">
        <v>78</v>
      </c>
      <c r="D432" s="11" t="s">
        <v>642</v>
      </c>
      <c r="E432" s="11" t="s">
        <v>1111</v>
      </c>
      <c r="F432" s="34">
        <v>0</v>
      </c>
      <c r="G432" s="34">
        <v>1750</v>
      </c>
      <c r="H432" s="34">
        <f t="shared" si="38"/>
        <v>1750</v>
      </c>
      <c r="I432" s="34">
        <f t="shared" si="39"/>
        <v>35</v>
      </c>
      <c r="J432" s="34">
        <f t="shared" si="40"/>
        <v>1785</v>
      </c>
      <c r="K432" s="34">
        <v>0</v>
      </c>
      <c r="L432" s="17">
        <f t="shared" si="41"/>
        <v>1785</v>
      </c>
      <c r="P432" s="8"/>
    </row>
    <row r="433" spans="1:16" ht="16.5" x14ac:dyDescent="0.3">
      <c r="A433" s="22">
        <f t="shared" si="37"/>
        <v>432</v>
      </c>
      <c r="B433" s="11" t="str">
        <f t="shared" si="36"/>
        <v>Rocky Hill Borough, Somerset County</v>
      </c>
      <c r="C433" s="11" t="s">
        <v>493</v>
      </c>
      <c r="D433" s="11" t="s">
        <v>1044</v>
      </c>
      <c r="E433" s="11" t="s">
        <v>1127</v>
      </c>
      <c r="F433" s="34">
        <v>500</v>
      </c>
      <c r="G433" s="34">
        <v>3000</v>
      </c>
      <c r="H433" s="34">
        <f t="shared" si="38"/>
        <v>3500</v>
      </c>
      <c r="I433" s="34">
        <f t="shared" si="39"/>
        <v>70</v>
      </c>
      <c r="J433" s="34">
        <f t="shared" si="40"/>
        <v>3570</v>
      </c>
      <c r="K433" s="34">
        <v>0</v>
      </c>
      <c r="L433" s="17">
        <f t="shared" si="41"/>
        <v>3570</v>
      </c>
      <c r="P433" s="8"/>
    </row>
    <row r="434" spans="1:16" ht="16.5" x14ac:dyDescent="0.3">
      <c r="A434" s="22">
        <f t="shared" si="37"/>
        <v>433</v>
      </c>
      <c r="B434" s="11" t="str">
        <f t="shared" si="36"/>
        <v>Roosevelt Borough, Monmouth County</v>
      </c>
      <c r="C434" s="11" t="s">
        <v>361</v>
      </c>
      <c r="D434" s="11" t="s">
        <v>914</v>
      </c>
      <c r="E434" s="11" t="s">
        <v>1122</v>
      </c>
      <c r="F434" s="34">
        <v>0</v>
      </c>
      <c r="G434" s="34">
        <v>4500</v>
      </c>
      <c r="H434" s="34">
        <f t="shared" si="38"/>
        <v>4500</v>
      </c>
      <c r="I434" s="34">
        <f t="shared" si="39"/>
        <v>90</v>
      </c>
      <c r="J434" s="34">
        <f t="shared" si="40"/>
        <v>4590</v>
      </c>
      <c r="K434" s="34">
        <v>0</v>
      </c>
      <c r="L434" s="17">
        <f t="shared" si="41"/>
        <v>4590</v>
      </c>
      <c r="P434" s="8"/>
    </row>
    <row r="435" spans="1:16" ht="16.5" x14ac:dyDescent="0.3">
      <c r="A435" s="22">
        <f t="shared" si="37"/>
        <v>434</v>
      </c>
      <c r="B435" s="11" t="str">
        <f t="shared" si="36"/>
        <v>Roseland Borough, Essex County</v>
      </c>
      <c r="C435" s="11" t="s">
        <v>218</v>
      </c>
      <c r="D435" s="11" t="s">
        <v>779</v>
      </c>
      <c r="E435" s="11" t="s">
        <v>1116</v>
      </c>
      <c r="F435" s="34">
        <v>4461.6400000000003</v>
      </c>
      <c r="G435" s="34">
        <v>37250</v>
      </c>
      <c r="H435" s="34">
        <f t="shared" si="38"/>
        <v>41711.64</v>
      </c>
      <c r="I435" s="34">
        <f t="shared" si="39"/>
        <v>834.2328</v>
      </c>
      <c r="J435" s="34">
        <f t="shared" si="40"/>
        <v>42545.872799999997</v>
      </c>
      <c r="K435" s="34">
        <v>250</v>
      </c>
      <c r="L435" s="17">
        <f t="shared" si="41"/>
        <v>42795.872799999997</v>
      </c>
      <c r="P435" s="8"/>
    </row>
    <row r="436" spans="1:16" ht="16.5" x14ac:dyDescent="0.3">
      <c r="A436" s="22">
        <f t="shared" si="37"/>
        <v>435</v>
      </c>
      <c r="B436" s="11" t="str">
        <f t="shared" si="36"/>
        <v>Roselle Borough, Union County</v>
      </c>
      <c r="C436" s="11" t="s">
        <v>535</v>
      </c>
      <c r="D436" s="11" t="s">
        <v>1086</v>
      </c>
      <c r="E436" s="11" t="s">
        <v>1129</v>
      </c>
      <c r="F436" s="34">
        <v>16000</v>
      </c>
      <c r="G436" s="34">
        <v>68000</v>
      </c>
      <c r="H436" s="34">
        <f t="shared" si="38"/>
        <v>84000</v>
      </c>
      <c r="I436" s="34">
        <f t="shared" si="39"/>
        <v>1680</v>
      </c>
      <c r="J436" s="34">
        <f t="shared" si="40"/>
        <v>85680</v>
      </c>
      <c r="K436" s="34">
        <v>-2500</v>
      </c>
      <c r="L436" s="17">
        <f t="shared" si="41"/>
        <v>83180</v>
      </c>
      <c r="P436" s="8"/>
    </row>
    <row r="437" spans="1:16" ht="16.5" x14ac:dyDescent="0.3">
      <c r="A437" s="22">
        <f t="shared" si="37"/>
        <v>436</v>
      </c>
      <c r="B437" s="11" t="str">
        <f t="shared" si="36"/>
        <v>Roselle Park Borough, Union County</v>
      </c>
      <c r="C437" s="11" t="s">
        <v>536</v>
      </c>
      <c r="D437" s="11" t="s">
        <v>1087</v>
      </c>
      <c r="E437" s="11" t="s">
        <v>1129</v>
      </c>
      <c r="F437" s="34">
        <v>10186.99</v>
      </c>
      <c r="G437" s="34">
        <v>54000</v>
      </c>
      <c r="H437" s="34">
        <f t="shared" si="38"/>
        <v>64186.99</v>
      </c>
      <c r="I437" s="34">
        <f t="shared" si="39"/>
        <v>1283.7398000000001</v>
      </c>
      <c r="J437" s="34">
        <f t="shared" si="40"/>
        <v>65470.729800000001</v>
      </c>
      <c r="K437" s="34">
        <v>0</v>
      </c>
      <c r="L437" s="17">
        <f t="shared" si="41"/>
        <v>65470.729800000001</v>
      </c>
      <c r="P437" s="8"/>
    </row>
    <row r="438" spans="1:16" ht="16.5" x14ac:dyDescent="0.3">
      <c r="A438" s="22">
        <f t="shared" si="37"/>
        <v>437</v>
      </c>
      <c r="B438" s="11" t="str">
        <f t="shared" si="36"/>
        <v>Roxbury Township, Morris County</v>
      </c>
      <c r="C438" s="11" t="s">
        <v>409</v>
      </c>
      <c r="D438" s="11" t="s">
        <v>963</v>
      </c>
      <c r="E438" s="11" t="s">
        <v>1123</v>
      </c>
      <c r="F438" s="34">
        <v>22104.87</v>
      </c>
      <c r="G438" s="34">
        <v>157750</v>
      </c>
      <c r="H438" s="34">
        <f t="shared" si="38"/>
        <v>179854.87</v>
      </c>
      <c r="I438" s="34">
        <f t="shared" si="39"/>
        <v>3597.0974000000001</v>
      </c>
      <c r="J438" s="34">
        <f t="shared" si="40"/>
        <v>183451.96739999999</v>
      </c>
      <c r="K438" s="34">
        <v>208.9</v>
      </c>
      <c r="L438" s="17">
        <f t="shared" si="41"/>
        <v>183660.86739999999</v>
      </c>
      <c r="P438" s="8"/>
    </row>
    <row r="439" spans="1:16" ht="16.5" x14ac:dyDescent="0.3">
      <c r="A439" s="22">
        <f t="shared" si="37"/>
        <v>438</v>
      </c>
      <c r="B439" s="11" t="str">
        <f t="shared" si="36"/>
        <v>Rumson Borough, Monmouth County</v>
      </c>
      <c r="C439" s="11" t="s">
        <v>362</v>
      </c>
      <c r="D439" s="11" t="s">
        <v>915</v>
      </c>
      <c r="E439" s="11" t="s">
        <v>1122</v>
      </c>
      <c r="F439" s="34">
        <v>1500</v>
      </c>
      <c r="G439" s="34">
        <v>31500</v>
      </c>
      <c r="H439" s="34">
        <f t="shared" si="38"/>
        <v>33000</v>
      </c>
      <c r="I439" s="34">
        <f t="shared" si="39"/>
        <v>660</v>
      </c>
      <c r="J439" s="34">
        <f t="shared" si="40"/>
        <v>33660</v>
      </c>
      <c r="K439" s="34">
        <v>-500</v>
      </c>
      <c r="L439" s="17">
        <f t="shared" si="41"/>
        <v>33160</v>
      </c>
      <c r="P439" s="8"/>
    </row>
    <row r="440" spans="1:16" ht="16.5" x14ac:dyDescent="0.3">
      <c r="A440" s="22">
        <f t="shared" si="37"/>
        <v>439</v>
      </c>
      <c r="B440" s="11" t="str">
        <f t="shared" si="36"/>
        <v>Runnemede Borough, Camden County</v>
      </c>
      <c r="C440" s="11" t="s">
        <v>163</v>
      </c>
      <c r="D440" s="11" t="s">
        <v>725</v>
      </c>
      <c r="E440" s="11" t="s">
        <v>1113</v>
      </c>
      <c r="F440" s="34">
        <v>23487.759999999998</v>
      </c>
      <c r="G440" s="34">
        <v>74250</v>
      </c>
      <c r="H440" s="34">
        <f t="shared" si="38"/>
        <v>97737.76</v>
      </c>
      <c r="I440" s="34">
        <f t="shared" si="39"/>
        <v>1954.7551999999998</v>
      </c>
      <c r="J440" s="34">
        <f t="shared" si="40"/>
        <v>99692.515199999994</v>
      </c>
      <c r="K440" s="34">
        <v>0</v>
      </c>
      <c r="L440" s="17">
        <f t="shared" si="41"/>
        <v>99692.515199999994</v>
      </c>
      <c r="P440" s="8"/>
    </row>
    <row r="441" spans="1:16" ht="16.5" x14ac:dyDescent="0.3">
      <c r="A441" s="22">
        <f t="shared" si="37"/>
        <v>440</v>
      </c>
      <c r="B441" s="11" t="str">
        <f t="shared" si="36"/>
        <v>Rutherford Borough, Bergen County</v>
      </c>
      <c r="C441" s="11" t="s">
        <v>79</v>
      </c>
      <c r="D441" s="11" t="s">
        <v>643</v>
      </c>
      <c r="E441" s="11" t="s">
        <v>1111</v>
      </c>
      <c r="F441" s="34">
        <v>11125.34</v>
      </c>
      <c r="G441" s="34">
        <v>105000</v>
      </c>
      <c r="H441" s="34">
        <f t="shared" si="38"/>
        <v>116125.34</v>
      </c>
      <c r="I441" s="34">
        <f t="shared" si="39"/>
        <v>2322.5068000000001</v>
      </c>
      <c r="J441" s="34">
        <f t="shared" si="40"/>
        <v>118447.8468</v>
      </c>
      <c r="K441" s="34">
        <v>0</v>
      </c>
      <c r="L441" s="17">
        <f t="shared" si="41"/>
        <v>118447.8468</v>
      </c>
      <c r="P441" s="8"/>
    </row>
    <row r="442" spans="1:16" ht="16.5" x14ac:dyDescent="0.3">
      <c r="A442" s="22">
        <f t="shared" si="37"/>
        <v>441</v>
      </c>
      <c r="B442" s="11" t="str">
        <f t="shared" si="36"/>
        <v>Saddle Brook Township, Bergen County</v>
      </c>
      <c r="C442" s="11" t="s">
        <v>80</v>
      </c>
      <c r="D442" s="11" t="s">
        <v>644</v>
      </c>
      <c r="E442" s="11" t="s">
        <v>1111</v>
      </c>
      <c r="F442" s="34">
        <v>23008.22</v>
      </c>
      <c r="G442" s="34">
        <v>121750</v>
      </c>
      <c r="H442" s="34">
        <f t="shared" si="38"/>
        <v>144758.22</v>
      </c>
      <c r="I442" s="34">
        <f t="shared" si="39"/>
        <v>2895.1644000000001</v>
      </c>
      <c r="J442" s="34">
        <f t="shared" si="40"/>
        <v>147653.38440000001</v>
      </c>
      <c r="K442" s="34">
        <v>0</v>
      </c>
      <c r="L442" s="17">
        <f t="shared" si="41"/>
        <v>147653.38440000001</v>
      </c>
      <c r="P442" s="8"/>
    </row>
    <row r="443" spans="1:16" ht="16.5" x14ac:dyDescent="0.3">
      <c r="A443" s="22">
        <f t="shared" si="37"/>
        <v>442</v>
      </c>
      <c r="B443" s="11" t="str">
        <f t="shared" si="36"/>
        <v>Saddle River Borough, Bergen County</v>
      </c>
      <c r="C443" s="11" t="s">
        <v>81</v>
      </c>
      <c r="D443" s="11" t="s">
        <v>645</v>
      </c>
      <c r="E443" s="11" t="s">
        <v>1111</v>
      </c>
      <c r="F443" s="34">
        <v>0</v>
      </c>
      <c r="G443" s="34">
        <v>13750</v>
      </c>
      <c r="H443" s="34">
        <f t="shared" si="38"/>
        <v>13750</v>
      </c>
      <c r="I443" s="34">
        <f t="shared" si="39"/>
        <v>275</v>
      </c>
      <c r="J443" s="34">
        <f t="shared" si="40"/>
        <v>14025</v>
      </c>
      <c r="K443" s="34">
        <v>0</v>
      </c>
      <c r="L443" s="17">
        <f t="shared" si="41"/>
        <v>14025</v>
      </c>
      <c r="P443" s="8"/>
    </row>
    <row r="444" spans="1:16" ht="16.5" x14ac:dyDescent="0.3">
      <c r="A444" s="22">
        <f t="shared" si="37"/>
        <v>443</v>
      </c>
      <c r="B444" s="11" t="str">
        <f t="shared" si="36"/>
        <v>Salem City, Salem County</v>
      </c>
      <c r="C444" s="11" t="s">
        <v>473</v>
      </c>
      <c r="D444" s="11" t="s">
        <v>1026</v>
      </c>
      <c r="E444" s="11" t="s">
        <v>1126</v>
      </c>
      <c r="F444" s="34">
        <v>7500</v>
      </c>
      <c r="G444" s="34">
        <v>24500</v>
      </c>
      <c r="H444" s="34">
        <f t="shared" si="38"/>
        <v>32000</v>
      </c>
      <c r="I444" s="34">
        <f t="shared" si="39"/>
        <v>640</v>
      </c>
      <c r="J444" s="34">
        <f t="shared" si="40"/>
        <v>32640</v>
      </c>
      <c r="K444" s="34">
        <v>-1000</v>
      </c>
      <c r="L444" s="17">
        <f t="shared" si="41"/>
        <v>31640</v>
      </c>
      <c r="P444" s="8"/>
    </row>
    <row r="445" spans="1:16" ht="16.5" x14ac:dyDescent="0.3">
      <c r="A445" s="22">
        <f t="shared" si="37"/>
        <v>444</v>
      </c>
      <c r="B445" s="11" t="str">
        <f t="shared" si="36"/>
        <v>Sandyston Township, Sussex County</v>
      </c>
      <c r="C445" s="11" t="s">
        <v>514</v>
      </c>
      <c r="D445" s="11" t="s">
        <v>1065</v>
      </c>
      <c r="E445" s="11" t="s">
        <v>1128</v>
      </c>
      <c r="F445" s="34">
        <v>5500</v>
      </c>
      <c r="G445" s="34">
        <v>19500</v>
      </c>
      <c r="H445" s="34">
        <f t="shared" si="38"/>
        <v>25000</v>
      </c>
      <c r="I445" s="34">
        <f t="shared" si="39"/>
        <v>500</v>
      </c>
      <c r="J445" s="34">
        <f t="shared" si="40"/>
        <v>25500</v>
      </c>
      <c r="K445" s="34">
        <v>0</v>
      </c>
      <c r="L445" s="17">
        <f t="shared" si="41"/>
        <v>25500</v>
      </c>
      <c r="P445" s="8"/>
    </row>
    <row r="446" spans="1:16" ht="16.5" x14ac:dyDescent="0.3">
      <c r="A446" s="22">
        <f t="shared" si="37"/>
        <v>445</v>
      </c>
      <c r="B446" s="11" t="str">
        <f t="shared" si="36"/>
        <v>Sayreville Borough, Middlesex County</v>
      </c>
      <c r="C446" s="11" t="s">
        <v>314</v>
      </c>
      <c r="D446" s="11" t="s">
        <v>868</v>
      </c>
      <c r="E446" s="11" t="s">
        <v>1121</v>
      </c>
      <c r="F446" s="34">
        <v>84112.18</v>
      </c>
      <c r="G446" s="34">
        <v>256000</v>
      </c>
      <c r="H446" s="34">
        <f t="shared" si="38"/>
        <v>340112.18</v>
      </c>
      <c r="I446" s="34">
        <f t="shared" si="39"/>
        <v>6802.2435999999998</v>
      </c>
      <c r="J446" s="34">
        <f t="shared" si="40"/>
        <v>346914.42359999998</v>
      </c>
      <c r="K446" s="34">
        <v>0</v>
      </c>
      <c r="L446" s="17">
        <f t="shared" si="41"/>
        <v>346914.42359999998</v>
      </c>
      <c r="P446" s="8"/>
    </row>
    <row r="447" spans="1:16" ht="16.5" x14ac:dyDescent="0.3">
      <c r="A447" s="22">
        <f t="shared" si="37"/>
        <v>446</v>
      </c>
      <c r="B447" s="11" t="str">
        <f t="shared" si="36"/>
        <v>Scotch Plains Township, Union County</v>
      </c>
      <c r="C447" s="11" t="s">
        <v>537</v>
      </c>
      <c r="D447" s="11" t="s">
        <v>1088</v>
      </c>
      <c r="E447" s="11" t="s">
        <v>1129</v>
      </c>
      <c r="F447" s="34">
        <v>13450.7</v>
      </c>
      <c r="G447" s="34">
        <v>127250</v>
      </c>
      <c r="H447" s="34">
        <f t="shared" si="38"/>
        <v>140700.70000000001</v>
      </c>
      <c r="I447" s="34">
        <f t="shared" si="39"/>
        <v>2814.0140000000001</v>
      </c>
      <c r="J447" s="34">
        <f t="shared" si="40"/>
        <v>143514.71400000001</v>
      </c>
      <c r="K447" s="34">
        <v>0</v>
      </c>
      <c r="L447" s="17">
        <f t="shared" si="41"/>
        <v>143514.71400000001</v>
      </c>
      <c r="P447" s="8"/>
    </row>
    <row r="448" spans="1:16" ht="16.5" x14ac:dyDescent="0.3">
      <c r="A448" s="22">
        <f t="shared" si="37"/>
        <v>447</v>
      </c>
      <c r="B448" s="11" t="str">
        <f t="shared" si="36"/>
        <v>Sea Bright Borough, Monmouth County</v>
      </c>
      <c r="C448" s="11" t="s">
        <v>363</v>
      </c>
      <c r="D448" s="11" t="s">
        <v>916</v>
      </c>
      <c r="E448" s="11" t="s">
        <v>1122</v>
      </c>
      <c r="F448" s="34">
        <v>750</v>
      </c>
      <c r="G448" s="34">
        <v>11750</v>
      </c>
      <c r="H448" s="34">
        <f t="shared" si="38"/>
        <v>12500</v>
      </c>
      <c r="I448" s="34">
        <f t="shared" si="39"/>
        <v>250</v>
      </c>
      <c r="J448" s="34">
        <f t="shared" si="40"/>
        <v>12750</v>
      </c>
      <c r="K448" s="34">
        <v>0</v>
      </c>
      <c r="L448" s="17">
        <f t="shared" si="41"/>
        <v>12750</v>
      </c>
      <c r="P448" s="8"/>
    </row>
    <row r="449" spans="1:16" ht="16.5" x14ac:dyDescent="0.3">
      <c r="A449" s="22">
        <f t="shared" si="37"/>
        <v>448</v>
      </c>
      <c r="B449" s="11" t="str">
        <f t="shared" si="36"/>
        <v>Sea Girt Borough, Monmouth County</v>
      </c>
      <c r="C449" s="11" t="s">
        <v>364</v>
      </c>
      <c r="D449" s="11" t="s">
        <v>917</v>
      </c>
      <c r="E449" s="11" t="s">
        <v>1122</v>
      </c>
      <c r="F449" s="34">
        <v>250</v>
      </c>
      <c r="G449" s="34">
        <v>18500</v>
      </c>
      <c r="H449" s="34">
        <f t="shared" si="38"/>
        <v>18750</v>
      </c>
      <c r="I449" s="34">
        <f t="shared" si="39"/>
        <v>375</v>
      </c>
      <c r="J449" s="34">
        <f t="shared" si="40"/>
        <v>19125</v>
      </c>
      <c r="K449" s="34">
        <v>-250</v>
      </c>
      <c r="L449" s="17">
        <f t="shared" si="41"/>
        <v>18875</v>
      </c>
      <c r="P449" s="8"/>
    </row>
    <row r="450" spans="1:16" ht="16.5" x14ac:dyDescent="0.3">
      <c r="A450" s="22">
        <f t="shared" si="37"/>
        <v>449</v>
      </c>
      <c r="B450" s="11" t="str">
        <f t="shared" si="36"/>
        <v>Sea Isle City, Cape May County</v>
      </c>
      <c r="C450" s="11" t="s">
        <v>179</v>
      </c>
      <c r="D450" s="11" t="s">
        <v>741</v>
      </c>
      <c r="E450" s="11" t="s">
        <v>1114</v>
      </c>
      <c r="F450" s="34">
        <v>1500</v>
      </c>
      <c r="G450" s="34">
        <v>29750</v>
      </c>
      <c r="H450" s="34">
        <f t="shared" si="38"/>
        <v>31250</v>
      </c>
      <c r="I450" s="34">
        <f t="shared" si="39"/>
        <v>625</v>
      </c>
      <c r="J450" s="34">
        <f t="shared" si="40"/>
        <v>31875</v>
      </c>
      <c r="K450" s="34">
        <v>0</v>
      </c>
      <c r="L450" s="17">
        <f t="shared" si="41"/>
        <v>31875</v>
      </c>
      <c r="P450" s="8"/>
    </row>
    <row r="451" spans="1:16" ht="16.5" x14ac:dyDescent="0.3">
      <c r="A451" s="22">
        <f t="shared" si="37"/>
        <v>450</v>
      </c>
      <c r="B451" s="11" t="str">
        <f t="shared" ref="B451:B514" si="42">D451&amp;", "&amp;E451&amp;" County"</f>
        <v>Seaside Heights Borough, Ocean County</v>
      </c>
      <c r="C451" s="11" t="s">
        <v>438</v>
      </c>
      <c r="D451" s="11" t="s">
        <v>991</v>
      </c>
      <c r="E451" s="11" t="s">
        <v>1124</v>
      </c>
      <c r="F451" s="34">
        <v>250</v>
      </c>
      <c r="G451" s="34">
        <v>11750</v>
      </c>
      <c r="H451" s="34">
        <f t="shared" si="38"/>
        <v>12000</v>
      </c>
      <c r="I451" s="34">
        <f t="shared" si="39"/>
        <v>240</v>
      </c>
      <c r="J451" s="34">
        <f t="shared" si="40"/>
        <v>12240</v>
      </c>
      <c r="K451" s="34">
        <v>-1250</v>
      </c>
      <c r="L451" s="17">
        <f t="shared" si="41"/>
        <v>10990</v>
      </c>
      <c r="P451" s="8"/>
    </row>
    <row r="452" spans="1:16" ht="16.5" x14ac:dyDescent="0.3">
      <c r="A452" s="22">
        <f t="shared" ref="A452:A515" si="43">A451+1</f>
        <v>451</v>
      </c>
      <c r="B452" s="11" t="str">
        <f t="shared" si="42"/>
        <v>Seaside Park Borough, Ocean County</v>
      </c>
      <c r="C452" s="11" t="s">
        <v>439</v>
      </c>
      <c r="D452" s="11" t="s">
        <v>992</v>
      </c>
      <c r="E452" s="11" t="s">
        <v>1124</v>
      </c>
      <c r="F452" s="34">
        <v>2000</v>
      </c>
      <c r="G452" s="34">
        <v>21000</v>
      </c>
      <c r="H452" s="34">
        <f t="shared" ref="H452:H515" si="44">F452+G452</f>
        <v>23000</v>
      </c>
      <c r="I452" s="34">
        <f t="shared" ref="I452:I515" si="45">H452*0.02</f>
        <v>460</v>
      </c>
      <c r="J452" s="34">
        <f t="shared" ref="J452:J515" si="46">H452*1.02</f>
        <v>23460</v>
      </c>
      <c r="K452" s="34">
        <v>-750</v>
      </c>
      <c r="L452" s="17">
        <f t="shared" ref="L452:L515" si="47">SUM(J452:K452)</f>
        <v>22710</v>
      </c>
      <c r="P452" s="8"/>
    </row>
    <row r="453" spans="1:16" ht="16.5" x14ac:dyDescent="0.3">
      <c r="A453" s="22">
        <f t="shared" si="43"/>
        <v>452</v>
      </c>
      <c r="B453" s="11" t="str">
        <f t="shared" si="42"/>
        <v>Secaucus Town, Hudson County</v>
      </c>
      <c r="C453" s="11" t="s">
        <v>255</v>
      </c>
      <c r="D453" s="11" t="s">
        <v>814</v>
      </c>
      <c r="E453" s="11" t="s">
        <v>1118</v>
      </c>
      <c r="F453" s="34">
        <v>14137.66</v>
      </c>
      <c r="G453" s="34">
        <v>92000</v>
      </c>
      <c r="H453" s="34">
        <f t="shared" si="44"/>
        <v>106137.66</v>
      </c>
      <c r="I453" s="34">
        <f t="shared" si="45"/>
        <v>2122.7532000000001</v>
      </c>
      <c r="J453" s="34">
        <f t="shared" si="46"/>
        <v>108260.41320000001</v>
      </c>
      <c r="K453" s="34">
        <v>-2500</v>
      </c>
      <c r="L453" s="17">
        <f t="shared" si="47"/>
        <v>105760.41320000001</v>
      </c>
      <c r="P453" s="8"/>
    </row>
    <row r="454" spans="1:16" ht="16.5" x14ac:dyDescent="0.3">
      <c r="A454" s="22">
        <f t="shared" si="43"/>
        <v>453</v>
      </c>
      <c r="B454" s="11" t="str">
        <f t="shared" si="42"/>
        <v>Shamong Township, Burlington County</v>
      </c>
      <c r="C454" s="11" t="s">
        <v>125</v>
      </c>
      <c r="D454" s="11" t="s">
        <v>688</v>
      </c>
      <c r="E454" s="11" t="s">
        <v>1112</v>
      </c>
      <c r="F454" s="34">
        <v>2750</v>
      </c>
      <c r="G454" s="34">
        <v>44750</v>
      </c>
      <c r="H454" s="34">
        <f t="shared" si="44"/>
        <v>47500</v>
      </c>
      <c r="I454" s="34">
        <f t="shared" si="45"/>
        <v>950</v>
      </c>
      <c r="J454" s="34">
        <f t="shared" si="46"/>
        <v>48450</v>
      </c>
      <c r="K454" s="34">
        <v>0</v>
      </c>
      <c r="L454" s="17">
        <f t="shared" si="47"/>
        <v>48450</v>
      </c>
      <c r="P454" s="8"/>
    </row>
    <row r="455" spans="1:16" ht="16.5" x14ac:dyDescent="0.3">
      <c r="A455" s="22">
        <f t="shared" si="43"/>
        <v>454</v>
      </c>
      <c r="B455" s="11" t="str">
        <f t="shared" si="42"/>
        <v>Shiloh Borough, Cumberland County</v>
      </c>
      <c r="C455" s="11" t="s">
        <v>197</v>
      </c>
      <c r="D455" s="11" t="s">
        <v>759</v>
      </c>
      <c r="E455" s="11" t="s">
        <v>1115</v>
      </c>
      <c r="F455" s="34">
        <v>2000</v>
      </c>
      <c r="G455" s="34">
        <v>5250</v>
      </c>
      <c r="H455" s="34">
        <f t="shared" si="44"/>
        <v>7250</v>
      </c>
      <c r="I455" s="34">
        <f t="shared" si="45"/>
        <v>145</v>
      </c>
      <c r="J455" s="34">
        <f t="shared" si="46"/>
        <v>7395</v>
      </c>
      <c r="K455" s="34">
        <v>0</v>
      </c>
      <c r="L455" s="17">
        <f t="shared" si="47"/>
        <v>7395</v>
      </c>
      <c r="P455" s="8"/>
    </row>
    <row r="456" spans="1:16" ht="16.5" x14ac:dyDescent="0.3">
      <c r="A456" s="22">
        <f t="shared" si="43"/>
        <v>455</v>
      </c>
      <c r="B456" s="11" t="str">
        <f t="shared" si="42"/>
        <v>Ship Bottom Borough, Ocean County</v>
      </c>
      <c r="C456" s="11" t="s">
        <v>440</v>
      </c>
      <c r="D456" s="11" t="s">
        <v>993</v>
      </c>
      <c r="E456" s="11" t="s">
        <v>1124</v>
      </c>
      <c r="F456" s="34">
        <v>1146</v>
      </c>
      <c r="G456" s="34">
        <v>20000</v>
      </c>
      <c r="H456" s="34">
        <f t="shared" si="44"/>
        <v>21146</v>
      </c>
      <c r="I456" s="34">
        <f t="shared" si="45"/>
        <v>422.92</v>
      </c>
      <c r="J456" s="34">
        <f t="shared" si="46"/>
        <v>21568.920000000002</v>
      </c>
      <c r="K456" s="34">
        <v>-1250</v>
      </c>
      <c r="L456" s="17">
        <f t="shared" si="47"/>
        <v>20318.920000000002</v>
      </c>
      <c r="P456" s="8"/>
    </row>
    <row r="457" spans="1:16" ht="16.5" x14ac:dyDescent="0.3">
      <c r="A457" s="22">
        <f t="shared" si="43"/>
        <v>456</v>
      </c>
      <c r="B457" s="11" t="str">
        <f t="shared" si="42"/>
        <v>Shrewsbury Borough, Monmouth County</v>
      </c>
      <c r="C457" s="11" t="s">
        <v>365</v>
      </c>
      <c r="D457" s="11" t="s">
        <v>918</v>
      </c>
      <c r="E457" s="11" t="s">
        <v>1122</v>
      </c>
      <c r="F457" s="34">
        <v>500</v>
      </c>
      <c r="G457" s="34">
        <v>29000</v>
      </c>
      <c r="H457" s="34">
        <f t="shared" si="44"/>
        <v>29500</v>
      </c>
      <c r="I457" s="34">
        <f t="shared" si="45"/>
        <v>590</v>
      </c>
      <c r="J457" s="34">
        <f t="shared" si="46"/>
        <v>30090</v>
      </c>
      <c r="K457" s="34">
        <v>0</v>
      </c>
      <c r="L457" s="17">
        <f t="shared" si="47"/>
        <v>30090</v>
      </c>
      <c r="P457" s="8"/>
    </row>
    <row r="458" spans="1:16" ht="16.5" x14ac:dyDescent="0.3">
      <c r="A458" s="22">
        <f t="shared" si="43"/>
        <v>457</v>
      </c>
      <c r="B458" s="11" t="str">
        <f t="shared" si="42"/>
        <v>Shrewsbury Township, Monmouth County</v>
      </c>
      <c r="C458" s="11" t="s">
        <v>366</v>
      </c>
      <c r="D458" s="11" t="s">
        <v>919</v>
      </c>
      <c r="E458" s="11" t="s">
        <v>1122</v>
      </c>
      <c r="F458" s="34">
        <v>1250</v>
      </c>
      <c r="G458" s="34">
        <v>2000</v>
      </c>
      <c r="H458" s="34">
        <f t="shared" si="44"/>
        <v>3250</v>
      </c>
      <c r="I458" s="34">
        <f t="shared" si="45"/>
        <v>65</v>
      </c>
      <c r="J458" s="34">
        <f t="shared" si="46"/>
        <v>3315</v>
      </c>
      <c r="K458" s="34">
        <v>0</v>
      </c>
      <c r="L458" s="17">
        <f t="shared" si="47"/>
        <v>3315</v>
      </c>
      <c r="P458" s="8"/>
    </row>
    <row r="459" spans="1:16" ht="16.5" x14ac:dyDescent="0.3">
      <c r="A459" s="22">
        <f t="shared" si="43"/>
        <v>458</v>
      </c>
      <c r="B459" s="11" t="str">
        <f t="shared" si="42"/>
        <v>Somerdale Borough, Camden County</v>
      </c>
      <c r="C459" s="11" t="s">
        <v>164</v>
      </c>
      <c r="D459" s="11" t="s">
        <v>726</v>
      </c>
      <c r="E459" s="11" t="s">
        <v>1113</v>
      </c>
      <c r="F459" s="34">
        <v>17850.41</v>
      </c>
      <c r="G459" s="34">
        <v>40500</v>
      </c>
      <c r="H459" s="34">
        <f t="shared" si="44"/>
        <v>58350.41</v>
      </c>
      <c r="I459" s="34">
        <f t="shared" si="45"/>
        <v>1167.0082</v>
      </c>
      <c r="J459" s="34">
        <f t="shared" si="46"/>
        <v>59517.418200000007</v>
      </c>
      <c r="K459" s="34">
        <v>0</v>
      </c>
      <c r="L459" s="17">
        <f t="shared" si="47"/>
        <v>59517.418200000007</v>
      </c>
      <c r="P459" s="8"/>
    </row>
    <row r="460" spans="1:16" ht="16.5" x14ac:dyDescent="0.3">
      <c r="A460" s="22">
        <f t="shared" si="43"/>
        <v>459</v>
      </c>
      <c r="B460" s="11" t="str">
        <f t="shared" si="42"/>
        <v>Somers Point City, Atlantic County</v>
      </c>
      <c r="C460" s="11" t="s">
        <v>21</v>
      </c>
      <c r="D460" s="11" t="s">
        <v>585</v>
      </c>
      <c r="E460" s="11" t="s">
        <v>1110</v>
      </c>
      <c r="F460" s="34">
        <v>20500</v>
      </c>
      <c r="G460" s="34">
        <v>75000</v>
      </c>
      <c r="H460" s="34">
        <f t="shared" si="44"/>
        <v>95500</v>
      </c>
      <c r="I460" s="34">
        <f t="shared" si="45"/>
        <v>1910</v>
      </c>
      <c r="J460" s="34">
        <f t="shared" si="46"/>
        <v>97410</v>
      </c>
      <c r="K460" s="34">
        <v>0</v>
      </c>
      <c r="L460" s="17">
        <f t="shared" si="47"/>
        <v>97410</v>
      </c>
      <c r="P460" s="8"/>
    </row>
    <row r="461" spans="1:16" ht="16.5" x14ac:dyDescent="0.3">
      <c r="A461" s="22">
        <f t="shared" si="43"/>
        <v>460</v>
      </c>
      <c r="B461" s="11" t="str">
        <f t="shared" si="42"/>
        <v>Somerville Borough, Somerset County</v>
      </c>
      <c r="C461" s="11" t="s">
        <v>494</v>
      </c>
      <c r="D461" s="11" t="s">
        <v>1045</v>
      </c>
      <c r="E461" s="11" t="s">
        <v>1127</v>
      </c>
      <c r="F461" s="34">
        <v>6750</v>
      </c>
      <c r="G461" s="34">
        <v>46000</v>
      </c>
      <c r="H461" s="34">
        <f t="shared" si="44"/>
        <v>52750</v>
      </c>
      <c r="I461" s="34">
        <f t="shared" si="45"/>
        <v>1055</v>
      </c>
      <c r="J461" s="34">
        <f t="shared" si="46"/>
        <v>53805</v>
      </c>
      <c r="K461" s="34">
        <v>0</v>
      </c>
      <c r="L461" s="17">
        <f t="shared" si="47"/>
        <v>53805</v>
      </c>
      <c r="P461" s="8"/>
    </row>
    <row r="462" spans="1:16" ht="16.5" x14ac:dyDescent="0.3">
      <c r="A462" s="22">
        <f t="shared" si="43"/>
        <v>461</v>
      </c>
      <c r="B462" s="11" t="str">
        <f t="shared" si="42"/>
        <v>South Amboy City, Middlesex County</v>
      </c>
      <c r="C462" s="11" t="s">
        <v>315</v>
      </c>
      <c r="D462" s="11" t="s">
        <v>869</v>
      </c>
      <c r="E462" s="11" t="s">
        <v>1121</v>
      </c>
      <c r="F462" s="34">
        <v>12287.68</v>
      </c>
      <c r="G462" s="34">
        <v>51250</v>
      </c>
      <c r="H462" s="34">
        <f t="shared" si="44"/>
        <v>63537.68</v>
      </c>
      <c r="I462" s="34">
        <f t="shared" si="45"/>
        <v>1270.7536</v>
      </c>
      <c r="J462" s="34">
        <f t="shared" si="46"/>
        <v>64808.433600000004</v>
      </c>
      <c r="K462" s="34">
        <v>500</v>
      </c>
      <c r="L462" s="17">
        <f t="shared" si="47"/>
        <v>65308.433600000004</v>
      </c>
      <c r="P462" s="8"/>
    </row>
    <row r="463" spans="1:16" ht="16.5" x14ac:dyDescent="0.3">
      <c r="A463" s="22">
        <f t="shared" si="43"/>
        <v>462</v>
      </c>
      <c r="B463" s="11" t="str">
        <f t="shared" si="42"/>
        <v>South Bound Brook Borough, Somerset County</v>
      </c>
      <c r="C463" s="11" t="s">
        <v>495</v>
      </c>
      <c r="D463" s="11" t="s">
        <v>1046</v>
      </c>
      <c r="E463" s="11" t="s">
        <v>1127</v>
      </c>
      <c r="F463" s="34">
        <v>5500</v>
      </c>
      <c r="G463" s="34">
        <v>23750</v>
      </c>
      <c r="H463" s="34">
        <f t="shared" si="44"/>
        <v>29250</v>
      </c>
      <c r="I463" s="34">
        <f t="shared" si="45"/>
        <v>585</v>
      </c>
      <c r="J463" s="34">
        <f t="shared" si="46"/>
        <v>29835</v>
      </c>
      <c r="K463" s="34">
        <v>0</v>
      </c>
      <c r="L463" s="17">
        <f t="shared" si="47"/>
        <v>29835</v>
      </c>
      <c r="P463" s="8"/>
    </row>
    <row r="464" spans="1:16" ht="16.5" x14ac:dyDescent="0.3">
      <c r="A464" s="22">
        <f t="shared" si="43"/>
        <v>463</v>
      </c>
      <c r="B464" s="11" t="str">
        <f t="shared" si="42"/>
        <v>South Brunswick Township, Middlesex County</v>
      </c>
      <c r="C464" s="11" t="s">
        <v>316</v>
      </c>
      <c r="D464" s="11" t="s">
        <v>870</v>
      </c>
      <c r="E464" s="11" t="s">
        <v>1121</v>
      </c>
      <c r="F464" s="34">
        <v>29641.1</v>
      </c>
      <c r="G464" s="34">
        <v>138250</v>
      </c>
      <c r="H464" s="34">
        <f t="shared" si="44"/>
        <v>167891.1</v>
      </c>
      <c r="I464" s="34">
        <f t="shared" si="45"/>
        <v>3357.8220000000001</v>
      </c>
      <c r="J464" s="34">
        <f t="shared" si="46"/>
        <v>171248.92200000002</v>
      </c>
      <c r="K464" s="34">
        <v>-1250</v>
      </c>
      <c r="L464" s="17">
        <f t="shared" si="47"/>
        <v>169998.92200000002</v>
      </c>
      <c r="P464" s="8"/>
    </row>
    <row r="465" spans="1:16" ht="16.5" x14ac:dyDescent="0.3">
      <c r="A465" s="22">
        <f t="shared" si="43"/>
        <v>464</v>
      </c>
      <c r="B465" s="11" t="str">
        <f t="shared" si="42"/>
        <v>South Hackensack Township, Bergen County</v>
      </c>
      <c r="C465" s="11" t="s">
        <v>82</v>
      </c>
      <c r="D465" s="11" t="s">
        <v>646</v>
      </c>
      <c r="E465" s="11" t="s">
        <v>1111</v>
      </c>
      <c r="F465" s="34">
        <v>3393.16</v>
      </c>
      <c r="G465" s="34">
        <v>12500</v>
      </c>
      <c r="H465" s="34">
        <f t="shared" si="44"/>
        <v>15893.16</v>
      </c>
      <c r="I465" s="34">
        <f t="shared" si="45"/>
        <v>317.86320000000001</v>
      </c>
      <c r="J465" s="34">
        <f t="shared" si="46"/>
        <v>16211.0232</v>
      </c>
      <c r="K465" s="34">
        <v>-250</v>
      </c>
      <c r="L465" s="17">
        <f t="shared" si="47"/>
        <v>15961.0232</v>
      </c>
      <c r="P465" s="8"/>
    </row>
    <row r="466" spans="1:16" ht="16.5" x14ac:dyDescent="0.3">
      <c r="A466" s="22">
        <f t="shared" si="43"/>
        <v>465</v>
      </c>
      <c r="B466" s="11" t="str">
        <f t="shared" si="42"/>
        <v>South Harrison Township, Gloucester County</v>
      </c>
      <c r="C466" s="11" t="s">
        <v>238</v>
      </c>
      <c r="D466" s="11" t="s">
        <v>798</v>
      </c>
      <c r="E466" s="11" t="s">
        <v>1117</v>
      </c>
      <c r="F466" s="34">
        <v>1394.13</v>
      </c>
      <c r="G466" s="34">
        <v>19500</v>
      </c>
      <c r="H466" s="34">
        <f t="shared" si="44"/>
        <v>20894.13</v>
      </c>
      <c r="I466" s="34">
        <f t="shared" si="45"/>
        <v>417.88260000000002</v>
      </c>
      <c r="J466" s="34">
        <f t="shared" si="46"/>
        <v>21312.012600000002</v>
      </c>
      <c r="K466" s="34">
        <v>0</v>
      </c>
      <c r="L466" s="17">
        <f t="shared" si="47"/>
        <v>21312.012600000002</v>
      </c>
      <c r="P466" s="8"/>
    </row>
    <row r="467" spans="1:16" ht="16.5" x14ac:dyDescent="0.3">
      <c r="A467" s="22">
        <f t="shared" si="43"/>
        <v>466</v>
      </c>
      <c r="B467" s="11" t="str">
        <f t="shared" si="42"/>
        <v>South Orange Village, Essex County</v>
      </c>
      <c r="C467" s="11" t="s">
        <v>219</v>
      </c>
      <c r="D467" s="11" t="s">
        <v>780</v>
      </c>
      <c r="E467" s="11" t="s">
        <v>1116</v>
      </c>
      <c r="F467" s="34">
        <v>2250</v>
      </c>
      <c r="G467" s="34">
        <v>35250</v>
      </c>
      <c r="H467" s="34">
        <f t="shared" si="44"/>
        <v>37500</v>
      </c>
      <c r="I467" s="34">
        <f t="shared" si="45"/>
        <v>750</v>
      </c>
      <c r="J467" s="34">
        <f t="shared" si="46"/>
        <v>38250</v>
      </c>
      <c r="K467" s="34">
        <v>0</v>
      </c>
      <c r="L467" s="17">
        <f t="shared" si="47"/>
        <v>38250</v>
      </c>
      <c r="P467" s="8"/>
    </row>
    <row r="468" spans="1:16" ht="16.5" x14ac:dyDescent="0.3">
      <c r="A468" s="22">
        <f t="shared" si="43"/>
        <v>467</v>
      </c>
      <c r="B468" s="11" t="str">
        <f t="shared" si="42"/>
        <v>South Plainfield Borough, Middlesex County</v>
      </c>
      <c r="C468" s="11" t="s">
        <v>317</v>
      </c>
      <c r="D468" s="11" t="s">
        <v>871</v>
      </c>
      <c r="E468" s="11" t="s">
        <v>1121</v>
      </c>
      <c r="F468" s="34">
        <v>38439.730000000003</v>
      </c>
      <c r="G468" s="34">
        <v>149250</v>
      </c>
      <c r="H468" s="34">
        <f t="shared" si="44"/>
        <v>187689.73</v>
      </c>
      <c r="I468" s="34">
        <f t="shared" si="45"/>
        <v>3753.7946000000002</v>
      </c>
      <c r="J468" s="34">
        <f t="shared" si="46"/>
        <v>191443.5246</v>
      </c>
      <c r="K468" s="34">
        <v>0</v>
      </c>
      <c r="L468" s="17">
        <f t="shared" si="47"/>
        <v>191443.5246</v>
      </c>
      <c r="P468" s="8"/>
    </row>
    <row r="469" spans="1:16" ht="16.5" x14ac:dyDescent="0.3">
      <c r="A469" s="22">
        <f t="shared" si="43"/>
        <v>468</v>
      </c>
      <c r="B469" s="11" t="str">
        <f t="shared" si="42"/>
        <v>South River Borough, Middlesex County</v>
      </c>
      <c r="C469" s="11" t="s">
        <v>318</v>
      </c>
      <c r="D469" s="11" t="s">
        <v>872</v>
      </c>
      <c r="E469" s="11" t="s">
        <v>1121</v>
      </c>
      <c r="F469" s="34">
        <v>19138.27</v>
      </c>
      <c r="G469" s="34">
        <v>86500</v>
      </c>
      <c r="H469" s="34">
        <f t="shared" si="44"/>
        <v>105638.27</v>
      </c>
      <c r="I469" s="34">
        <f t="shared" si="45"/>
        <v>2112.7654000000002</v>
      </c>
      <c r="J469" s="34">
        <f t="shared" si="46"/>
        <v>107751.03540000001</v>
      </c>
      <c r="K469" s="34">
        <v>0</v>
      </c>
      <c r="L469" s="17">
        <f t="shared" si="47"/>
        <v>107751.03540000001</v>
      </c>
      <c r="P469" s="8"/>
    </row>
    <row r="470" spans="1:16" ht="16.5" x14ac:dyDescent="0.3">
      <c r="A470" s="22">
        <f t="shared" si="43"/>
        <v>469</v>
      </c>
      <c r="B470" s="11" t="str">
        <f t="shared" si="42"/>
        <v>South Toms River Borough, Ocean County</v>
      </c>
      <c r="C470" s="11" t="s">
        <v>441</v>
      </c>
      <c r="D470" s="11" t="s">
        <v>994</v>
      </c>
      <c r="E470" s="11" t="s">
        <v>1124</v>
      </c>
      <c r="F470" s="34">
        <v>5543.15</v>
      </c>
      <c r="G470" s="34">
        <v>17750</v>
      </c>
      <c r="H470" s="34">
        <f t="shared" si="44"/>
        <v>23293.15</v>
      </c>
      <c r="I470" s="34">
        <f t="shared" si="45"/>
        <v>465.86300000000006</v>
      </c>
      <c r="J470" s="34">
        <f t="shared" si="46"/>
        <v>23759.013000000003</v>
      </c>
      <c r="K470" s="34">
        <v>0</v>
      </c>
      <c r="L470" s="17">
        <f t="shared" si="47"/>
        <v>23759.013000000003</v>
      </c>
      <c r="P470" s="8"/>
    </row>
    <row r="471" spans="1:16" ht="16.5" x14ac:dyDescent="0.3">
      <c r="A471" s="22">
        <f t="shared" si="43"/>
        <v>470</v>
      </c>
      <c r="B471" s="11" t="str">
        <f t="shared" si="42"/>
        <v>Southampton Township, Burlington County</v>
      </c>
      <c r="C471" s="11" t="s">
        <v>126</v>
      </c>
      <c r="D471" s="11" t="s">
        <v>689</v>
      </c>
      <c r="E471" s="11" t="s">
        <v>1112</v>
      </c>
      <c r="F471" s="34">
        <v>64942.2</v>
      </c>
      <c r="G471" s="34">
        <v>228500</v>
      </c>
      <c r="H471" s="34">
        <f t="shared" si="44"/>
        <v>293442.2</v>
      </c>
      <c r="I471" s="34">
        <f t="shared" si="45"/>
        <v>5868.8440000000001</v>
      </c>
      <c r="J471" s="34">
        <f t="shared" si="46"/>
        <v>299311.04399999999</v>
      </c>
      <c r="K471" s="34">
        <v>-2500</v>
      </c>
      <c r="L471" s="17">
        <f t="shared" si="47"/>
        <v>296811.04399999999</v>
      </c>
      <c r="P471" s="8"/>
    </row>
    <row r="472" spans="1:16" ht="16.5" x14ac:dyDescent="0.3">
      <c r="A472" s="22">
        <f t="shared" si="43"/>
        <v>471</v>
      </c>
      <c r="B472" s="11" t="str">
        <f t="shared" si="42"/>
        <v>Sparta Township, Sussex County</v>
      </c>
      <c r="C472" s="11" t="s">
        <v>515</v>
      </c>
      <c r="D472" s="11" t="s">
        <v>1066</v>
      </c>
      <c r="E472" s="11" t="s">
        <v>1128</v>
      </c>
      <c r="F472" s="34">
        <v>10000</v>
      </c>
      <c r="G472" s="34">
        <v>108750</v>
      </c>
      <c r="H472" s="34">
        <f t="shared" si="44"/>
        <v>118750</v>
      </c>
      <c r="I472" s="34">
        <f t="shared" si="45"/>
        <v>2375</v>
      </c>
      <c r="J472" s="34">
        <f t="shared" si="46"/>
        <v>121125</v>
      </c>
      <c r="K472" s="34">
        <v>0</v>
      </c>
      <c r="L472" s="17">
        <f t="shared" si="47"/>
        <v>121125</v>
      </c>
      <c r="P472" s="8"/>
    </row>
    <row r="473" spans="1:16" ht="16.5" x14ac:dyDescent="0.3">
      <c r="A473" s="22">
        <f t="shared" si="43"/>
        <v>472</v>
      </c>
      <c r="B473" s="11" t="str">
        <f t="shared" si="42"/>
        <v>Spotswood Borough, Middlesex County</v>
      </c>
      <c r="C473" s="11" t="s">
        <v>319</v>
      </c>
      <c r="D473" s="11" t="s">
        <v>873</v>
      </c>
      <c r="E473" s="11" t="s">
        <v>1121</v>
      </c>
      <c r="F473" s="34">
        <v>7425.35</v>
      </c>
      <c r="G473" s="34">
        <v>57000</v>
      </c>
      <c r="H473" s="34">
        <f t="shared" si="44"/>
        <v>64425.35</v>
      </c>
      <c r="I473" s="34">
        <f t="shared" si="45"/>
        <v>1288.5070000000001</v>
      </c>
      <c r="J473" s="34">
        <f t="shared" si="46"/>
        <v>65713.857000000004</v>
      </c>
      <c r="K473" s="34">
        <v>0</v>
      </c>
      <c r="L473" s="17">
        <f t="shared" si="47"/>
        <v>65713.857000000004</v>
      </c>
      <c r="P473" s="8"/>
    </row>
    <row r="474" spans="1:16" ht="16.5" x14ac:dyDescent="0.3">
      <c r="A474" s="22">
        <f t="shared" si="43"/>
        <v>473</v>
      </c>
      <c r="B474" s="11" t="str">
        <f t="shared" si="42"/>
        <v>Spring Lake Borough, Monmouth County</v>
      </c>
      <c r="C474" s="11" t="s">
        <v>368</v>
      </c>
      <c r="D474" s="11" t="s">
        <v>921</v>
      </c>
      <c r="E474" s="11" t="s">
        <v>1122</v>
      </c>
      <c r="F474" s="34">
        <v>250</v>
      </c>
      <c r="G474" s="34">
        <v>30000</v>
      </c>
      <c r="H474" s="34">
        <f t="shared" si="44"/>
        <v>30250</v>
      </c>
      <c r="I474" s="34">
        <f t="shared" si="45"/>
        <v>605</v>
      </c>
      <c r="J474" s="34">
        <f t="shared" si="46"/>
        <v>30855</v>
      </c>
      <c r="K474" s="34">
        <v>0</v>
      </c>
      <c r="L474" s="17">
        <f t="shared" si="47"/>
        <v>30855</v>
      </c>
      <c r="P474" s="8"/>
    </row>
    <row r="475" spans="1:16" ht="16.5" x14ac:dyDescent="0.3">
      <c r="A475" s="22">
        <f t="shared" si="43"/>
        <v>474</v>
      </c>
      <c r="B475" s="11" t="str">
        <f t="shared" si="42"/>
        <v>Spring Lake Heights Borough, Monmouth County</v>
      </c>
      <c r="C475" s="11" t="s">
        <v>369</v>
      </c>
      <c r="D475" s="11" t="s">
        <v>922</v>
      </c>
      <c r="E475" s="11" t="s">
        <v>1122</v>
      </c>
      <c r="F475" s="34">
        <v>4250</v>
      </c>
      <c r="G475" s="34">
        <v>53250</v>
      </c>
      <c r="H475" s="34">
        <f t="shared" si="44"/>
        <v>57500</v>
      </c>
      <c r="I475" s="34">
        <f t="shared" si="45"/>
        <v>1150</v>
      </c>
      <c r="J475" s="34">
        <f t="shared" si="46"/>
        <v>58650</v>
      </c>
      <c r="K475" s="34">
        <v>0</v>
      </c>
      <c r="L475" s="17">
        <f t="shared" si="47"/>
        <v>58650</v>
      </c>
      <c r="P475" s="8"/>
    </row>
    <row r="476" spans="1:16" ht="16.5" x14ac:dyDescent="0.3">
      <c r="A476" s="22">
        <f t="shared" si="43"/>
        <v>475</v>
      </c>
      <c r="B476" s="11" t="str">
        <f t="shared" si="42"/>
        <v>Springfield Township, Burlington County</v>
      </c>
      <c r="C476" s="11" t="s">
        <v>127</v>
      </c>
      <c r="D476" s="11" t="s">
        <v>690</v>
      </c>
      <c r="E476" s="11" t="s">
        <v>1112</v>
      </c>
      <c r="F476" s="34">
        <v>3000</v>
      </c>
      <c r="G476" s="34">
        <v>36750</v>
      </c>
      <c r="H476" s="34">
        <f t="shared" si="44"/>
        <v>39750</v>
      </c>
      <c r="I476" s="34">
        <f t="shared" si="45"/>
        <v>795</v>
      </c>
      <c r="J476" s="34">
        <f t="shared" si="46"/>
        <v>40545</v>
      </c>
      <c r="K476" s="34">
        <v>0</v>
      </c>
      <c r="L476" s="17">
        <f t="shared" si="47"/>
        <v>40545</v>
      </c>
      <c r="P476" s="8"/>
    </row>
    <row r="477" spans="1:16" ht="16.5" x14ac:dyDescent="0.3">
      <c r="A477" s="22">
        <f t="shared" si="43"/>
        <v>476</v>
      </c>
      <c r="B477" s="11" t="str">
        <f t="shared" si="42"/>
        <v>Springfield Township, Union County</v>
      </c>
      <c r="C477" s="11" t="s">
        <v>538</v>
      </c>
      <c r="D477" s="11" t="s">
        <v>690</v>
      </c>
      <c r="E477" s="11" t="s">
        <v>1129</v>
      </c>
      <c r="F477" s="34">
        <v>9161.64</v>
      </c>
      <c r="G477" s="34">
        <v>69500</v>
      </c>
      <c r="H477" s="34">
        <f t="shared" si="44"/>
        <v>78661.64</v>
      </c>
      <c r="I477" s="34">
        <f t="shared" si="45"/>
        <v>1573.2328</v>
      </c>
      <c r="J477" s="34">
        <f t="shared" si="46"/>
        <v>80234.872799999997</v>
      </c>
      <c r="K477" s="34">
        <v>0</v>
      </c>
      <c r="L477" s="17">
        <f t="shared" si="47"/>
        <v>80234.872799999997</v>
      </c>
      <c r="P477" s="8"/>
    </row>
    <row r="478" spans="1:16" ht="16.5" x14ac:dyDescent="0.3">
      <c r="A478" s="22">
        <f t="shared" si="43"/>
        <v>477</v>
      </c>
      <c r="B478" s="11" t="str">
        <f t="shared" si="42"/>
        <v>Stafford Township, Ocean County</v>
      </c>
      <c r="C478" s="11" t="s">
        <v>442</v>
      </c>
      <c r="D478" s="11" t="s">
        <v>995</v>
      </c>
      <c r="E478" s="11" t="s">
        <v>1124</v>
      </c>
      <c r="F478" s="34">
        <v>52817.21</v>
      </c>
      <c r="G478" s="34">
        <v>301500</v>
      </c>
      <c r="H478" s="34">
        <f t="shared" si="44"/>
        <v>354317.21</v>
      </c>
      <c r="I478" s="34">
        <f t="shared" si="45"/>
        <v>7086.3442000000005</v>
      </c>
      <c r="J478" s="34">
        <f t="shared" si="46"/>
        <v>361403.55420000001</v>
      </c>
      <c r="K478" s="34">
        <v>-3250</v>
      </c>
      <c r="L478" s="17">
        <f t="shared" si="47"/>
        <v>358153.55420000001</v>
      </c>
      <c r="P478" s="8"/>
    </row>
    <row r="479" spans="1:16" ht="16.5" x14ac:dyDescent="0.3">
      <c r="A479" s="22">
        <f t="shared" si="43"/>
        <v>478</v>
      </c>
      <c r="B479" s="11" t="str">
        <f t="shared" si="42"/>
        <v>Stanhope Borough, Sussex County</v>
      </c>
      <c r="C479" s="11" t="s">
        <v>516</v>
      </c>
      <c r="D479" s="11" t="s">
        <v>1067</v>
      </c>
      <c r="E479" s="11" t="s">
        <v>1128</v>
      </c>
      <c r="F479" s="34">
        <v>4250</v>
      </c>
      <c r="G479" s="34">
        <v>20750</v>
      </c>
      <c r="H479" s="34">
        <f t="shared" si="44"/>
        <v>25000</v>
      </c>
      <c r="I479" s="34">
        <f t="shared" si="45"/>
        <v>500</v>
      </c>
      <c r="J479" s="34">
        <f t="shared" si="46"/>
        <v>25500</v>
      </c>
      <c r="K479" s="34">
        <v>0</v>
      </c>
      <c r="L479" s="17">
        <f t="shared" si="47"/>
        <v>25500</v>
      </c>
      <c r="P479" s="8"/>
    </row>
    <row r="480" spans="1:16" ht="16.5" x14ac:dyDescent="0.3">
      <c r="A480" s="22">
        <f t="shared" si="43"/>
        <v>479</v>
      </c>
      <c r="B480" s="11" t="str">
        <f t="shared" si="42"/>
        <v>Stillwater Township, Sussex County</v>
      </c>
      <c r="C480" s="11" t="s">
        <v>517</v>
      </c>
      <c r="D480" s="11" t="s">
        <v>1068</v>
      </c>
      <c r="E480" s="11" t="s">
        <v>1128</v>
      </c>
      <c r="F480" s="34">
        <v>4750</v>
      </c>
      <c r="G480" s="34">
        <v>33000</v>
      </c>
      <c r="H480" s="34">
        <f t="shared" si="44"/>
        <v>37750</v>
      </c>
      <c r="I480" s="34">
        <f t="shared" si="45"/>
        <v>755</v>
      </c>
      <c r="J480" s="34">
        <f t="shared" si="46"/>
        <v>38505</v>
      </c>
      <c r="K480" s="34">
        <v>0</v>
      </c>
      <c r="L480" s="17">
        <f t="shared" si="47"/>
        <v>38505</v>
      </c>
      <c r="P480" s="8"/>
    </row>
    <row r="481" spans="1:16" ht="16.5" x14ac:dyDescent="0.3">
      <c r="A481" s="22">
        <f t="shared" si="43"/>
        <v>480</v>
      </c>
      <c r="B481" s="11" t="str">
        <f t="shared" si="42"/>
        <v>Stockton Borough, Hunterdon County</v>
      </c>
      <c r="C481" s="11" t="s">
        <v>281</v>
      </c>
      <c r="D481" s="11" t="s">
        <v>839</v>
      </c>
      <c r="E481" s="11" t="s">
        <v>1119</v>
      </c>
      <c r="F481" s="34">
        <v>0</v>
      </c>
      <c r="G481" s="34">
        <v>5500</v>
      </c>
      <c r="H481" s="34">
        <f t="shared" si="44"/>
        <v>5500</v>
      </c>
      <c r="I481" s="34">
        <f t="shared" si="45"/>
        <v>110</v>
      </c>
      <c r="J481" s="34">
        <f t="shared" si="46"/>
        <v>5610</v>
      </c>
      <c r="K481" s="34">
        <v>0</v>
      </c>
      <c r="L481" s="17">
        <f t="shared" si="47"/>
        <v>5610</v>
      </c>
      <c r="P481" s="8"/>
    </row>
    <row r="482" spans="1:16" ht="16.5" x14ac:dyDescent="0.3">
      <c r="A482" s="22">
        <f t="shared" si="43"/>
        <v>481</v>
      </c>
      <c r="B482" s="11" t="str">
        <f t="shared" si="42"/>
        <v>Stone Harbor Borough, Cape May County</v>
      </c>
      <c r="C482" s="11" t="s">
        <v>180</v>
      </c>
      <c r="D482" s="11" t="s">
        <v>742</v>
      </c>
      <c r="E482" s="11" t="s">
        <v>1114</v>
      </c>
      <c r="F482" s="34">
        <v>1250</v>
      </c>
      <c r="G482" s="34">
        <v>13250</v>
      </c>
      <c r="H482" s="34">
        <f t="shared" si="44"/>
        <v>14500</v>
      </c>
      <c r="I482" s="34">
        <f t="shared" si="45"/>
        <v>290</v>
      </c>
      <c r="J482" s="34">
        <f t="shared" si="46"/>
        <v>14790</v>
      </c>
      <c r="K482" s="34">
        <v>0</v>
      </c>
      <c r="L482" s="17">
        <f t="shared" si="47"/>
        <v>14790</v>
      </c>
      <c r="P482" s="8"/>
    </row>
    <row r="483" spans="1:16" ht="16.5" x14ac:dyDescent="0.3">
      <c r="A483" s="22">
        <f t="shared" si="43"/>
        <v>482</v>
      </c>
      <c r="B483" s="11" t="str">
        <f t="shared" si="42"/>
        <v>Stow Creek Township, Cumberland County</v>
      </c>
      <c r="C483" s="11" t="s">
        <v>198</v>
      </c>
      <c r="D483" s="11" t="s">
        <v>760</v>
      </c>
      <c r="E483" s="11" t="s">
        <v>1115</v>
      </c>
      <c r="F483" s="34">
        <v>1500</v>
      </c>
      <c r="G483" s="34">
        <v>12250</v>
      </c>
      <c r="H483" s="34">
        <f t="shared" si="44"/>
        <v>13750</v>
      </c>
      <c r="I483" s="34">
        <f t="shared" si="45"/>
        <v>275</v>
      </c>
      <c r="J483" s="34">
        <f t="shared" si="46"/>
        <v>14025</v>
      </c>
      <c r="K483" s="34">
        <v>0</v>
      </c>
      <c r="L483" s="17">
        <f t="shared" si="47"/>
        <v>14025</v>
      </c>
      <c r="P483" s="8"/>
    </row>
    <row r="484" spans="1:16" ht="16.5" x14ac:dyDescent="0.3">
      <c r="A484" s="22">
        <f t="shared" si="43"/>
        <v>483</v>
      </c>
      <c r="B484" s="11" t="str">
        <f t="shared" si="42"/>
        <v>Stratford Borough, Camden County</v>
      </c>
      <c r="C484" s="11" t="s">
        <v>165</v>
      </c>
      <c r="D484" s="11" t="s">
        <v>727</v>
      </c>
      <c r="E484" s="11" t="s">
        <v>1113</v>
      </c>
      <c r="F484" s="34">
        <v>15647.53</v>
      </c>
      <c r="G484" s="34">
        <v>67000</v>
      </c>
      <c r="H484" s="34">
        <f t="shared" si="44"/>
        <v>82647.53</v>
      </c>
      <c r="I484" s="34">
        <f t="shared" si="45"/>
        <v>1652.9506000000001</v>
      </c>
      <c r="J484" s="34">
        <f t="shared" si="46"/>
        <v>84300.480599999995</v>
      </c>
      <c r="K484" s="34">
        <v>0</v>
      </c>
      <c r="L484" s="17">
        <f t="shared" si="47"/>
        <v>84300.480599999995</v>
      </c>
      <c r="P484" s="8"/>
    </row>
    <row r="485" spans="1:16" ht="16.5" x14ac:dyDescent="0.3">
      <c r="A485" s="22">
        <f t="shared" si="43"/>
        <v>484</v>
      </c>
      <c r="B485" s="11" t="str">
        <f t="shared" si="42"/>
        <v>Summit City, Union County</v>
      </c>
      <c r="C485" s="11" t="s">
        <v>539</v>
      </c>
      <c r="D485" s="11" t="s">
        <v>1089</v>
      </c>
      <c r="E485" s="11" t="s">
        <v>1129</v>
      </c>
      <c r="F485" s="34">
        <v>6358.22</v>
      </c>
      <c r="G485" s="34">
        <v>63750</v>
      </c>
      <c r="H485" s="34">
        <f t="shared" si="44"/>
        <v>70108.22</v>
      </c>
      <c r="I485" s="34">
        <f t="shared" si="45"/>
        <v>1402.1644000000001</v>
      </c>
      <c r="J485" s="34">
        <f t="shared" si="46"/>
        <v>71510.384399999995</v>
      </c>
      <c r="K485" s="34">
        <v>-250</v>
      </c>
      <c r="L485" s="17">
        <f t="shared" si="47"/>
        <v>71260.384399999995</v>
      </c>
      <c r="P485" s="8"/>
    </row>
    <row r="486" spans="1:16" ht="16.5" x14ac:dyDescent="0.3">
      <c r="A486" s="22">
        <f t="shared" si="43"/>
        <v>485</v>
      </c>
      <c r="B486" s="11" t="str">
        <f t="shared" si="42"/>
        <v>Surf City Borough, Ocean County</v>
      </c>
      <c r="C486" s="11" t="s">
        <v>443</v>
      </c>
      <c r="D486" s="11" t="s">
        <v>996</v>
      </c>
      <c r="E486" s="11" t="s">
        <v>1124</v>
      </c>
      <c r="F486" s="34">
        <v>1125</v>
      </c>
      <c r="G486" s="34">
        <v>29250</v>
      </c>
      <c r="H486" s="34">
        <f t="shared" si="44"/>
        <v>30375</v>
      </c>
      <c r="I486" s="34">
        <f t="shared" si="45"/>
        <v>607.5</v>
      </c>
      <c r="J486" s="34">
        <f t="shared" si="46"/>
        <v>30982.5</v>
      </c>
      <c r="K486" s="34">
        <v>-1750</v>
      </c>
      <c r="L486" s="17">
        <f t="shared" si="47"/>
        <v>29232.5</v>
      </c>
      <c r="P486" s="8"/>
    </row>
    <row r="487" spans="1:16" ht="16.5" x14ac:dyDescent="0.3">
      <c r="A487" s="22">
        <f t="shared" si="43"/>
        <v>486</v>
      </c>
      <c r="B487" s="11" t="str">
        <f t="shared" si="42"/>
        <v>Sussex Borough, Sussex County</v>
      </c>
      <c r="C487" s="11" t="s">
        <v>518</v>
      </c>
      <c r="D487" s="11" t="s">
        <v>1069</v>
      </c>
      <c r="E487" s="11" t="s">
        <v>1128</v>
      </c>
      <c r="F487" s="34">
        <v>4500</v>
      </c>
      <c r="G487" s="34">
        <v>8750</v>
      </c>
      <c r="H487" s="34">
        <f t="shared" si="44"/>
        <v>13250</v>
      </c>
      <c r="I487" s="34">
        <f t="shared" si="45"/>
        <v>265</v>
      </c>
      <c r="J487" s="34">
        <f t="shared" si="46"/>
        <v>13515</v>
      </c>
      <c r="K487" s="34">
        <v>0</v>
      </c>
      <c r="L487" s="17">
        <f t="shared" si="47"/>
        <v>13515</v>
      </c>
      <c r="P487" s="8"/>
    </row>
    <row r="488" spans="1:16" ht="16.5" x14ac:dyDescent="0.3">
      <c r="A488" s="22">
        <f t="shared" si="43"/>
        <v>487</v>
      </c>
      <c r="B488" s="11" t="str">
        <f t="shared" si="42"/>
        <v>Swedesboro Borough, Gloucester County</v>
      </c>
      <c r="C488" s="11" t="s">
        <v>239</v>
      </c>
      <c r="D488" s="11" t="s">
        <v>799</v>
      </c>
      <c r="E488" s="11" t="s">
        <v>1117</v>
      </c>
      <c r="F488" s="34">
        <v>3232.74</v>
      </c>
      <c r="G488" s="34">
        <v>12750</v>
      </c>
      <c r="H488" s="34">
        <f t="shared" si="44"/>
        <v>15982.74</v>
      </c>
      <c r="I488" s="34">
        <f t="shared" si="45"/>
        <v>319.65480000000002</v>
      </c>
      <c r="J488" s="34">
        <f t="shared" si="46"/>
        <v>16302.3948</v>
      </c>
      <c r="K488" s="34">
        <v>0</v>
      </c>
      <c r="L488" s="17">
        <f t="shared" si="47"/>
        <v>16302.3948</v>
      </c>
      <c r="P488" s="8"/>
    </row>
    <row r="489" spans="1:16" ht="16.5" x14ac:dyDescent="0.3">
      <c r="A489" s="22">
        <f t="shared" si="43"/>
        <v>488</v>
      </c>
      <c r="B489" s="11" t="str">
        <f t="shared" si="42"/>
        <v>Tabernacle Township, Burlington County</v>
      </c>
      <c r="C489" s="11" t="s">
        <v>128</v>
      </c>
      <c r="D489" s="11" t="s">
        <v>691</v>
      </c>
      <c r="E489" s="11" t="s">
        <v>1112</v>
      </c>
      <c r="F489" s="34">
        <v>6373.27</v>
      </c>
      <c r="G489" s="34">
        <v>76750</v>
      </c>
      <c r="H489" s="34">
        <f t="shared" si="44"/>
        <v>83123.27</v>
      </c>
      <c r="I489" s="34">
        <f t="shared" si="45"/>
        <v>1662.4654</v>
      </c>
      <c r="J489" s="34">
        <f t="shared" si="46"/>
        <v>84785.735400000005</v>
      </c>
      <c r="K489" s="34">
        <v>0</v>
      </c>
      <c r="L489" s="17">
        <f t="shared" si="47"/>
        <v>84785.735400000005</v>
      </c>
      <c r="P489" s="8"/>
    </row>
    <row r="490" spans="1:16" ht="16.5" x14ac:dyDescent="0.3">
      <c r="A490" s="22">
        <f t="shared" si="43"/>
        <v>489</v>
      </c>
      <c r="B490" s="11" t="str">
        <f t="shared" si="42"/>
        <v>Tavistock Borough, Camden County</v>
      </c>
      <c r="C490" s="11" t="s">
        <v>166</v>
      </c>
      <c r="D490" s="11" t="s">
        <v>728</v>
      </c>
      <c r="E490" s="11" t="s">
        <v>1113</v>
      </c>
      <c r="F490" s="34">
        <v>0</v>
      </c>
      <c r="G490" s="34">
        <v>0</v>
      </c>
      <c r="H490" s="34">
        <f t="shared" si="44"/>
        <v>0</v>
      </c>
      <c r="I490" s="34">
        <f t="shared" si="45"/>
        <v>0</v>
      </c>
      <c r="J490" s="34">
        <f t="shared" si="46"/>
        <v>0</v>
      </c>
      <c r="K490" s="34">
        <v>0</v>
      </c>
      <c r="L490" s="17">
        <f t="shared" si="47"/>
        <v>0</v>
      </c>
      <c r="P490" s="8"/>
    </row>
    <row r="491" spans="1:16" ht="16.5" x14ac:dyDescent="0.3">
      <c r="A491" s="22">
        <f t="shared" si="43"/>
        <v>490</v>
      </c>
      <c r="B491" s="11" t="str">
        <f t="shared" si="42"/>
        <v>Teaneck Township, Bergen County</v>
      </c>
      <c r="C491" s="11" t="s">
        <v>83</v>
      </c>
      <c r="D491" s="11" t="s">
        <v>647</v>
      </c>
      <c r="E491" s="11" t="s">
        <v>1111</v>
      </c>
      <c r="F491" s="34">
        <v>21200.01</v>
      </c>
      <c r="G491" s="34">
        <v>143750</v>
      </c>
      <c r="H491" s="34">
        <f t="shared" si="44"/>
        <v>164950.01</v>
      </c>
      <c r="I491" s="34">
        <f t="shared" si="45"/>
        <v>3299.0002000000004</v>
      </c>
      <c r="J491" s="34">
        <f t="shared" si="46"/>
        <v>168249.01020000002</v>
      </c>
      <c r="K491" s="34">
        <v>0</v>
      </c>
      <c r="L491" s="17">
        <f t="shared" si="47"/>
        <v>168249.01020000002</v>
      </c>
      <c r="P491" s="8"/>
    </row>
    <row r="492" spans="1:16" ht="16.5" x14ac:dyDescent="0.3">
      <c r="A492" s="22">
        <f t="shared" si="43"/>
        <v>491</v>
      </c>
      <c r="B492" s="11" t="str">
        <f t="shared" si="42"/>
        <v>Tenafly Borough, Bergen County</v>
      </c>
      <c r="C492" s="11" t="s">
        <v>84</v>
      </c>
      <c r="D492" s="11" t="s">
        <v>648</v>
      </c>
      <c r="E492" s="11" t="s">
        <v>1111</v>
      </c>
      <c r="F492" s="34">
        <v>5816.44</v>
      </c>
      <c r="G492" s="34">
        <v>53250</v>
      </c>
      <c r="H492" s="34">
        <f t="shared" si="44"/>
        <v>59066.44</v>
      </c>
      <c r="I492" s="34">
        <f t="shared" si="45"/>
        <v>1181.3288</v>
      </c>
      <c r="J492" s="34">
        <f t="shared" si="46"/>
        <v>60247.768800000005</v>
      </c>
      <c r="K492" s="34">
        <v>0</v>
      </c>
      <c r="L492" s="17">
        <f t="shared" si="47"/>
        <v>60247.768800000005</v>
      </c>
      <c r="P492" s="8"/>
    </row>
    <row r="493" spans="1:16" ht="16.5" x14ac:dyDescent="0.3">
      <c r="A493" s="22">
        <f t="shared" si="43"/>
        <v>492</v>
      </c>
      <c r="B493" s="11" t="str">
        <f t="shared" si="42"/>
        <v>Teterboro Borough, Bergen County</v>
      </c>
      <c r="C493" s="11" t="s">
        <v>85</v>
      </c>
      <c r="D493" s="11" t="s">
        <v>649</v>
      </c>
      <c r="E493" s="11" t="s">
        <v>1111</v>
      </c>
      <c r="F493" s="34">
        <v>0</v>
      </c>
      <c r="G493" s="34">
        <v>0</v>
      </c>
      <c r="H493" s="34">
        <f t="shared" si="44"/>
        <v>0</v>
      </c>
      <c r="I493" s="34">
        <f t="shared" si="45"/>
        <v>0</v>
      </c>
      <c r="J493" s="34">
        <f t="shared" si="46"/>
        <v>0</v>
      </c>
      <c r="K493" s="34">
        <v>0</v>
      </c>
      <c r="L493" s="17">
        <f t="shared" si="47"/>
        <v>0</v>
      </c>
      <c r="P493" s="8"/>
    </row>
    <row r="494" spans="1:16" ht="16.5" x14ac:dyDescent="0.3">
      <c r="A494" s="22">
        <f t="shared" si="43"/>
        <v>493</v>
      </c>
      <c r="B494" s="11" t="str">
        <f t="shared" si="42"/>
        <v>Tewksbury Township, Hunterdon County</v>
      </c>
      <c r="C494" s="11" t="s">
        <v>282</v>
      </c>
      <c r="D494" s="11" t="s">
        <v>840</v>
      </c>
      <c r="E494" s="11" t="s">
        <v>1119</v>
      </c>
      <c r="F494" s="34">
        <v>2000</v>
      </c>
      <c r="G494" s="34">
        <v>32000</v>
      </c>
      <c r="H494" s="34">
        <f t="shared" si="44"/>
        <v>34000</v>
      </c>
      <c r="I494" s="34">
        <f t="shared" si="45"/>
        <v>680</v>
      </c>
      <c r="J494" s="34">
        <f t="shared" si="46"/>
        <v>34680</v>
      </c>
      <c r="K494" s="34">
        <v>-250</v>
      </c>
      <c r="L494" s="17">
        <f t="shared" si="47"/>
        <v>34430</v>
      </c>
      <c r="P494" s="8"/>
    </row>
    <row r="495" spans="1:16" ht="16.5" x14ac:dyDescent="0.3">
      <c r="A495" s="22">
        <f t="shared" si="43"/>
        <v>494</v>
      </c>
      <c r="B495" s="11" t="str">
        <f t="shared" si="42"/>
        <v>Tinton Falls Borough, Monmouth County</v>
      </c>
      <c r="C495" s="11" t="s">
        <v>356</v>
      </c>
      <c r="D495" s="11" t="s">
        <v>923</v>
      </c>
      <c r="E495" s="11" t="s">
        <v>1122</v>
      </c>
      <c r="F495" s="34">
        <v>17237.669999999998</v>
      </c>
      <c r="G495" s="34">
        <v>90000</v>
      </c>
      <c r="H495" s="34">
        <f t="shared" si="44"/>
        <v>107237.67</v>
      </c>
      <c r="I495" s="34">
        <f t="shared" si="45"/>
        <v>2144.7534000000001</v>
      </c>
      <c r="J495" s="34">
        <f t="shared" si="46"/>
        <v>109382.4234</v>
      </c>
      <c r="K495" s="34">
        <v>-3000</v>
      </c>
      <c r="L495" s="17">
        <f t="shared" si="47"/>
        <v>106382.4234</v>
      </c>
      <c r="P495" s="8"/>
    </row>
    <row r="496" spans="1:16" ht="16.5" x14ac:dyDescent="0.3">
      <c r="A496" s="22">
        <f t="shared" si="43"/>
        <v>495</v>
      </c>
      <c r="B496" s="11" t="str">
        <f t="shared" si="42"/>
        <v>Toms River Township, Ocean County</v>
      </c>
      <c r="C496" s="11" t="s">
        <v>419</v>
      </c>
      <c r="D496" s="11" t="s">
        <v>973</v>
      </c>
      <c r="E496" s="11" t="s">
        <v>1124</v>
      </c>
      <c r="F496" s="34">
        <v>142995.89000000001</v>
      </c>
      <c r="G496" s="34">
        <v>786000</v>
      </c>
      <c r="H496" s="34">
        <f t="shared" si="44"/>
        <v>928995.89</v>
      </c>
      <c r="I496" s="34">
        <f t="shared" si="45"/>
        <v>18579.917799999999</v>
      </c>
      <c r="J496" s="34">
        <f t="shared" si="46"/>
        <v>947575.80780000007</v>
      </c>
      <c r="K496" s="34">
        <v>-3500</v>
      </c>
      <c r="L496" s="17">
        <f t="shared" si="47"/>
        <v>944075.80780000007</v>
      </c>
      <c r="P496" s="8"/>
    </row>
    <row r="497" spans="1:16" ht="16.5" x14ac:dyDescent="0.3">
      <c r="A497" s="22">
        <f t="shared" si="43"/>
        <v>496</v>
      </c>
      <c r="B497" s="11" t="str">
        <f t="shared" si="42"/>
        <v>Totowa Borough, Passaic County</v>
      </c>
      <c r="C497" s="11" t="s">
        <v>457</v>
      </c>
      <c r="D497" s="11" t="s">
        <v>1009</v>
      </c>
      <c r="E497" s="11" t="s">
        <v>1125</v>
      </c>
      <c r="F497" s="34">
        <v>31143.15</v>
      </c>
      <c r="G497" s="34">
        <v>76750</v>
      </c>
      <c r="H497" s="34">
        <f t="shared" si="44"/>
        <v>107893.15</v>
      </c>
      <c r="I497" s="34">
        <f t="shared" si="45"/>
        <v>2157.8629999999998</v>
      </c>
      <c r="J497" s="34">
        <f t="shared" si="46"/>
        <v>110051.01299999999</v>
      </c>
      <c r="K497" s="34">
        <v>0</v>
      </c>
      <c r="L497" s="17">
        <f t="shared" si="47"/>
        <v>110051.01299999999</v>
      </c>
      <c r="P497" s="8"/>
    </row>
    <row r="498" spans="1:16" ht="16.5" x14ac:dyDescent="0.3">
      <c r="A498" s="22">
        <f t="shared" si="43"/>
        <v>497</v>
      </c>
      <c r="B498" s="11" t="str">
        <f t="shared" si="42"/>
        <v>Trenton City, Mercer County</v>
      </c>
      <c r="C498" s="11" t="s">
        <v>293</v>
      </c>
      <c r="D498" s="11" t="s">
        <v>848</v>
      </c>
      <c r="E498" s="11" t="s">
        <v>1120</v>
      </c>
      <c r="F498" s="34">
        <v>85958.22</v>
      </c>
      <c r="G498" s="34">
        <v>108500</v>
      </c>
      <c r="H498" s="34">
        <f t="shared" si="44"/>
        <v>194458.22</v>
      </c>
      <c r="I498" s="34">
        <f t="shared" si="45"/>
        <v>3889.1644000000001</v>
      </c>
      <c r="J498" s="34">
        <f t="shared" si="46"/>
        <v>198347.38440000001</v>
      </c>
      <c r="K498" s="34">
        <v>0</v>
      </c>
      <c r="L498" s="17">
        <f t="shared" si="47"/>
        <v>198347.38440000001</v>
      </c>
      <c r="P498" s="8"/>
    </row>
    <row r="499" spans="1:16" ht="16.5" x14ac:dyDescent="0.3">
      <c r="A499" s="22">
        <f t="shared" si="43"/>
        <v>498</v>
      </c>
      <c r="B499" s="11" t="str">
        <f t="shared" si="42"/>
        <v>Tuckerton Borough, Ocean County</v>
      </c>
      <c r="C499" s="11" t="s">
        <v>444</v>
      </c>
      <c r="D499" s="11" t="s">
        <v>997</v>
      </c>
      <c r="E499" s="11" t="s">
        <v>1124</v>
      </c>
      <c r="F499" s="34">
        <v>6243.83</v>
      </c>
      <c r="G499" s="34">
        <v>34250</v>
      </c>
      <c r="H499" s="34">
        <f t="shared" si="44"/>
        <v>40493.83</v>
      </c>
      <c r="I499" s="34">
        <f t="shared" si="45"/>
        <v>809.87660000000005</v>
      </c>
      <c r="J499" s="34">
        <f t="shared" si="46"/>
        <v>41303.706600000005</v>
      </c>
      <c r="K499" s="34">
        <v>0</v>
      </c>
      <c r="L499" s="17">
        <f t="shared" si="47"/>
        <v>41303.706600000005</v>
      </c>
      <c r="P499" s="8"/>
    </row>
    <row r="500" spans="1:16" ht="16.5" x14ac:dyDescent="0.3">
      <c r="A500" s="22">
        <f t="shared" si="43"/>
        <v>499</v>
      </c>
      <c r="B500" s="11" t="str">
        <f t="shared" si="42"/>
        <v>Union Beach Borough, Monmouth County</v>
      </c>
      <c r="C500" s="11" t="s">
        <v>370</v>
      </c>
      <c r="D500" s="11" t="s">
        <v>924</v>
      </c>
      <c r="E500" s="11" t="s">
        <v>1122</v>
      </c>
      <c r="F500" s="34">
        <v>7448.62</v>
      </c>
      <c r="G500" s="34">
        <v>42250</v>
      </c>
      <c r="H500" s="34">
        <f t="shared" si="44"/>
        <v>49698.62</v>
      </c>
      <c r="I500" s="34">
        <f t="shared" si="45"/>
        <v>993.97240000000011</v>
      </c>
      <c r="J500" s="34">
        <f t="shared" si="46"/>
        <v>50692.592400000001</v>
      </c>
      <c r="K500" s="34">
        <v>-1500</v>
      </c>
      <c r="L500" s="17">
        <f t="shared" si="47"/>
        <v>49192.592400000001</v>
      </c>
      <c r="P500" s="8"/>
    </row>
    <row r="501" spans="1:16" ht="16.5" x14ac:dyDescent="0.3">
      <c r="A501" s="22">
        <f t="shared" si="43"/>
        <v>500</v>
      </c>
      <c r="B501" s="11" t="str">
        <f t="shared" si="42"/>
        <v>Union City, Hudson County</v>
      </c>
      <c r="C501" s="11" t="s">
        <v>256</v>
      </c>
      <c r="D501" s="11" t="s">
        <v>815</v>
      </c>
      <c r="E501" s="11" t="s">
        <v>1118</v>
      </c>
      <c r="F501" s="34">
        <v>21500</v>
      </c>
      <c r="G501" s="34">
        <v>31250</v>
      </c>
      <c r="H501" s="34">
        <f t="shared" si="44"/>
        <v>52750</v>
      </c>
      <c r="I501" s="34">
        <f t="shared" si="45"/>
        <v>1055</v>
      </c>
      <c r="J501" s="34">
        <f t="shared" si="46"/>
        <v>53805</v>
      </c>
      <c r="K501" s="34">
        <v>0</v>
      </c>
      <c r="L501" s="17">
        <f t="shared" si="47"/>
        <v>53805</v>
      </c>
      <c r="P501" s="8"/>
    </row>
    <row r="502" spans="1:16" ht="16.5" x14ac:dyDescent="0.3">
      <c r="A502" s="22">
        <f t="shared" si="43"/>
        <v>501</v>
      </c>
      <c r="B502" s="11" t="str">
        <f t="shared" si="42"/>
        <v>Union Township, Hunterdon County</v>
      </c>
      <c r="C502" s="11" t="s">
        <v>283</v>
      </c>
      <c r="D502" s="11" t="s">
        <v>841</v>
      </c>
      <c r="E502" s="11" t="s">
        <v>1119</v>
      </c>
      <c r="F502" s="34">
        <v>2000</v>
      </c>
      <c r="G502" s="34">
        <v>25750</v>
      </c>
      <c r="H502" s="34">
        <f t="shared" si="44"/>
        <v>27750</v>
      </c>
      <c r="I502" s="34">
        <f t="shared" si="45"/>
        <v>555</v>
      </c>
      <c r="J502" s="34">
        <f t="shared" si="46"/>
        <v>28305</v>
      </c>
      <c r="K502" s="34">
        <v>0</v>
      </c>
      <c r="L502" s="17">
        <f t="shared" si="47"/>
        <v>28305</v>
      </c>
      <c r="P502" s="8"/>
    </row>
    <row r="503" spans="1:16" ht="16.5" x14ac:dyDescent="0.3">
      <c r="A503" s="22">
        <f t="shared" si="43"/>
        <v>502</v>
      </c>
      <c r="B503" s="11" t="str">
        <f t="shared" si="42"/>
        <v>Union Township, Union County</v>
      </c>
      <c r="C503" s="11" t="s">
        <v>540</v>
      </c>
      <c r="D503" s="11" t="s">
        <v>841</v>
      </c>
      <c r="E503" s="11" t="s">
        <v>1129</v>
      </c>
      <c r="F503" s="34">
        <v>83474.92</v>
      </c>
      <c r="G503" s="34">
        <v>247750</v>
      </c>
      <c r="H503" s="34">
        <f t="shared" si="44"/>
        <v>331224.92</v>
      </c>
      <c r="I503" s="34">
        <f t="shared" si="45"/>
        <v>6624.4983999999995</v>
      </c>
      <c r="J503" s="34">
        <f t="shared" si="46"/>
        <v>337849.41839999997</v>
      </c>
      <c r="K503" s="34">
        <v>0</v>
      </c>
      <c r="L503" s="17">
        <f t="shared" si="47"/>
        <v>337849.41839999997</v>
      </c>
      <c r="P503" s="8"/>
    </row>
    <row r="504" spans="1:16" ht="16.5" x14ac:dyDescent="0.3">
      <c r="A504" s="22">
        <f t="shared" si="43"/>
        <v>503</v>
      </c>
      <c r="B504" s="11" t="str">
        <f t="shared" si="42"/>
        <v>Upper Deerfield Township, Cumberland County</v>
      </c>
      <c r="C504" s="11" t="s">
        <v>199</v>
      </c>
      <c r="D504" s="11" t="s">
        <v>761</v>
      </c>
      <c r="E504" s="11" t="s">
        <v>1115</v>
      </c>
      <c r="F504" s="34">
        <v>26350.639999999999</v>
      </c>
      <c r="G504" s="34">
        <v>74000</v>
      </c>
      <c r="H504" s="34">
        <f t="shared" si="44"/>
        <v>100350.64</v>
      </c>
      <c r="I504" s="34">
        <f t="shared" si="45"/>
        <v>2007.0128</v>
      </c>
      <c r="J504" s="34">
        <f t="shared" si="46"/>
        <v>102357.6528</v>
      </c>
      <c r="K504" s="34">
        <v>0</v>
      </c>
      <c r="L504" s="17">
        <f t="shared" si="47"/>
        <v>102357.6528</v>
      </c>
      <c r="P504" s="8"/>
    </row>
    <row r="505" spans="1:16" ht="16.5" x14ac:dyDescent="0.3">
      <c r="A505" s="22">
        <f t="shared" si="43"/>
        <v>504</v>
      </c>
      <c r="B505" s="11" t="str">
        <f t="shared" si="42"/>
        <v>Upper Freehold Township, Monmouth County</v>
      </c>
      <c r="C505" s="11" t="s">
        <v>371</v>
      </c>
      <c r="D505" s="11" t="s">
        <v>925</v>
      </c>
      <c r="E505" s="11" t="s">
        <v>1122</v>
      </c>
      <c r="F505" s="34">
        <v>2250</v>
      </c>
      <c r="G505" s="34">
        <v>49500</v>
      </c>
      <c r="H505" s="34">
        <f t="shared" si="44"/>
        <v>51750</v>
      </c>
      <c r="I505" s="34">
        <f t="shared" si="45"/>
        <v>1035</v>
      </c>
      <c r="J505" s="34">
        <f t="shared" si="46"/>
        <v>52785</v>
      </c>
      <c r="K505" s="34">
        <v>0</v>
      </c>
      <c r="L505" s="17">
        <f t="shared" si="47"/>
        <v>52785</v>
      </c>
      <c r="P505" s="8"/>
    </row>
    <row r="506" spans="1:16" ht="16.5" x14ac:dyDescent="0.3">
      <c r="A506" s="22">
        <f t="shared" si="43"/>
        <v>505</v>
      </c>
      <c r="B506" s="11" t="str">
        <f t="shared" si="42"/>
        <v>Upper Pittsgrove Township, Salem County</v>
      </c>
      <c r="C506" s="11" t="s">
        <v>475</v>
      </c>
      <c r="D506" s="11" t="s">
        <v>1027</v>
      </c>
      <c r="E506" s="11" t="s">
        <v>1126</v>
      </c>
      <c r="F506" s="34">
        <v>11250</v>
      </c>
      <c r="G506" s="34">
        <v>29000</v>
      </c>
      <c r="H506" s="34">
        <f t="shared" si="44"/>
        <v>40250</v>
      </c>
      <c r="I506" s="34">
        <f t="shared" si="45"/>
        <v>805</v>
      </c>
      <c r="J506" s="34">
        <f t="shared" si="46"/>
        <v>41055</v>
      </c>
      <c r="K506" s="34">
        <v>0</v>
      </c>
      <c r="L506" s="17">
        <f t="shared" si="47"/>
        <v>41055</v>
      </c>
      <c r="P506" s="8"/>
    </row>
    <row r="507" spans="1:16" ht="16.5" x14ac:dyDescent="0.3">
      <c r="A507" s="22">
        <f t="shared" si="43"/>
        <v>506</v>
      </c>
      <c r="B507" s="11" t="str">
        <f t="shared" si="42"/>
        <v>Upper Saddle River Borough, Bergen County</v>
      </c>
      <c r="C507" s="11" t="s">
        <v>86</v>
      </c>
      <c r="D507" s="11" t="s">
        <v>650</v>
      </c>
      <c r="E507" s="11" t="s">
        <v>1111</v>
      </c>
      <c r="F507" s="34">
        <v>4500</v>
      </c>
      <c r="G507" s="34">
        <v>28250</v>
      </c>
      <c r="H507" s="34">
        <f t="shared" si="44"/>
        <v>32750</v>
      </c>
      <c r="I507" s="34">
        <f t="shared" si="45"/>
        <v>655</v>
      </c>
      <c r="J507" s="34">
        <f t="shared" si="46"/>
        <v>33405</v>
      </c>
      <c r="K507" s="34">
        <v>0</v>
      </c>
      <c r="L507" s="17">
        <f t="shared" si="47"/>
        <v>33405</v>
      </c>
      <c r="P507" s="8"/>
    </row>
    <row r="508" spans="1:16" ht="16.5" x14ac:dyDescent="0.3">
      <c r="A508" s="22">
        <f t="shared" si="43"/>
        <v>507</v>
      </c>
      <c r="B508" s="11" t="str">
        <f t="shared" si="42"/>
        <v>Upper Township, Cape May County</v>
      </c>
      <c r="C508" s="11" t="s">
        <v>181</v>
      </c>
      <c r="D508" s="11" t="s">
        <v>743</v>
      </c>
      <c r="E508" s="11" t="s">
        <v>1114</v>
      </c>
      <c r="F508" s="34">
        <v>13952.88</v>
      </c>
      <c r="G508" s="34">
        <v>111500</v>
      </c>
      <c r="H508" s="34">
        <f t="shared" si="44"/>
        <v>125452.88</v>
      </c>
      <c r="I508" s="34">
        <f t="shared" si="45"/>
        <v>2509.0576000000001</v>
      </c>
      <c r="J508" s="34">
        <f t="shared" si="46"/>
        <v>127961.9376</v>
      </c>
      <c r="K508" s="34">
        <v>0</v>
      </c>
      <c r="L508" s="17">
        <f t="shared" si="47"/>
        <v>127961.9376</v>
      </c>
      <c r="P508" s="8"/>
    </row>
    <row r="509" spans="1:16" ht="16.5" x14ac:dyDescent="0.3">
      <c r="A509" s="22">
        <f t="shared" si="43"/>
        <v>508</v>
      </c>
      <c r="B509" s="11" t="str">
        <f t="shared" si="42"/>
        <v>Ventnor City, Atlantic County</v>
      </c>
      <c r="C509" s="11" t="s">
        <v>22</v>
      </c>
      <c r="D509" s="11" t="s">
        <v>586</v>
      </c>
      <c r="E509" s="11" t="s">
        <v>1110</v>
      </c>
      <c r="F509" s="34">
        <v>14375</v>
      </c>
      <c r="G509" s="34">
        <v>62000</v>
      </c>
      <c r="H509" s="34">
        <f t="shared" si="44"/>
        <v>76375</v>
      </c>
      <c r="I509" s="34">
        <f t="shared" si="45"/>
        <v>1527.5</v>
      </c>
      <c r="J509" s="34">
        <f t="shared" si="46"/>
        <v>77902.5</v>
      </c>
      <c r="K509" s="34">
        <v>0</v>
      </c>
      <c r="L509" s="17">
        <f t="shared" si="47"/>
        <v>77902.5</v>
      </c>
      <c r="P509" s="8"/>
    </row>
    <row r="510" spans="1:16" ht="16.5" x14ac:dyDescent="0.3">
      <c r="A510" s="22">
        <f t="shared" si="43"/>
        <v>509</v>
      </c>
      <c r="B510" s="11" t="str">
        <f t="shared" si="42"/>
        <v>Vernon Township, Sussex County</v>
      </c>
      <c r="C510" s="11" t="s">
        <v>519</v>
      </c>
      <c r="D510" s="11" t="s">
        <v>1070</v>
      </c>
      <c r="E510" s="11" t="s">
        <v>1128</v>
      </c>
      <c r="F510" s="34">
        <v>29362.34</v>
      </c>
      <c r="G510" s="34">
        <v>142750</v>
      </c>
      <c r="H510" s="34">
        <f t="shared" si="44"/>
        <v>172112.34</v>
      </c>
      <c r="I510" s="34">
        <f t="shared" si="45"/>
        <v>3442.2467999999999</v>
      </c>
      <c r="J510" s="34">
        <f t="shared" si="46"/>
        <v>175554.58679999999</v>
      </c>
      <c r="K510" s="34">
        <v>0</v>
      </c>
      <c r="L510" s="17">
        <f t="shared" si="47"/>
        <v>175554.58679999999</v>
      </c>
      <c r="P510" s="8"/>
    </row>
    <row r="511" spans="1:16" ht="16.5" x14ac:dyDescent="0.3">
      <c r="A511" s="22">
        <f t="shared" si="43"/>
        <v>510</v>
      </c>
      <c r="B511" s="11" t="str">
        <f t="shared" si="42"/>
        <v>Verona Township, Essex County</v>
      </c>
      <c r="C511" s="11" t="s">
        <v>220</v>
      </c>
      <c r="D511" s="11" t="s">
        <v>781</v>
      </c>
      <c r="E511" s="11" t="s">
        <v>1116</v>
      </c>
      <c r="F511" s="34">
        <v>6115.07</v>
      </c>
      <c r="G511" s="34">
        <v>73750</v>
      </c>
      <c r="H511" s="34">
        <f t="shared" si="44"/>
        <v>79865.070000000007</v>
      </c>
      <c r="I511" s="34">
        <f t="shared" si="45"/>
        <v>1597.3014000000003</v>
      </c>
      <c r="J511" s="34">
        <f t="shared" si="46"/>
        <v>81462.371400000004</v>
      </c>
      <c r="K511" s="34">
        <v>0</v>
      </c>
      <c r="L511" s="17">
        <f t="shared" si="47"/>
        <v>81462.371400000004</v>
      </c>
      <c r="P511" s="8"/>
    </row>
    <row r="512" spans="1:16" ht="16.5" x14ac:dyDescent="0.3">
      <c r="A512" s="22">
        <f t="shared" si="43"/>
        <v>511</v>
      </c>
      <c r="B512" s="11" t="str">
        <f t="shared" si="42"/>
        <v>Victory Gardens Borough, Morris County</v>
      </c>
      <c r="C512" s="11" t="s">
        <v>410</v>
      </c>
      <c r="D512" s="11" t="s">
        <v>964</v>
      </c>
      <c r="E512" s="11" t="s">
        <v>1123</v>
      </c>
      <c r="F512" s="34">
        <v>1750</v>
      </c>
      <c r="G512" s="34">
        <v>4750</v>
      </c>
      <c r="H512" s="34">
        <f t="shared" si="44"/>
        <v>6500</v>
      </c>
      <c r="I512" s="34">
        <f t="shared" si="45"/>
        <v>130</v>
      </c>
      <c r="J512" s="34">
        <f t="shared" si="46"/>
        <v>6630</v>
      </c>
      <c r="K512" s="34">
        <v>-250</v>
      </c>
      <c r="L512" s="17">
        <f t="shared" si="47"/>
        <v>6380</v>
      </c>
      <c r="P512" s="8"/>
    </row>
    <row r="513" spans="1:16" ht="16.5" x14ac:dyDescent="0.3">
      <c r="A513" s="22">
        <f t="shared" si="43"/>
        <v>512</v>
      </c>
      <c r="B513" s="11" t="str">
        <f t="shared" si="42"/>
        <v>Vineland City, Cumberland County</v>
      </c>
      <c r="C513" s="11" t="s">
        <v>200</v>
      </c>
      <c r="D513" s="11" t="s">
        <v>762</v>
      </c>
      <c r="E513" s="11" t="s">
        <v>1115</v>
      </c>
      <c r="F513" s="34">
        <v>171236.5</v>
      </c>
      <c r="G513" s="34">
        <v>281250</v>
      </c>
      <c r="H513" s="34">
        <f t="shared" si="44"/>
        <v>452486.5</v>
      </c>
      <c r="I513" s="34">
        <f t="shared" si="45"/>
        <v>9049.73</v>
      </c>
      <c r="J513" s="34">
        <f t="shared" si="46"/>
        <v>461536.23</v>
      </c>
      <c r="K513" s="34">
        <v>-1000</v>
      </c>
      <c r="L513" s="17">
        <f t="shared" si="47"/>
        <v>460536.23</v>
      </c>
      <c r="P513" s="8"/>
    </row>
    <row r="514" spans="1:16" ht="16.5" x14ac:dyDescent="0.3">
      <c r="A514" s="22">
        <f t="shared" si="43"/>
        <v>513</v>
      </c>
      <c r="B514" s="11" t="str">
        <f t="shared" si="42"/>
        <v>Voorhees Township, Camden County</v>
      </c>
      <c r="C514" s="11" t="s">
        <v>167</v>
      </c>
      <c r="D514" s="11" t="s">
        <v>729</v>
      </c>
      <c r="E514" s="11" t="s">
        <v>1113</v>
      </c>
      <c r="F514" s="34">
        <v>18627.400000000001</v>
      </c>
      <c r="G514" s="34">
        <v>104750</v>
      </c>
      <c r="H514" s="34">
        <f t="shared" si="44"/>
        <v>123377.4</v>
      </c>
      <c r="I514" s="34">
        <f t="shared" si="45"/>
        <v>2467.5479999999998</v>
      </c>
      <c r="J514" s="34">
        <f t="shared" si="46"/>
        <v>125844.94799999999</v>
      </c>
      <c r="K514" s="34">
        <v>-1907.53</v>
      </c>
      <c r="L514" s="17">
        <f t="shared" si="47"/>
        <v>123937.41799999999</v>
      </c>
      <c r="P514" s="8"/>
    </row>
    <row r="515" spans="1:16" ht="16.5" x14ac:dyDescent="0.3">
      <c r="A515" s="22">
        <f t="shared" si="43"/>
        <v>514</v>
      </c>
      <c r="B515" s="11" t="str">
        <f t="shared" ref="B515:B567" si="48">D515&amp;", "&amp;E515&amp;" County"</f>
        <v>Waldwick Borough, Bergen County</v>
      </c>
      <c r="C515" s="11" t="s">
        <v>87</v>
      </c>
      <c r="D515" s="11" t="s">
        <v>651</v>
      </c>
      <c r="E515" s="11" t="s">
        <v>1111</v>
      </c>
      <c r="F515" s="34">
        <v>9647.19</v>
      </c>
      <c r="G515" s="34">
        <v>86250</v>
      </c>
      <c r="H515" s="34">
        <f t="shared" si="44"/>
        <v>95897.19</v>
      </c>
      <c r="I515" s="34">
        <f t="shared" si="45"/>
        <v>1917.9438</v>
      </c>
      <c r="J515" s="34">
        <f t="shared" si="46"/>
        <v>97815.133800000011</v>
      </c>
      <c r="K515" s="34">
        <v>0</v>
      </c>
      <c r="L515" s="17">
        <f t="shared" si="47"/>
        <v>97815.133800000011</v>
      </c>
      <c r="P515" s="8"/>
    </row>
    <row r="516" spans="1:16" ht="16.5" x14ac:dyDescent="0.3">
      <c r="A516" s="22">
        <f t="shared" ref="A516:A567" si="49">A515+1</f>
        <v>515</v>
      </c>
      <c r="B516" s="11" t="str">
        <f t="shared" si="48"/>
        <v>Wall Township, Monmouth County</v>
      </c>
      <c r="C516" s="11" t="s">
        <v>372</v>
      </c>
      <c r="D516" s="11" t="s">
        <v>926</v>
      </c>
      <c r="E516" s="11" t="s">
        <v>1122</v>
      </c>
      <c r="F516" s="34">
        <v>17268.490000000002</v>
      </c>
      <c r="G516" s="34">
        <v>202750</v>
      </c>
      <c r="H516" s="34">
        <f t="shared" ref="H516:H567" si="50">F516+G516</f>
        <v>220018.49</v>
      </c>
      <c r="I516" s="34">
        <f t="shared" ref="I516:I567" si="51">H516*0.02</f>
        <v>4400.3697999999995</v>
      </c>
      <c r="J516" s="34">
        <f t="shared" ref="J516:J567" si="52">H516*1.02</f>
        <v>224418.85980000001</v>
      </c>
      <c r="K516" s="34">
        <v>-3000</v>
      </c>
      <c r="L516" s="17">
        <f t="shared" ref="L516:L567" si="53">SUM(J516:K516)</f>
        <v>221418.85980000001</v>
      </c>
      <c r="P516" s="8"/>
    </row>
    <row r="517" spans="1:16" ht="16.5" x14ac:dyDescent="0.3">
      <c r="A517" s="22">
        <f t="shared" si="49"/>
        <v>516</v>
      </c>
      <c r="B517" s="11" t="str">
        <f t="shared" si="48"/>
        <v>Wallington Borough, Bergen County</v>
      </c>
      <c r="C517" s="11" t="s">
        <v>88</v>
      </c>
      <c r="D517" s="11" t="s">
        <v>652</v>
      </c>
      <c r="E517" s="11" t="s">
        <v>1111</v>
      </c>
      <c r="F517" s="34">
        <v>22000</v>
      </c>
      <c r="G517" s="34">
        <v>44250</v>
      </c>
      <c r="H517" s="34">
        <f t="shared" si="50"/>
        <v>66250</v>
      </c>
      <c r="I517" s="34">
        <f t="shared" si="51"/>
        <v>1325</v>
      </c>
      <c r="J517" s="34">
        <f t="shared" si="52"/>
        <v>67575</v>
      </c>
      <c r="K517" s="34">
        <v>0</v>
      </c>
      <c r="L517" s="17">
        <f t="shared" si="53"/>
        <v>67575</v>
      </c>
      <c r="P517" s="8"/>
    </row>
    <row r="518" spans="1:16" ht="16.5" x14ac:dyDescent="0.3">
      <c r="A518" s="22">
        <f t="shared" si="49"/>
        <v>517</v>
      </c>
      <c r="B518" s="11" t="str">
        <f t="shared" si="48"/>
        <v>Walpack Township, Sussex County</v>
      </c>
      <c r="C518" s="11" t="s">
        <v>520</v>
      </c>
      <c r="D518" s="11" t="s">
        <v>1071</v>
      </c>
      <c r="E518" s="11" t="s">
        <v>1128</v>
      </c>
      <c r="F518" s="34">
        <v>250</v>
      </c>
      <c r="G518" s="34">
        <v>500</v>
      </c>
      <c r="H518" s="34">
        <f t="shared" si="50"/>
        <v>750</v>
      </c>
      <c r="I518" s="34">
        <f t="shared" si="51"/>
        <v>15</v>
      </c>
      <c r="J518" s="34">
        <f t="shared" si="52"/>
        <v>765</v>
      </c>
      <c r="K518" s="34">
        <v>0</v>
      </c>
      <c r="L518" s="17">
        <f t="shared" si="53"/>
        <v>765</v>
      </c>
      <c r="P518" s="8"/>
    </row>
    <row r="519" spans="1:16" ht="16.5" x14ac:dyDescent="0.3">
      <c r="A519" s="22">
        <f t="shared" si="49"/>
        <v>518</v>
      </c>
      <c r="B519" s="11" t="str">
        <f t="shared" si="48"/>
        <v>Wanaque Borough, Passaic County</v>
      </c>
      <c r="C519" s="11" t="s">
        <v>458</v>
      </c>
      <c r="D519" s="11" t="s">
        <v>1010</v>
      </c>
      <c r="E519" s="11" t="s">
        <v>1125</v>
      </c>
      <c r="F519" s="34">
        <v>12914.53</v>
      </c>
      <c r="G519" s="34">
        <v>93250</v>
      </c>
      <c r="H519" s="34">
        <f t="shared" si="50"/>
        <v>106164.53</v>
      </c>
      <c r="I519" s="34">
        <f t="shared" si="51"/>
        <v>2123.2905999999998</v>
      </c>
      <c r="J519" s="34">
        <f t="shared" si="52"/>
        <v>108287.82060000001</v>
      </c>
      <c r="K519" s="34">
        <v>-2091.09</v>
      </c>
      <c r="L519" s="17">
        <f t="shared" si="53"/>
        <v>106196.73060000001</v>
      </c>
      <c r="P519" s="8"/>
    </row>
    <row r="520" spans="1:16" ht="16.5" x14ac:dyDescent="0.3">
      <c r="A520" s="22">
        <f t="shared" si="49"/>
        <v>519</v>
      </c>
      <c r="B520" s="11" t="str">
        <f t="shared" si="48"/>
        <v>Wantage Township, Sussex County</v>
      </c>
      <c r="C520" s="11" t="s">
        <v>521</v>
      </c>
      <c r="D520" s="11" t="s">
        <v>1072</v>
      </c>
      <c r="E520" s="11" t="s">
        <v>1128</v>
      </c>
      <c r="F520" s="34">
        <v>21415.5</v>
      </c>
      <c r="G520" s="34">
        <v>90250</v>
      </c>
      <c r="H520" s="34">
        <f t="shared" si="50"/>
        <v>111665.5</v>
      </c>
      <c r="I520" s="34">
        <f t="shared" si="51"/>
        <v>2233.31</v>
      </c>
      <c r="J520" s="34">
        <f t="shared" si="52"/>
        <v>113898.81</v>
      </c>
      <c r="K520" s="34">
        <v>0</v>
      </c>
      <c r="L520" s="17">
        <f t="shared" si="53"/>
        <v>113898.81</v>
      </c>
      <c r="P520" s="8"/>
    </row>
    <row r="521" spans="1:16" ht="16.5" x14ac:dyDescent="0.3">
      <c r="A521" s="22">
        <f t="shared" si="49"/>
        <v>520</v>
      </c>
      <c r="B521" s="11" t="str">
        <f t="shared" si="48"/>
        <v>Warren Township, Somerset County</v>
      </c>
      <c r="C521" s="11" t="s">
        <v>496</v>
      </c>
      <c r="D521" s="11" t="s">
        <v>1047</v>
      </c>
      <c r="E521" s="11" t="s">
        <v>1127</v>
      </c>
      <c r="F521" s="34">
        <v>8250</v>
      </c>
      <c r="G521" s="34">
        <v>86750</v>
      </c>
      <c r="H521" s="34">
        <f t="shared" si="50"/>
        <v>95000</v>
      </c>
      <c r="I521" s="34">
        <f t="shared" si="51"/>
        <v>1900</v>
      </c>
      <c r="J521" s="34">
        <f t="shared" si="52"/>
        <v>96900</v>
      </c>
      <c r="K521" s="34">
        <v>0</v>
      </c>
      <c r="L521" s="17">
        <f t="shared" si="53"/>
        <v>96900</v>
      </c>
      <c r="P521" s="8"/>
    </row>
    <row r="522" spans="1:16" ht="16.5" x14ac:dyDescent="0.3">
      <c r="A522" s="22">
        <f t="shared" si="49"/>
        <v>521</v>
      </c>
      <c r="B522" s="11" t="str">
        <f t="shared" si="48"/>
        <v>Washington Borough, Warren County</v>
      </c>
      <c r="C522" s="11" t="s">
        <v>562</v>
      </c>
      <c r="D522" s="11" t="s">
        <v>1108</v>
      </c>
      <c r="E522" s="11" t="s">
        <v>1130</v>
      </c>
      <c r="F522" s="34">
        <v>5608.34</v>
      </c>
      <c r="G522" s="34">
        <v>30500</v>
      </c>
      <c r="H522" s="34">
        <f t="shared" si="50"/>
        <v>36108.339999999997</v>
      </c>
      <c r="I522" s="34">
        <f t="shared" si="51"/>
        <v>722.16679999999997</v>
      </c>
      <c r="J522" s="34">
        <f t="shared" si="52"/>
        <v>36830.506799999996</v>
      </c>
      <c r="K522" s="34">
        <v>0</v>
      </c>
      <c r="L522" s="17">
        <f t="shared" si="53"/>
        <v>36830.506799999996</v>
      </c>
      <c r="P522" s="8"/>
    </row>
    <row r="523" spans="1:16" ht="16.5" x14ac:dyDescent="0.3">
      <c r="A523" s="22">
        <f t="shared" si="49"/>
        <v>522</v>
      </c>
      <c r="B523" s="11" t="str">
        <f t="shared" si="48"/>
        <v>Washington Township, Bergen County</v>
      </c>
      <c r="C523" s="11" t="s">
        <v>89</v>
      </c>
      <c r="D523" s="11" t="s">
        <v>653</v>
      </c>
      <c r="E523" s="11" t="s">
        <v>1111</v>
      </c>
      <c r="F523" s="34">
        <v>8057.38</v>
      </c>
      <c r="G523" s="34">
        <v>90750</v>
      </c>
      <c r="H523" s="34">
        <f t="shared" si="50"/>
        <v>98807.38</v>
      </c>
      <c r="I523" s="34">
        <f t="shared" si="51"/>
        <v>1976.1476000000002</v>
      </c>
      <c r="J523" s="34">
        <f t="shared" si="52"/>
        <v>100783.5276</v>
      </c>
      <c r="K523" s="34">
        <v>-1228.07</v>
      </c>
      <c r="L523" s="17">
        <f t="shared" si="53"/>
        <v>99555.457599999994</v>
      </c>
      <c r="P523" s="8"/>
    </row>
    <row r="524" spans="1:16" ht="16.5" x14ac:dyDescent="0.3">
      <c r="A524" s="22">
        <f t="shared" si="49"/>
        <v>523</v>
      </c>
      <c r="B524" s="11" t="str">
        <f t="shared" si="48"/>
        <v>Washington Township, Burlington County</v>
      </c>
      <c r="C524" s="11" t="s">
        <v>129</v>
      </c>
      <c r="D524" s="11" t="s">
        <v>653</v>
      </c>
      <c r="E524" s="11" t="s">
        <v>1112</v>
      </c>
      <c r="F524" s="34">
        <v>750</v>
      </c>
      <c r="G524" s="34">
        <v>7250</v>
      </c>
      <c r="H524" s="34">
        <f t="shared" si="50"/>
        <v>8000</v>
      </c>
      <c r="I524" s="34">
        <f t="shared" si="51"/>
        <v>160</v>
      </c>
      <c r="J524" s="34">
        <f t="shared" si="52"/>
        <v>8160</v>
      </c>
      <c r="K524" s="34">
        <v>0</v>
      </c>
      <c r="L524" s="17">
        <f t="shared" si="53"/>
        <v>8160</v>
      </c>
      <c r="P524" s="8"/>
    </row>
    <row r="525" spans="1:16" ht="16.5" x14ac:dyDescent="0.3">
      <c r="A525" s="22">
        <f t="shared" si="49"/>
        <v>524</v>
      </c>
      <c r="B525" s="11" t="str">
        <f t="shared" si="48"/>
        <v>Washington Township, Gloucester County</v>
      </c>
      <c r="C525" s="11" t="s">
        <v>240</v>
      </c>
      <c r="D525" s="11" t="s">
        <v>653</v>
      </c>
      <c r="E525" s="11" t="s">
        <v>1117</v>
      </c>
      <c r="F525" s="34">
        <v>59201.3</v>
      </c>
      <c r="G525" s="34">
        <v>366000</v>
      </c>
      <c r="H525" s="34">
        <f t="shared" si="50"/>
        <v>425201.3</v>
      </c>
      <c r="I525" s="34">
        <f t="shared" si="51"/>
        <v>8504.0259999999998</v>
      </c>
      <c r="J525" s="34">
        <f t="shared" si="52"/>
        <v>433705.326</v>
      </c>
      <c r="K525" s="34">
        <v>0</v>
      </c>
      <c r="L525" s="17">
        <f t="shared" si="53"/>
        <v>433705.326</v>
      </c>
      <c r="P525" s="8"/>
    </row>
    <row r="526" spans="1:16" ht="16.5" x14ac:dyDescent="0.3">
      <c r="A526" s="22">
        <f t="shared" si="49"/>
        <v>525</v>
      </c>
      <c r="B526" s="11" t="str">
        <f t="shared" si="48"/>
        <v>Washington Township, Morris County</v>
      </c>
      <c r="C526" s="11" t="s">
        <v>411</v>
      </c>
      <c r="D526" s="11" t="s">
        <v>653</v>
      </c>
      <c r="E526" s="11" t="s">
        <v>1123</v>
      </c>
      <c r="F526" s="34">
        <v>4764.29</v>
      </c>
      <c r="G526" s="34">
        <v>85250</v>
      </c>
      <c r="H526" s="34">
        <f t="shared" si="50"/>
        <v>90014.29</v>
      </c>
      <c r="I526" s="34">
        <f t="shared" si="51"/>
        <v>1800.2857999999999</v>
      </c>
      <c r="J526" s="34">
        <f t="shared" si="52"/>
        <v>91814.575799999991</v>
      </c>
      <c r="K526" s="34">
        <v>-250</v>
      </c>
      <c r="L526" s="17">
        <f t="shared" si="53"/>
        <v>91564.575799999991</v>
      </c>
      <c r="P526" s="8"/>
    </row>
    <row r="527" spans="1:16" ht="16.5" x14ac:dyDescent="0.3">
      <c r="A527" s="22">
        <f t="shared" si="49"/>
        <v>526</v>
      </c>
      <c r="B527" s="11" t="str">
        <f t="shared" si="48"/>
        <v>Washington Township, Warren County</v>
      </c>
      <c r="C527" s="11" t="s">
        <v>563</v>
      </c>
      <c r="D527" s="11" t="s">
        <v>653</v>
      </c>
      <c r="E527" s="11" t="s">
        <v>1130</v>
      </c>
      <c r="F527" s="34">
        <v>3000</v>
      </c>
      <c r="G527" s="34">
        <v>48000</v>
      </c>
      <c r="H527" s="34">
        <f t="shared" si="50"/>
        <v>51000</v>
      </c>
      <c r="I527" s="34">
        <f t="shared" si="51"/>
        <v>1020</v>
      </c>
      <c r="J527" s="34">
        <f t="shared" si="52"/>
        <v>52020</v>
      </c>
      <c r="K527" s="34">
        <v>0</v>
      </c>
      <c r="L527" s="17">
        <f t="shared" si="53"/>
        <v>52020</v>
      </c>
      <c r="P527" s="8"/>
    </row>
    <row r="528" spans="1:16" ht="16.5" x14ac:dyDescent="0.3">
      <c r="A528" s="22">
        <f t="shared" si="49"/>
        <v>527</v>
      </c>
      <c r="B528" s="11" t="str">
        <f t="shared" si="48"/>
        <v>Watchung Borough, Somerset County</v>
      </c>
      <c r="C528" s="11" t="s">
        <v>497</v>
      </c>
      <c r="D528" s="11" t="s">
        <v>1048</v>
      </c>
      <c r="E528" s="11" t="s">
        <v>1127</v>
      </c>
      <c r="F528" s="34">
        <v>2250</v>
      </c>
      <c r="G528" s="34">
        <v>29500</v>
      </c>
      <c r="H528" s="34">
        <f t="shared" si="50"/>
        <v>31750</v>
      </c>
      <c r="I528" s="34">
        <f t="shared" si="51"/>
        <v>635</v>
      </c>
      <c r="J528" s="34">
        <f t="shared" si="52"/>
        <v>32385</v>
      </c>
      <c r="K528" s="34">
        <v>0</v>
      </c>
      <c r="L528" s="17">
        <f t="shared" si="53"/>
        <v>32385</v>
      </c>
      <c r="P528" s="8"/>
    </row>
    <row r="529" spans="1:16" ht="16.5" x14ac:dyDescent="0.3">
      <c r="A529" s="22">
        <f t="shared" si="49"/>
        <v>528</v>
      </c>
      <c r="B529" s="11" t="str">
        <f t="shared" si="48"/>
        <v>Waterford Township, Camden County</v>
      </c>
      <c r="C529" s="11" t="s">
        <v>168</v>
      </c>
      <c r="D529" s="11" t="s">
        <v>730</v>
      </c>
      <c r="E529" s="11" t="s">
        <v>1113</v>
      </c>
      <c r="F529" s="34">
        <v>14679.38</v>
      </c>
      <c r="G529" s="34">
        <v>79500</v>
      </c>
      <c r="H529" s="34">
        <f t="shared" si="50"/>
        <v>94179.38</v>
      </c>
      <c r="I529" s="34">
        <f t="shared" si="51"/>
        <v>1883.5876000000001</v>
      </c>
      <c r="J529" s="34">
        <f t="shared" si="52"/>
        <v>96062.967600000004</v>
      </c>
      <c r="K529" s="34">
        <v>-3000</v>
      </c>
      <c r="L529" s="17">
        <f t="shared" si="53"/>
        <v>93062.967600000004</v>
      </c>
      <c r="P529" s="8"/>
    </row>
    <row r="530" spans="1:16" ht="16.5" x14ac:dyDescent="0.3">
      <c r="A530" s="22">
        <f t="shared" si="49"/>
        <v>529</v>
      </c>
      <c r="B530" s="11" t="str">
        <f t="shared" si="48"/>
        <v>Wayne Township, Passaic County</v>
      </c>
      <c r="C530" s="11" t="s">
        <v>459</v>
      </c>
      <c r="D530" s="11" t="s">
        <v>1011</v>
      </c>
      <c r="E530" s="11" t="s">
        <v>1125</v>
      </c>
      <c r="F530" s="34">
        <v>47926.720000000001</v>
      </c>
      <c r="G530" s="34">
        <v>337750</v>
      </c>
      <c r="H530" s="34">
        <f t="shared" si="50"/>
        <v>385676.72</v>
      </c>
      <c r="I530" s="34">
        <f t="shared" si="51"/>
        <v>7713.5343999999996</v>
      </c>
      <c r="J530" s="34">
        <f t="shared" si="52"/>
        <v>393390.25439999998</v>
      </c>
      <c r="K530" s="34">
        <v>0</v>
      </c>
      <c r="L530" s="17">
        <f t="shared" si="53"/>
        <v>393390.25439999998</v>
      </c>
      <c r="P530" s="8"/>
    </row>
    <row r="531" spans="1:16" ht="16.5" x14ac:dyDescent="0.3">
      <c r="A531" s="22">
        <f t="shared" si="49"/>
        <v>530</v>
      </c>
      <c r="B531" s="11" t="str">
        <f t="shared" si="48"/>
        <v>Weehawken Township, Hudson County</v>
      </c>
      <c r="C531" s="11" t="s">
        <v>257</v>
      </c>
      <c r="D531" s="11" t="s">
        <v>816</v>
      </c>
      <c r="E531" s="11" t="s">
        <v>1118</v>
      </c>
      <c r="F531" s="34">
        <v>4500</v>
      </c>
      <c r="G531" s="34">
        <v>20500</v>
      </c>
      <c r="H531" s="34">
        <f t="shared" si="50"/>
        <v>25000</v>
      </c>
      <c r="I531" s="34">
        <f t="shared" si="51"/>
        <v>500</v>
      </c>
      <c r="J531" s="34">
        <f t="shared" si="52"/>
        <v>25500</v>
      </c>
      <c r="K531" s="34">
        <v>-3050.68</v>
      </c>
      <c r="L531" s="17">
        <f t="shared" si="53"/>
        <v>22449.32</v>
      </c>
      <c r="P531" s="8"/>
    </row>
    <row r="532" spans="1:16" ht="16.5" x14ac:dyDescent="0.3">
      <c r="A532" s="22">
        <f t="shared" si="49"/>
        <v>531</v>
      </c>
      <c r="B532" s="11" t="str">
        <f t="shared" si="48"/>
        <v>Wenonah Borough, Gloucester County</v>
      </c>
      <c r="C532" s="11" t="s">
        <v>241</v>
      </c>
      <c r="D532" s="11" t="s">
        <v>800</v>
      </c>
      <c r="E532" s="11" t="s">
        <v>1117</v>
      </c>
      <c r="F532" s="34">
        <v>1807.12</v>
      </c>
      <c r="G532" s="34">
        <v>20500</v>
      </c>
      <c r="H532" s="34">
        <f t="shared" si="50"/>
        <v>22307.119999999999</v>
      </c>
      <c r="I532" s="34">
        <f t="shared" si="51"/>
        <v>446.14240000000001</v>
      </c>
      <c r="J532" s="34">
        <f t="shared" si="52"/>
        <v>22753.2624</v>
      </c>
      <c r="K532" s="34">
        <v>0</v>
      </c>
      <c r="L532" s="17">
        <f t="shared" si="53"/>
        <v>22753.2624</v>
      </c>
      <c r="P532" s="8"/>
    </row>
    <row r="533" spans="1:16" ht="16.5" x14ac:dyDescent="0.3">
      <c r="A533" s="22">
        <f t="shared" si="49"/>
        <v>532</v>
      </c>
      <c r="B533" s="11" t="str">
        <f t="shared" si="48"/>
        <v>West Amwell Township, Hunterdon County</v>
      </c>
      <c r="C533" s="11" t="s">
        <v>284</v>
      </c>
      <c r="D533" s="11" t="s">
        <v>842</v>
      </c>
      <c r="E533" s="11" t="s">
        <v>1119</v>
      </c>
      <c r="F533" s="34">
        <v>3250</v>
      </c>
      <c r="G533" s="34">
        <v>26250</v>
      </c>
      <c r="H533" s="34">
        <f t="shared" si="50"/>
        <v>29500</v>
      </c>
      <c r="I533" s="34">
        <f t="shared" si="51"/>
        <v>590</v>
      </c>
      <c r="J533" s="34">
        <f t="shared" si="52"/>
        <v>30090</v>
      </c>
      <c r="K533" s="34">
        <v>-500</v>
      </c>
      <c r="L533" s="17">
        <f t="shared" si="53"/>
        <v>29590</v>
      </c>
      <c r="P533" s="8"/>
    </row>
    <row r="534" spans="1:16" ht="16.5" x14ac:dyDescent="0.3">
      <c r="A534" s="22">
        <f t="shared" si="49"/>
        <v>533</v>
      </c>
      <c r="B534" s="11" t="str">
        <f t="shared" si="48"/>
        <v>West Caldwell Township, Essex County</v>
      </c>
      <c r="C534" s="11" t="s">
        <v>221</v>
      </c>
      <c r="D534" s="11" t="s">
        <v>782</v>
      </c>
      <c r="E534" s="11" t="s">
        <v>1116</v>
      </c>
      <c r="F534" s="34">
        <v>4434.72</v>
      </c>
      <c r="G534" s="34">
        <v>68250</v>
      </c>
      <c r="H534" s="34">
        <f t="shared" si="50"/>
        <v>72684.72</v>
      </c>
      <c r="I534" s="34">
        <f t="shared" si="51"/>
        <v>1453.6944000000001</v>
      </c>
      <c r="J534" s="34">
        <f t="shared" si="52"/>
        <v>74138.414400000009</v>
      </c>
      <c r="K534" s="34">
        <v>-4000</v>
      </c>
      <c r="L534" s="17">
        <f t="shared" si="53"/>
        <v>70138.414400000009</v>
      </c>
      <c r="P534" s="8"/>
    </row>
    <row r="535" spans="1:16" ht="16.5" x14ac:dyDescent="0.3">
      <c r="A535" s="22">
        <f t="shared" si="49"/>
        <v>534</v>
      </c>
      <c r="B535" s="11" t="str">
        <f t="shared" si="48"/>
        <v>West Cape May Borough, Cape May County</v>
      </c>
      <c r="C535" s="11" t="s">
        <v>182</v>
      </c>
      <c r="D535" s="11" t="s">
        <v>744</v>
      </c>
      <c r="E535" s="11" t="s">
        <v>1114</v>
      </c>
      <c r="F535" s="34">
        <v>2131.92</v>
      </c>
      <c r="G535" s="34">
        <v>10250</v>
      </c>
      <c r="H535" s="34">
        <f t="shared" si="50"/>
        <v>12381.92</v>
      </c>
      <c r="I535" s="34">
        <f t="shared" si="51"/>
        <v>247.63840000000002</v>
      </c>
      <c r="J535" s="34">
        <f t="shared" si="52"/>
        <v>12629.5584</v>
      </c>
      <c r="K535" s="34">
        <v>0</v>
      </c>
      <c r="L535" s="17">
        <f t="shared" si="53"/>
        <v>12629.5584</v>
      </c>
      <c r="P535" s="8"/>
    </row>
    <row r="536" spans="1:16" ht="16.5" x14ac:dyDescent="0.3">
      <c r="A536" s="22">
        <f t="shared" si="49"/>
        <v>535</v>
      </c>
      <c r="B536" s="11" t="str">
        <f t="shared" si="48"/>
        <v>West Deptford Township, Gloucester County</v>
      </c>
      <c r="C536" s="11" t="s">
        <v>242</v>
      </c>
      <c r="D536" s="11" t="s">
        <v>801</v>
      </c>
      <c r="E536" s="11" t="s">
        <v>1117</v>
      </c>
      <c r="F536" s="34">
        <v>43634.559999999998</v>
      </c>
      <c r="G536" s="34">
        <v>182250</v>
      </c>
      <c r="H536" s="34">
        <f t="shared" si="50"/>
        <v>225884.56</v>
      </c>
      <c r="I536" s="34">
        <f t="shared" si="51"/>
        <v>4517.6912000000002</v>
      </c>
      <c r="J536" s="34">
        <f t="shared" si="52"/>
        <v>230402.2512</v>
      </c>
      <c r="K536" s="34">
        <v>0</v>
      </c>
      <c r="L536" s="17">
        <f t="shared" si="53"/>
        <v>230402.2512</v>
      </c>
      <c r="P536" s="8"/>
    </row>
    <row r="537" spans="1:16" ht="16.5" x14ac:dyDescent="0.3">
      <c r="A537" s="22">
        <f t="shared" si="49"/>
        <v>536</v>
      </c>
      <c r="B537" s="11" t="str">
        <f t="shared" si="48"/>
        <v>West Long Branch Borough, Monmouth County</v>
      </c>
      <c r="C537" s="11" t="s">
        <v>373</v>
      </c>
      <c r="D537" s="11" t="s">
        <v>927</v>
      </c>
      <c r="E537" s="11" t="s">
        <v>1122</v>
      </c>
      <c r="F537" s="34">
        <v>3000</v>
      </c>
      <c r="G537" s="34">
        <v>53250</v>
      </c>
      <c r="H537" s="34">
        <f t="shared" si="50"/>
        <v>56250</v>
      </c>
      <c r="I537" s="34">
        <f t="shared" si="51"/>
        <v>1125</v>
      </c>
      <c r="J537" s="34">
        <f t="shared" si="52"/>
        <v>57375</v>
      </c>
      <c r="K537" s="34">
        <v>0</v>
      </c>
      <c r="L537" s="17">
        <f t="shared" si="53"/>
        <v>57375</v>
      </c>
      <c r="P537" s="8"/>
    </row>
    <row r="538" spans="1:16" ht="16.5" x14ac:dyDescent="0.3">
      <c r="A538" s="22">
        <f t="shared" si="49"/>
        <v>537</v>
      </c>
      <c r="B538" s="11" t="str">
        <f t="shared" si="48"/>
        <v>West Milford Township, Passaic County</v>
      </c>
      <c r="C538" s="11" t="s">
        <v>460</v>
      </c>
      <c r="D538" s="11" t="s">
        <v>1012</v>
      </c>
      <c r="E538" s="11" t="s">
        <v>1125</v>
      </c>
      <c r="F538" s="34">
        <v>41347.69</v>
      </c>
      <c r="G538" s="34">
        <v>203500</v>
      </c>
      <c r="H538" s="34">
        <f t="shared" si="50"/>
        <v>244847.69</v>
      </c>
      <c r="I538" s="34">
        <f t="shared" si="51"/>
        <v>4896.9538000000002</v>
      </c>
      <c r="J538" s="34">
        <f t="shared" si="52"/>
        <v>249744.64380000002</v>
      </c>
      <c r="K538" s="34">
        <v>0</v>
      </c>
      <c r="L538" s="17">
        <f t="shared" si="53"/>
        <v>249744.64380000002</v>
      </c>
      <c r="P538" s="8"/>
    </row>
    <row r="539" spans="1:16" ht="16.5" x14ac:dyDescent="0.3">
      <c r="A539" s="22">
        <f t="shared" si="49"/>
        <v>538</v>
      </c>
      <c r="B539" s="11" t="str">
        <f t="shared" si="48"/>
        <v>West New York Town, Hudson County</v>
      </c>
      <c r="C539" s="11" t="s">
        <v>258</v>
      </c>
      <c r="D539" s="11" t="s">
        <v>817</v>
      </c>
      <c r="E539" s="11" t="s">
        <v>1118</v>
      </c>
      <c r="F539" s="34">
        <v>12125</v>
      </c>
      <c r="G539" s="34">
        <v>20000</v>
      </c>
      <c r="H539" s="34">
        <f t="shared" si="50"/>
        <v>32125</v>
      </c>
      <c r="I539" s="34">
        <f t="shared" si="51"/>
        <v>642.5</v>
      </c>
      <c r="J539" s="34">
        <f t="shared" si="52"/>
        <v>32767.5</v>
      </c>
      <c r="K539" s="34">
        <v>0</v>
      </c>
      <c r="L539" s="17">
        <f t="shared" si="53"/>
        <v>32767.5</v>
      </c>
      <c r="P539" s="8"/>
    </row>
    <row r="540" spans="1:16" ht="16.5" x14ac:dyDescent="0.3">
      <c r="A540" s="22">
        <f t="shared" si="49"/>
        <v>539</v>
      </c>
      <c r="B540" s="11" t="str">
        <f t="shared" si="48"/>
        <v>West Orange Township, Essex County</v>
      </c>
      <c r="C540" s="11" t="s">
        <v>222</v>
      </c>
      <c r="D540" s="11" t="s">
        <v>783</v>
      </c>
      <c r="E540" s="11" t="s">
        <v>1116</v>
      </c>
      <c r="F540" s="34">
        <v>16389.73</v>
      </c>
      <c r="G540" s="34">
        <v>149750</v>
      </c>
      <c r="H540" s="34">
        <f t="shared" si="50"/>
        <v>166139.73000000001</v>
      </c>
      <c r="I540" s="34">
        <f t="shared" si="51"/>
        <v>3322.7946000000002</v>
      </c>
      <c r="J540" s="34">
        <f t="shared" si="52"/>
        <v>169462.5246</v>
      </c>
      <c r="K540" s="34">
        <v>500</v>
      </c>
      <c r="L540" s="17">
        <f t="shared" si="53"/>
        <v>169962.5246</v>
      </c>
      <c r="P540" s="8"/>
    </row>
    <row r="541" spans="1:16" ht="16.5" x14ac:dyDescent="0.3">
      <c r="A541" s="22">
        <f t="shared" si="49"/>
        <v>540</v>
      </c>
      <c r="B541" s="11" t="str">
        <f t="shared" si="48"/>
        <v>West Wildwood Borough, Cape May County</v>
      </c>
      <c r="C541" s="11" t="s">
        <v>183</v>
      </c>
      <c r="D541" s="11" t="s">
        <v>745</v>
      </c>
      <c r="E541" s="11" t="s">
        <v>1114</v>
      </c>
      <c r="F541" s="34">
        <v>1750</v>
      </c>
      <c r="G541" s="34">
        <v>8750</v>
      </c>
      <c r="H541" s="34">
        <f t="shared" si="50"/>
        <v>10500</v>
      </c>
      <c r="I541" s="34">
        <f t="shared" si="51"/>
        <v>210</v>
      </c>
      <c r="J541" s="34">
        <f t="shared" si="52"/>
        <v>10710</v>
      </c>
      <c r="K541" s="34">
        <v>0</v>
      </c>
      <c r="L541" s="17">
        <f t="shared" si="53"/>
        <v>10710</v>
      </c>
      <c r="P541" s="8"/>
    </row>
    <row r="542" spans="1:16" ht="16.5" x14ac:dyDescent="0.3">
      <c r="A542" s="22">
        <f t="shared" si="49"/>
        <v>541</v>
      </c>
      <c r="B542" s="11" t="str">
        <f t="shared" si="48"/>
        <v>West Windsor Township, Mercer County</v>
      </c>
      <c r="C542" s="11" t="s">
        <v>295</v>
      </c>
      <c r="D542" s="11" t="s">
        <v>850</v>
      </c>
      <c r="E542" s="11" t="s">
        <v>1120</v>
      </c>
      <c r="F542" s="34">
        <v>5000</v>
      </c>
      <c r="G542" s="34">
        <v>62250</v>
      </c>
      <c r="H542" s="34">
        <f t="shared" si="50"/>
        <v>67250</v>
      </c>
      <c r="I542" s="34">
        <f t="shared" si="51"/>
        <v>1345</v>
      </c>
      <c r="J542" s="34">
        <f t="shared" si="52"/>
        <v>68595</v>
      </c>
      <c r="K542" s="34">
        <v>0</v>
      </c>
      <c r="L542" s="17">
        <f t="shared" si="53"/>
        <v>68595</v>
      </c>
      <c r="P542" s="8"/>
    </row>
    <row r="543" spans="1:16" ht="16.5" x14ac:dyDescent="0.3">
      <c r="A543" s="22">
        <f t="shared" si="49"/>
        <v>542</v>
      </c>
      <c r="B543" s="11" t="str">
        <f t="shared" si="48"/>
        <v>Westampton Township, Burlington County</v>
      </c>
      <c r="C543" s="11" t="s">
        <v>130</v>
      </c>
      <c r="D543" s="11" t="s">
        <v>692</v>
      </c>
      <c r="E543" s="11" t="s">
        <v>1112</v>
      </c>
      <c r="F543" s="34">
        <v>5187.67</v>
      </c>
      <c r="G543" s="34">
        <v>74750</v>
      </c>
      <c r="H543" s="34">
        <f t="shared" si="50"/>
        <v>79937.67</v>
      </c>
      <c r="I543" s="34">
        <f t="shared" si="51"/>
        <v>1598.7534000000001</v>
      </c>
      <c r="J543" s="34">
        <f t="shared" si="52"/>
        <v>81536.4234</v>
      </c>
      <c r="K543" s="34">
        <v>0</v>
      </c>
      <c r="L543" s="17">
        <f t="shared" si="53"/>
        <v>81536.4234</v>
      </c>
      <c r="P543" s="8"/>
    </row>
    <row r="544" spans="1:16" ht="16.5" x14ac:dyDescent="0.3">
      <c r="A544" s="22">
        <f t="shared" si="49"/>
        <v>543</v>
      </c>
      <c r="B544" s="11" t="str">
        <f t="shared" si="48"/>
        <v>Westfield Town, Union County</v>
      </c>
      <c r="C544" s="11" t="s">
        <v>541</v>
      </c>
      <c r="D544" s="11" t="s">
        <v>1090</v>
      </c>
      <c r="E544" s="11" t="s">
        <v>1129</v>
      </c>
      <c r="F544" s="34">
        <v>17405.48</v>
      </c>
      <c r="G544" s="34">
        <v>133000</v>
      </c>
      <c r="H544" s="34">
        <f t="shared" si="50"/>
        <v>150405.48000000001</v>
      </c>
      <c r="I544" s="34">
        <f t="shared" si="51"/>
        <v>3008.1096000000002</v>
      </c>
      <c r="J544" s="34">
        <f t="shared" si="52"/>
        <v>153413.58960000001</v>
      </c>
      <c r="K544" s="34">
        <v>0</v>
      </c>
      <c r="L544" s="17">
        <f t="shared" si="53"/>
        <v>153413.58960000001</v>
      </c>
      <c r="P544" s="8"/>
    </row>
    <row r="545" spans="1:16" ht="16.5" x14ac:dyDescent="0.3">
      <c r="A545" s="22">
        <f t="shared" si="49"/>
        <v>544</v>
      </c>
      <c r="B545" s="11" t="str">
        <f t="shared" si="48"/>
        <v>Westville Borough, Gloucester County</v>
      </c>
      <c r="C545" s="11" t="s">
        <v>243</v>
      </c>
      <c r="D545" s="11" t="s">
        <v>802</v>
      </c>
      <c r="E545" s="11" t="s">
        <v>1117</v>
      </c>
      <c r="F545" s="34">
        <v>17250</v>
      </c>
      <c r="G545" s="34">
        <v>35250</v>
      </c>
      <c r="H545" s="34">
        <f t="shared" si="50"/>
        <v>52500</v>
      </c>
      <c r="I545" s="34">
        <f t="shared" si="51"/>
        <v>1050</v>
      </c>
      <c r="J545" s="34">
        <f t="shared" si="52"/>
        <v>53550</v>
      </c>
      <c r="K545" s="34">
        <v>0</v>
      </c>
      <c r="L545" s="17">
        <f t="shared" si="53"/>
        <v>53550</v>
      </c>
      <c r="P545" s="8"/>
    </row>
    <row r="546" spans="1:16" ht="16.5" x14ac:dyDescent="0.3">
      <c r="A546" s="22">
        <f t="shared" si="49"/>
        <v>545</v>
      </c>
      <c r="B546" s="11" t="str">
        <f t="shared" si="48"/>
        <v>Westwood Borough, Bergen County</v>
      </c>
      <c r="C546" s="11" t="s">
        <v>90</v>
      </c>
      <c r="D546" s="11" t="s">
        <v>654</v>
      </c>
      <c r="E546" s="11" t="s">
        <v>1111</v>
      </c>
      <c r="F546" s="34">
        <v>6579.53</v>
      </c>
      <c r="G546" s="34">
        <v>64250</v>
      </c>
      <c r="H546" s="34">
        <f t="shared" si="50"/>
        <v>70829.53</v>
      </c>
      <c r="I546" s="34">
        <f t="shared" si="51"/>
        <v>1416.5906</v>
      </c>
      <c r="J546" s="34">
        <f t="shared" si="52"/>
        <v>72246.120599999995</v>
      </c>
      <c r="K546" s="34">
        <v>-250</v>
      </c>
      <c r="L546" s="17">
        <f t="shared" si="53"/>
        <v>71996.120599999995</v>
      </c>
      <c r="P546" s="8"/>
    </row>
    <row r="547" spans="1:16" ht="16.5" x14ac:dyDescent="0.3">
      <c r="A547" s="22">
        <f t="shared" si="49"/>
        <v>546</v>
      </c>
      <c r="B547" s="11" t="str">
        <f t="shared" si="48"/>
        <v>Weymouth Township, Atlantic County</v>
      </c>
      <c r="C547" s="11" t="s">
        <v>23</v>
      </c>
      <c r="D547" s="11" t="s">
        <v>587</v>
      </c>
      <c r="E547" s="11" t="s">
        <v>1110</v>
      </c>
      <c r="F547" s="34">
        <v>2250</v>
      </c>
      <c r="G547" s="34">
        <v>13000</v>
      </c>
      <c r="H547" s="34">
        <f t="shared" si="50"/>
        <v>15250</v>
      </c>
      <c r="I547" s="34">
        <f t="shared" si="51"/>
        <v>305</v>
      </c>
      <c r="J547" s="34">
        <f t="shared" si="52"/>
        <v>15555</v>
      </c>
      <c r="K547" s="34">
        <v>0</v>
      </c>
      <c r="L547" s="17">
        <f t="shared" si="53"/>
        <v>15555</v>
      </c>
      <c r="P547" s="8"/>
    </row>
    <row r="548" spans="1:16" ht="16.5" x14ac:dyDescent="0.3">
      <c r="A548" s="22">
        <f t="shared" si="49"/>
        <v>547</v>
      </c>
      <c r="B548" s="11" t="str">
        <f t="shared" si="48"/>
        <v>Wharton Borough, Morris County</v>
      </c>
      <c r="C548" s="11" t="s">
        <v>412</v>
      </c>
      <c r="D548" s="11" t="s">
        <v>965</v>
      </c>
      <c r="E548" s="11" t="s">
        <v>1123</v>
      </c>
      <c r="F548" s="34">
        <v>7250</v>
      </c>
      <c r="G548" s="34">
        <v>40750</v>
      </c>
      <c r="H548" s="34">
        <f t="shared" si="50"/>
        <v>48000</v>
      </c>
      <c r="I548" s="34">
        <f t="shared" si="51"/>
        <v>960</v>
      </c>
      <c r="J548" s="34">
        <f t="shared" si="52"/>
        <v>48960</v>
      </c>
      <c r="K548" s="34">
        <v>0</v>
      </c>
      <c r="L548" s="17">
        <f t="shared" si="53"/>
        <v>48960</v>
      </c>
      <c r="P548" s="8"/>
    </row>
    <row r="549" spans="1:16" ht="16.5" x14ac:dyDescent="0.3">
      <c r="A549" s="22">
        <f t="shared" si="49"/>
        <v>548</v>
      </c>
      <c r="B549" s="11" t="str">
        <f t="shared" si="48"/>
        <v>White Township, Warren County</v>
      </c>
      <c r="C549" s="11" t="s">
        <v>564</v>
      </c>
      <c r="D549" s="11" t="s">
        <v>1109</v>
      </c>
      <c r="E549" s="11" t="s">
        <v>1130</v>
      </c>
      <c r="F549" s="34">
        <v>6933.56</v>
      </c>
      <c r="G549" s="34">
        <v>73750</v>
      </c>
      <c r="H549" s="34">
        <f t="shared" si="50"/>
        <v>80683.56</v>
      </c>
      <c r="I549" s="34">
        <f t="shared" si="51"/>
        <v>1613.6712</v>
      </c>
      <c r="J549" s="34">
        <f t="shared" si="52"/>
        <v>82297.231199999995</v>
      </c>
      <c r="K549" s="34">
        <v>-1066.44</v>
      </c>
      <c r="L549" s="17">
        <f t="shared" si="53"/>
        <v>81230.791199999992</v>
      </c>
      <c r="P549" s="8"/>
    </row>
    <row r="550" spans="1:16" ht="16.5" x14ac:dyDescent="0.3">
      <c r="A550" s="22">
        <f t="shared" si="49"/>
        <v>549</v>
      </c>
      <c r="B550" s="11" t="str">
        <f t="shared" si="48"/>
        <v>Wildwood City, Cape May County</v>
      </c>
      <c r="C550" s="11" t="s">
        <v>184</v>
      </c>
      <c r="D550" s="11" t="s">
        <v>746</v>
      </c>
      <c r="E550" s="11" t="s">
        <v>1114</v>
      </c>
      <c r="F550" s="34">
        <v>10085.43</v>
      </c>
      <c r="G550" s="34">
        <v>32000</v>
      </c>
      <c r="H550" s="34">
        <f t="shared" si="50"/>
        <v>42085.43</v>
      </c>
      <c r="I550" s="34">
        <f t="shared" si="51"/>
        <v>841.70860000000005</v>
      </c>
      <c r="J550" s="34">
        <f t="shared" si="52"/>
        <v>42927.138599999998</v>
      </c>
      <c r="K550" s="34">
        <v>0</v>
      </c>
      <c r="L550" s="17">
        <f t="shared" si="53"/>
        <v>42927.138599999998</v>
      </c>
      <c r="P550" s="8"/>
    </row>
    <row r="551" spans="1:16" ht="16.5" x14ac:dyDescent="0.3">
      <c r="A551" s="22">
        <f t="shared" si="49"/>
        <v>550</v>
      </c>
      <c r="B551" s="11" t="str">
        <f t="shared" si="48"/>
        <v>Wildwood Crest Borough, Cape May County</v>
      </c>
      <c r="C551" s="11" t="s">
        <v>185</v>
      </c>
      <c r="D551" s="11" t="s">
        <v>747</v>
      </c>
      <c r="E551" s="11" t="s">
        <v>1114</v>
      </c>
      <c r="F551" s="34">
        <v>10196.719999999999</v>
      </c>
      <c r="G551" s="34">
        <v>41500</v>
      </c>
      <c r="H551" s="34">
        <f t="shared" si="50"/>
        <v>51696.72</v>
      </c>
      <c r="I551" s="34">
        <f t="shared" si="51"/>
        <v>1033.9344000000001</v>
      </c>
      <c r="J551" s="34">
        <f t="shared" si="52"/>
        <v>52730.654399999999</v>
      </c>
      <c r="K551" s="34">
        <v>0</v>
      </c>
      <c r="L551" s="17">
        <f t="shared" si="53"/>
        <v>52730.654399999999</v>
      </c>
      <c r="P551" s="8"/>
    </row>
    <row r="552" spans="1:16" ht="16.5" x14ac:dyDescent="0.3">
      <c r="A552" s="22">
        <f t="shared" si="49"/>
        <v>551</v>
      </c>
      <c r="B552" s="11" t="str">
        <f t="shared" si="48"/>
        <v>Willingboro Township, Burlington County</v>
      </c>
      <c r="C552" s="11" t="s">
        <v>131</v>
      </c>
      <c r="D552" s="11" t="s">
        <v>693</v>
      </c>
      <c r="E552" s="11" t="s">
        <v>1112</v>
      </c>
      <c r="F552" s="34">
        <v>36250</v>
      </c>
      <c r="G552" s="34">
        <v>296750</v>
      </c>
      <c r="H552" s="34">
        <f t="shared" si="50"/>
        <v>333000</v>
      </c>
      <c r="I552" s="34">
        <f t="shared" si="51"/>
        <v>6660</v>
      </c>
      <c r="J552" s="34">
        <f t="shared" si="52"/>
        <v>339660</v>
      </c>
      <c r="K552" s="34">
        <v>-2250</v>
      </c>
      <c r="L552" s="17">
        <f t="shared" si="53"/>
        <v>337410</v>
      </c>
      <c r="P552" s="8"/>
    </row>
    <row r="553" spans="1:16" ht="16.5" x14ac:dyDescent="0.3">
      <c r="A553" s="22">
        <f t="shared" si="49"/>
        <v>552</v>
      </c>
      <c r="B553" s="11" t="str">
        <f t="shared" si="48"/>
        <v>Winfield Township, Union County</v>
      </c>
      <c r="C553" s="11" t="s">
        <v>542</v>
      </c>
      <c r="D553" s="11" t="s">
        <v>1091</v>
      </c>
      <c r="E553" s="11" t="s">
        <v>1129</v>
      </c>
      <c r="F553" s="34">
        <v>14250</v>
      </c>
      <c r="G553" s="34">
        <v>16750</v>
      </c>
      <c r="H553" s="34">
        <f t="shared" si="50"/>
        <v>31000</v>
      </c>
      <c r="I553" s="34">
        <f t="shared" si="51"/>
        <v>620</v>
      </c>
      <c r="J553" s="34">
        <f t="shared" si="52"/>
        <v>31620</v>
      </c>
      <c r="K553" s="34">
        <v>0</v>
      </c>
      <c r="L553" s="17">
        <f t="shared" si="53"/>
        <v>31620</v>
      </c>
      <c r="P553" s="8"/>
    </row>
    <row r="554" spans="1:16" ht="16.5" x14ac:dyDescent="0.3">
      <c r="A554" s="22">
        <f t="shared" si="49"/>
        <v>553</v>
      </c>
      <c r="B554" s="11" t="str">
        <f t="shared" si="48"/>
        <v>Winslow Township, Camden County</v>
      </c>
      <c r="C554" s="11" t="s">
        <v>169</v>
      </c>
      <c r="D554" s="11" t="s">
        <v>731</v>
      </c>
      <c r="E554" s="11" t="s">
        <v>1113</v>
      </c>
      <c r="F554" s="34">
        <v>87100.18</v>
      </c>
      <c r="G554" s="34">
        <v>230500</v>
      </c>
      <c r="H554" s="34">
        <f t="shared" si="50"/>
        <v>317600.18</v>
      </c>
      <c r="I554" s="34">
        <f t="shared" si="51"/>
        <v>6352.0036</v>
      </c>
      <c r="J554" s="34">
        <f t="shared" si="52"/>
        <v>323952.18359999999</v>
      </c>
      <c r="K554" s="34">
        <v>-801.06</v>
      </c>
      <c r="L554" s="17">
        <f t="shared" si="53"/>
        <v>323151.12359999999</v>
      </c>
      <c r="P554" s="8"/>
    </row>
    <row r="555" spans="1:16" ht="16.5" x14ac:dyDescent="0.3">
      <c r="A555" s="22">
        <f t="shared" si="49"/>
        <v>554</v>
      </c>
      <c r="B555" s="11" t="str">
        <f t="shared" si="48"/>
        <v>Woodbine Borough, Cape May County</v>
      </c>
      <c r="C555" s="11" t="s">
        <v>186</v>
      </c>
      <c r="D555" s="11" t="s">
        <v>748</v>
      </c>
      <c r="E555" s="11" t="s">
        <v>1114</v>
      </c>
      <c r="F555" s="34">
        <v>1750</v>
      </c>
      <c r="G555" s="34">
        <v>11750</v>
      </c>
      <c r="H555" s="34">
        <f t="shared" si="50"/>
        <v>13500</v>
      </c>
      <c r="I555" s="34">
        <f t="shared" si="51"/>
        <v>270</v>
      </c>
      <c r="J555" s="34">
        <f t="shared" si="52"/>
        <v>13770</v>
      </c>
      <c r="K555" s="34">
        <v>0</v>
      </c>
      <c r="L555" s="17">
        <f t="shared" si="53"/>
        <v>13770</v>
      </c>
      <c r="P555" s="8"/>
    </row>
    <row r="556" spans="1:16" ht="16.5" x14ac:dyDescent="0.3">
      <c r="A556" s="22">
        <f t="shared" si="49"/>
        <v>555</v>
      </c>
      <c r="B556" s="11" t="str">
        <f t="shared" si="48"/>
        <v>Woodbridge Township, Middlesex County</v>
      </c>
      <c r="C556" s="11" t="s">
        <v>320</v>
      </c>
      <c r="D556" s="11" t="s">
        <v>874</v>
      </c>
      <c r="E556" s="11" t="s">
        <v>1121</v>
      </c>
      <c r="F556" s="34">
        <v>187247.96</v>
      </c>
      <c r="G556" s="34">
        <v>548750</v>
      </c>
      <c r="H556" s="34">
        <f t="shared" si="50"/>
        <v>735997.96</v>
      </c>
      <c r="I556" s="34">
        <f t="shared" si="51"/>
        <v>14719.959199999999</v>
      </c>
      <c r="J556" s="34">
        <f t="shared" si="52"/>
        <v>750717.9192</v>
      </c>
      <c r="K556" s="34">
        <v>0</v>
      </c>
      <c r="L556" s="17">
        <f t="shared" si="53"/>
        <v>750717.9192</v>
      </c>
      <c r="P556" s="8"/>
    </row>
    <row r="557" spans="1:16" ht="16.5" x14ac:dyDescent="0.3">
      <c r="A557" s="22">
        <f t="shared" si="49"/>
        <v>556</v>
      </c>
      <c r="B557" s="11" t="str">
        <f t="shared" si="48"/>
        <v>Woodbury City, Gloucester County</v>
      </c>
      <c r="C557" s="11" t="s">
        <v>244</v>
      </c>
      <c r="D557" s="11" t="s">
        <v>803</v>
      </c>
      <c r="E557" s="11" t="s">
        <v>1117</v>
      </c>
      <c r="F557" s="34">
        <v>13750</v>
      </c>
      <c r="G557" s="34">
        <v>55750</v>
      </c>
      <c r="H557" s="34">
        <f t="shared" si="50"/>
        <v>69500</v>
      </c>
      <c r="I557" s="34">
        <f t="shared" si="51"/>
        <v>1390</v>
      </c>
      <c r="J557" s="34">
        <f t="shared" si="52"/>
        <v>70890</v>
      </c>
      <c r="K557" s="34">
        <v>0</v>
      </c>
      <c r="L557" s="17">
        <f t="shared" si="53"/>
        <v>70890</v>
      </c>
      <c r="P557" s="8"/>
    </row>
    <row r="558" spans="1:16" ht="16.5" x14ac:dyDescent="0.3">
      <c r="A558" s="22">
        <f t="shared" si="49"/>
        <v>557</v>
      </c>
      <c r="B558" s="11" t="str">
        <f t="shared" si="48"/>
        <v>Woodbury Heights Borough, Gloucester County</v>
      </c>
      <c r="C558" s="11" t="s">
        <v>245</v>
      </c>
      <c r="D558" s="11" t="s">
        <v>804</v>
      </c>
      <c r="E558" s="11" t="s">
        <v>1117</v>
      </c>
      <c r="F558" s="34">
        <v>8500</v>
      </c>
      <c r="G558" s="34">
        <v>40500</v>
      </c>
      <c r="H558" s="34">
        <f t="shared" si="50"/>
        <v>49000</v>
      </c>
      <c r="I558" s="34">
        <f t="shared" si="51"/>
        <v>980</v>
      </c>
      <c r="J558" s="34">
        <f t="shared" si="52"/>
        <v>49980</v>
      </c>
      <c r="K558" s="34">
        <v>-250</v>
      </c>
      <c r="L558" s="17">
        <f t="shared" si="53"/>
        <v>49730</v>
      </c>
      <c r="P558" s="8"/>
    </row>
    <row r="559" spans="1:16" ht="16.5" x14ac:dyDescent="0.3">
      <c r="A559" s="22">
        <f t="shared" si="49"/>
        <v>558</v>
      </c>
      <c r="B559" s="11" t="str">
        <f t="shared" si="48"/>
        <v>Woodcliff Lake Borough, Bergen County</v>
      </c>
      <c r="C559" s="11" t="s">
        <v>91</v>
      </c>
      <c r="D559" s="11" t="s">
        <v>655</v>
      </c>
      <c r="E559" s="11" t="s">
        <v>1111</v>
      </c>
      <c r="F559" s="34">
        <v>528.08000000000004</v>
      </c>
      <c r="G559" s="34">
        <v>30250</v>
      </c>
      <c r="H559" s="34">
        <f t="shared" si="50"/>
        <v>30778.080000000002</v>
      </c>
      <c r="I559" s="34">
        <f t="shared" si="51"/>
        <v>615.5616</v>
      </c>
      <c r="J559" s="34">
        <f t="shared" si="52"/>
        <v>31393.641600000003</v>
      </c>
      <c r="K559" s="34">
        <v>0</v>
      </c>
      <c r="L559" s="17">
        <f t="shared" si="53"/>
        <v>31393.641600000003</v>
      </c>
      <c r="P559" s="8"/>
    </row>
    <row r="560" spans="1:16" ht="16.5" x14ac:dyDescent="0.3">
      <c r="A560" s="22">
        <f t="shared" si="49"/>
        <v>559</v>
      </c>
      <c r="B560" s="11" t="str">
        <f t="shared" si="48"/>
        <v>Woodland Park Borough, Passaic County</v>
      </c>
      <c r="C560" s="11" t="s">
        <v>461</v>
      </c>
      <c r="D560" s="11" t="s">
        <v>1013</v>
      </c>
      <c r="E560" s="11" t="s">
        <v>1125</v>
      </c>
      <c r="F560" s="34">
        <v>16738.05</v>
      </c>
      <c r="G560" s="34">
        <v>83750</v>
      </c>
      <c r="H560" s="34">
        <f t="shared" si="50"/>
        <v>100488.05</v>
      </c>
      <c r="I560" s="34">
        <f t="shared" si="51"/>
        <v>2009.7610000000002</v>
      </c>
      <c r="J560" s="34">
        <f t="shared" si="52"/>
        <v>102497.811</v>
      </c>
      <c r="K560" s="34">
        <v>0</v>
      </c>
      <c r="L560" s="17">
        <f t="shared" si="53"/>
        <v>102497.811</v>
      </c>
      <c r="P560" s="8"/>
    </row>
    <row r="561" spans="1:28" ht="16.5" x14ac:dyDescent="0.3">
      <c r="A561" s="22">
        <f t="shared" si="49"/>
        <v>560</v>
      </c>
      <c r="B561" s="11" t="str">
        <f t="shared" si="48"/>
        <v>Woodland Township, Burlington County</v>
      </c>
      <c r="C561" s="11" t="s">
        <v>132</v>
      </c>
      <c r="D561" s="11" t="s">
        <v>694</v>
      </c>
      <c r="E561" s="11" t="s">
        <v>1112</v>
      </c>
      <c r="F561" s="34">
        <v>2000</v>
      </c>
      <c r="G561" s="34">
        <v>10250</v>
      </c>
      <c r="H561" s="34">
        <f t="shared" si="50"/>
        <v>12250</v>
      </c>
      <c r="I561" s="34">
        <f t="shared" si="51"/>
        <v>245</v>
      </c>
      <c r="J561" s="34">
        <f t="shared" si="52"/>
        <v>12495</v>
      </c>
      <c r="K561" s="34">
        <v>0</v>
      </c>
      <c r="L561" s="17">
        <f t="shared" si="53"/>
        <v>12495</v>
      </c>
      <c r="P561" s="8"/>
    </row>
    <row r="562" spans="1:28" ht="16.5" x14ac:dyDescent="0.3">
      <c r="A562" s="22">
        <f t="shared" si="49"/>
        <v>561</v>
      </c>
      <c r="B562" s="11" t="str">
        <f t="shared" si="48"/>
        <v>Woodlynne Borough, Camden County</v>
      </c>
      <c r="C562" s="11" t="s">
        <v>170</v>
      </c>
      <c r="D562" s="11" t="s">
        <v>732</v>
      </c>
      <c r="E562" s="11" t="s">
        <v>1113</v>
      </c>
      <c r="F562" s="34">
        <v>7578.64</v>
      </c>
      <c r="G562" s="34">
        <v>8750</v>
      </c>
      <c r="H562" s="34">
        <f t="shared" si="50"/>
        <v>16328.64</v>
      </c>
      <c r="I562" s="34">
        <f t="shared" si="51"/>
        <v>326.57279999999997</v>
      </c>
      <c r="J562" s="34">
        <f t="shared" si="52"/>
        <v>16655.212800000001</v>
      </c>
      <c r="K562" s="34">
        <v>-3101.37</v>
      </c>
      <c r="L562" s="17">
        <f t="shared" si="53"/>
        <v>13553.842800000002</v>
      </c>
      <c r="P562" s="8"/>
    </row>
    <row r="563" spans="1:28" ht="16.5" x14ac:dyDescent="0.3">
      <c r="A563" s="22">
        <f t="shared" si="49"/>
        <v>562</v>
      </c>
      <c r="B563" s="11" t="str">
        <f t="shared" si="48"/>
        <v>Wood-Ridge Borough, Bergen County</v>
      </c>
      <c r="C563" s="11" t="s">
        <v>92</v>
      </c>
      <c r="D563" s="11" t="s">
        <v>656</v>
      </c>
      <c r="E563" s="11" t="s">
        <v>1111</v>
      </c>
      <c r="F563" s="34">
        <v>8802.74</v>
      </c>
      <c r="G563" s="34">
        <v>58500</v>
      </c>
      <c r="H563" s="34">
        <f t="shared" si="50"/>
        <v>67302.740000000005</v>
      </c>
      <c r="I563" s="34">
        <f t="shared" si="51"/>
        <v>1346.0548000000001</v>
      </c>
      <c r="J563" s="34">
        <f t="shared" si="52"/>
        <v>68648.794800000003</v>
      </c>
      <c r="K563" s="34">
        <v>0</v>
      </c>
      <c r="L563" s="17">
        <f t="shared" si="53"/>
        <v>68648.794800000003</v>
      </c>
      <c r="P563" s="8"/>
    </row>
    <row r="564" spans="1:28" ht="16.5" x14ac:dyDescent="0.3">
      <c r="A564" s="22">
        <f t="shared" si="49"/>
        <v>563</v>
      </c>
      <c r="B564" s="11" t="str">
        <f t="shared" si="48"/>
        <v>Woodstown Borough, Salem County</v>
      </c>
      <c r="C564" s="11" t="s">
        <v>476</v>
      </c>
      <c r="D564" s="11" t="s">
        <v>1028</v>
      </c>
      <c r="E564" s="11" t="s">
        <v>1126</v>
      </c>
      <c r="F564" s="34">
        <v>6000</v>
      </c>
      <c r="G564" s="34">
        <v>28750</v>
      </c>
      <c r="H564" s="34">
        <f t="shared" si="50"/>
        <v>34750</v>
      </c>
      <c r="I564" s="34">
        <f t="shared" si="51"/>
        <v>695</v>
      </c>
      <c r="J564" s="34">
        <f t="shared" si="52"/>
        <v>35445</v>
      </c>
      <c r="K564" s="34">
        <v>0</v>
      </c>
      <c r="L564" s="17">
        <f t="shared" si="53"/>
        <v>35445</v>
      </c>
      <c r="P564" s="8"/>
    </row>
    <row r="565" spans="1:28" ht="16.5" x14ac:dyDescent="0.3">
      <c r="A565" s="22">
        <f t="shared" si="49"/>
        <v>564</v>
      </c>
      <c r="B565" s="11" t="str">
        <f t="shared" si="48"/>
        <v>Woolwich Township, Gloucester County</v>
      </c>
      <c r="C565" s="11" t="s">
        <v>246</v>
      </c>
      <c r="D565" s="11" t="s">
        <v>805</v>
      </c>
      <c r="E565" s="11" t="s">
        <v>1117</v>
      </c>
      <c r="F565" s="34">
        <v>8068.18</v>
      </c>
      <c r="G565" s="34">
        <v>45250</v>
      </c>
      <c r="H565" s="34">
        <f t="shared" si="50"/>
        <v>53318.18</v>
      </c>
      <c r="I565" s="34">
        <f t="shared" si="51"/>
        <v>1066.3636000000001</v>
      </c>
      <c r="J565" s="34">
        <f t="shared" si="52"/>
        <v>54384.543600000005</v>
      </c>
      <c r="K565" s="34">
        <v>0</v>
      </c>
      <c r="L565" s="17">
        <f t="shared" si="53"/>
        <v>54384.543600000005</v>
      </c>
      <c r="P565" s="8"/>
    </row>
    <row r="566" spans="1:28" ht="16.5" x14ac:dyDescent="0.3">
      <c r="A566" s="22">
        <f t="shared" si="49"/>
        <v>565</v>
      </c>
      <c r="B566" s="11" t="str">
        <f t="shared" si="48"/>
        <v>Wrightstown Borough, Burlington County</v>
      </c>
      <c r="C566" s="11" t="s">
        <v>133</v>
      </c>
      <c r="D566" s="11" t="s">
        <v>695</v>
      </c>
      <c r="E566" s="11" t="s">
        <v>1112</v>
      </c>
      <c r="F566" s="34">
        <v>250</v>
      </c>
      <c r="G566" s="34">
        <v>4500</v>
      </c>
      <c r="H566" s="34">
        <f t="shared" si="50"/>
        <v>4750</v>
      </c>
      <c r="I566" s="34">
        <f t="shared" si="51"/>
        <v>95</v>
      </c>
      <c r="J566" s="34">
        <f t="shared" si="52"/>
        <v>4845</v>
      </c>
      <c r="K566" s="34">
        <v>0</v>
      </c>
      <c r="L566" s="17">
        <f t="shared" si="53"/>
        <v>4845</v>
      </c>
      <c r="P566" s="8"/>
    </row>
    <row r="567" spans="1:28" ht="16.5" x14ac:dyDescent="0.3">
      <c r="A567" s="22">
        <f t="shared" si="49"/>
        <v>566</v>
      </c>
      <c r="B567" s="11" t="str">
        <f t="shared" si="48"/>
        <v>Wyckoff Township, Bergen County</v>
      </c>
      <c r="C567" s="11" t="s">
        <v>93</v>
      </c>
      <c r="D567" s="11" t="s">
        <v>657</v>
      </c>
      <c r="E567" s="11" t="s">
        <v>1111</v>
      </c>
      <c r="F567" s="34">
        <v>3567.12</v>
      </c>
      <c r="G567" s="34">
        <v>102250</v>
      </c>
      <c r="H567" s="34">
        <f t="shared" si="50"/>
        <v>105817.12</v>
      </c>
      <c r="I567" s="34">
        <f t="shared" si="51"/>
        <v>2116.3424</v>
      </c>
      <c r="J567" s="34">
        <f t="shared" si="52"/>
        <v>107933.4624</v>
      </c>
      <c r="K567" s="34">
        <v>-3750</v>
      </c>
      <c r="L567" s="17">
        <f t="shared" si="53"/>
        <v>104183.4624</v>
      </c>
      <c r="P567" s="8"/>
    </row>
    <row r="568" spans="1:28" ht="16.5" x14ac:dyDescent="0.3">
      <c r="A568" s="10"/>
      <c r="B568" s="10"/>
      <c r="C568" s="10"/>
      <c r="D568" s="10"/>
      <c r="E568" s="10"/>
      <c r="F568" s="13"/>
      <c r="G568" s="13"/>
      <c r="H568" s="13"/>
      <c r="I568" s="13"/>
      <c r="J568" s="13"/>
      <c r="K568" s="13"/>
      <c r="L568" s="13"/>
    </row>
    <row r="569" spans="1:28" ht="16.5" x14ac:dyDescent="0.3">
      <c r="A569" s="14"/>
      <c r="B569" s="14"/>
      <c r="C569" s="10"/>
      <c r="D569" s="14" t="s">
        <v>1142</v>
      </c>
      <c r="E569" s="14"/>
      <c r="F569" s="15">
        <f t="shared" ref="F569:L569" si="54">SUM(F3:F567)</f>
        <v>10311218.450000001</v>
      </c>
      <c r="G569" s="15">
        <f t="shared" si="54"/>
        <v>45908400</v>
      </c>
      <c r="H569" s="15">
        <f t="shared" si="54"/>
        <v>56219618.45000001</v>
      </c>
      <c r="I569" s="15">
        <f t="shared" si="54"/>
        <v>1124392.3689999997</v>
      </c>
      <c r="J569" s="15">
        <f t="shared" si="54"/>
        <v>57344010.818999998</v>
      </c>
      <c r="K569" s="15">
        <f t="shared" si="54"/>
        <v>-321973.87000000005</v>
      </c>
      <c r="L569" s="15">
        <f t="shared" si="54"/>
        <v>57022036.948999979</v>
      </c>
    </row>
    <row r="571" spans="1:28" x14ac:dyDescent="0.25">
      <c r="J571" s="5"/>
    </row>
    <row r="572" spans="1:28" x14ac:dyDescent="0.25">
      <c r="A572" s="1"/>
      <c r="B572" s="1"/>
      <c r="E572" s="1"/>
      <c r="V572" s="7"/>
      <c r="W572" s="7"/>
      <c r="X572" s="7"/>
      <c r="Y572" s="7"/>
      <c r="Z572" s="7"/>
      <c r="AA572" s="7"/>
      <c r="AB572" s="7"/>
    </row>
    <row r="573" spans="1:28" x14ac:dyDescent="0.25">
      <c r="A573" s="1"/>
      <c r="B573" s="1"/>
      <c r="E573" s="1"/>
      <c r="F573" s="6"/>
      <c r="G573" s="6"/>
      <c r="H573" s="6"/>
      <c r="I573" s="6"/>
      <c r="J573" s="6"/>
      <c r="K573" s="6"/>
      <c r="L573" s="6"/>
      <c r="V573" s="7"/>
      <c r="W573" s="7"/>
      <c r="X573" s="7"/>
      <c r="Y573" s="7"/>
      <c r="Z573" s="7"/>
      <c r="AA573" s="7"/>
    </row>
    <row r="574" spans="1:28" x14ac:dyDescent="0.25">
      <c r="A574" s="1"/>
      <c r="B574" s="1"/>
      <c r="E574" s="1"/>
      <c r="V574" s="7"/>
      <c r="W574" s="7"/>
      <c r="X574" s="7"/>
      <c r="Y574" s="7"/>
      <c r="Z574" s="7"/>
      <c r="AA574" s="7"/>
    </row>
    <row r="575" spans="1:28" x14ac:dyDescent="0.25">
      <c r="A575" s="1"/>
      <c r="B575" s="1"/>
      <c r="E575" s="1"/>
      <c r="V575" s="7"/>
      <c r="W575" s="7"/>
      <c r="X575" s="7"/>
      <c r="Y575" s="7"/>
      <c r="Z575" s="7"/>
      <c r="AA575" s="7"/>
    </row>
    <row r="576" spans="1:28" x14ac:dyDescent="0.25">
      <c r="A576" s="1"/>
      <c r="B576" s="1"/>
      <c r="E576" s="1"/>
      <c r="V576" s="7"/>
      <c r="W576" s="7"/>
      <c r="X576" s="7"/>
      <c r="Y576" s="7"/>
      <c r="Z576" s="7"/>
      <c r="AA576" s="7"/>
    </row>
    <row r="577" spans="1:27" x14ac:dyDescent="0.25">
      <c r="A577" s="1"/>
      <c r="B577" s="1"/>
      <c r="E577" s="1"/>
      <c r="V577" s="7"/>
      <c r="W577" s="7"/>
      <c r="X577" s="7"/>
      <c r="Y577" s="7"/>
      <c r="Z577" s="7"/>
      <c r="AA577" s="7"/>
    </row>
    <row r="578" spans="1:27" x14ac:dyDescent="0.25">
      <c r="A578" s="1"/>
      <c r="B578" s="1"/>
      <c r="E578" s="1"/>
      <c r="V578" s="7"/>
      <c r="W578" s="7"/>
      <c r="X578" s="7"/>
      <c r="Y578" s="7"/>
      <c r="Z578" s="7"/>
      <c r="AA578" s="7"/>
    </row>
    <row r="579" spans="1:27" x14ac:dyDescent="0.25">
      <c r="A579" s="1"/>
      <c r="B579" s="1"/>
      <c r="E579" s="1"/>
      <c r="V579" s="7"/>
      <c r="W579" s="7"/>
      <c r="X579" s="7"/>
      <c r="Y579" s="7"/>
      <c r="Z579" s="7"/>
      <c r="AA579" s="7"/>
    </row>
    <row r="580" spans="1:27" x14ac:dyDescent="0.25">
      <c r="A580" s="1"/>
      <c r="B580" s="1"/>
      <c r="E580" s="1"/>
      <c r="V580" s="7"/>
      <c r="W580" s="7"/>
      <c r="X580" s="7"/>
      <c r="Y580" s="7"/>
      <c r="Z580" s="7"/>
      <c r="AA580" s="7"/>
    </row>
    <row r="581" spans="1:27" x14ac:dyDescent="0.25">
      <c r="A581" s="1"/>
      <c r="B581" s="1"/>
      <c r="E581" s="1"/>
      <c r="V581" s="7"/>
      <c r="W581" s="7"/>
      <c r="X581" s="7"/>
      <c r="Y581" s="7"/>
      <c r="Z581" s="7"/>
      <c r="AA581" s="7"/>
    </row>
    <row r="582" spans="1:27" x14ac:dyDescent="0.25">
      <c r="A582" s="1"/>
      <c r="B582" s="1"/>
      <c r="E582" s="1"/>
      <c r="V582" s="7"/>
      <c r="W582" s="7"/>
      <c r="X582" s="7"/>
      <c r="Y582" s="7"/>
      <c r="Z582" s="7"/>
      <c r="AA582" s="7"/>
    </row>
    <row r="583" spans="1:27" x14ac:dyDescent="0.25">
      <c r="A583" s="1"/>
      <c r="B583" s="1"/>
      <c r="E583" s="1"/>
      <c r="V583" s="7"/>
      <c r="W583" s="7"/>
      <c r="X583" s="7"/>
      <c r="Y583" s="7"/>
      <c r="Z583" s="7"/>
      <c r="AA583" s="7"/>
    </row>
    <row r="584" spans="1:27" x14ac:dyDescent="0.25">
      <c r="A584" s="1"/>
      <c r="B584" s="1"/>
      <c r="E584" s="1"/>
      <c r="V584" s="7"/>
      <c r="W584" s="7"/>
      <c r="X584" s="7"/>
      <c r="Y584" s="7"/>
      <c r="Z584" s="7"/>
      <c r="AA584" s="7"/>
    </row>
    <row r="585" spans="1:27" x14ac:dyDescent="0.25">
      <c r="A585" s="1"/>
      <c r="B585" s="1"/>
      <c r="E585" s="1"/>
      <c r="V585" s="7"/>
      <c r="W585" s="7"/>
      <c r="X585" s="7"/>
      <c r="Y585" s="7"/>
      <c r="Z585" s="7"/>
      <c r="AA585" s="7"/>
    </row>
    <row r="586" spans="1:27" x14ac:dyDescent="0.25">
      <c r="A586" s="1"/>
      <c r="B586" s="1"/>
      <c r="E586" s="1"/>
      <c r="V586" s="7"/>
      <c r="W586" s="7"/>
      <c r="X586" s="7"/>
      <c r="Y586" s="7"/>
      <c r="Z586" s="7"/>
      <c r="AA586" s="7"/>
    </row>
    <row r="587" spans="1:27" x14ac:dyDescent="0.25">
      <c r="A587" s="1"/>
      <c r="B587" s="1"/>
      <c r="E587" s="1"/>
      <c r="V587" s="7"/>
      <c r="W587" s="7"/>
      <c r="X587" s="7"/>
      <c r="Y587" s="7"/>
      <c r="Z587" s="7"/>
      <c r="AA587" s="7"/>
    </row>
    <row r="588" spans="1:27" x14ac:dyDescent="0.25">
      <c r="A588" s="1"/>
      <c r="B588" s="1"/>
      <c r="E588" s="1"/>
      <c r="V588" s="7"/>
      <c r="W588" s="7"/>
      <c r="X588" s="7"/>
      <c r="Y588" s="7"/>
      <c r="Z588" s="7"/>
      <c r="AA588" s="7"/>
    </row>
    <row r="589" spans="1:27" x14ac:dyDescent="0.25">
      <c r="A589" s="1"/>
      <c r="B589" s="1"/>
      <c r="E589" s="1"/>
      <c r="V589" s="7"/>
      <c r="W589" s="7"/>
      <c r="X589" s="7"/>
      <c r="Y589" s="7"/>
      <c r="Z589" s="7"/>
      <c r="AA589" s="7"/>
    </row>
    <row r="590" spans="1:27" x14ac:dyDescent="0.25">
      <c r="A590" s="1"/>
      <c r="B590" s="1"/>
      <c r="E590" s="1"/>
      <c r="V590" s="7"/>
      <c r="W590" s="7"/>
      <c r="X590" s="7"/>
      <c r="Y590" s="7"/>
      <c r="Z590" s="7"/>
      <c r="AA590" s="7"/>
    </row>
    <row r="591" spans="1:27" x14ac:dyDescent="0.25">
      <c r="A591" s="1"/>
      <c r="B591" s="1"/>
      <c r="E591" s="1"/>
      <c r="V591" s="7"/>
      <c r="W591" s="7"/>
      <c r="X591" s="7"/>
      <c r="Y591" s="7"/>
      <c r="Z591" s="7"/>
      <c r="AA591" s="7"/>
    </row>
    <row r="592" spans="1:27" x14ac:dyDescent="0.25">
      <c r="A592" s="1"/>
      <c r="B592" s="1"/>
      <c r="E592" s="1"/>
      <c r="V592" s="7"/>
      <c r="W592" s="7"/>
      <c r="X592" s="7"/>
      <c r="Y592" s="7"/>
      <c r="Z592" s="7"/>
      <c r="AA592" s="7"/>
    </row>
    <row r="593" spans="1:5" x14ac:dyDescent="0.25">
      <c r="A593"/>
      <c r="B593"/>
      <c r="E593"/>
    </row>
    <row r="594" spans="1:5" x14ac:dyDescent="0.25">
      <c r="A594" s="1"/>
      <c r="B594" s="1"/>
      <c r="E594" s="1"/>
    </row>
    <row r="595" spans="1:5" x14ac:dyDescent="0.25">
      <c r="A595"/>
      <c r="B595"/>
      <c r="E595"/>
    </row>
    <row r="596" spans="1:5" x14ac:dyDescent="0.25">
      <c r="A596"/>
      <c r="B596"/>
      <c r="E596"/>
    </row>
    <row r="597" spans="1:5" x14ac:dyDescent="0.25">
      <c r="A597"/>
      <c r="B597"/>
      <c r="E597"/>
    </row>
    <row r="598" spans="1:5" x14ac:dyDescent="0.25">
      <c r="A598"/>
      <c r="B598"/>
      <c r="E598"/>
    </row>
    <row r="599" spans="1:5" x14ac:dyDescent="0.25">
      <c r="A599"/>
      <c r="B599"/>
      <c r="E599"/>
    </row>
    <row r="600" spans="1:5" x14ac:dyDescent="0.25">
      <c r="A600"/>
      <c r="B600"/>
      <c r="E600"/>
    </row>
    <row r="601" spans="1:5" x14ac:dyDescent="0.25">
      <c r="A601"/>
      <c r="B601"/>
      <c r="E601"/>
    </row>
    <row r="602" spans="1:5" x14ac:dyDescent="0.25">
      <c r="A602"/>
      <c r="B602"/>
      <c r="E602"/>
    </row>
    <row r="603" spans="1:5" x14ac:dyDescent="0.25">
      <c r="A603"/>
      <c r="B603"/>
      <c r="E603"/>
    </row>
    <row r="604" spans="1:5" x14ac:dyDescent="0.25">
      <c r="A604"/>
      <c r="B604"/>
      <c r="E604"/>
    </row>
    <row r="605" spans="1:5" x14ac:dyDescent="0.25">
      <c r="A605"/>
      <c r="B605"/>
      <c r="E605"/>
    </row>
    <row r="606" spans="1:5" x14ac:dyDescent="0.25">
      <c r="A606"/>
      <c r="B606"/>
      <c r="E606"/>
    </row>
    <row r="607" spans="1:5" x14ac:dyDescent="0.25">
      <c r="A607"/>
      <c r="B607"/>
      <c r="E607"/>
    </row>
    <row r="608" spans="1:5" x14ac:dyDescent="0.25">
      <c r="A608"/>
      <c r="B608"/>
      <c r="E608"/>
    </row>
    <row r="609" spans="1:5" x14ac:dyDescent="0.25">
      <c r="A609"/>
      <c r="B609"/>
      <c r="E609"/>
    </row>
    <row r="610" spans="1:5" x14ac:dyDescent="0.25">
      <c r="A610"/>
      <c r="B610"/>
      <c r="E610"/>
    </row>
    <row r="611" spans="1:5" x14ac:dyDescent="0.25">
      <c r="A611"/>
      <c r="B611"/>
      <c r="E611"/>
    </row>
    <row r="612" spans="1:5" x14ac:dyDescent="0.25">
      <c r="A612"/>
      <c r="B612"/>
      <c r="E612"/>
    </row>
    <row r="613" spans="1:5" x14ac:dyDescent="0.25">
      <c r="A613"/>
      <c r="B613"/>
      <c r="E613"/>
    </row>
    <row r="614" spans="1:5" x14ac:dyDescent="0.25">
      <c r="A614"/>
      <c r="B614"/>
      <c r="E614"/>
    </row>
    <row r="615" spans="1:5" x14ac:dyDescent="0.25">
      <c r="A615"/>
      <c r="B615"/>
      <c r="E615"/>
    </row>
    <row r="616" spans="1:5" x14ac:dyDescent="0.25">
      <c r="A616"/>
      <c r="B616"/>
      <c r="E616"/>
    </row>
    <row r="617" spans="1:5" x14ac:dyDescent="0.25">
      <c r="A617"/>
      <c r="B617"/>
      <c r="E617"/>
    </row>
    <row r="618" spans="1:5" x14ac:dyDescent="0.25">
      <c r="A618"/>
      <c r="B618"/>
      <c r="E618"/>
    </row>
    <row r="619" spans="1:5" x14ac:dyDescent="0.25">
      <c r="A619"/>
      <c r="B619"/>
      <c r="E619"/>
    </row>
    <row r="620" spans="1:5" x14ac:dyDescent="0.25">
      <c r="A620"/>
      <c r="B620"/>
      <c r="E620"/>
    </row>
    <row r="621" spans="1:5" x14ac:dyDescent="0.25">
      <c r="A621"/>
      <c r="B621"/>
      <c r="E621"/>
    </row>
    <row r="622" spans="1:5" x14ac:dyDescent="0.25">
      <c r="A622"/>
      <c r="B622"/>
      <c r="E622"/>
    </row>
    <row r="623" spans="1:5" x14ac:dyDescent="0.25">
      <c r="A623"/>
      <c r="B623"/>
      <c r="E623"/>
    </row>
    <row r="624" spans="1:5" x14ac:dyDescent="0.25">
      <c r="A624"/>
      <c r="B624"/>
      <c r="E624"/>
    </row>
    <row r="625" spans="1:5" x14ac:dyDescent="0.25">
      <c r="A625"/>
      <c r="B625"/>
      <c r="E625"/>
    </row>
    <row r="626" spans="1:5" x14ac:dyDescent="0.25">
      <c r="A626"/>
      <c r="B626"/>
      <c r="E626"/>
    </row>
    <row r="627" spans="1:5" x14ac:dyDescent="0.25">
      <c r="A627"/>
      <c r="B627"/>
      <c r="E627"/>
    </row>
    <row r="628" spans="1:5" x14ac:dyDescent="0.25">
      <c r="A628"/>
      <c r="B628"/>
      <c r="E628"/>
    </row>
    <row r="629" spans="1:5" x14ac:dyDescent="0.25">
      <c r="A629"/>
      <c r="B629"/>
      <c r="E629"/>
    </row>
    <row r="630" spans="1:5" x14ac:dyDescent="0.25">
      <c r="A630"/>
      <c r="B630"/>
      <c r="E630"/>
    </row>
    <row r="631" spans="1:5" x14ac:dyDescent="0.25">
      <c r="A631"/>
      <c r="B631"/>
      <c r="E631"/>
    </row>
    <row r="632" spans="1:5" x14ac:dyDescent="0.25">
      <c r="A632"/>
      <c r="B632"/>
      <c r="E632"/>
    </row>
    <row r="633" spans="1:5" x14ac:dyDescent="0.25">
      <c r="A633"/>
      <c r="B633"/>
      <c r="E633"/>
    </row>
    <row r="634" spans="1:5" x14ac:dyDescent="0.25">
      <c r="A634"/>
      <c r="B634"/>
      <c r="E634"/>
    </row>
    <row r="635" spans="1:5" x14ac:dyDescent="0.25">
      <c r="A635"/>
      <c r="B635"/>
      <c r="E635"/>
    </row>
    <row r="636" spans="1:5" x14ac:dyDescent="0.25">
      <c r="A636"/>
      <c r="B636"/>
      <c r="E636"/>
    </row>
    <row r="637" spans="1:5" x14ac:dyDescent="0.25">
      <c r="A637"/>
      <c r="B637"/>
      <c r="E637"/>
    </row>
    <row r="638" spans="1:5" x14ac:dyDescent="0.25">
      <c r="A638"/>
      <c r="B638"/>
      <c r="E638"/>
    </row>
    <row r="639" spans="1:5" x14ac:dyDescent="0.25">
      <c r="A639"/>
      <c r="B639"/>
      <c r="E639"/>
    </row>
    <row r="640" spans="1:5" x14ac:dyDescent="0.25">
      <c r="A640"/>
      <c r="B640"/>
      <c r="E640"/>
    </row>
    <row r="641" spans="1:5" x14ac:dyDescent="0.25">
      <c r="A641"/>
      <c r="B641"/>
      <c r="E641"/>
    </row>
    <row r="642" spans="1:5" x14ac:dyDescent="0.25">
      <c r="A642"/>
      <c r="B642"/>
      <c r="E642"/>
    </row>
    <row r="643" spans="1:5" x14ac:dyDescent="0.25">
      <c r="A643"/>
      <c r="B643"/>
      <c r="E643"/>
    </row>
    <row r="644" spans="1:5" x14ac:dyDescent="0.25">
      <c r="A644"/>
      <c r="B644"/>
      <c r="E644"/>
    </row>
    <row r="645" spans="1:5" x14ac:dyDescent="0.25">
      <c r="A645"/>
      <c r="B645"/>
      <c r="E645"/>
    </row>
    <row r="646" spans="1:5" x14ac:dyDescent="0.25">
      <c r="A646"/>
      <c r="B646"/>
      <c r="E646"/>
    </row>
    <row r="647" spans="1:5" x14ac:dyDescent="0.25">
      <c r="A647"/>
      <c r="B647"/>
      <c r="E647"/>
    </row>
    <row r="648" spans="1:5" x14ac:dyDescent="0.25">
      <c r="A648"/>
      <c r="B648"/>
      <c r="E648"/>
    </row>
    <row r="649" spans="1:5" x14ac:dyDescent="0.25">
      <c r="A649"/>
      <c r="B649"/>
      <c r="E649"/>
    </row>
    <row r="650" spans="1:5" x14ac:dyDescent="0.25">
      <c r="A650"/>
      <c r="B650"/>
      <c r="E650"/>
    </row>
    <row r="651" spans="1:5" x14ac:dyDescent="0.25">
      <c r="A651"/>
      <c r="B651"/>
      <c r="E651"/>
    </row>
    <row r="652" spans="1:5" x14ac:dyDescent="0.25">
      <c r="A652"/>
      <c r="B652"/>
      <c r="E652"/>
    </row>
    <row r="653" spans="1:5" x14ac:dyDescent="0.25">
      <c r="A653"/>
      <c r="B653"/>
      <c r="E653"/>
    </row>
    <row r="654" spans="1:5" x14ac:dyDescent="0.25">
      <c r="A654"/>
      <c r="B654"/>
      <c r="E654"/>
    </row>
    <row r="655" spans="1:5" x14ac:dyDescent="0.25">
      <c r="A655"/>
      <c r="B655"/>
      <c r="E655"/>
    </row>
    <row r="656" spans="1:5" x14ac:dyDescent="0.25">
      <c r="A656"/>
      <c r="B656"/>
      <c r="E656"/>
    </row>
    <row r="657" spans="1:5" x14ac:dyDescent="0.25">
      <c r="A657"/>
      <c r="B657"/>
      <c r="E657"/>
    </row>
    <row r="658" spans="1:5" x14ac:dyDescent="0.25">
      <c r="A658"/>
      <c r="B658"/>
      <c r="E658"/>
    </row>
    <row r="659" spans="1:5" x14ac:dyDescent="0.25">
      <c r="A659"/>
      <c r="B659"/>
      <c r="E659"/>
    </row>
    <row r="660" spans="1:5" x14ac:dyDescent="0.25">
      <c r="A660"/>
      <c r="B660"/>
      <c r="E660"/>
    </row>
    <row r="661" spans="1:5" x14ac:dyDescent="0.25">
      <c r="A661"/>
      <c r="B661"/>
      <c r="E661"/>
    </row>
    <row r="662" spans="1:5" x14ac:dyDescent="0.25">
      <c r="A662"/>
      <c r="B662"/>
      <c r="E662"/>
    </row>
    <row r="663" spans="1:5" x14ac:dyDescent="0.25">
      <c r="A663"/>
      <c r="B663"/>
      <c r="E663"/>
    </row>
    <row r="664" spans="1:5" x14ac:dyDescent="0.25">
      <c r="A664"/>
      <c r="B664"/>
      <c r="E664"/>
    </row>
    <row r="665" spans="1:5" x14ac:dyDescent="0.25">
      <c r="A665"/>
      <c r="B665"/>
      <c r="E665"/>
    </row>
    <row r="666" spans="1:5" x14ac:dyDescent="0.25">
      <c r="A666"/>
      <c r="B666"/>
      <c r="E666"/>
    </row>
    <row r="667" spans="1:5" x14ac:dyDescent="0.25">
      <c r="A667"/>
      <c r="B667"/>
      <c r="E667"/>
    </row>
    <row r="668" spans="1:5" x14ac:dyDescent="0.25">
      <c r="A668"/>
      <c r="B668"/>
      <c r="E668"/>
    </row>
    <row r="669" spans="1:5" x14ac:dyDescent="0.25">
      <c r="A669"/>
      <c r="B669"/>
      <c r="E669"/>
    </row>
    <row r="670" spans="1:5" x14ac:dyDescent="0.25">
      <c r="A670"/>
      <c r="B670"/>
      <c r="E670"/>
    </row>
    <row r="671" spans="1:5" x14ac:dyDescent="0.25">
      <c r="A671"/>
      <c r="B671"/>
      <c r="E671"/>
    </row>
    <row r="672" spans="1:5" x14ac:dyDescent="0.25">
      <c r="A672"/>
      <c r="B672"/>
      <c r="E672"/>
    </row>
    <row r="673" spans="1:5" x14ac:dyDescent="0.25">
      <c r="A673"/>
      <c r="B673"/>
      <c r="E673"/>
    </row>
    <row r="674" spans="1:5" x14ac:dyDescent="0.25">
      <c r="A674"/>
      <c r="B674"/>
      <c r="E674"/>
    </row>
    <row r="675" spans="1:5" x14ac:dyDescent="0.25">
      <c r="A675"/>
      <c r="B675"/>
      <c r="E675"/>
    </row>
    <row r="676" spans="1:5" x14ac:dyDescent="0.25">
      <c r="A676"/>
      <c r="B676"/>
      <c r="E676"/>
    </row>
    <row r="677" spans="1:5" x14ac:dyDescent="0.25">
      <c r="A677"/>
      <c r="B677"/>
      <c r="E677"/>
    </row>
    <row r="678" spans="1:5" x14ac:dyDescent="0.25">
      <c r="A678"/>
      <c r="B678"/>
      <c r="E678"/>
    </row>
    <row r="679" spans="1:5" x14ac:dyDescent="0.25">
      <c r="A679"/>
      <c r="B679"/>
      <c r="E679"/>
    </row>
    <row r="680" spans="1:5" x14ac:dyDescent="0.25">
      <c r="A680"/>
      <c r="B680"/>
      <c r="E680"/>
    </row>
    <row r="681" spans="1:5" x14ac:dyDescent="0.25">
      <c r="A681"/>
      <c r="B681"/>
      <c r="E681"/>
    </row>
    <row r="682" spans="1:5" x14ac:dyDescent="0.25">
      <c r="A682"/>
      <c r="B682"/>
      <c r="E682"/>
    </row>
    <row r="683" spans="1:5" x14ac:dyDescent="0.25">
      <c r="A683"/>
      <c r="B683"/>
      <c r="E683"/>
    </row>
    <row r="684" spans="1:5" x14ac:dyDescent="0.25">
      <c r="A684"/>
      <c r="B684"/>
      <c r="E684"/>
    </row>
    <row r="685" spans="1:5" x14ac:dyDescent="0.25">
      <c r="A685"/>
      <c r="B685"/>
      <c r="E685"/>
    </row>
    <row r="686" spans="1:5" x14ac:dyDescent="0.25">
      <c r="A686"/>
      <c r="B686"/>
      <c r="E686"/>
    </row>
    <row r="687" spans="1:5" x14ac:dyDescent="0.25">
      <c r="A687"/>
      <c r="B687"/>
      <c r="E687"/>
    </row>
    <row r="688" spans="1:5" x14ac:dyDescent="0.25">
      <c r="A688"/>
      <c r="B688"/>
      <c r="E688"/>
    </row>
    <row r="689" spans="1:5" x14ac:dyDescent="0.25">
      <c r="A689"/>
      <c r="B689"/>
      <c r="E689"/>
    </row>
    <row r="690" spans="1:5" x14ac:dyDescent="0.25">
      <c r="A690"/>
      <c r="B690"/>
      <c r="E690"/>
    </row>
    <row r="691" spans="1:5" x14ac:dyDescent="0.25">
      <c r="A691"/>
      <c r="B691"/>
      <c r="E691"/>
    </row>
    <row r="692" spans="1:5" x14ac:dyDescent="0.25">
      <c r="A692"/>
      <c r="B692"/>
      <c r="E692"/>
    </row>
    <row r="693" spans="1:5" x14ac:dyDescent="0.25">
      <c r="A693"/>
      <c r="B693"/>
      <c r="E693"/>
    </row>
    <row r="694" spans="1:5" x14ac:dyDescent="0.25">
      <c r="A694"/>
      <c r="B694"/>
      <c r="E694"/>
    </row>
    <row r="695" spans="1:5" x14ac:dyDescent="0.25">
      <c r="A695"/>
      <c r="B695"/>
      <c r="E695"/>
    </row>
    <row r="696" spans="1:5" x14ac:dyDescent="0.25">
      <c r="A696"/>
      <c r="B696"/>
      <c r="E696"/>
    </row>
    <row r="697" spans="1:5" x14ac:dyDescent="0.25">
      <c r="A697"/>
      <c r="B697"/>
      <c r="E697"/>
    </row>
    <row r="698" spans="1:5" x14ac:dyDescent="0.25">
      <c r="A698"/>
      <c r="B698"/>
      <c r="E698"/>
    </row>
    <row r="699" spans="1:5" x14ac:dyDescent="0.25">
      <c r="A699"/>
      <c r="B699"/>
      <c r="E699"/>
    </row>
    <row r="700" spans="1:5" x14ac:dyDescent="0.25">
      <c r="A700"/>
      <c r="B700"/>
      <c r="E700"/>
    </row>
    <row r="701" spans="1:5" x14ac:dyDescent="0.25">
      <c r="A701"/>
      <c r="B701"/>
      <c r="E701"/>
    </row>
    <row r="702" spans="1:5" x14ac:dyDescent="0.25">
      <c r="A702"/>
      <c r="B702"/>
      <c r="E702"/>
    </row>
    <row r="703" spans="1:5" x14ac:dyDescent="0.25">
      <c r="A703"/>
      <c r="B703"/>
      <c r="E703"/>
    </row>
    <row r="704" spans="1:5" x14ac:dyDescent="0.25">
      <c r="A704"/>
      <c r="B704"/>
      <c r="E704"/>
    </row>
    <row r="705" spans="1:5" x14ac:dyDescent="0.25">
      <c r="A705"/>
      <c r="B705"/>
      <c r="E705"/>
    </row>
    <row r="706" spans="1:5" x14ac:dyDescent="0.25">
      <c r="A706"/>
      <c r="B706"/>
      <c r="E706"/>
    </row>
    <row r="707" spans="1:5" x14ac:dyDescent="0.25">
      <c r="A707"/>
      <c r="B707"/>
      <c r="E707"/>
    </row>
    <row r="708" spans="1:5" x14ac:dyDescent="0.25">
      <c r="A708"/>
      <c r="B708"/>
      <c r="E708"/>
    </row>
    <row r="709" spans="1:5" x14ac:dyDescent="0.25">
      <c r="A709"/>
      <c r="B709"/>
      <c r="E709"/>
    </row>
    <row r="710" spans="1:5" x14ac:dyDescent="0.25">
      <c r="A710"/>
      <c r="B710"/>
      <c r="E710"/>
    </row>
    <row r="711" spans="1:5" x14ac:dyDescent="0.25">
      <c r="A711"/>
      <c r="B711"/>
      <c r="E711"/>
    </row>
    <row r="712" spans="1:5" x14ac:dyDescent="0.25">
      <c r="A712"/>
      <c r="B712"/>
      <c r="E712"/>
    </row>
    <row r="713" spans="1:5" x14ac:dyDescent="0.25">
      <c r="A713"/>
      <c r="B713"/>
      <c r="E713"/>
    </row>
    <row r="714" spans="1:5" x14ac:dyDescent="0.25">
      <c r="A714"/>
      <c r="B714"/>
      <c r="E714"/>
    </row>
    <row r="715" spans="1:5" x14ac:dyDescent="0.25">
      <c r="A715"/>
      <c r="B715"/>
      <c r="E715"/>
    </row>
    <row r="716" spans="1:5" x14ac:dyDescent="0.25">
      <c r="A716"/>
      <c r="B716"/>
      <c r="E716"/>
    </row>
    <row r="717" spans="1:5" x14ac:dyDescent="0.25">
      <c r="A717"/>
      <c r="B717"/>
      <c r="E717"/>
    </row>
    <row r="718" spans="1:5" x14ac:dyDescent="0.25">
      <c r="A718"/>
      <c r="B718"/>
      <c r="E718"/>
    </row>
    <row r="719" spans="1:5" x14ac:dyDescent="0.25">
      <c r="A719"/>
      <c r="B719"/>
      <c r="E719"/>
    </row>
    <row r="720" spans="1:5" x14ac:dyDescent="0.25">
      <c r="A720"/>
      <c r="B720"/>
      <c r="E720"/>
    </row>
    <row r="721" spans="1:5" x14ac:dyDescent="0.25">
      <c r="A721"/>
      <c r="B721"/>
      <c r="E721"/>
    </row>
    <row r="722" spans="1:5" x14ac:dyDescent="0.25">
      <c r="A722"/>
      <c r="B722"/>
      <c r="E722"/>
    </row>
    <row r="723" spans="1:5" x14ac:dyDescent="0.25">
      <c r="A723"/>
      <c r="B723"/>
      <c r="E723"/>
    </row>
    <row r="724" spans="1:5" x14ac:dyDescent="0.25">
      <c r="A724"/>
      <c r="B724"/>
      <c r="E724"/>
    </row>
    <row r="725" spans="1:5" x14ac:dyDescent="0.25">
      <c r="A725"/>
      <c r="B725"/>
      <c r="E725"/>
    </row>
    <row r="726" spans="1:5" x14ac:dyDescent="0.25">
      <c r="A726"/>
      <c r="B726"/>
      <c r="E726"/>
    </row>
    <row r="727" spans="1:5" x14ac:dyDescent="0.25">
      <c r="A727"/>
      <c r="B727"/>
      <c r="E727"/>
    </row>
    <row r="728" spans="1:5" x14ac:dyDescent="0.25">
      <c r="A728"/>
      <c r="B728"/>
      <c r="E728"/>
    </row>
    <row r="729" spans="1:5" x14ac:dyDescent="0.25">
      <c r="A729"/>
      <c r="B729"/>
      <c r="E729"/>
    </row>
    <row r="730" spans="1:5" x14ac:dyDescent="0.25">
      <c r="A730"/>
      <c r="B730"/>
      <c r="E730"/>
    </row>
    <row r="731" spans="1:5" x14ac:dyDescent="0.25">
      <c r="A731"/>
      <c r="B731"/>
      <c r="E731"/>
    </row>
    <row r="732" spans="1:5" x14ac:dyDescent="0.25">
      <c r="A732"/>
      <c r="B732"/>
      <c r="E732"/>
    </row>
    <row r="733" spans="1:5" x14ac:dyDescent="0.25">
      <c r="A733"/>
      <c r="B733"/>
      <c r="E733"/>
    </row>
    <row r="734" spans="1:5" x14ac:dyDescent="0.25">
      <c r="A734"/>
      <c r="B734"/>
      <c r="E734"/>
    </row>
    <row r="735" spans="1:5" x14ac:dyDescent="0.25">
      <c r="A735"/>
      <c r="B735"/>
      <c r="E735"/>
    </row>
    <row r="736" spans="1:5" x14ac:dyDescent="0.25">
      <c r="A736"/>
      <c r="B736"/>
      <c r="E736"/>
    </row>
    <row r="737" spans="1:5" x14ac:dyDescent="0.25">
      <c r="A737"/>
      <c r="B737"/>
      <c r="E737"/>
    </row>
    <row r="738" spans="1:5" x14ac:dyDescent="0.25">
      <c r="A738"/>
      <c r="B738"/>
      <c r="E738"/>
    </row>
    <row r="739" spans="1:5" x14ac:dyDescent="0.25">
      <c r="A739"/>
      <c r="B739"/>
      <c r="E739"/>
    </row>
    <row r="740" spans="1:5" x14ac:dyDescent="0.25">
      <c r="A740"/>
      <c r="B740"/>
      <c r="E740"/>
    </row>
    <row r="741" spans="1:5" x14ac:dyDescent="0.25">
      <c r="A741"/>
      <c r="B741"/>
      <c r="E741"/>
    </row>
    <row r="742" spans="1:5" x14ac:dyDescent="0.25">
      <c r="A742"/>
      <c r="B742"/>
      <c r="E742"/>
    </row>
    <row r="743" spans="1:5" x14ac:dyDescent="0.25">
      <c r="A743"/>
      <c r="B743"/>
      <c r="E743"/>
    </row>
    <row r="744" spans="1:5" x14ac:dyDescent="0.25">
      <c r="A744"/>
      <c r="B744"/>
      <c r="E744"/>
    </row>
    <row r="745" spans="1:5" x14ac:dyDescent="0.25">
      <c r="A745"/>
      <c r="B745"/>
      <c r="E745"/>
    </row>
    <row r="746" spans="1:5" x14ac:dyDescent="0.25">
      <c r="A746"/>
      <c r="B746"/>
      <c r="E746"/>
    </row>
    <row r="747" spans="1:5" x14ac:dyDescent="0.25">
      <c r="A747"/>
      <c r="B747"/>
      <c r="E747"/>
    </row>
    <row r="748" spans="1:5" x14ac:dyDescent="0.25">
      <c r="A748"/>
      <c r="B748"/>
      <c r="E748"/>
    </row>
    <row r="749" spans="1:5" x14ac:dyDescent="0.25">
      <c r="A749"/>
      <c r="B749"/>
      <c r="E749"/>
    </row>
    <row r="750" spans="1:5" x14ac:dyDescent="0.25">
      <c r="A750"/>
      <c r="B750"/>
      <c r="E750"/>
    </row>
    <row r="751" spans="1:5" x14ac:dyDescent="0.25">
      <c r="A751"/>
      <c r="B751"/>
      <c r="E751"/>
    </row>
    <row r="752" spans="1:5" x14ac:dyDescent="0.25">
      <c r="A752"/>
      <c r="B752"/>
      <c r="E752"/>
    </row>
    <row r="753" spans="1:5" x14ac:dyDescent="0.25">
      <c r="A753"/>
      <c r="B753"/>
      <c r="E753"/>
    </row>
    <row r="754" spans="1:5" x14ac:dyDescent="0.25">
      <c r="A754"/>
      <c r="B754"/>
      <c r="E754"/>
    </row>
    <row r="755" spans="1:5" x14ac:dyDescent="0.25">
      <c r="A755"/>
      <c r="B755"/>
      <c r="E755"/>
    </row>
    <row r="756" spans="1:5" x14ac:dyDescent="0.25">
      <c r="A756"/>
      <c r="B756"/>
      <c r="E756"/>
    </row>
    <row r="757" spans="1:5" x14ac:dyDescent="0.25">
      <c r="A757"/>
      <c r="B757"/>
      <c r="E757"/>
    </row>
    <row r="758" spans="1:5" x14ac:dyDescent="0.25">
      <c r="A758"/>
      <c r="B758"/>
      <c r="E758"/>
    </row>
    <row r="759" spans="1:5" x14ac:dyDescent="0.25">
      <c r="A759"/>
      <c r="B759"/>
      <c r="E759"/>
    </row>
    <row r="760" spans="1:5" x14ac:dyDescent="0.25">
      <c r="A760"/>
      <c r="B760"/>
      <c r="E760"/>
    </row>
    <row r="761" spans="1:5" x14ac:dyDescent="0.25">
      <c r="A761"/>
      <c r="B761"/>
      <c r="E761"/>
    </row>
    <row r="762" spans="1:5" x14ac:dyDescent="0.25">
      <c r="A762"/>
      <c r="B762"/>
      <c r="E762"/>
    </row>
    <row r="763" spans="1:5" x14ac:dyDescent="0.25">
      <c r="A763"/>
      <c r="B763"/>
      <c r="E763"/>
    </row>
    <row r="764" spans="1:5" x14ac:dyDescent="0.25">
      <c r="A764"/>
      <c r="B764"/>
      <c r="E764"/>
    </row>
    <row r="765" spans="1:5" x14ac:dyDescent="0.25">
      <c r="A765"/>
      <c r="B765"/>
      <c r="E765"/>
    </row>
    <row r="766" spans="1:5" x14ac:dyDescent="0.25">
      <c r="A766"/>
      <c r="B766"/>
      <c r="E766"/>
    </row>
    <row r="767" spans="1:5" x14ac:dyDescent="0.25">
      <c r="A767"/>
      <c r="B767"/>
      <c r="E767"/>
    </row>
    <row r="768" spans="1:5" x14ac:dyDescent="0.25">
      <c r="A768"/>
      <c r="B768"/>
      <c r="E768"/>
    </row>
    <row r="769" spans="1:5" x14ac:dyDescent="0.25">
      <c r="A769"/>
      <c r="B769"/>
      <c r="E769"/>
    </row>
    <row r="770" spans="1:5" x14ac:dyDescent="0.25">
      <c r="A770"/>
      <c r="B770"/>
      <c r="E770"/>
    </row>
    <row r="771" spans="1:5" x14ac:dyDescent="0.25">
      <c r="A771"/>
      <c r="B771"/>
      <c r="E771"/>
    </row>
    <row r="772" spans="1:5" x14ac:dyDescent="0.25">
      <c r="A772"/>
      <c r="B772"/>
      <c r="E772"/>
    </row>
    <row r="773" spans="1:5" x14ac:dyDescent="0.25">
      <c r="A773"/>
      <c r="B773"/>
      <c r="E773"/>
    </row>
    <row r="774" spans="1:5" x14ac:dyDescent="0.25">
      <c r="A774"/>
      <c r="B774"/>
      <c r="E774"/>
    </row>
    <row r="775" spans="1:5" x14ac:dyDescent="0.25">
      <c r="A775"/>
      <c r="B775"/>
      <c r="E775"/>
    </row>
    <row r="776" spans="1:5" x14ac:dyDescent="0.25">
      <c r="A776"/>
      <c r="B776"/>
      <c r="E776"/>
    </row>
    <row r="777" spans="1:5" x14ac:dyDescent="0.25">
      <c r="A777"/>
      <c r="B777"/>
      <c r="E777"/>
    </row>
    <row r="778" spans="1:5" x14ac:dyDescent="0.25">
      <c r="A778"/>
      <c r="B778"/>
      <c r="E778"/>
    </row>
    <row r="779" spans="1:5" x14ac:dyDescent="0.25">
      <c r="A779"/>
      <c r="B779"/>
      <c r="E779"/>
    </row>
    <row r="780" spans="1:5" x14ac:dyDescent="0.25">
      <c r="A780"/>
      <c r="B780"/>
      <c r="E780"/>
    </row>
    <row r="781" spans="1:5" x14ac:dyDescent="0.25">
      <c r="A781"/>
      <c r="B781"/>
      <c r="E781"/>
    </row>
    <row r="782" spans="1:5" x14ac:dyDescent="0.25">
      <c r="A782"/>
      <c r="B782"/>
      <c r="E782"/>
    </row>
    <row r="783" spans="1:5" x14ac:dyDescent="0.25">
      <c r="A783"/>
      <c r="B783"/>
      <c r="E783"/>
    </row>
    <row r="784" spans="1:5" x14ac:dyDescent="0.25">
      <c r="A784"/>
      <c r="B784"/>
      <c r="E784"/>
    </row>
    <row r="785" spans="1:5" x14ac:dyDescent="0.25">
      <c r="A785"/>
      <c r="B785"/>
      <c r="E785"/>
    </row>
    <row r="786" spans="1:5" x14ac:dyDescent="0.25">
      <c r="A786"/>
      <c r="B786"/>
      <c r="E786"/>
    </row>
    <row r="787" spans="1:5" x14ac:dyDescent="0.25">
      <c r="A787"/>
      <c r="B787"/>
      <c r="E787"/>
    </row>
    <row r="788" spans="1:5" x14ac:dyDescent="0.25">
      <c r="A788"/>
      <c r="B788"/>
      <c r="E788"/>
    </row>
    <row r="789" spans="1:5" x14ac:dyDescent="0.25">
      <c r="A789"/>
      <c r="B789"/>
      <c r="E789"/>
    </row>
    <row r="790" spans="1:5" x14ac:dyDescent="0.25">
      <c r="A790"/>
      <c r="B790"/>
      <c r="E790"/>
    </row>
    <row r="791" spans="1:5" x14ac:dyDescent="0.25">
      <c r="A791"/>
      <c r="B791"/>
      <c r="E791"/>
    </row>
    <row r="792" spans="1:5" x14ac:dyDescent="0.25">
      <c r="A792"/>
      <c r="B792"/>
      <c r="E792"/>
    </row>
    <row r="793" spans="1:5" x14ac:dyDescent="0.25">
      <c r="A793"/>
      <c r="B793"/>
      <c r="E793"/>
    </row>
    <row r="794" spans="1:5" x14ac:dyDescent="0.25">
      <c r="A794"/>
      <c r="B794"/>
      <c r="E794"/>
    </row>
    <row r="795" spans="1:5" x14ac:dyDescent="0.25">
      <c r="A795"/>
      <c r="B795"/>
      <c r="E795"/>
    </row>
    <row r="796" spans="1:5" x14ac:dyDescent="0.25">
      <c r="A796"/>
      <c r="B796"/>
      <c r="E796"/>
    </row>
    <row r="797" spans="1:5" x14ac:dyDescent="0.25">
      <c r="A797"/>
      <c r="B797"/>
      <c r="E797"/>
    </row>
    <row r="798" spans="1:5" x14ac:dyDescent="0.25">
      <c r="A798"/>
      <c r="B798"/>
      <c r="E798"/>
    </row>
    <row r="799" spans="1:5" x14ac:dyDescent="0.25">
      <c r="A799"/>
      <c r="B799"/>
      <c r="E799"/>
    </row>
    <row r="800" spans="1:5" x14ac:dyDescent="0.25">
      <c r="A800"/>
      <c r="B800"/>
      <c r="E800"/>
    </row>
    <row r="801" spans="1:5" x14ac:dyDescent="0.25">
      <c r="A801"/>
      <c r="B801"/>
      <c r="E801"/>
    </row>
    <row r="802" spans="1:5" x14ac:dyDescent="0.25">
      <c r="A802"/>
      <c r="B802"/>
      <c r="E802"/>
    </row>
    <row r="803" spans="1:5" x14ac:dyDescent="0.25">
      <c r="A803"/>
      <c r="B803"/>
      <c r="E803"/>
    </row>
    <row r="804" spans="1:5" x14ac:dyDescent="0.25">
      <c r="A804"/>
      <c r="B804"/>
      <c r="E804"/>
    </row>
    <row r="805" spans="1:5" x14ac:dyDescent="0.25">
      <c r="A805"/>
      <c r="B805"/>
      <c r="E805"/>
    </row>
    <row r="806" spans="1:5" x14ac:dyDescent="0.25">
      <c r="A806"/>
      <c r="B806"/>
      <c r="E806"/>
    </row>
    <row r="807" spans="1:5" x14ac:dyDescent="0.25">
      <c r="A807"/>
      <c r="B807"/>
      <c r="E807"/>
    </row>
    <row r="808" spans="1:5" x14ac:dyDescent="0.25">
      <c r="A808"/>
      <c r="B808"/>
      <c r="E808"/>
    </row>
    <row r="809" spans="1:5" x14ac:dyDescent="0.25">
      <c r="A809"/>
      <c r="B809"/>
      <c r="E809"/>
    </row>
    <row r="810" spans="1:5" x14ac:dyDescent="0.25">
      <c r="A810"/>
      <c r="B810"/>
      <c r="E810"/>
    </row>
    <row r="811" spans="1:5" x14ac:dyDescent="0.25">
      <c r="A811"/>
      <c r="B811"/>
      <c r="E811"/>
    </row>
    <row r="812" spans="1:5" x14ac:dyDescent="0.25">
      <c r="A812"/>
      <c r="B812"/>
      <c r="E812"/>
    </row>
    <row r="813" spans="1:5" x14ac:dyDescent="0.25">
      <c r="A813"/>
      <c r="B813"/>
      <c r="E813"/>
    </row>
    <row r="814" spans="1:5" x14ac:dyDescent="0.25">
      <c r="A814"/>
      <c r="B814"/>
      <c r="E814"/>
    </row>
    <row r="815" spans="1:5" x14ac:dyDescent="0.25">
      <c r="A815"/>
      <c r="B815"/>
      <c r="E815"/>
    </row>
    <row r="816" spans="1:5" x14ac:dyDescent="0.25">
      <c r="A816"/>
      <c r="B816"/>
      <c r="E816"/>
    </row>
    <row r="817" spans="1:5" x14ac:dyDescent="0.25">
      <c r="A817"/>
      <c r="B817"/>
      <c r="E817"/>
    </row>
    <row r="818" spans="1:5" x14ac:dyDescent="0.25">
      <c r="A818"/>
      <c r="B818"/>
      <c r="E818"/>
    </row>
    <row r="819" spans="1:5" x14ac:dyDescent="0.25">
      <c r="A819"/>
      <c r="B819"/>
      <c r="E819"/>
    </row>
    <row r="820" spans="1:5" x14ac:dyDescent="0.25">
      <c r="A820"/>
      <c r="B820"/>
      <c r="E820"/>
    </row>
    <row r="821" spans="1:5" x14ac:dyDescent="0.25">
      <c r="A821"/>
      <c r="B821"/>
      <c r="E821"/>
    </row>
    <row r="822" spans="1:5" x14ac:dyDescent="0.25">
      <c r="A822"/>
      <c r="B822"/>
      <c r="E822"/>
    </row>
    <row r="823" spans="1:5" x14ac:dyDescent="0.25">
      <c r="A823"/>
      <c r="B823"/>
      <c r="E823"/>
    </row>
    <row r="824" spans="1:5" x14ac:dyDescent="0.25">
      <c r="A824"/>
      <c r="B824"/>
      <c r="E824"/>
    </row>
    <row r="825" spans="1:5" x14ac:dyDescent="0.25">
      <c r="A825"/>
      <c r="B825"/>
      <c r="E825"/>
    </row>
    <row r="826" spans="1:5" x14ac:dyDescent="0.25">
      <c r="A826"/>
      <c r="B826"/>
      <c r="E826"/>
    </row>
    <row r="827" spans="1:5" x14ac:dyDescent="0.25">
      <c r="A827"/>
      <c r="B827"/>
      <c r="E827"/>
    </row>
    <row r="828" spans="1:5" x14ac:dyDescent="0.25">
      <c r="A828"/>
      <c r="B828"/>
      <c r="E828"/>
    </row>
    <row r="829" spans="1:5" x14ac:dyDescent="0.25">
      <c r="A829"/>
      <c r="B829"/>
      <c r="E829"/>
    </row>
    <row r="830" spans="1:5" x14ac:dyDescent="0.25">
      <c r="A830"/>
      <c r="B830"/>
      <c r="E830"/>
    </row>
    <row r="831" spans="1:5" x14ac:dyDescent="0.25">
      <c r="A831"/>
      <c r="B831"/>
      <c r="E831"/>
    </row>
    <row r="832" spans="1:5" x14ac:dyDescent="0.25">
      <c r="A832"/>
      <c r="B832"/>
      <c r="E832"/>
    </row>
    <row r="833" spans="1:5" x14ac:dyDescent="0.25">
      <c r="A833"/>
      <c r="B833"/>
      <c r="E833"/>
    </row>
    <row r="834" spans="1:5" x14ac:dyDescent="0.25">
      <c r="A834"/>
      <c r="B834"/>
      <c r="E834"/>
    </row>
    <row r="835" spans="1:5" x14ac:dyDescent="0.25">
      <c r="A835"/>
      <c r="B835"/>
      <c r="E835"/>
    </row>
    <row r="836" spans="1:5" x14ac:dyDescent="0.25">
      <c r="A836"/>
      <c r="B836"/>
      <c r="E836"/>
    </row>
    <row r="837" spans="1:5" x14ac:dyDescent="0.25">
      <c r="A837"/>
      <c r="B837"/>
      <c r="E837"/>
    </row>
    <row r="838" spans="1:5" x14ac:dyDescent="0.25">
      <c r="A838"/>
      <c r="B838"/>
      <c r="E838"/>
    </row>
    <row r="839" spans="1:5" x14ac:dyDescent="0.25">
      <c r="A839"/>
      <c r="B839"/>
      <c r="E839"/>
    </row>
    <row r="840" spans="1:5" x14ac:dyDescent="0.25">
      <c r="A840"/>
      <c r="B840"/>
      <c r="E840"/>
    </row>
    <row r="841" spans="1:5" x14ac:dyDescent="0.25">
      <c r="A841"/>
      <c r="B841"/>
      <c r="E841"/>
    </row>
    <row r="842" spans="1:5" x14ac:dyDescent="0.25">
      <c r="A842"/>
      <c r="B842"/>
      <c r="E842"/>
    </row>
    <row r="843" spans="1:5" x14ac:dyDescent="0.25">
      <c r="A843"/>
      <c r="B843"/>
      <c r="E843"/>
    </row>
    <row r="844" spans="1:5" x14ac:dyDescent="0.25">
      <c r="A844"/>
      <c r="B844"/>
      <c r="E844"/>
    </row>
    <row r="845" spans="1:5" x14ac:dyDescent="0.25">
      <c r="A845"/>
      <c r="B845"/>
      <c r="E845"/>
    </row>
    <row r="846" spans="1:5" x14ac:dyDescent="0.25">
      <c r="A846"/>
      <c r="B846"/>
      <c r="E846"/>
    </row>
    <row r="847" spans="1:5" x14ac:dyDescent="0.25">
      <c r="A847"/>
      <c r="B847"/>
      <c r="E847"/>
    </row>
    <row r="848" spans="1:5" x14ac:dyDescent="0.25">
      <c r="A848"/>
      <c r="B848"/>
      <c r="E848"/>
    </row>
    <row r="849" spans="1:5" x14ac:dyDescent="0.25">
      <c r="A849"/>
      <c r="B849"/>
      <c r="E849"/>
    </row>
    <row r="850" spans="1:5" x14ac:dyDescent="0.25">
      <c r="A850"/>
      <c r="B850"/>
      <c r="E850"/>
    </row>
    <row r="851" spans="1:5" x14ac:dyDescent="0.25">
      <c r="A851"/>
      <c r="B851"/>
      <c r="E851"/>
    </row>
    <row r="852" spans="1:5" x14ac:dyDescent="0.25">
      <c r="A852"/>
      <c r="B852"/>
      <c r="E852"/>
    </row>
    <row r="853" spans="1:5" x14ac:dyDescent="0.25">
      <c r="A853"/>
      <c r="B853"/>
      <c r="E853"/>
    </row>
    <row r="854" spans="1:5" x14ac:dyDescent="0.25">
      <c r="A854"/>
      <c r="B854"/>
      <c r="E854"/>
    </row>
    <row r="855" spans="1:5" x14ac:dyDescent="0.25">
      <c r="A855"/>
      <c r="B855"/>
      <c r="E855"/>
    </row>
    <row r="856" spans="1:5" x14ac:dyDescent="0.25">
      <c r="A856"/>
      <c r="B856"/>
      <c r="E856"/>
    </row>
    <row r="857" spans="1:5" x14ac:dyDescent="0.25">
      <c r="A857"/>
      <c r="B857"/>
      <c r="E857"/>
    </row>
    <row r="858" spans="1:5" x14ac:dyDescent="0.25">
      <c r="A858"/>
      <c r="B858"/>
      <c r="E858"/>
    </row>
    <row r="859" spans="1:5" x14ac:dyDescent="0.25">
      <c r="A859"/>
      <c r="B859"/>
      <c r="E859"/>
    </row>
    <row r="860" spans="1:5" x14ac:dyDescent="0.25">
      <c r="A860"/>
      <c r="B860"/>
      <c r="E860"/>
    </row>
    <row r="861" spans="1:5" x14ac:dyDescent="0.25">
      <c r="A861"/>
      <c r="B861"/>
      <c r="E861"/>
    </row>
    <row r="862" spans="1:5" x14ac:dyDescent="0.25">
      <c r="A862"/>
      <c r="B862"/>
      <c r="E862"/>
    </row>
    <row r="863" spans="1:5" x14ac:dyDescent="0.25">
      <c r="A863"/>
      <c r="B863"/>
      <c r="E863"/>
    </row>
    <row r="864" spans="1:5" x14ac:dyDescent="0.25">
      <c r="A864"/>
      <c r="B864"/>
      <c r="E864"/>
    </row>
    <row r="865" spans="1:5" x14ac:dyDescent="0.25">
      <c r="A865"/>
      <c r="B865"/>
      <c r="E865"/>
    </row>
    <row r="866" spans="1:5" x14ac:dyDescent="0.25">
      <c r="A866"/>
      <c r="B866"/>
      <c r="E866"/>
    </row>
    <row r="867" spans="1:5" x14ac:dyDescent="0.25">
      <c r="A867"/>
      <c r="B867"/>
      <c r="E867"/>
    </row>
    <row r="868" spans="1:5" x14ac:dyDescent="0.25">
      <c r="A868"/>
      <c r="B868"/>
      <c r="E868"/>
    </row>
    <row r="869" spans="1:5" x14ac:dyDescent="0.25">
      <c r="A869"/>
      <c r="B869"/>
      <c r="E869"/>
    </row>
    <row r="870" spans="1:5" x14ac:dyDescent="0.25">
      <c r="A870"/>
      <c r="B870"/>
      <c r="E870"/>
    </row>
    <row r="871" spans="1:5" x14ac:dyDescent="0.25">
      <c r="A871"/>
      <c r="B871"/>
      <c r="E871"/>
    </row>
    <row r="872" spans="1:5" x14ac:dyDescent="0.25">
      <c r="A872"/>
      <c r="B872"/>
      <c r="E872"/>
    </row>
    <row r="873" spans="1:5" x14ac:dyDescent="0.25">
      <c r="A873"/>
      <c r="B873"/>
      <c r="E873"/>
    </row>
    <row r="874" spans="1:5" x14ac:dyDescent="0.25">
      <c r="A874"/>
      <c r="B874"/>
      <c r="E874"/>
    </row>
    <row r="875" spans="1:5" x14ac:dyDescent="0.25">
      <c r="A875"/>
      <c r="B875"/>
      <c r="E875"/>
    </row>
    <row r="876" spans="1:5" x14ac:dyDescent="0.25">
      <c r="A876"/>
      <c r="B876"/>
      <c r="E876"/>
    </row>
    <row r="877" spans="1:5" x14ac:dyDescent="0.25">
      <c r="A877"/>
      <c r="B877"/>
      <c r="E877"/>
    </row>
    <row r="878" spans="1:5" x14ac:dyDescent="0.25">
      <c r="A878"/>
      <c r="B878"/>
      <c r="E878"/>
    </row>
    <row r="879" spans="1:5" x14ac:dyDescent="0.25">
      <c r="A879"/>
      <c r="B879"/>
      <c r="E879"/>
    </row>
    <row r="880" spans="1:5" x14ac:dyDescent="0.25">
      <c r="A880"/>
      <c r="B880"/>
      <c r="E880"/>
    </row>
    <row r="881" spans="1:5" x14ac:dyDescent="0.25">
      <c r="A881"/>
      <c r="B881"/>
      <c r="E881"/>
    </row>
    <row r="882" spans="1:5" x14ac:dyDescent="0.25">
      <c r="A882"/>
      <c r="B882"/>
      <c r="E882"/>
    </row>
    <row r="883" spans="1:5" x14ac:dyDescent="0.25">
      <c r="A883"/>
      <c r="B883"/>
      <c r="E883"/>
    </row>
    <row r="884" spans="1:5" x14ac:dyDescent="0.25">
      <c r="A884"/>
      <c r="B884"/>
      <c r="E884"/>
    </row>
    <row r="885" spans="1:5" x14ac:dyDescent="0.25">
      <c r="A885"/>
      <c r="B885"/>
      <c r="E885"/>
    </row>
    <row r="886" spans="1:5" x14ac:dyDescent="0.25">
      <c r="A886"/>
      <c r="B886"/>
      <c r="E886"/>
    </row>
    <row r="887" spans="1:5" x14ac:dyDescent="0.25">
      <c r="A887"/>
      <c r="B887"/>
      <c r="E887"/>
    </row>
    <row r="888" spans="1:5" x14ac:dyDescent="0.25">
      <c r="A888"/>
      <c r="B888"/>
      <c r="E888"/>
    </row>
    <row r="889" spans="1:5" x14ac:dyDescent="0.25">
      <c r="A889"/>
      <c r="B889"/>
      <c r="E889"/>
    </row>
    <row r="890" spans="1:5" x14ac:dyDescent="0.25">
      <c r="A890"/>
      <c r="B890"/>
      <c r="E890"/>
    </row>
    <row r="891" spans="1:5" x14ac:dyDescent="0.25">
      <c r="A891"/>
      <c r="B891"/>
      <c r="E891"/>
    </row>
    <row r="892" spans="1:5" x14ac:dyDescent="0.25">
      <c r="A892"/>
      <c r="B892"/>
      <c r="E892"/>
    </row>
    <row r="893" spans="1:5" x14ac:dyDescent="0.25">
      <c r="A893"/>
      <c r="B893"/>
      <c r="E893"/>
    </row>
    <row r="894" spans="1:5" x14ac:dyDescent="0.25">
      <c r="A894"/>
      <c r="B894"/>
      <c r="E894"/>
    </row>
    <row r="895" spans="1:5" x14ac:dyDescent="0.25">
      <c r="A895"/>
      <c r="B895"/>
      <c r="E895"/>
    </row>
    <row r="896" spans="1:5" x14ac:dyDescent="0.25">
      <c r="A896"/>
      <c r="B896"/>
      <c r="E896"/>
    </row>
    <row r="897" spans="1:5" x14ac:dyDescent="0.25">
      <c r="A897"/>
      <c r="B897"/>
      <c r="E897"/>
    </row>
    <row r="898" spans="1:5" x14ac:dyDescent="0.25">
      <c r="A898"/>
      <c r="B898"/>
      <c r="E898"/>
    </row>
    <row r="899" spans="1:5" x14ac:dyDescent="0.25">
      <c r="A899"/>
      <c r="B899"/>
      <c r="E899"/>
    </row>
    <row r="900" spans="1:5" x14ac:dyDescent="0.25">
      <c r="A900"/>
      <c r="B900"/>
      <c r="E900"/>
    </row>
    <row r="901" spans="1:5" x14ac:dyDescent="0.25">
      <c r="A901"/>
      <c r="B901"/>
      <c r="E901"/>
    </row>
    <row r="902" spans="1:5" x14ac:dyDescent="0.25">
      <c r="A902"/>
      <c r="B902"/>
      <c r="E902"/>
    </row>
    <row r="903" spans="1:5" x14ac:dyDescent="0.25">
      <c r="A903"/>
      <c r="B903"/>
      <c r="E903"/>
    </row>
    <row r="904" spans="1:5" x14ac:dyDescent="0.25">
      <c r="A904"/>
      <c r="B904"/>
      <c r="E904"/>
    </row>
    <row r="905" spans="1:5" x14ac:dyDescent="0.25">
      <c r="A905"/>
      <c r="B905"/>
      <c r="E905"/>
    </row>
    <row r="906" spans="1:5" x14ac:dyDescent="0.25">
      <c r="A906"/>
      <c r="B906"/>
      <c r="E906"/>
    </row>
    <row r="907" spans="1:5" x14ac:dyDescent="0.25">
      <c r="A907"/>
      <c r="B907"/>
      <c r="E907"/>
    </row>
    <row r="908" spans="1:5" x14ac:dyDescent="0.25">
      <c r="A908"/>
      <c r="B908"/>
      <c r="E908"/>
    </row>
    <row r="909" spans="1:5" x14ac:dyDescent="0.25">
      <c r="A909"/>
      <c r="B909"/>
      <c r="E909"/>
    </row>
    <row r="910" spans="1:5" x14ac:dyDescent="0.25">
      <c r="A910"/>
      <c r="B910"/>
      <c r="E910"/>
    </row>
    <row r="911" spans="1:5" x14ac:dyDescent="0.25">
      <c r="A911"/>
      <c r="B911"/>
      <c r="E911"/>
    </row>
    <row r="912" spans="1:5" x14ac:dyDescent="0.25">
      <c r="A912"/>
      <c r="B912"/>
      <c r="E912"/>
    </row>
    <row r="913" spans="1:5" x14ac:dyDescent="0.25">
      <c r="A913"/>
      <c r="B913"/>
      <c r="E913"/>
    </row>
    <row r="914" spans="1:5" x14ac:dyDescent="0.25">
      <c r="A914"/>
      <c r="B914"/>
      <c r="E914"/>
    </row>
    <row r="915" spans="1:5" x14ac:dyDescent="0.25">
      <c r="A915"/>
      <c r="B915"/>
      <c r="E915"/>
    </row>
    <row r="916" spans="1:5" x14ac:dyDescent="0.25">
      <c r="A916"/>
      <c r="B916"/>
      <c r="E916"/>
    </row>
    <row r="917" spans="1:5" x14ac:dyDescent="0.25">
      <c r="A917"/>
      <c r="B917"/>
      <c r="E917"/>
    </row>
    <row r="918" spans="1:5" x14ac:dyDescent="0.25">
      <c r="A918"/>
      <c r="B918"/>
      <c r="E918"/>
    </row>
    <row r="919" spans="1:5" x14ac:dyDescent="0.25">
      <c r="A919"/>
      <c r="B919"/>
      <c r="E919"/>
    </row>
    <row r="920" spans="1:5" x14ac:dyDescent="0.25">
      <c r="A920"/>
      <c r="B920"/>
      <c r="E920"/>
    </row>
    <row r="921" spans="1:5" x14ac:dyDescent="0.25">
      <c r="A921"/>
      <c r="B921"/>
      <c r="E921"/>
    </row>
    <row r="922" spans="1:5" x14ac:dyDescent="0.25">
      <c r="A922"/>
      <c r="B922"/>
      <c r="E922"/>
    </row>
    <row r="923" spans="1:5" x14ac:dyDescent="0.25">
      <c r="A923"/>
      <c r="B923"/>
      <c r="E923"/>
    </row>
    <row r="924" spans="1:5" x14ac:dyDescent="0.25">
      <c r="A924"/>
      <c r="B924"/>
      <c r="E924"/>
    </row>
    <row r="925" spans="1:5" x14ac:dyDescent="0.25">
      <c r="A925"/>
      <c r="B925"/>
      <c r="E925"/>
    </row>
    <row r="926" spans="1:5" x14ac:dyDescent="0.25">
      <c r="A926"/>
      <c r="B926"/>
      <c r="E926"/>
    </row>
    <row r="927" spans="1:5" x14ac:dyDescent="0.25">
      <c r="A927"/>
      <c r="B927"/>
      <c r="E927"/>
    </row>
    <row r="928" spans="1:5" x14ac:dyDescent="0.25">
      <c r="A928"/>
      <c r="B928"/>
      <c r="E928"/>
    </row>
    <row r="929" spans="1:5" x14ac:dyDescent="0.25">
      <c r="A929"/>
      <c r="B929"/>
      <c r="E929"/>
    </row>
    <row r="930" spans="1:5" x14ac:dyDescent="0.25">
      <c r="A930"/>
      <c r="B930"/>
      <c r="E930"/>
    </row>
    <row r="931" spans="1:5" x14ac:dyDescent="0.25">
      <c r="A931"/>
      <c r="B931"/>
      <c r="E931"/>
    </row>
    <row r="932" spans="1:5" x14ac:dyDescent="0.25">
      <c r="A932"/>
      <c r="B932"/>
      <c r="E932"/>
    </row>
    <row r="933" spans="1:5" x14ac:dyDescent="0.25">
      <c r="A933"/>
      <c r="B933"/>
      <c r="E933"/>
    </row>
    <row r="934" spans="1:5" x14ac:dyDescent="0.25">
      <c r="A934"/>
      <c r="B934"/>
      <c r="E934"/>
    </row>
    <row r="935" spans="1:5" x14ac:dyDescent="0.25">
      <c r="A935"/>
      <c r="B935"/>
      <c r="E935"/>
    </row>
    <row r="936" spans="1:5" x14ac:dyDescent="0.25">
      <c r="A936"/>
      <c r="B936"/>
      <c r="E936"/>
    </row>
    <row r="937" spans="1:5" x14ac:dyDescent="0.25">
      <c r="A937"/>
      <c r="B937"/>
      <c r="E937"/>
    </row>
    <row r="938" spans="1:5" x14ac:dyDescent="0.25">
      <c r="A938"/>
      <c r="B938"/>
      <c r="E938"/>
    </row>
    <row r="939" spans="1:5" x14ac:dyDescent="0.25">
      <c r="A939"/>
      <c r="B939"/>
      <c r="E939"/>
    </row>
    <row r="940" spans="1:5" x14ac:dyDescent="0.25">
      <c r="A940"/>
      <c r="B940"/>
      <c r="E940"/>
    </row>
    <row r="941" spans="1:5" x14ac:dyDescent="0.25">
      <c r="A941"/>
      <c r="B941"/>
      <c r="E941"/>
    </row>
    <row r="942" spans="1:5" x14ac:dyDescent="0.25">
      <c r="A942"/>
      <c r="B942"/>
      <c r="E942"/>
    </row>
    <row r="943" spans="1:5" x14ac:dyDescent="0.25">
      <c r="A943"/>
      <c r="B943"/>
      <c r="E943"/>
    </row>
    <row r="944" spans="1:5" x14ac:dyDescent="0.25">
      <c r="A944"/>
      <c r="B944"/>
      <c r="E944"/>
    </row>
    <row r="945" spans="1:5" x14ac:dyDescent="0.25">
      <c r="A945"/>
      <c r="B945"/>
      <c r="E945"/>
    </row>
    <row r="946" spans="1:5" x14ac:dyDescent="0.25">
      <c r="A946"/>
      <c r="B946"/>
      <c r="E946"/>
    </row>
    <row r="947" spans="1:5" x14ac:dyDescent="0.25">
      <c r="A947"/>
      <c r="B947"/>
      <c r="E947"/>
    </row>
    <row r="948" spans="1:5" x14ac:dyDescent="0.25">
      <c r="A948"/>
      <c r="B948"/>
      <c r="E948"/>
    </row>
    <row r="949" spans="1:5" x14ac:dyDescent="0.25">
      <c r="A949"/>
      <c r="B949"/>
      <c r="E949"/>
    </row>
    <row r="950" spans="1:5" x14ac:dyDescent="0.25">
      <c r="A950"/>
      <c r="B950"/>
      <c r="E950"/>
    </row>
    <row r="951" spans="1:5" x14ac:dyDescent="0.25">
      <c r="A951"/>
      <c r="B951"/>
      <c r="E951"/>
    </row>
    <row r="952" spans="1:5" x14ac:dyDescent="0.25">
      <c r="A952"/>
      <c r="B952"/>
      <c r="E952"/>
    </row>
    <row r="953" spans="1:5" x14ac:dyDescent="0.25">
      <c r="A953"/>
      <c r="B953"/>
      <c r="E953"/>
    </row>
    <row r="954" spans="1:5" x14ac:dyDescent="0.25">
      <c r="A954"/>
      <c r="B954"/>
      <c r="E954"/>
    </row>
    <row r="955" spans="1:5" x14ac:dyDescent="0.25">
      <c r="A955"/>
      <c r="B955"/>
      <c r="E955"/>
    </row>
    <row r="956" spans="1:5" x14ac:dyDescent="0.25">
      <c r="A956"/>
      <c r="B956"/>
      <c r="E956"/>
    </row>
    <row r="957" spans="1:5" x14ac:dyDescent="0.25">
      <c r="A957"/>
      <c r="B957"/>
      <c r="E957"/>
    </row>
    <row r="958" spans="1:5" x14ac:dyDescent="0.25">
      <c r="A958"/>
      <c r="B958"/>
      <c r="E958"/>
    </row>
    <row r="959" spans="1:5" x14ac:dyDescent="0.25">
      <c r="A959"/>
      <c r="B959"/>
      <c r="E959"/>
    </row>
    <row r="960" spans="1:5" x14ac:dyDescent="0.25">
      <c r="A960"/>
      <c r="B960"/>
      <c r="E960"/>
    </row>
    <row r="961" spans="1:5" x14ac:dyDescent="0.25">
      <c r="A961"/>
      <c r="B961"/>
      <c r="E961"/>
    </row>
    <row r="962" spans="1:5" x14ac:dyDescent="0.25">
      <c r="A962"/>
      <c r="B962"/>
      <c r="E962"/>
    </row>
    <row r="963" spans="1:5" x14ac:dyDescent="0.25">
      <c r="A963"/>
      <c r="B963"/>
      <c r="E963"/>
    </row>
    <row r="964" spans="1:5" x14ac:dyDescent="0.25">
      <c r="A964"/>
      <c r="B964"/>
      <c r="E964"/>
    </row>
    <row r="965" spans="1:5" x14ac:dyDescent="0.25">
      <c r="A965"/>
      <c r="B965"/>
      <c r="E965"/>
    </row>
    <row r="966" spans="1:5" x14ac:dyDescent="0.25">
      <c r="A966"/>
      <c r="B966"/>
      <c r="E966"/>
    </row>
    <row r="967" spans="1:5" x14ac:dyDescent="0.25">
      <c r="A967"/>
      <c r="B967"/>
      <c r="E967"/>
    </row>
    <row r="968" spans="1:5" x14ac:dyDescent="0.25">
      <c r="A968"/>
      <c r="B968"/>
      <c r="E968"/>
    </row>
    <row r="969" spans="1:5" x14ac:dyDescent="0.25">
      <c r="A969"/>
      <c r="B969"/>
      <c r="E969"/>
    </row>
    <row r="970" spans="1:5" x14ac:dyDescent="0.25">
      <c r="A970"/>
      <c r="B970"/>
      <c r="E970"/>
    </row>
    <row r="971" spans="1:5" x14ac:dyDescent="0.25">
      <c r="A971"/>
      <c r="B971"/>
      <c r="E971"/>
    </row>
    <row r="972" spans="1:5" x14ac:dyDescent="0.25">
      <c r="A972"/>
      <c r="B972"/>
      <c r="E972"/>
    </row>
    <row r="973" spans="1:5" x14ac:dyDescent="0.25">
      <c r="A973"/>
      <c r="B973"/>
      <c r="E973"/>
    </row>
    <row r="974" spans="1:5" x14ac:dyDescent="0.25">
      <c r="A974"/>
      <c r="B974"/>
      <c r="E974"/>
    </row>
    <row r="975" spans="1:5" x14ac:dyDescent="0.25">
      <c r="A975"/>
      <c r="B975"/>
      <c r="E975"/>
    </row>
    <row r="976" spans="1:5" x14ac:dyDescent="0.25">
      <c r="A976"/>
      <c r="B976"/>
      <c r="E976"/>
    </row>
    <row r="977" spans="1:5" x14ac:dyDescent="0.25">
      <c r="A977"/>
      <c r="B977"/>
      <c r="E977"/>
    </row>
    <row r="978" spans="1:5" x14ac:dyDescent="0.25">
      <c r="A978"/>
      <c r="B978"/>
      <c r="E978"/>
    </row>
    <row r="979" spans="1:5" x14ac:dyDescent="0.25">
      <c r="A979"/>
      <c r="B979"/>
      <c r="E979"/>
    </row>
    <row r="980" spans="1:5" x14ac:dyDescent="0.25">
      <c r="A980"/>
      <c r="B980"/>
      <c r="E980"/>
    </row>
    <row r="981" spans="1:5" x14ac:dyDescent="0.25">
      <c r="A981"/>
      <c r="B981"/>
      <c r="E981"/>
    </row>
    <row r="982" spans="1:5" x14ac:dyDescent="0.25">
      <c r="A982"/>
      <c r="B982"/>
      <c r="E982"/>
    </row>
    <row r="983" spans="1:5" x14ac:dyDescent="0.25">
      <c r="A983"/>
      <c r="B983"/>
      <c r="E983"/>
    </row>
    <row r="984" spans="1:5" x14ac:dyDescent="0.25">
      <c r="A984"/>
      <c r="B984"/>
      <c r="E984"/>
    </row>
    <row r="985" spans="1:5" x14ac:dyDescent="0.25">
      <c r="A985"/>
      <c r="B985"/>
      <c r="E985"/>
    </row>
    <row r="986" spans="1:5" x14ac:dyDescent="0.25">
      <c r="A986"/>
      <c r="B986"/>
      <c r="E986"/>
    </row>
    <row r="987" spans="1:5" x14ac:dyDescent="0.25">
      <c r="A987"/>
      <c r="B987"/>
      <c r="E987"/>
    </row>
    <row r="988" spans="1:5" x14ac:dyDescent="0.25">
      <c r="A988"/>
      <c r="B988"/>
      <c r="E988"/>
    </row>
    <row r="989" spans="1:5" x14ac:dyDescent="0.25">
      <c r="A989"/>
      <c r="B989"/>
      <c r="E989"/>
    </row>
    <row r="990" spans="1:5" x14ac:dyDescent="0.25">
      <c r="A990"/>
      <c r="B990"/>
      <c r="E990"/>
    </row>
    <row r="991" spans="1:5" x14ac:dyDescent="0.25">
      <c r="A991"/>
      <c r="B991"/>
      <c r="E991"/>
    </row>
    <row r="992" spans="1:5" x14ac:dyDescent="0.25">
      <c r="A992"/>
      <c r="B992"/>
      <c r="E992"/>
    </row>
    <row r="993" spans="1:5" x14ac:dyDescent="0.25">
      <c r="A993"/>
      <c r="B993"/>
      <c r="E993"/>
    </row>
    <row r="994" spans="1:5" x14ac:dyDescent="0.25">
      <c r="A994"/>
      <c r="B994"/>
      <c r="E994"/>
    </row>
    <row r="995" spans="1:5" x14ac:dyDescent="0.25">
      <c r="A995"/>
      <c r="B995"/>
      <c r="E995"/>
    </row>
    <row r="996" spans="1:5" x14ac:dyDescent="0.25">
      <c r="A996"/>
      <c r="B996"/>
      <c r="E996"/>
    </row>
    <row r="997" spans="1:5" x14ac:dyDescent="0.25">
      <c r="A997"/>
      <c r="B997"/>
      <c r="E997"/>
    </row>
    <row r="998" spans="1:5" x14ac:dyDescent="0.25">
      <c r="A998"/>
      <c r="B998"/>
      <c r="E998"/>
    </row>
    <row r="999" spans="1:5" x14ac:dyDescent="0.25">
      <c r="A999"/>
      <c r="B999"/>
      <c r="E999"/>
    </row>
    <row r="1000" spans="1:5" x14ac:dyDescent="0.25">
      <c r="A1000"/>
      <c r="B1000"/>
      <c r="E1000"/>
    </row>
    <row r="1001" spans="1:5" x14ac:dyDescent="0.25">
      <c r="A1001"/>
      <c r="B1001"/>
      <c r="E1001"/>
    </row>
    <row r="1002" spans="1:5" x14ac:dyDescent="0.25">
      <c r="A1002"/>
      <c r="B1002"/>
      <c r="E1002"/>
    </row>
    <row r="1003" spans="1:5" x14ac:dyDescent="0.25">
      <c r="A1003"/>
      <c r="B1003"/>
      <c r="E1003"/>
    </row>
    <row r="1004" spans="1:5" x14ac:dyDescent="0.25">
      <c r="A1004"/>
      <c r="B1004"/>
      <c r="E1004"/>
    </row>
    <row r="1005" spans="1:5" x14ac:dyDescent="0.25">
      <c r="A1005"/>
      <c r="B1005"/>
      <c r="E1005"/>
    </row>
    <row r="1006" spans="1:5" x14ac:dyDescent="0.25">
      <c r="A1006"/>
      <c r="B1006"/>
      <c r="E1006"/>
    </row>
    <row r="1007" spans="1:5" x14ac:dyDescent="0.25">
      <c r="A1007"/>
      <c r="B1007"/>
      <c r="E1007"/>
    </row>
    <row r="1008" spans="1:5" x14ac:dyDescent="0.25">
      <c r="A1008"/>
      <c r="B1008"/>
      <c r="E1008"/>
    </row>
    <row r="1009" spans="1:5" x14ac:dyDescent="0.25">
      <c r="A1009"/>
      <c r="B1009"/>
      <c r="E1009"/>
    </row>
    <row r="1010" spans="1:5" x14ac:dyDescent="0.25">
      <c r="A1010"/>
      <c r="B1010"/>
      <c r="E1010"/>
    </row>
    <row r="1011" spans="1:5" x14ac:dyDescent="0.25">
      <c r="A1011"/>
      <c r="B1011"/>
      <c r="E1011"/>
    </row>
    <row r="1012" spans="1:5" x14ac:dyDescent="0.25">
      <c r="A1012"/>
      <c r="B1012"/>
      <c r="E1012"/>
    </row>
    <row r="1013" spans="1:5" x14ac:dyDescent="0.25">
      <c r="A1013"/>
      <c r="B1013"/>
      <c r="E1013"/>
    </row>
    <row r="1014" spans="1:5" x14ac:dyDescent="0.25">
      <c r="A1014"/>
      <c r="B1014"/>
      <c r="E1014"/>
    </row>
    <row r="1015" spans="1:5" x14ac:dyDescent="0.25">
      <c r="A1015"/>
      <c r="B1015"/>
      <c r="E1015"/>
    </row>
    <row r="1016" spans="1:5" x14ac:dyDescent="0.25">
      <c r="A1016"/>
      <c r="B1016"/>
      <c r="E1016"/>
    </row>
    <row r="1017" spans="1:5" x14ac:dyDescent="0.25">
      <c r="A1017"/>
      <c r="B1017"/>
      <c r="E1017"/>
    </row>
    <row r="1018" spans="1:5" x14ac:dyDescent="0.25">
      <c r="A1018"/>
      <c r="B1018"/>
      <c r="E1018"/>
    </row>
    <row r="1019" spans="1:5" x14ac:dyDescent="0.25">
      <c r="A1019"/>
      <c r="B1019"/>
      <c r="E1019"/>
    </row>
    <row r="1020" spans="1:5" x14ac:dyDescent="0.25">
      <c r="A1020"/>
      <c r="B1020"/>
      <c r="E1020"/>
    </row>
    <row r="1021" spans="1:5" x14ac:dyDescent="0.25">
      <c r="A1021"/>
      <c r="B1021"/>
      <c r="E1021"/>
    </row>
    <row r="1022" spans="1:5" x14ac:dyDescent="0.25">
      <c r="A1022"/>
      <c r="B1022"/>
      <c r="E1022"/>
    </row>
    <row r="1023" spans="1:5" x14ac:dyDescent="0.25">
      <c r="A1023"/>
      <c r="B1023"/>
      <c r="E1023"/>
    </row>
    <row r="1024" spans="1:5" x14ac:dyDescent="0.25">
      <c r="A1024"/>
      <c r="B1024"/>
      <c r="E1024"/>
    </row>
    <row r="1025" spans="1:5" x14ac:dyDescent="0.25">
      <c r="A1025"/>
      <c r="B1025"/>
      <c r="E1025"/>
    </row>
    <row r="1026" spans="1:5" x14ac:dyDescent="0.25">
      <c r="A1026"/>
      <c r="B1026"/>
      <c r="E1026"/>
    </row>
    <row r="1027" spans="1:5" x14ac:dyDescent="0.25">
      <c r="A1027"/>
      <c r="B1027"/>
      <c r="E1027"/>
    </row>
    <row r="1028" spans="1:5" x14ac:dyDescent="0.25">
      <c r="A1028"/>
      <c r="B1028"/>
      <c r="E1028"/>
    </row>
    <row r="1029" spans="1:5" x14ac:dyDescent="0.25">
      <c r="A1029"/>
      <c r="B1029"/>
      <c r="E1029"/>
    </row>
    <row r="1030" spans="1:5" x14ac:dyDescent="0.25">
      <c r="A1030"/>
      <c r="B1030"/>
      <c r="E1030"/>
    </row>
    <row r="1031" spans="1:5" x14ac:dyDescent="0.25">
      <c r="A1031"/>
      <c r="B1031"/>
      <c r="E1031"/>
    </row>
    <row r="1032" spans="1:5" x14ac:dyDescent="0.25">
      <c r="A1032"/>
      <c r="B1032"/>
      <c r="E1032"/>
    </row>
    <row r="1033" spans="1:5" x14ac:dyDescent="0.25">
      <c r="A1033"/>
      <c r="B1033"/>
      <c r="E1033"/>
    </row>
    <row r="1034" spans="1:5" x14ac:dyDescent="0.25">
      <c r="A1034"/>
      <c r="B1034"/>
      <c r="E1034"/>
    </row>
    <row r="1035" spans="1:5" x14ac:dyDescent="0.25">
      <c r="A1035"/>
      <c r="B1035"/>
      <c r="E1035"/>
    </row>
    <row r="1036" spans="1:5" x14ac:dyDescent="0.25">
      <c r="A1036"/>
      <c r="B1036"/>
      <c r="E1036"/>
    </row>
    <row r="1037" spans="1:5" x14ac:dyDescent="0.25">
      <c r="A1037"/>
      <c r="B1037"/>
      <c r="E1037"/>
    </row>
    <row r="1038" spans="1:5" x14ac:dyDescent="0.25">
      <c r="A1038"/>
      <c r="B1038"/>
      <c r="E1038"/>
    </row>
    <row r="1039" spans="1:5" x14ac:dyDescent="0.25">
      <c r="A1039"/>
      <c r="B1039"/>
      <c r="E1039"/>
    </row>
    <row r="1040" spans="1:5" x14ac:dyDescent="0.25">
      <c r="A1040"/>
      <c r="B1040"/>
      <c r="E1040"/>
    </row>
    <row r="1041" spans="1:5" x14ac:dyDescent="0.25">
      <c r="A1041"/>
      <c r="B1041"/>
      <c r="E1041"/>
    </row>
    <row r="1042" spans="1:5" x14ac:dyDescent="0.25">
      <c r="A1042"/>
      <c r="B1042"/>
      <c r="E1042"/>
    </row>
    <row r="1043" spans="1:5" x14ac:dyDescent="0.25">
      <c r="A1043"/>
      <c r="B1043"/>
      <c r="E1043"/>
    </row>
    <row r="1044" spans="1:5" x14ac:dyDescent="0.25">
      <c r="A1044"/>
      <c r="B1044"/>
      <c r="E1044"/>
    </row>
    <row r="1045" spans="1:5" x14ac:dyDescent="0.25">
      <c r="A1045"/>
      <c r="B1045"/>
      <c r="E1045"/>
    </row>
    <row r="1046" spans="1:5" x14ac:dyDescent="0.25">
      <c r="A1046"/>
      <c r="B1046"/>
      <c r="E1046"/>
    </row>
    <row r="1047" spans="1:5" x14ac:dyDescent="0.25">
      <c r="A1047"/>
      <c r="B1047"/>
      <c r="E1047"/>
    </row>
    <row r="1048" spans="1:5" x14ac:dyDescent="0.25">
      <c r="A1048"/>
      <c r="B1048"/>
      <c r="E1048"/>
    </row>
    <row r="1049" spans="1:5" x14ac:dyDescent="0.25">
      <c r="A1049"/>
      <c r="B1049"/>
      <c r="E1049"/>
    </row>
    <row r="1050" spans="1:5" x14ac:dyDescent="0.25">
      <c r="A1050"/>
      <c r="B1050"/>
      <c r="E1050"/>
    </row>
    <row r="1051" spans="1:5" x14ac:dyDescent="0.25">
      <c r="A1051"/>
      <c r="B1051"/>
      <c r="E1051"/>
    </row>
    <row r="1052" spans="1:5" x14ac:dyDescent="0.25">
      <c r="A1052"/>
      <c r="B1052"/>
      <c r="E1052"/>
    </row>
    <row r="1053" spans="1:5" x14ac:dyDescent="0.25">
      <c r="A1053"/>
      <c r="B1053"/>
      <c r="E1053"/>
    </row>
    <row r="1054" spans="1:5" x14ac:dyDescent="0.25">
      <c r="A1054"/>
      <c r="B1054"/>
      <c r="E1054"/>
    </row>
    <row r="1055" spans="1:5" x14ac:dyDescent="0.25">
      <c r="A1055"/>
      <c r="B1055"/>
      <c r="E1055"/>
    </row>
    <row r="1056" spans="1:5" x14ac:dyDescent="0.25">
      <c r="A1056"/>
      <c r="B1056"/>
      <c r="E1056"/>
    </row>
    <row r="1057" spans="1:5" x14ac:dyDescent="0.25">
      <c r="A1057"/>
      <c r="B1057"/>
      <c r="E1057"/>
    </row>
    <row r="1058" spans="1:5" x14ac:dyDescent="0.25">
      <c r="A1058"/>
      <c r="B1058"/>
      <c r="E1058"/>
    </row>
    <row r="1059" spans="1:5" x14ac:dyDescent="0.25">
      <c r="A1059"/>
      <c r="B1059"/>
      <c r="E1059"/>
    </row>
    <row r="1060" spans="1:5" x14ac:dyDescent="0.25">
      <c r="A1060"/>
      <c r="B1060"/>
      <c r="E1060"/>
    </row>
    <row r="1061" spans="1:5" x14ac:dyDescent="0.25">
      <c r="A1061"/>
      <c r="B1061"/>
      <c r="E1061"/>
    </row>
    <row r="1062" spans="1:5" x14ac:dyDescent="0.25">
      <c r="A1062"/>
      <c r="B1062"/>
      <c r="E1062"/>
    </row>
    <row r="1063" spans="1:5" x14ac:dyDescent="0.25">
      <c r="A1063"/>
      <c r="B1063"/>
      <c r="E1063"/>
    </row>
    <row r="1064" spans="1:5" x14ac:dyDescent="0.25">
      <c r="A1064"/>
      <c r="B1064"/>
      <c r="E1064"/>
    </row>
    <row r="1065" spans="1:5" x14ac:dyDescent="0.25">
      <c r="A1065"/>
      <c r="B1065"/>
      <c r="E1065"/>
    </row>
    <row r="1066" spans="1:5" x14ac:dyDescent="0.25">
      <c r="A1066"/>
      <c r="B1066"/>
      <c r="E1066"/>
    </row>
    <row r="1067" spans="1:5" x14ac:dyDescent="0.25">
      <c r="A1067"/>
      <c r="B1067"/>
      <c r="E1067"/>
    </row>
    <row r="1068" spans="1:5" x14ac:dyDescent="0.25">
      <c r="A1068"/>
      <c r="B1068"/>
      <c r="E1068"/>
    </row>
    <row r="1069" spans="1:5" x14ac:dyDescent="0.25">
      <c r="A1069"/>
      <c r="B1069"/>
      <c r="E1069"/>
    </row>
    <row r="1070" spans="1:5" x14ac:dyDescent="0.25">
      <c r="A1070"/>
      <c r="B1070"/>
      <c r="E1070"/>
    </row>
    <row r="1071" spans="1:5" x14ac:dyDescent="0.25">
      <c r="A1071"/>
      <c r="B1071"/>
      <c r="E1071"/>
    </row>
    <row r="1072" spans="1:5" x14ac:dyDescent="0.25">
      <c r="A1072"/>
      <c r="B1072"/>
      <c r="E1072"/>
    </row>
    <row r="1073" spans="1:5" x14ac:dyDescent="0.25">
      <c r="A1073"/>
      <c r="B1073"/>
      <c r="E1073"/>
    </row>
    <row r="1074" spans="1:5" x14ac:dyDescent="0.25">
      <c r="A1074"/>
      <c r="B1074"/>
      <c r="E1074"/>
    </row>
    <row r="1075" spans="1:5" x14ac:dyDescent="0.25">
      <c r="A1075"/>
      <c r="B1075"/>
      <c r="E1075"/>
    </row>
    <row r="1076" spans="1:5" x14ac:dyDescent="0.25">
      <c r="A1076"/>
      <c r="B1076"/>
      <c r="E1076"/>
    </row>
    <row r="1077" spans="1:5" x14ac:dyDescent="0.25">
      <c r="A1077"/>
      <c r="B1077"/>
      <c r="E1077"/>
    </row>
    <row r="1078" spans="1:5" x14ac:dyDescent="0.25">
      <c r="A1078"/>
      <c r="B1078"/>
      <c r="E1078"/>
    </row>
    <row r="1079" spans="1:5" x14ac:dyDescent="0.25">
      <c r="A1079"/>
      <c r="B1079"/>
      <c r="E1079"/>
    </row>
    <row r="1080" spans="1:5" x14ac:dyDescent="0.25">
      <c r="A1080"/>
      <c r="B1080"/>
      <c r="E1080"/>
    </row>
    <row r="1081" spans="1:5" x14ac:dyDescent="0.25">
      <c r="A1081"/>
      <c r="B1081"/>
      <c r="E1081"/>
    </row>
    <row r="1082" spans="1:5" x14ac:dyDescent="0.25">
      <c r="A1082"/>
      <c r="B1082"/>
      <c r="E1082"/>
    </row>
    <row r="1083" spans="1:5" x14ac:dyDescent="0.25">
      <c r="A1083"/>
      <c r="B1083"/>
      <c r="E1083"/>
    </row>
    <row r="1084" spans="1:5" x14ac:dyDescent="0.25">
      <c r="A1084"/>
      <c r="B1084"/>
      <c r="E1084"/>
    </row>
    <row r="1085" spans="1:5" x14ac:dyDescent="0.25">
      <c r="A1085"/>
      <c r="B1085"/>
      <c r="E1085"/>
    </row>
    <row r="1086" spans="1:5" x14ac:dyDescent="0.25">
      <c r="A1086"/>
      <c r="B1086"/>
      <c r="E1086"/>
    </row>
    <row r="1087" spans="1:5" x14ac:dyDescent="0.25">
      <c r="A1087"/>
      <c r="B1087"/>
      <c r="E1087"/>
    </row>
    <row r="1088" spans="1:5" x14ac:dyDescent="0.25">
      <c r="A1088"/>
      <c r="B1088"/>
      <c r="E1088"/>
    </row>
    <row r="1089" spans="1:5" x14ac:dyDescent="0.25">
      <c r="A1089"/>
      <c r="B1089"/>
      <c r="E1089"/>
    </row>
    <row r="1090" spans="1:5" x14ac:dyDescent="0.25">
      <c r="A1090"/>
      <c r="B1090"/>
      <c r="E1090"/>
    </row>
    <row r="1091" spans="1:5" x14ac:dyDescent="0.25">
      <c r="A1091"/>
      <c r="B1091"/>
      <c r="E1091"/>
    </row>
    <row r="1092" spans="1:5" x14ac:dyDescent="0.25">
      <c r="A1092"/>
      <c r="B1092"/>
      <c r="E1092"/>
    </row>
    <row r="1093" spans="1:5" x14ac:dyDescent="0.25">
      <c r="A1093"/>
      <c r="B1093"/>
      <c r="E1093"/>
    </row>
    <row r="1094" spans="1:5" x14ac:dyDescent="0.25">
      <c r="A1094"/>
      <c r="B1094"/>
      <c r="E1094"/>
    </row>
    <row r="1095" spans="1:5" x14ac:dyDescent="0.25">
      <c r="A1095"/>
      <c r="B1095"/>
      <c r="E1095"/>
    </row>
    <row r="1096" spans="1:5" x14ac:dyDescent="0.25">
      <c r="A1096"/>
      <c r="B1096"/>
      <c r="E1096"/>
    </row>
    <row r="1097" spans="1:5" x14ac:dyDescent="0.25">
      <c r="A1097"/>
      <c r="B1097"/>
      <c r="E1097"/>
    </row>
    <row r="1098" spans="1:5" x14ac:dyDescent="0.25">
      <c r="A1098"/>
      <c r="B1098"/>
      <c r="E1098"/>
    </row>
    <row r="1099" spans="1:5" x14ac:dyDescent="0.25">
      <c r="A1099"/>
      <c r="B1099"/>
      <c r="E1099"/>
    </row>
    <row r="1100" spans="1:5" x14ac:dyDescent="0.25">
      <c r="A1100"/>
      <c r="B1100"/>
      <c r="E1100"/>
    </row>
    <row r="1101" spans="1:5" x14ac:dyDescent="0.25">
      <c r="A1101"/>
      <c r="B1101"/>
      <c r="E1101"/>
    </row>
    <row r="1102" spans="1:5" x14ac:dyDescent="0.25">
      <c r="A1102"/>
      <c r="B1102"/>
      <c r="E1102"/>
    </row>
    <row r="1103" spans="1:5" x14ac:dyDescent="0.25">
      <c r="A1103"/>
      <c r="B1103"/>
      <c r="E1103"/>
    </row>
    <row r="1104" spans="1:5" x14ac:dyDescent="0.25">
      <c r="A1104"/>
      <c r="B1104"/>
      <c r="E1104"/>
    </row>
    <row r="1105" spans="1:5" x14ac:dyDescent="0.25">
      <c r="A1105"/>
      <c r="B1105"/>
      <c r="E1105"/>
    </row>
    <row r="1106" spans="1:5" x14ac:dyDescent="0.25">
      <c r="A1106"/>
      <c r="B1106"/>
      <c r="E1106"/>
    </row>
    <row r="1107" spans="1:5" x14ac:dyDescent="0.25">
      <c r="A1107"/>
      <c r="B1107"/>
      <c r="E1107"/>
    </row>
    <row r="1108" spans="1:5" x14ac:dyDescent="0.25">
      <c r="A1108"/>
      <c r="B1108"/>
      <c r="E1108"/>
    </row>
    <row r="1109" spans="1:5" x14ac:dyDescent="0.25">
      <c r="A1109"/>
      <c r="B1109"/>
      <c r="E1109"/>
    </row>
    <row r="1110" spans="1:5" x14ac:dyDescent="0.25">
      <c r="A1110"/>
      <c r="B1110"/>
      <c r="E1110"/>
    </row>
    <row r="1111" spans="1:5" x14ac:dyDescent="0.25">
      <c r="A1111"/>
      <c r="B1111"/>
      <c r="E1111"/>
    </row>
    <row r="1112" spans="1:5" x14ac:dyDescent="0.25">
      <c r="A1112"/>
      <c r="B1112"/>
      <c r="E1112"/>
    </row>
    <row r="1113" spans="1:5" x14ac:dyDescent="0.25">
      <c r="A1113"/>
      <c r="B1113"/>
      <c r="E1113"/>
    </row>
    <row r="1114" spans="1:5" x14ac:dyDescent="0.25">
      <c r="A1114"/>
      <c r="B1114"/>
      <c r="E1114"/>
    </row>
    <row r="1115" spans="1:5" x14ac:dyDescent="0.25">
      <c r="A1115"/>
      <c r="B1115"/>
      <c r="E1115"/>
    </row>
    <row r="1116" spans="1:5" x14ac:dyDescent="0.25">
      <c r="A1116"/>
      <c r="B1116"/>
      <c r="E1116"/>
    </row>
    <row r="1117" spans="1:5" x14ac:dyDescent="0.25">
      <c r="A1117"/>
      <c r="B1117"/>
      <c r="E1117"/>
    </row>
    <row r="1118" spans="1:5" x14ac:dyDescent="0.25">
      <c r="A1118"/>
      <c r="B1118"/>
      <c r="E1118"/>
    </row>
    <row r="1119" spans="1:5" x14ac:dyDescent="0.25">
      <c r="A1119"/>
      <c r="B1119"/>
      <c r="E1119"/>
    </row>
    <row r="1120" spans="1:5" x14ac:dyDescent="0.25">
      <c r="A1120"/>
      <c r="B1120"/>
      <c r="E1120"/>
    </row>
    <row r="1121" spans="1:5" x14ac:dyDescent="0.25">
      <c r="A1121"/>
      <c r="B1121"/>
      <c r="E1121"/>
    </row>
    <row r="1122" spans="1:5" x14ac:dyDescent="0.25">
      <c r="A1122"/>
      <c r="B1122"/>
      <c r="E1122"/>
    </row>
    <row r="1123" spans="1:5" x14ac:dyDescent="0.25">
      <c r="A1123"/>
      <c r="B1123"/>
      <c r="E1123"/>
    </row>
    <row r="1124" spans="1:5" x14ac:dyDescent="0.25">
      <c r="A1124"/>
      <c r="B1124"/>
      <c r="E1124"/>
    </row>
    <row r="1125" spans="1:5" x14ac:dyDescent="0.25">
      <c r="A1125"/>
      <c r="B1125"/>
      <c r="E1125"/>
    </row>
    <row r="1126" spans="1:5" x14ac:dyDescent="0.25">
      <c r="A1126"/>
      <c r="B1126"/>
      <c r="E1126"/>
    </row>
    <row r="1127" spans="1:5" x14ac:dyDescent="0.25">
      <c r="A1127"/>
      <c r="B1127"/>
      <c r="E1127"/>
    </row>
    <row r="1128" spans="1:5" x14ac:dyDescent="0.25">
      <c r="A1128"/>
      <c r="B1128"/>
      <c r="E1128"/>
    </row>
    <row r="1129" spans="1:5" x14ac:dyDescent="0.25">
      <c r="A1129"/>
      <c r="B1129"/>
      <c r="E1129"/>
    </row>
    <row r="1130" spans="1:5" x14ac:dyDescent="0.25">
      <c r="A1130"/>
      <c r="B1130"/>
      <c r="E1130"/>
    </row>
    <row r="1131" spans="1:5" x14ac:dyDescent="0.25">
      <c r="A1131"/>
      <c r="B1131"/>
      <c r="E1131"/>
    </row>
    <row r="1132" spans="1:5" x14ac:dyDescent="0.25">
      <c r="A1132"/>
      <c r="B1132"/>
      <c r="E1132"/>
    </row>
    <row r="1133" spans="1:5" x14ac:dyDescent="0.25">
      <c r="A1133"/>
      <c r="B1133"/>
      <c r="E1133"/>
    </row>
    <row r="1134" spans="1:5" x14ac:dyDescent="0.25">
      <c r="A1134"/>
      <c r="B1134"/>
      <c r="E1134"/>
    </row>
    <row r="1135" spans="1:5" x14ac:dyDescent="0.25">
      <c r="A1135"/>
      <c r="B1135"/>
      <c r="E1135"/>
    </row>
    <row r="1136" spans="1:5" x14ac:dyDescent="0.25">
      <c r="A1136"/>
      <c r="B1136"/>
      <c r="E1136"/>
    </row>
  </sheetData>
  <sheetProtection password="CAF9" sheet="1" objects="1" scenarios="1"/>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Searchable Form</vt:lpstr>
      <vt:lpstr>Summary</vt:lpstr>
      <vt:lpstr>'Searchable Form'!Print_Area</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McCarthy</dc:creator>
  <cp:lastModifiedBy>Clayton, Spencer</cp:lastModifiedBy>
  <cp:lastPrinted>2016-11-09T18:53:54Z</cp:lastPrinted>
  <dcterms:created xsi:type="dcterms:W3CDTF">2012-10-05T12:38:10Z</dcterms:created>
  <dcterms:modified xsi:type="dcterms:W3CDTF">2017-10-26T13:41:29Z</dcterms:modified>
</cp:coreProperties>
</file>