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8310" activeTab="0"/>
  </bookViews>
  <sheets>
    <sheet name="2004 Taxes" sheetId="1" r:id="rId1"/>
  </sheets>
  <definedNames>
    <definedName name="Data">'2004 Taxes'!$A$1:$AK$567</definedName>
    <definedName name="_xlnm.Print_Area" localSheetId="0">'2004 Taxes'!$A:$IV</definedName>
    <definedName name="_xlnm.Print_Titles" localSheetId="0">'2004 Taxes'!$A:$D,'2004 Taxes'!$1:$2</definedName>
  </definedNames>
  <calcPr fullCalcOnLoad="1"/>
</workbook>
</file>

<file path=xl/sharedStrings.xml><?xml version="1.0" encoding="utf-8"?>
<sst xmlns="http://schemas.openxmlformats.org/spreadsheetml/2006/main" count="2985" uniqueCount="1174">
  <si>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</si>
  <si>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</si>
  <si>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</si>
  <si>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</si>
  <si>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</si>
  <si>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</si>
  <si>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</si>
  <si>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</si>
  <si>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</si>
  <si>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</si>
  <si>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</si>
  <si>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</si>
  <si>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</si>
  <si>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</si>
  <si>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</si>
  <si>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</si>
  <si>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</si>
  <si>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</si>
  <si>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</si>
  <si>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</si>
  <si>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</si>
  <si>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</si>
  <si>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</si>
  <si>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</si>
  <si>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</si>
  <si>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</si>
  <si>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</si>
  <si>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</si>
  <si>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</si>
  <si>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</si>
  <si>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</si>
  <si>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</si>
  <si>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</si>
  <si>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</si>
  <si>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</si>
  <si>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</si>
  <si>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</si>
  <si>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</si>
  <si>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</si>
  <si>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</si>
  <si>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</si>
  <si>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</si>
  <si>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</si>
  <si>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</si>
  <si>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</si>
  <si>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</si>
  <si>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</si>
  <si>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</si>
  <si>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</si>
  <si>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</si>
  <si>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</si>
  <si>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</si>
  <si>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</si>
  <si>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</si>
  <si>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</si>
  <si>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</si>
  <si>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</si>
  <si>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</si>
  <si>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</si>
  <si>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</si>
  <si>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</si>
  <si>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</si>
  <si>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</si>
  <si>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</si>
  <si>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</si>
  <si>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</si>
  <si>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</si>
  <si>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</si>
  <si>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</si>
  <si>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</si>
  <si>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</si>
  <si>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</si>
  <si>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</si>
  <si>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</si>
  <si>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</si>
  <si>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</si>
  <si>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</si>
  <si>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</si>
  <si>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</si>
  <si>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</si>
  <si>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</si>
  <si>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</si>
  <si>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</si>
  <si>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</si>
  <si>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</si>
  <si>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</si>
  <si>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</si>
  <si>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</si>
  <si>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</si>
  <si>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</si>
  <si>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</si>
  <si>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</si>
  <si>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</si>
  <si>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</si>
  <si>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</si>
  <si>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</si>
  <si>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</si>
  <si>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</si>
  <si>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</si>
  <si>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</si>
  <si>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</si>
  <si>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</si>
  <si>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</si>
  <si>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</si>
  <si>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</si>
  <si>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</si>
  <si>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</si>
  <si>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</si>
  <si>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</si>
  <si>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</si>
  <si>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</si>
  <si>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</si>
  <si>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</si>
  <si>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</si>
  <si>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</si>
  <si>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</si>
  <si>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</si>
  <si>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</si>
  <si>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</si>
  <si>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</si>
  <si>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</si>
  <si>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</si>
  <si>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</si>
  <si>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</si>
  <si>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</si>
  <si>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</si>
  <si>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</si>
  <si>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</si>
  <si>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</si>
  <si>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</si>
  <si>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</si>
  <si>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</si>
  <si>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</si>
  <si>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</si>
  <si>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</si>
  <si>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</si>
  <si>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</si>
  <si>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</si>
  <si>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</si>
  <si>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</si>
  <si>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</si>
  <si>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</si>
  <si>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</si>
  <si>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</si>
  <si>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</si>
  <si>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</si>
  <si>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</si>
  <si>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</si>
  <si>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</si>
  <si>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</si>
  <si>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</si>
  <si>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</si>
  <si>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</si>
  <si>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</si>
  <si>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</si>
  <si>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</si>
  <si>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</si>
  <si>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</si>
  <si>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</si>
  <si>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</si>
  <si>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</si>
  <si>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</si>
  <si>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</si>
  <si>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</si>
  <si>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</si>
  <si>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</si>
  <si>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</si>
  <si>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</si>
  <si>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</si>
  <si>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</si>
  <si>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</si>
  <si>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</si>
  <si>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</si>
  <si>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</si>
  <si>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</si>
  <si>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</si>
  <si>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</si>
  <si>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</si>
  <si>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</si>
  <si>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</si>
  <si>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</si>
  <si>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</si>
  <si>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</si>
  <si>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</si>
  <si>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</si>
  <si>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</si>
  <si>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</si>
  <si>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</si>
  <si>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</si>
  <si>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</si>
  <si>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</si>
  <si>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</si>
  <si>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</si>
  <si>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</si>
  <si>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</si>
  <si>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</si>
  <si>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</si>
  <si>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</si>
  <si>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</si>
  <si>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</si>
  <si>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</si>
  <si>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</si>
  <si>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</si>
  <si>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</si>
  <si>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</si>
  <si>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</si>
  <si>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</si>
  <si>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</si>
  <si>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</si>
  <si>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</si>
  <si>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</si>
  <si>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</si>
  <si>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</si>
  <si>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</si>
  <si>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</si>
  <si>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</si>
  <si>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</si>
  <si>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</si>
  <si>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</si>
  <si>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</si>
  <si>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</si>
  <si>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</si>
  <si>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</si>
  <si>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</si>
  <si>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</si>
  <si>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</si>
  <si>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</si>
  <si>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</si>
  <si>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</si>
  <si>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</si>
  <si>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</si>
  <si>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</si>
  <si>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</si>
  <si>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</si>
  <si>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</si>
  <si>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</si>
  <si>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</si>
  <si>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</si>
  <si>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</si>
  <si>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</si>
  <si>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</si>
  <si>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</si>
  <si>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</si>
  <si>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</si>
  <si>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</si>
  <si>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</si>
  <si>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</si>
  <si>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</si>
  <si>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</si>
  <si>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</si>
  <si>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</si>
  <si>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</si>
  <si>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</si>
  <si>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</si>
  <si>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</si>
  <si>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</si>
  <si>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</si>
  <si>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</si>
  <si>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</si>
  <si>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</si>
  <si>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</si>
  <si>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</si>
  <si>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</si>
  <si>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</si>
  <si>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</si>
  <si>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</si>
  <si>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</si>
  <si>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</si>
  <si>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</si>
  <si>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</si>
  <si>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</si>
  <si>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</si>
  <si>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</si>
  <si>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</si>
  <si>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</si>
  <si>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</si>
  <si>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</si>
  <si>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</si>
  <si>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</si>
  <si>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</si>
  <si>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</si>
  <si>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</si>
  <si>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</si>
  <si>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</si>
  <si>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</si>
  <si>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</si>
  <si>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</si>
  <si>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</si>
  <si>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</si>
  <si>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</si>
  <si>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</si>
  <si>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</si>
  <si>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</si>
  <si>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</si>
  <si>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</si>
  <si>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</si>
  <si>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</si>
  <si>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</si>
  <si>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</si>
  <si>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</si>
  <si>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</si>
  <si>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</si>
  <si>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</si>
  <si>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</si>
  <si>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</si>
  <si>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</si>
  <si>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</si>
  <si>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</si>
  <si>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</si>
  <si>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</si>
  <si>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</si>
  <si>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</si>
  <si>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</si>
  <si>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</si>
  <si>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</si>
  <si>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</si>
  <si>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</si>
  <si>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</si>
  <si>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</si>
  <si>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</si>
  <si>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</si>
  <si>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</si>
  <si>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</si>
  <si>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</si>
  <si>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</si>
  <si>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</si>
  <si>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</si>
  <si>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</si>
  <si>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</si>
  <si>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</si>
  <si>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</si>
  <si>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</si>
  <si>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</si>
  <si>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</si>
  <si>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</si>
  <si>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</si>
  <si>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</si>
  <si>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</si>
  <si>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</si>
  <si>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</si>
  <si>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</si>
  <si>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</si>
  <si>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</si>
  <si>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</si>
  <si>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</si>
  <si>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</si>
  <si>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</si>
  <si>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</si>
  <si>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</si>
  <si>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</si>
  <si>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</si>
  <si>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</si>
  <si>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</si>
  <si>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</si>
  <si>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</si>
  <si>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</si>
  <si>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</si>
  <si>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</si>
  <si>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</si>
  <si>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</si>
  <si>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</si>
  <si>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</si>
  <si>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</si>
  <si>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</si>
  <si>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</si>
  <si>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</si>
  <si>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</si>
  <si>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</si>
  <si>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</si>
  <si>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</si>
  <si>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</si>
  <si>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</si>
  <si>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</si>
  <si>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</si>
  <si>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</si>
  <si>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</si>
  <si>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</si>
  <si>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</si>
  <si>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</si>
  <si>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</si>
  <si>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</si>
  <si>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</si>
  <si>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</si>
  <si>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</si>
  <si>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</si>
  <si>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</si>
  <si>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</si>
  <si>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</si>
  <si>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</si>
  <si>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</si>
  <si>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</si>
  <si>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</si>
  <si>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</si>
  <si>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</si>
  <si>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</si>
  <si>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</si>
  <si>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</si>
  <si>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</si>
  <si>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</si>
  <si>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</si>
  <si>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</si>
  <si>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</si>
  <si>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</si>
  <si>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</si>
  <si>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</si>
  <si>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</si>
  <si>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</si>
  <si>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</si>
  <si>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</si>
  <si>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</si>
  <si>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</si>
  <si>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</si>
  <si>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</si>
  <si>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</si>
  <si>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</si>
  <si>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</si>
  <si>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</si>
  <si>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</si>
  <si>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</si>
  <si>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</si>
  <si>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</si>
  <si>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</si>
  <si>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</si>
  <si>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</si>
  <si>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</si>
  <si>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</si>
  <si>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</si>
  <si>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</si>
  <si>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</si>
  <si>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</si>
  <si>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</si>
  <si>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</si>
  <si>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</si>
  <si>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</si>
  <si>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</si>
  <si>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</si>
  <si>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</si>
  <si>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</si>
  <si>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</si>
  <si>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</si>
  <si>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</si>
  <si>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</si>
  <si>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</si>
  <si>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</si>
  <si>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</si>
  <si>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</si>
  <si>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</si>
  <si>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</si>
  <si>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</si>
  <si>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</si>
  <si>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</si>
  <si>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</si>
  <si>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</si>
  <si>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</si>
  <si>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</si>
  <si>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</si>
  <si>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</si>
  <si>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</si>
  <si>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</si>
  <si>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</si>
  <si>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</si>
  <si>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</si>
  <si>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</si>
  <si>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</si>
  <si>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</si>
  <si>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</si>
  <si>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</si>
  <si>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</si>
  <si>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</si>
  <si>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</si>
  <si>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</si>
  <si>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</si>
  <si>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</si>
  <si>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</si>
  <si>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</si>
  <si>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</si>
  <si>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</si>
  <si>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</si>
  <si>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</si>
  <si>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</si>
  <si>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</si>
  <si>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</si>
  <si>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</si>
  <si>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</si>
  <si>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</si>
  <si>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</si>
  <si>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</si>
  <si>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</si>
  <si>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</si>
  <si>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</si>
  <si>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</si>
  <si>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</si>
  <si>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</si>
  <si>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</si>
  <si>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</si>
  <si>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</si>
  <si>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</si>
  <si>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</si>
  <si>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</si>
  <si>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</si>
  <si>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</si>
  <si>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</si>
  <si>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</si>
  <si>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</si>
  <si>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</si>
  <si>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</si>
  <si>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</si>
  <si>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</si>
  <si>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</si>
  <si>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</si>
  <si>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</si>
  <si>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</si>
  <si>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</si>
  <si>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</si>
  <si>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</si>
  <si>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</si>
  <si>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</si>
  <si>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</si>
  <si>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</si>
  <si>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</si>
  <si>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</si>
  <si>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</si>
  <si>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</si>
  <si>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</si>
  <si>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</si>
  <si>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</si>
  <si>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</si>
  <si>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</si>
  <si>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</si>
  <si>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</si>
  <si>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</si>
  <si>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</si>
  <si>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</si>
  <si>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</si>
  <si>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</si>
  <si>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</si>
  <si>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</si>
  <si>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</si>
  <si>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</si>
  <si>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</si>
  <si>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</si>
  <si>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</si>
  <si>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</si>
  <si>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</si>
  <si>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</si>
  <si>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</si>
  <si>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</si>
  <si>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</si>
  <si>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</si>
  <si>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</si>
  <si>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</si>
  <si>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</si>
  <si>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</si>
  <si>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</si>
  <si>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</si>
  <si>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</si>
  <si>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</si>
  <si>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</si>
  <si>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</si>
  <si>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</si>
  <si>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</si>
  <si>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</si>
  <si>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</si>
  <si>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</si>
  <si>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</si>
  <si>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</si>
  <si>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</si>
  <si>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</si>
  <si>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</si>
  <si>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</si>
  <si>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</si>
  <si>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</si>
  <si>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</si>
  <si>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</si>
  <si>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</si>
  <si>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</si>
  <si>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</si>
  <si>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</si>
  <si>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</si>
  <si>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</si>
  <si>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</si>
  <si>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</si>
  <si>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</si>
  <si>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</si>
  <si>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</si>
  <si>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</si>
  <si>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</si>
  <si>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</si>
  <si>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</si>
  <si>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</si>
  <si>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</si>
  <si>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</si>
  <si>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</si>
  <si>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</si>
  <si>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</si>
  <si>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</si>
  <si>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</si>
  <si>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</si>
  <si>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</si>
  <si>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</si>
  <si>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</si>
  <si>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</si>
  <si>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</si>
  <si>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</si>
  <si>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</si>
  <si>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</si>
  <si>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</si>
  <si>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</si>
  <si>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</si>
  <si>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</si>
  <si>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</si>
  <si>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</si>
  <si>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</si>
  <si>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</si>
  <si>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</si>
  <si>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</si>
  <si>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</si>
  <si>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</si>
  <si>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</si>
  <si>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</si>
  <si>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</si>
  <si>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</si>
  <si>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</si>
  <si>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</si>
  <si>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</si>
  <si>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</si>
  <si>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</si>
  <si>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</si>
  <si>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</si>
  <si>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</si>
  <si>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</si>
  <si>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</si>
  <si>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</si>
  <si>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</si>
  <si>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</si>
  <si>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</si>
  <si>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</si>
  <si>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</si>
  <si>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</si>
  <si>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</si>
  <si>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</si>
  <si>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</si>
  <si>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</si>
  <si>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</si>
  <si>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</si>
  <si>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</si>
  <si>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</si>
  <si>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</si>
  <si>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</si>
  <si>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</si>
  <si>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</si>
  <si>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</si>
  <si>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</si>
  <si>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</si>
  <si>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</si>
  <si>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</si>
  <si>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</si>
  <si>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</si>
  <si>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</si>
  <si>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</si>
  <si>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</si>
  <si>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</si>
  <si>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</si>
  <si>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</si>
  <si>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</si>
  <si>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</si>
  <si>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</si>
  <si>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</si>
  <si>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</si>
  <si>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</si>
  <si>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</si>
  <si>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</si>
  <si>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</si>
  <si>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</si>
  <si>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</si>
  <si>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</si>
  <si>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</si>
  <si>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</si>
  <si>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</si>
  <si>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</si>
  <si>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</si>
  <si>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</si>
  <si>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</si>
  <si>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</si>
  <si>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</si>
  <si>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</si>
  <si>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</si>
  <si>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</si>
  <si>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</si>
  <si>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</si>
  <si>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</si>
  <si>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</si>
  <si>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</si>
  <si>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</si>
  <si>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</si>
  <si>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</si>
  <si>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</si>
  <si>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</si>
  <si>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</si>
  <si>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</si>
  <si>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</si>
  <si>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</si>
  <si>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</si>
  <si>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</si>
  <si>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</si>
  <si>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</si>
  <si>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</si>
  <si>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</si>
  <si>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</si>
  <si>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</si>
  <si>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</si>
  <si>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</si>
  <si>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</si>
  <si>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</si>
  <si>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</si>
  <si>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</si>
  <si>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</si>
  <si>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</si>
  <si>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</si>
  <si>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</si>
  <si>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</si>
  <si>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</si>
  <si>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</si>
  <si>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</si>
  <si>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</si>
  <si>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</si>
  <si>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</si>
  <si>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</si>
  <si>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</si>
  <si>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</si>
  <si>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</si>
  <si>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</si>
  <si>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</si>
  <si>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</si>
  <si>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</si>
  <si>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</si>
  <si>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</si>
  <si>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</si>
  <si>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</si>
  <si>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</si>
  <si>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</si>
  <si>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</si>
  <si>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</si>
  <si>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</si>
  <si>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</si>
  <si>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</si>
  <si>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</si>
  <si>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</si>
  <si>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</si>
  <si>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</si>
  <si>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</si>
  <si>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</si>
  <si>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</si>
  <si>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</si>
  <si>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</si>
  <si>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</si>
  <si>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</si>
  <si>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</si>
  <si>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</si>
  <si>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</si>
  <si>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</si>
  <si>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</si>
  <si>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</si>
  <si>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</si>
  <si>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</si>
  <si>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</si>
  <si>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</si>
  <si>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</si>
  <si>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</si>
  <si>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</si>
  <si>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</si>
  <si>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</si>
  <si>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</si>
  <si>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</si>
  <si>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</si>
  <si>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</si>
  <si>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</si>
  <si>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</si>
  <si>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</si>
  <si>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</si>
  <si>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</si>
  <si>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</si>
  <si>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</si>
  <si>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</si>
  <si>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</si>
  <si>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</si>
  <si>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</si>
  <si>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</si>
  <si>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</si>
  <si>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</si>
  <si>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</si>
  <si>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</si>
  <si>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</si>
  <si>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</si>
  <si>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</si>
  <si>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</si>
  <si>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</si>
  <si>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</si>
  <si>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</si>
  <si>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</si>
  <si>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</si>
  <si>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</si>
  <si>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</si>
  <si>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</si>
  <si>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</si>
  <si>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</si>
  <si>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</si>
  <si>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</si>
  <si>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</si>
  <si>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</si>
  <si>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</si>
  <si>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</si>
  <si>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</si>
  <si>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</si>
  <si>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</si>
  <si>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</si>
  <si>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</si>
  <si>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</si>
  <si>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</si>
  <si>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</si>
  <si>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</si>
  <si>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</si>
  <si>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</si>
  <si>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</si>
  <si>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</si>
  <si>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</si>
  <si>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</si>
  <si>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</si>
  <si>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</si>
  <si>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</si>
  <si>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</si>
  <si>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</si>
  <si>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</si>
  <si>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</si>
  <si>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</si>
  <si>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</si>
  <si>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</si>
  <si>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</si>
  <si>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</si>
  <si>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</si>
  <si>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</si>
  <si>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</si>
  <si>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</si>
  <si>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</si>
  <si>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</si>
  <si>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</si>
  <si>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</si>
  <si>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</si>
  <si>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</si>
  <si>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</si>
  <si>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</si>
  <si>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</si>
  <si>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</si>
  <si>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</si>
  <si>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</si>
  <si>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</si>
  <si>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</si>
  <si>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</si>
  <si>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</si>
  <si>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</si>
  <si>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</si>
  <si>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</si>
  <si>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</si>
  <si>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</si>
  <si>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</si>
  <si>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</si>
  <si>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</si>
  <si>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</si>
  <si>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</si>
  <si>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</si>
  <si>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</si>
  <si>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</si>
  <si>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</si>
  <si>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</si>
  <si>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</si>
  <si>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</si>
  <si>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</si>
  <si>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</si>
  <si>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</si>
  <si>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</si>
  <si>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</si>
  <si>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</si>
  <si>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</si>
  <si>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</si>
  <si>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</si>
  <si>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</si>
  <si>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</si>
  <si>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</si>
  <si>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</si>
  <si>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</si>
  <si>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</si>
  <si>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</si>
  <si>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</si>
  <si>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</si>
  <si>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</si>
  <si>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</si>
  <si>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</si>
  <si>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</si>
  <si>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</si>
  <si>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</si>
  <si>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</si>
  <si>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</si>
  <si>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</si>
  <si>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</si>
  <si>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</si>
  <si>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</si>
  <si>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</si>
  <si>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</si>
  <si>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</si>
  <si>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</si>
  <si>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</si>
  <si>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</si>
  <si>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</si>
  <si>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</si>
  <si>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</si>
  <si>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</si>
  <si>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</si>
  <si>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</si>
  <si>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</si>
  <si>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</si>
  <si>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</si>
  <si>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</si>
  <si>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</si>
  <si>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</si>
  <si>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</si>
  <si>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</si>
  <si>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</si>
  <si>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</si>
  <si>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</si>
  <si>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</si>
  <si>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</si>
  <si>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</si>
  <si>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</si>
  <si>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</si>
  <si>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</si>
  <si>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</si>
  <si>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</si>
  <si>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</si>
  <si>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</si>
  <si>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</si>
  <si>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</si>
  <si>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</si>
  <si>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</si>
  <si>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</si>
  <si>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</si>
  <si>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</si>
  <si>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</si>
  <si>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</si>
  <si>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</si>
  <si>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</si>
  <si>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</si>
  <si>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</si>
  <si>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</si>
  <si>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</si>
  <si>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</si>
  <si>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</si>
  <si>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</si>
  <si>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</si>
  <si>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</si>
  <si>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</si>
  <si>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</si>
  <si>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</si>
  <si>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</si>
  <si>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</si>
  <si>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</si>
  <si>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</si>
  <si>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</si>
  <si>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</si>
  <si>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</si>
  <si>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</si>
  <si>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</si>
  <si>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</si>
  <si>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</si>
  <si>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</si>
  <si>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</si>
  <si>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</si>
  <si>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</si>
  <si>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</si>
  <si>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</si>
  <si>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</si>
  <si>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</si>
  <si>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</si>
  <si>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</si>
  <si>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</si>
  <si>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</si>
  <si>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</si>
  <si>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</si>
  <si>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</si>
  <si>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</si>
  <si>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</si>
  <si>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</si>
  <si>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</si>
  <si>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</si>
  <si>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</si>
  <si>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</si>
  <si>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</si>
  <si>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</si>
  <si>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</si>
  <si>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</si>
  <si>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</si>
  <si>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</si>
  <si>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</si>
  <si>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</si>
  <si>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</si>
  <si>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</si>
  <si>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</si>
  <si>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</si>
  <si>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</si>
  <si>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</si>
  <si>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</si>
  <si>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</si>
  <si>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</si>
  <si>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</si>
  <si>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</si>
  <si>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</si>
  <si>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</si>
  <si>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</si>
  <si>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</si>
  <si>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</si>
  <si>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</si>
  <si>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</si>
  <si>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</si>
  <si>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</si>
  <si>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</si>
  <si>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</si>
  <si>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</si>
  <si>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</si>
  <si>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</si>
  <si>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</si>
  <si>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</si>
  <si>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</si>
  <si>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</si>
  <si>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</si>
  <si>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</si>
  <si>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</si>
  <si>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</si>
  <si>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</si>
  <si>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</si>
  <si>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</si>
  <si>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</si>
  <si>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</si>
  <si>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</si>
  <si>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</si>
  <si>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</si>
  <si>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</si>
  <si>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</si>
  <si>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</si>
  <si>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</si>
  <si>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</si>
  <si>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</si>
  <si>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</si>
  <si>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</si>
  <si>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</si>
  <si>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</si>
  <si>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</si>
  <si>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</si>
  <si>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</si>
  <si>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</si>
  <si>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</si>
  <si>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</si>
  <si>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</si>
  <si>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</si>
  <si>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</si>
  <si>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</si>
  <si>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</si>
  <si>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</si>
  <si>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</si>
  <si>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</si>
  <si>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</si>
  <si>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</si>
  <si>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</si>
  <si>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</si>
  <si>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</si>
  <si>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</si>
  <si>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</si>
  <si>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</si>
  <si>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</si>
  <si>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</si>
  <si>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</si>
  <si>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</si>
  <si>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</si>
  <si>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</si>
  <si>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</si>
  <si>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</si>
  <si>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</si>
  <si>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</si>
  <si>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</si>
  <si>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</si>
  <si>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</si>
  <si>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</si>
  <si>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</si>
  <si>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</si>
  <si>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</si>
  <si>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</si>
  <si>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</si>
  <si>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</si>
  <si>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</si>
  <si>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</si>
  <si>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</si>
  <si>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</si>
  <si>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</si>
  <si>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</si>
  <si>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</si>
  <si>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</si>
  <si>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</si>
  <si>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</si>
  <si>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</si>
  <si>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</si>
  <si>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</si>
  <si>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</si>
  <si>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</si>
  <si>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</si>
  <si>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</si>
  <si>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</si>
  <si>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</si>
  <si>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</si>
  <si>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</si>
  <si>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</si>
  <si>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</si>
  <si>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</si>
  <si>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</si>
  <si>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</si>
  <si>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</si>
  <si>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</si>
  <si>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</si>
  <si>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</si>
  <si>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</si>
  <si>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</si>
  <si>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</si>
  <si>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</si>
  <si>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</si>
  <si>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</si>
  <si>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</si>
  <si>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Statewide Totals</t>
  </si>
  <si>
    <t>1215</t>
  </si>
  <si>
    <t>North Brunswick</t>
  </si>
  <si>
    <t>State Equalization Table Average Ratio</t>
  </si>
  <si>
    <t>State Equalization Table Average Ratio (Decimal Form)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</si>
  <si>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</si>
  <si>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</si>
  <si>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</si>
  <si>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</si>
  <si>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</si>
  <si>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</si>
  <si>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</si>
  <si>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</si>
  <si>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</si>
  <si>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</si>
  <si>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</si>
  <si>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</si>
  <si>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County</t>
  </si>
  <si>
    <t>Average Residential Property Value</t>
  </si>
  <si>
    <t>Average Total Property Taxes</t>
  </si>
  <si>
    <t>REAP Credit Rate</t>
  </si>
  <si>
    <t>Average SAVER Rebate</t>
  </si>
  <si>
    <t>Net Valuation Taxable (Col. 6)</t>
  </si>
  <si>
    <t>Net County Taxes Apportioned Less Col 12AV</t>
  </si>
  <si>
    <t>Average Net Property Taxes</t>
  </si>
  <si>
    <t>Municipalities</t>
  </si>
  <si>
    <t>CY Municipal Rate</t>
  </si>
  <si>
    <t>CY School Rate</t>
  </si>
  <si>
    <t>CY County Rate</t>
  </si>
  <si>
    <t>CY Total Rate</t>
  </si>
  <si>
    <t>CY Equalized Value</t>
  </si>
  <si>
    <t>CY County EQ Rate</t>
  </si>
  <si>
    <t>CY School EQ Rate</t>
  </si>
  <si>
    <t>CY Municipal EQ Rate</t>
  </si>
  <si>
    <t>CY Total EQ Rate</t>
  </si>
  <si>
    <t>V</t>
  </si>
  <si>
    <t>A</t>
  </si>
  <si>
    <t>-</t>
  </si>
  <si>
    <t>Muni
code</t>
  </si>
  <si>
    <t>SFY*</t>
  </si>
  <si>
    <t>R*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</si>
</sst>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  <numFmt numFmtId="187" formatCode="#,##0.0"/>
    <numFmt numFmtId="188" formatCode="#,##0.000"/>
    <numFmt numFmtId="189" formatCode="0.00000000"/>
    <numFmt numFmtId="190" formatCode="_(* #,##0.00000_);_(* \(#,##0.00000\);_(* &quot;-&quot;??_);_(@_)"/>
    <numFmt numFmtId="191" formatCode="_(&quot;$&quot;* #,##0_);_(&quot;$&quot;* \(#,##0\);_(&quot;$&quot;* &quot;-&quot;??_);_(@_)"/>
    <numFmt numFmtId="192" formatCode="#,##0;[Red]#,##0"/>
    <numFmt numFmtId="193" formatCode="0.0000"/>
    <numFmt numFmtId="194" formatCode="_(&quot;$&quot;* #,##0.0_);_(&quot;$&quot;* \(#,##0.0\);_(&quot;$&quot;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0.000%"/>
    <numFmt numFmtId="198" formatCode="_(* #,##0.000_);_(* \(#,##0.000\);_(* &quot;-&quot;???_);_(@_)"/>
  </numFmts>
  <fonts count="8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color indexed="8"/>
      <name val="Arial"/>
      <family val="2"/>
    </font>
    <font>
      <sz val="12"/>
      <color indexed="12"/>
      <name val="Helv"/>
      <family val="0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 quotePrefix="1">
      <alignment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1" xfId="0" applyBorder="1" applyAlignment="1">
      <alignment horizontal="center"/>
    </xf>
    <xf numFmtId="170" fontId="0" fillId="0" borderId="0" xfId="15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0" fillId="2" borderId="0" xfId="0" applyNumberFormat="1" applyFill="1" applyAlignment="1">
      <alignment/>
    </xf>
    <xf numFmtId="165" fontId="5" fillId="0" borderId="1" xfId="0" applyNumberFormat="1" applyFont="1" applyBorder="1" applyAlignment="1" applyProtection="1" quotePrefix="1">
      <alignment horizontal="center" vertical="center" wrapText="1"/>
      <protection/>
    </xf>
    <xf numFmtId="179" fontId="5" fillId="0" borderId="1" xfId="0" applyNumberFormat="1" applyFont="1" applyBorder="1" applyAlignment="1" applyProtection="1" quotePrefix="1">
      <alignment horizontal="center" vertical="center" wrapText="1"/>
      <protection/>
    </xf>
    <xf numFmtId="37" fontId="2" fillId="0" borderId="0" xfId="0" applyNumberFormat="1" applyFont="1" applyBorder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179" fontId="5" fillId="0" borderId="1" xfId="0" applyNumberFormat="1" applyFont="1" applyBorder="1" applyAlignment="1" applyProtection="1">
      <alignment horizontal="center" vertical="center" wrapText="1"/>
      <protection/>
    </xf>
    <xf numFmtId="179" fontId="0" fillId="0" borderId="2" xfId="0" applyNumberFormat="1" applyBorder="1" applyAlignment="1">
      <alignment/>
    </xf>
    <xf numFmtId="179" fontId="2" fillId="0" borderId="0" xfId="0" applyNumberFormat="1" applyFont="1" applyAlignment="1" applyProtection="1">
      <alignment/>
      <protection/>
    </xf>
    <xf numFmtId="185" fontId="0" fillId="0" borderId="0" xfId="15" applyNumberFormat="1" applyAlignment="1">
      <alignment/>
    </xf>
    <xf numFmtId="3" fontId="0" fillId="0" borderId="0" xfId="0" applyNumberFormat="1" applyAlignment="1">
      <alignment/>
    </xf>
    <xf numFmtId="37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179" fontId="2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85" fontId="0" fillId="0" borderId="0" xfId="15" applyNumberFormat="1" applyFill="1" applyAlignment="1">
      <alignment horizontal="right"/>
    </xf>
    <xf numFmtId="185" fontId="0" fillId="0" borderId="0" xfId="15" applyNumberFormat="1" applyAlignment="1">
      <alignment horizontal="right"/>
    </xf>
    <xf numFmtId="185" fontId="0" fillId="0" borderId="0" xfId="0" applyNumberFormat="1" applyAlignment="1">
      <alignment horizontal="right"/>
    </xf>
    <xf numFmtId="185" fontId="0" fillId="0" borderId="0" xfId="0" applyNumberFormat="1" applyAlignment="1" quotePrefix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 quotePrefix="1">
      <alignment horizontal="center"/>
    </xf>
    <xf numFmtId="185" fontId="0" fillId="0" borderId="0" xfId="17" applyNumberFormat="1" applyAlignment="1">
      <alignment/>
    </xf>
    <xf numFmtId="18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2" borderId="0" xfId="0" applyFill="1" applyAlignment="1">
      <alignment/>
    </xf>
    <xf numFmtId="4" fontId="0" fillId="0" borderId="0" xfId="0" applyNumberFormat="1" applyAlignment="1">
      <alignment/>
    </xf>
    <xf numFmtId="164" fontId="0" fillId="0" borderId="0" xfId="0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 locked="0"/>
    </xf>
    <xf numFmtId="165" fontId="0" fillId="0" borderId="0" xfId="0" applyNumberFormat="1" applyAlignment="1">
      <alignment/>
    </xf>
    <xf numFmtId="178" fontId="0" fillId="0" borderId="0" xfId="21" applyNumberFormat="1" applyBorder="1" applyAlignment="1">
      <alignment/>
    </xf>
    <xf numFmtId="3" fontId="0" fillId="0" borderId="0" xfId="0" applyNumberFormat="1" applyFill="1" applyAlignment="1">
      <alignment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0" fillId="0" borderId="0" xfId="15" applyNumberFormat="1" applyAlignment="1">
      <alignment/>
    </xf>
    <xf numFmtId="3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" fontId="0" fillId="0" borderId="1" xfId="0" applyNumberFormat="1" applyBorder="1" applyAlignment="1">
      <alignment/>
    </xf>
    <xf numFmtId="164" fontId="0" fillId="0" borderId="0" xfId="0" applyAlignment="1">
      <alignment horizontal="right"/>
    </xf>
    <xf numFmtId="178" fontId="0" fillId="0" borderId="0" xfId="21" applyNumberFormat="1" applyFont="1" applyFill="1" applyBorder="1" applyAlignment="1">
      <alignment/>
    </xf>
    <xf numFmtId="164" fontId="0" fillId="0" borderId="0" xfId="0" applyFont="1" applyBorder="1" applyAlignment="1" applyProtection="1">
      <alignment/>
      <protection/>
    </xf>
    <xf numFmtId="37" fontId="0" fillId="0" borderId="0" xfId="0" applyNumberFormat="1" applyAlignment="1">
      <alignment/>
    </xf>
    <xf numFmtId="164" fontId="0" fillId="0" borderId="0" xfId="0" applyFont="1" applyAlignment="1" applyProtection="1">
      <alignment/>
      <protection/>
    </xf>
    <xf numFmtId="43" fontId="0" fillId="0" borderId="0" xfId="15" applyAlignment="1">
      <alignment/>
    </xf>
    <xf numFmtId="37" fontId="0" fillId="0" borderId="0" xfId="0" applyNumberFormat="1" applyBorder="1" applyAlignment="1">
      <alignment/>
    </xf>
    <xf numFmtId="164" fontId="0" fillId="0" borderId="1" xfId="0" applyFont="1" applyBorder="1" applyAlignment="1" applyProtection="1">
      <alignment/>
      <protection/>
    </xf>
    <xf numFmtId="164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164" fontId="7" fillId="2" borderId="1" xfId="0" applyFont="1" applyFill="1" applyBorder="1" applyAlignment="1">
      <alignment horizontal="center"/>
    </xf>
    <xf numFmtId="10" fontId="2" fillId="0" borderId="0" xfId="21" applyNumberFormat="1" applyFont="1" applyBorder="1" applyAlignment="1" applyProtection="1">
      <alignment horizontal="center" vertical="center" wrapText="1"/>
      <protection/>
    </xf>
    <xf numFmtId="170" fontId="0" fillId="0" borderId="1" xfId="15" applyNumberFormat="1" applyBorder="1" applyAlignment="1">
      <alignment/>
    </xf>
    <xf numFmtId="185" fontId="0" fillId="0" borderId="1" xfId="15" applyNumberFormat="1" applyBorder="1" applyAlignment="1">
      <alignment/>
    </xf>
    <xf numFmtId="179" fontId="0" fillId="0" borderId="1" xfId="0" applyNumberFormat="1" applyBorder="1" applyAlignment="1">
      <alignment/>
    </xf>
    <xf numFmtId="164" fontId="0" fillId="0" borderId="1" xfId="0" applyFont="1" applyBorder="1" applyAlignment="1" applyProtection="1" quotePrefix="1">
      <alignment horizontal="center" vertical="center" wrapText="1"/>
      <protection/>
    </xf>
    <xf numFmtId="185" fontId="0" fillId="0" borderId="0" xfId="15" applyNumberFormat="1" applyBorder="1" applyAlignment="1">
      <alignment horizontal="right"/>
    </xf>
    <xf numFmtId="185" fontId="0" fillId="0" borderId="0" xfId="21" applyNumberFormat="1" applyAlignment="1">
      <alignment/>
    </xf>
    <xf numFmtId="185" fontId="2" fillId="0" borderId="1" xfId="0" applyNumberFormat="1" applyFont="1" applyBorder="1" applyAlignment="1" applyProtection="1" quotePrefix="1">
      <alignment horizontal="center" vertical="center" wrapText="1"/>
      <protection/>
    </xf>
    <xf numFmtId="185" fontId="2" fillId="0" borderId="1" xfId="0" applyNumberFormat="1" applyFont="1" applyBorder="1" applyAlignment="1" applyProtection="1">
      <alignment horizontal="center" vertical="center" wrapText="1"/>
      <protection/>
    </xf>
    <xf numFmtId="185" fontId="0" fillId="0" borderId="0" xfId="15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21" applyNumberFormat="1" applyBorder="1" applyAlignment="1">
      <alignment/>
    </xf>
    <xf numFmtId="185" fontId="0" fillId="0" borderId="0" xfId="0" applyNumberFormat="1" applyBorder="1" applyAlignment="1">
      <alignment horizontal="right"/>
    </xf>
    <xf numFmtId="166" fontId="2" fillId="0" borderId="0" xfId="0" applyNumberFormat="1" applyFont="1" applyAlignment="1" applyProtection="1">
      <alignment/>
      <protection/>
    </xf>
    <xf numFmtId="167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quotePrefix="1">
      <alignment horizontal="left"/>
    </xf>
    <xf numFmtId="170" fontId="0" fillId="0" borderId="0" xfId="15" applyNumberFormat="1" applyAlignment="1">
      <alignment horizontal="right"/>
    </xf>
    <xf numFmtId="170" fontId="2" fillId="0" borderId="0" xfId="15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590"/>
  <sheetViews>
    <sheetView tabSelected="1" defaultGridColor="0" colorId="22" workbookViewId="0" topLeftCell="A1">
      <pane xSplit="3" ySplit="1" topLeftCell="V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7109375" defaultRowHeight="12.75"/>
  <cols>
    <col min="1" max="1" width="6.28125" style="0" bestFit="1" customWidth="1"/>
    <col min="2" max="2" width="29.28125" style="0" customWidth="1"/>
    <col min="3" max="3" width="15.00390625" style="0" customWidth="1"/>
    <col min="4" max="4" width="6.140625" style="0" customWidth="1"/>
    <col min="5" max="5" width="4.7109375" style="0" bestFit="1" customWidth="1"/>
    <col min="6" max="6" width="18.140625" style="0" customWidth="1"/>
    <col min="7" max="7" width="16.00390625" style="0" bestFit="1" customWidth="1"/>
    <col min="8" max="8" width="15.00390625" style="0" bestFit="1" customWidth="1"/>
    <col min="9" max="9" width="15.421875" style="0" customWidth="1"/>
    <col min="10" max="10" width="12.421875" style="0" customWidth="1"/>
    <col min="11" max="11" width="11.8515625" style="0" customWidth="1"/>
    <col min="12" max="12" width="13.140625" style="0" customWidth="1"/>
    <col min="13" max="13" width="15.421875" style="0" customWidth="1"/>
    <col min="14" max="14" width="14.7109375" style="0" customWidth="1"/>
    <col min="15" max="15" width="15.140625" style="0" customWidth="1"/>
    <col min="16" max="16" width="13.421875" style="0" customWidth="1"/>
    <col min="17" max="17" width="15.57421875" style="0" customWidth="1"/>
    <col min="18" max="18" width="15.140625" style="28" customWidth="1"/>
    <col min="19" max="19" width="13.28125" style="0" customWidth="1"/>
    <col min="20" max="20" width="15.28125" style="0" customWidth="1"/>
    <col min="21" max="21" width="16.8515625" style="0" customWidth="1"/>
    <col min="22" max="22" width="9.8515625" style="0" customWidth="1"/>
    <col min="23" max="23" width="9.28125" style="0" customWidth="1"/>
    <col min="24" max="24" width="10.140625" style="0" customWidth="1"/>
    <col min="25" max="25" width="9.00390625" style="0" customWidth="1"/>
    <col min="26" max="26" width="10.7109375" style="0" customWidth="1"/>
    <col min="27" max="27" width="14.00390625" style="0" customWidth="1"/>
    <col min="28" max="28" width="11.57421875" style="18" customWidth="1"/>
    <col min="29" max="29" width="10.421875" style="18" customWidth="1"/>
    <col min="30" max="30" width="11.140625" style="18" customWidth="1"/>
    <col min="31" max="31" width="4.140625" style="19" customWidth="1"/>
    <col min="32" max="32" width="18.00390625" style="0" customWidth="1"/>
    <col min="33" max="36" width="10.7109375" style="0" customWidth="1"/>
    <col min="37" max="37" width="4.140625" style="43" customWidth="1"/>
    <col min="38" max="38" width="12.28125" style="27" bestFit="1" customWidth="1"/>
    <col min="39" max="39" width="12.8515625" style="38" bestFit="1" customWidth="1"/>
    <col min="40" max="40" width="9.7109375" style="75" customWidth="1"/>
    <col min="41" max="41" width="13.57421875" style="36" customWidth="1"/>
    <col min="42" max="42" width="12.57421875" style="36" bestFit="1" customWidth="1"/>
    <col min="43" max="43" width="13.421875" style="0" customWidth="1"/>
    <col min="45" max="45" width="8.421875" style="0" bestFit="1" customWidth="1"/>
  </cols>
  <sheetData>
    <row r="1" spans="1:46" s="14" customFormat="1" ht="63.75">
      <c r="A1" s="6" t="s">
        <v>1171</v>
      </c>
      <c r="B1" s="50" t="s">
        <v>1158</v>
      </c>
      <c r="C1" s="6" t="s">
        <v>1150</v>
      </c>
      <c r="D1" s="73" t="s">
        <v>1172</v>
      </c>
      <c r="E1" s="73" t="s">
        <v>1173</v>
      </c>
      <c r="F1" s="7" t="s">
        <v>1155</v>
      </c>
      <c r="G1" s="7" t="s">
        <v>1136</v>
      </c>
      <c r="H1" s="7" t="s">
        <v>1137</v>
      </c>
      <c r="I1" s="7" t="s">
        <v>1156</v>
      </c>
      <c r="J1" s="6" t="s">
        <v>1138</v>
      </c>
      <c r="K1" s="6" t="s">
        <v>1139</v>
      </c>
      <c r="L1" s="7" t="s">
        <v>1140</v>
      </c>
      <c r="M1" s="6" t="s">
        <v>1141</v>
      </c>
      <c r="N1" s="7" t="s">
        <v>1142</v>
      </c>
      <c r="O1" s="7" t="s">
        <v>1143</v>
      </c>
      <c r="P1" s="7" t="s">
        <v>1144</v>
      </c>
      <c r="Q1" s="6" t="s">
        <v>1145</v>
      </c>
      <c r="R1" s="51" t="s">
        <v>1146</v>
      </c>
      <c r="S1" s="6" t="s">
        <v>1147</v>
      </c>
      <c r="T1" s="6" t="s">
        <v>1148</v>
      </c>
      <c r="U1" s="7" t="s">
        <v>1149</v>
      </c>
      <c r="V1" s="54" t="s">
        <v>1159</v>
      </c>
      <c r="W1" s="54" t="s">
        <v>1160</v>
      </c>
      <c r="X1" s="54" t="s">
        <v>1161</v>
      </c>
      <c r="Y1" s="23" t="s">
        <v>1153</v>
      </c>
      <c r="Z1" s="54" t="s">
        <v>1162</v>
      </c>
      <c r="AA1" s="20" t="s">
        <v>1151</v>
      </c>
      <c r="AB1" s="21" t="s">
        <v>1152</v>
      </c>
      <c r="AC1" s="24" t="s">
        <v>1154</v>
      </c>
      <c r="AD1" s="21" t="s">
        <v>1157</v>
      </c>
      <c r="AE1" s="68" t="s">
        <v>1170</v>
      </c>
      <c r="AF1" s="7" t="s">
        <v>1163</v>
      </c>
      <c r="AG1" s="54" t="s">
        <v>1164</v>
      </c>
      <c r="AH1" s="54" t="s">
        <v>1165</v>
      </c>
      <c r="AI1" s="54" t="s">
        <v>1166</v>
      </c>
      <c r="AJ1" s="54" t="s">
        <v>1167</v>
      </c>
      <c r="AK1" s="68" t="s">
        <v>1170</v>
      </c>
      <c r="AL1" s="76"/>
      <c r="AM1" s="76"/>
      <c r="AN1" s="76"/>
      <c r="AO1" s="77"/>
      <c r="AP1" s="76"/>
      <c r="AQ1" s="69"/>
      <c r="AR1" s="69"/>
      <c r="AS1" s="69"/>
      <c r="AT1" s="69"/>
    </row>
    <row r="2" spans="1:46" s="12" customFormat="1" ht="12.75">
      <c r="A2" s="8" t="s">
        <v>0</v>
      </c>
      <c r="B2" s="8" t="s">
        <v>1</v>
      </c>
      <c r="C2" s="22" t="s">
        <v>2</v>
      </c>
      <c r="D2" s="60"/>
      <c r="E2"/>
      <c r="F2" s="61">
        <v>438292519</v>
      </c>
      <c r="G2" s="83">
        <v>72.9</v>
      </c>
      <c r="H2" s="9">
        <f>G2/100</f>
        <v>0.7290000000000001</v>
      </c>
      <c r="I2" s="28">
        <v>1996690.4270000001</v>
      </c>
      <c r="J2" s="28">
        <v>0</v>
      </c>
      <c r="K2" s="28">
        <v>111900.61</v>
      </c>
      <c r="L2" s="28">
        <v>105482.97</v>
      </c>
      <c r="M2" s="32">
        <v>2214074.007</v>
      </c>
      <c r="N2" s="28">
        <v>8642940</v>
      </c>
      <c r="O2" s="28">
        <v>0</v>
      </c>
      <c r="P2" s="28">
        <v>0</v>
      </c>
      <c r="Q2" s="30">
        <v>8642940</v>
      </c>
      <c r="R2" s="28">
        <v>4995632.94</v>
      </c>
      <c r="S2" s="28">
        <v>0</v>
      </c>
      <c r="T2" s="10">
        <v>4995632.94</v>
      </c>
      <c r="U2" s="10">
        <v>15852646.947</v>
      </c>
      <c r="V2" s="4">
        <v>1.1397942523404103</v>
      </c>
      <c r="W2" s="11">
        <v>1.971956997970116</v>
      </c>
      <c r="X2" s="11">
        <v>0.5051589773997489</v>
      </c>
      <c r="Y2" s="36"/>
      <c r="Z2" s="11">
        <v>3.616910227710275</v>
      </c>
      <c r="AA2" s="15">
        <v>113870.88693297224</v>
      </c>
      <c r="AB2" s="17">
        <f>AA2*Z2/100</f>
        <v>4118.607755863076</v>
      </c>
      <c r="AC2" s="18">
        <v>687.43</v>
      </c>
      <c r="AD2" s="17">
        <v>3429</v>
      </c>
      <c r="AE2" s="68" t="s">
        <v>1170</v>
      </c>
      <c r="AF2" s="2">
        <f>F2/H2</f>
        <v>601224305.898491</v>
      </c>
      <c r="AG2" s="4">
        <f>V2*$H2</f>
        <v>0.8309100099561593</v>
      </c>
      <c r="AH2" s="4">
        <f>W2*$H2</f>
        <v>1.4375566515202147</v>
      </c>
      <c r="AI2" s="4">
        <f>X2*$H2</f>
        <v>0.368260894524417</v>
      </c>
      <c r="AJ2" s="4">
        <f>Z2*$H2</f>
        <v>2.636727556000791</v>
      </c>
      <c r="AK2" s="68" t="s">
        <v>1170</v>
      </c>
      <c r="AL2" s="78"/>
      <c r="AM2" s="78"/>
      <c r="AN2" s="78"/>
      <c r="AO2" s="74"/>
      <c r="AP2" s="74"/>
      <c r="AQ2" s="15"/>
      <c r="AR2" s="15"/>
      <c r="AS2" s="15"/>
      <c r="AT2" s="15"/>
    </row>
    <row r="3" spans="1:46" ht="12.75">
      <c r="A3" s="1" t="s">
        <v>3</v>
      </c>
      <c r="B3" s="1" t="s">
        <v>4</v>
      </c>
      <c r="C3" s="2" t="s">
        <v>2</v>
      </c>
      <c r="D3" s="60"/>
      <c r="E3" s="45"/>
      <c r="F3" s="61">
        <v>7793105791</v>
      </c>
      <c r="G3" s="83">
        <v>73.2</v>
      </c>
      <c r="H3" s="9">
        <f aca="true" t="shared" si="0" ref="H3:H66">G3/100</f>
        <v>0.732</v>
      </c>
      <c r="I3" s="28">
        <v>33814983.31</v>
      </c>
      <c r="J3" s="28">
        <v>0</v>
      </c>
      <c r="K3" s="28">
        <v>0</v>
      </c>
      <c r="L3" s="28">
        <v>1805795.69</v>
      </c>
      <c r="M3" s="33">
        <v>35620779</v>
      </c>
      <c r="N3" s="28">
        <v>87099317.5</v>
      </c>
      <c r="O3" s="28">
        <v>0</v>
      </c>
      <c r="P3" s="28">
        <v>0</v>
      </c>
      <c r="Q3" s="30">
        <v>87099317.5</v>
      </c>
      <c r="R3" s="28">
        <v>143840814</v>
      </c>
      <c r="S3" s="28">
        <v>0</v>
      </c>
      <c r="T3" s="3">
        <v>143840814</v>
      </c>
      <c r="U3" s="3">
        <v>266560910.5</v>
      </c>
      <c r="V3" s="4">
        <v>1.8457444035485442</v>
      </c>
      <c r="W3" s="11">
        <v>1.1176457735321408</v>
      </c>
      <c r="X3" s="11">
        <v>0.4570806550725548</v>
      </c>
      <c r="Y3" s="36"/>
      <c r="Z3" s="11">
        <v>3.4204708321532395</v>
      </c>
      <c r="AA3" s="13">
        <v>71663.64161293427</v>
      </c>
      <c r="AB3" s="17">
        <f aca="true" t="shared" si="1" ref="AB3:AB66">AA3*Z3/100</f>
        <v>2451.2339586292483</v>
      </c>
      <c r="AC3" s="18">
        <v>669.9</v>
      </c>
      <c r="AD3" s="17">
        <v>1781</v>
      </c>
      <c r="AE3" s="68" t="s">
        <v>1170</v>
      </c>
      <c r="AF3" s="2">
        <f>F3/H3</f>
        <v>10646319386.612022</v>
      </c>
      <c r="AG3" s="4">
        <f>V3*$H3</f>
        <v>1.3510849033975343</v>
      </c>
      <c r="AH3" s="4">
        <f>W3*$H3</f>
        <v>0.818116706225527</v>
      </c>
      <c r="AI3" s="4">
        <f>X3*$H3</f>
        <v>0.3345830395131101</v>
      </c>
      <c r="AJ3" s="4">
        <f>Z3*$H3</f>
        <v>2.5037846491361715</v>
      </c>
      <c r="AK3" s="68" t="s">
        <v>1170</v>
      </c>
      <c r="AL3" s="78"/>
      <c r="AM3" s="78"/>
      <c r="AN3" s="78"/>
      <c r="AO3" s="74"/>
      <c r="AP3" s="74"/>
      <c r="AQ3" s="15"/>
      <c r="AR3" s="15"/>
      <c r="AS3" s="15"/>
      <c r="AT3" s="15"/>
    </row>
    <row r="4" spans="1:46" ht="12.75">
      <c r="A4" s="1" t="s">
        <v>5</v>
      </c>
      <c r="B4" s="1" t="s">
        <v>6</v>
      </c>
      <c r="C4" s="2" t="s">
        <v>2</v>
      </c>
      <c r="D4" s="62"/>
      <c r="F4" s="61">
        <v>1159080077</v>
      </c>
      <c r="G4" s="83">
        <v>43.06</v>
      </c>
      <c r="H4" s="9">
        <f t="shared" si="0"/>
        <v>0.43060000000000004</v>
      </c>
      <c r="I4" s="28">
        <v>8273011.85</v>
      </c>
      <c r="J4" s="28">
        <v>869927.08</v>
      </c>
      <c r="K4" s="28">
        <v>463310.8</v>
      </c>
      <c r="L4" s="28">
        <v>436739.33</v>
      </c>
      <c r="M4" s="33">
        <v>10042989.06</v>
      </c>
      <c r="N4" s="28">
        <v>12560448</v>
      </c>
      <c r="O4" s="28">
        <v>0</v>
      </c>
      <c r="P4" s="28">
        <v>1642704</v>
      </c>
      <c r="Q4" s="30">
        <v>14203152</v>
      </c>
      <c r="R4" s="28">
        <v>11370112.65</v>
      </c>
      <c r="S4" s="28">
        <v>0</v>
      </c>
      <c r="T4" s="3">
        <v>11370112.65</v>
      </c>
      <c r="U4" s="3">
        <v>35616253.71</v>
      </c>
      <c r="V4" s="4">
        <v>0.9809600626928903</v>
      </c>
      <c r="W4" s="11">
        <v>1.225381428068494</v>
      </c>
      <c r="X4" s="11">
        <v>0.8664620554943764</v>
      </c>
      <c r="Y4" s="36"/>
      <c r="Z4" s="11">
        <v>3.072803546255761</v>
      </c>
      <c r="AA4" s="13">
        <v>131751.34030532517</v>
      </c>
      <c r="AB4" s="17">
        <f t="shared" si="1"/>
        <v>4048.4598571415277</v>
      </c>
      <c r="AC4" s="18">
        <v>692.35</v>
      </c>
      <c r="AD4" s="17">
        <v>3356</v>
      </c>
      <c r="AE4" s="68" t="s">
        <v>1170</v>
      </c>
      <c r="AF4" s="2">
        <f>F4/H4</f>
        <v>2691779091.9647</v>
      </c>
      <c r="AG4" s="4">
        <f>V4*$H4</f>
        <v>0.42240140299555856</v>
      </c>
      <c r="AH4" s="4">
        <f>W4*$H4</f>
        <v>0.5276492429262936</v>
      </c>
      <c r="AI4" s="4">
        <f>X4*$H4</f>
        <v>0.3730985610958785</v>
      </c>
      <c r="AJ4" s="4">
        <f>Z4*$H4</f>
        <v>1.3231492070177309</v>
      </c>
      <c r="AK4" s="68" t="s">
        <v>1170</v>
      </c>
      <c r="AL4" s="78"/>
      <c r="AM4" s="78"/>
      <c r="AN4" s="78"/>
      <c r="AO4" s="74"/>
      <c r="AP4" s="74"/>
      <c r="AQ4" s="15"/>
      <c r="AR4" s="15"/>
      <c r="AS4" s="15"/>
      <c r="AT4" s="15"/>
    </row>
    <row r="5" spans="1:46" ht="12.75">
      <c r="A5" s="1" t="s">
        <v>7</v>
      </c>
      <c r="B5" s="1" t="s">
        <v>8</v>
      </c>
      <c r="C5" s="2" t="s">
        <v>2</v>
      </c>
      <c r="D5" s="62"/>
      <c r="F5" s="61">
        <v>145362009</v>
      </c>
      <c r="G5" s="83">
        <v>75.35</v>
      </c>
      <c r="H5" s="9">
        <f t="shared" si="0"/>
        <v>0.7535</v>
      </c>
      <c r="I5" s="28">
        <v>687998.431</v>
      </c>
      <c r="J5" s="28">
        <v>72371.58</v>
      </c>
      <c r="K5" s="28">
        <v>38544.07</v>
      </c>
      <c r="L5" s="28">
        <v>36333.52</v>
      </c>
      <c r="M5" s="33">
        <v>835247.6009999999</v>
      </c>
      <c r="N5" s="28">
        <v>0</v>
      </c>
      <c r="O5" s="28">
        <v>2853627.01</v>
      </c>
      <c r="P5" s="28">
        <v>0</v>
      </c>
      <c r="Q5" s="30">
        <v>2853627.01</v>
      </c>
      <c r="R5" s="28">
        <v>1289468.45</v>
      </c>
      <c r="S5" s="28">
        <v>0</v>
      </c>
      <c r="T5" s="3">
        <v>1289468.45</v>
      </c>
      <c r="U5" s="3">
        <v>4978343.061</v>
      </c>
      <c r="V5" s="4">
        <v>0.8870739052595235</v>
      </c>
      <c r="W5" s="11">
        <v>1.9631174814046495</v>
      </c>
      <c r="X5" s="11">
        <v>0.5745982782887927</v>
      </c>
      <c r="Y5" s="36"/>
      <c r="Z5" s="11">
        <v>3.4247896649529657</v>
      </c>
      <c r="AA5" s="13">
        <v>86569.11196911197</v>
      </c>
      <c r="AB5" s="17">
        <f t="shared" si="1"/>
        <v>2964.809999759708</v>
      </c>
      <c r="AC5" s="18">
        <v>668.88</v>
      </c>
      <c r="AD5" s="17">
        <v>1979</v>
      </c>
      <c r="AE5" s="68" t="s">
        <v>1170</v>
      </c>
      <c r="AF5" s="2">
        <f>F5/H5</f>
        <v>192915738.55341738</v>
      </c>
      <c r="AG5" s="4">
        <f>V5*$H5</f>
        <v>0.6684101876130508</v>
      </c>
      <c r="AH5" s="4">
        <f>W5*$H5</f>
        <v>1.4792090222384033</v>
      </c>
      <c r="AI5" s="4">
        <f>X5*$H5</f>
        <v>0.4329598026906053</v>
      </c>
      <c r="AJ5" s="4">
        <f>Z5*$H5</f>
        <v>2.5805790125420596</v>
      </c>
      <c r="AK5" s="68" t="s">
        <v>1170</v>
      </c>
      <c r="AL5" s="78"/>
      <c r="AM5" s="78"/>
      <c r="AN5" s="78"/>
      <c r="AO5" s="74"/>
      <c r="AP5" s="74"/>
      <c r="AQ5" s="15"/>
      <c r="AR5" s="15"/>
      <c r="AS5" s="15"/>
      <c r="AT5" s="15"/>
    </row>
    <row r="6" spans="1:46" ht="12.75">
      <c r="A6" s="1" t="s">
        <v>9</v>
      </c>
      <c r="B6" s="1" t="s">
        <v>10</v>
      </c>
      <c r="C6" s="2" t="s">
        <v>2</v>
      </c>
      <c r="D6" s="62"/>
      <c r="F6" s="61">
        <v>257753183</v>
      </c>
      <c r="G6" s="83">
        <v>66.2</v>
      </c>
      <c r="H6" s="9">
        <f t="shared" si="0"/>
        <v>0.662</v>
      </c>
      <c r="I6" s="28">
        <v>1363076.382</v>
      </c>
      <c r="J6" s="28">
        <v>143571.14</v>
      </c>
      <c r="K6" s="28">
        <v>76463.95</v>
      </c>
      <c r="L6" s="28">
        <v>72078.64</v>
      </c>
      <c r="M6" s="33">
        <v>1655190.1119999997</v>
      </c>
      <c r="N6" s="28">
        <v>0</v>
      </c>
      <c r="O6" s="28">
        <v>5476376.99</v>
      </c>
      <c r="P6" s="28">
        <v>0</v>
      </c>
      <c r="Q6" s="30">
        <v>5476376.99</v>
      </c>
      <c r="R6" s="28">
        <v>1212162.7</v>
      </c>
      <c r="S6" s="28">
        <v>0</v>
      </c>
      <c r="T6" s="3">
        <v>1212162.7</v>
      </c>
      <c r="U6" s="3">
        <v>8343729.802</v>
      </c>
      <c r="V6" s="4">
        <v>0.4702803999902496</v>
      </c>
      <c r="W6" s="11">
        <v>2.1246593063411363</v>
      </c>
      <c r="X6" s="11">
        <v>0.6421608814817235</v>
      </c>
      <c r="Y6" s="36"/>
      <c r="Z6" s="11">
        <v>3.237100587813109</v>
      </c>
      <c r="AA6" s="13">
        <v>86415.93066446554</v>
      </c>
      <c r="AB6" s="17">
        <f t="shared" si="1"/>
        <v>2797.370599503583</v>
      </c>
      <c r="AC6" s="18">
        <v>668.58</v>
      </c>
      <c r="AD6" s="17">
        <v>1838</v>
      </c>
      <c r="AE6" s="68" t="s">
        <v>1170</v>
      </c>
      <c r="AF6" s="2">
        <f>F6/H6</f>
        <v>389355261.3293051</v>
      </c>
      <c r="AG6" s="4">
        <f>V6*$H6</f>
        <v>0.31132562479354525</v>
      </c>
      <c r="AH6" s="4">
        <f>W6*$H6</f>
        <v>1.4065244607978322</v>
      </c>
      <c r="AI6" s="4">
        <f>X6*$H6</f>
        <v>0.42511050354090096</v>
      </c>
      <c r="AJ6" s="4">
        <f>Z6*$H6</f>
        <v>2.1429605891322785</v>
      </c>
      <c r="AK6" s="68" t="s">
        <v>1170</v>
      </c>
      <c r="AL6" s="78"/>
      <c r="AM6" s="78"/>
      <c r="AN6" s="78"/>
      <c r="AO6" s="74"/>
      <c r="AP6" s="74"/>
      <c r="AQ6" s="15"/>
      <c r="AR6" s="15"/>
      <c r="AS6" s="15"/>
      <c r="AT6" s="15"/>
    </row>
    <row r="7" spans="1:46" ht="12.75">
      <c r="A7" s="1" t="s">
        <v>11</v>
      </c>
      <c r="B7" s="1" t="s">
        <v>12</v>
      </c>
      <c r="C7" s="2" t="s">
        <v>2</v>
      </c>
      <c r="D7" s="62"/>
      <c r="F7" s="61">
        <v>28499412</v>
      </c>
      <c r="G7" s="83">
        <v>100.38</v>
      </c>
      <c r="H7" s="9">
        <f t="shared" si="0"/>
        <v>1.0038</v>
      </c>
      <c r="I7" s="28">
        <v>113899.97</v>
      </c>
      <c r="J7" s="28">
        <v>11981.29</v>
      </c>
      <c r="K7" s="28">
        <v>6381.06</v>
      </c>
      <c r="L7" s="28">
        <v>6015.1</v>
      </c>
      <c r="M7" s="33">
        <v>138277.42</v>
      </c>
      <c r="N7" s="28">
        <v>740776</v>
      </c>
      <c r="O7" s="28">
        <v>0</v>
      </c>
      <c r="P7" s="28">
        <v>0</v>
      </c>
      <c r="Q7" s="30">
        <v>740776</v>
      </c>
      <c r="R7" s="28">
        <v>66203.57</v>
      </c>
      <c r="S7" s="28">
        <v>0</v>
      </c>
      <c r="T7" s="3">
        <v>66203.57</v>
      </c>
      <c r="U7" s="3">
        <v>945256.99</v>
      </c>
      <c r="V7" s="4">
        <v>0.23229802074512979</v>
      </c>
      <c r="W7" s="11">
        <v>2.599267662083695</v>
      </c>
      <c r="X7" s="11">
        <v>0.48519394014164224</v>
      </c>
      <c r="Y7" s="36"/>
      <c r="Z7" s="11">
        <v>3.316759622970467</v>
      </c>
      <c r="AA7" s="13">
        <v>113143.06220095693</v>
      </c>
      <c r="AB7" s="17">
        <f t="shared" si="1"/>
        <v>3752.6834032737006</v>
      </c>
      <c r="AC7" s="18">
        <v>671.19</v>
      </c>
      <c r="AD7" s="17">
        <v>2911</v>
      </c>
      <c r="AE7" s="68" t="s">
        <v>1170</v>
      </c>
      <c r="AF7" s="2">
        <f>F7/H7</f>
        <v>28391524.208009563</v>
      </c>
      <c r="AG7" s="4">
        <f>V7*$H7</f>
        <v>0.23318075322396128</v>
      </c>
      <c r="AH7" s="4">
        <f>W7*$H7</f>
        <v>2.6091448791996132</v>
      </c>
      <c r="AI7" s="4">
        <f>X7*$H7</f>
        <v>0.4870376771141805</v>
      </c>
      <c r="AJ7" s="4">
        <f>Z7*$H7</f>
        <v>3.329363309537755</v>
      </c>
      <c r="AK7" s="68" t="s">
        <v>1170</v>
      </c>
      <c r="AL7" s="78"/>
      <c r="AM7" s="78"/>
      <c r="AN7" s="78"/>
      <c r="AO7" s="74"/>
      <c r="AP7" s="74"/>
      <c r="AQ7" s="15"/>
      <c r="AR7" s="15"/>
      <c r="AS7" s="15"/>
      <c r="AT7" s="15"/>
    </row>
    <row r="8" spans="1:46" ht="12.75">
      <c r="A8" s="1" t="s">
        <v>13</v>
      </c>
      <c r="B8" s="1" t="s">
        <v>14</v>
      </c>
      <c r="C8" s="2" t="s">
        <v>2</v>
      </c>
      <c r="D8" s="62"/>
      <c r="F8" s="61">
        <v>123634391</v>
      </c>
      <c r="G8" s="83">
        <v>65.8</v>
      </c>
      <c r="H8" s="9">
        <f t="shared" si="0"/>
        <v>0.6579999999999999</v>
      </c>
      <c r="I8" s="28">
        <v>644991.101</v>
      </c>
      <c r="J8" s="28">
        <v>67998.6</v>
      </c>
      <c r="K8" s="28">
        <v>36215.09</v>
      </c>
      <c r="L8" s="28">
        <v>34138.11</v>
      </c>
      <c r="M8" s="33">
        <v>783342.901</v>
      </c>
      <c r="N8" s="28">
        <v>1713805</v>
      </c>
      <c r="O8" s="28">
        <v>1088700.36</v>
      </c>
      <c r="P8" s="28">
        <v>0</v>
      </c>
      <c r="Q8" s="30">
        <v>2802505.36</v>
      </c>
      <c r="R8" s="28">
        <v>2287422</v>
      </c>
      <c r="S8" s="28">
        <v>0</v>
      </c>
      <c r="T8" s="3">
        <v>2287422</v>
      </c>
      <c r="U8" s="3">
        <v>5873270.261</v>
      </c>
      <c r="V8" s="4">
        <v>1.8501502547135125</v>
      </c>
      <c r="W8" s="11">
        <v>2.266768443094446</v>
      </c>
      <c r="X8" s="11">
        <v>0.6335962790482786</v>
      </c>
      <c r="Y8" s="36"/>
      <c r="Z8" s="11">
        <v>4.750514976856237</v>
      </c>
      <c r="AA8" s="13">
        <v>71645.48467274234</v>
      </c>
      <c r="AB8" s="17">
        <f t="shared" si="1"/>
        <v>3403.5294796198646</v>
      </c>
      <c r="AC8" s="18">
        <v>695.19</v>
      </c>
      <c r="AD8" s="17">
        <v>2709</v>
      </c>
      <c r="AE8" s="68" t="s">
        <v>1170</v>
      </c>
      <c r="AF8" s="2">
        <f>F8/H8</f>
        <v>187894211.24620062</v>
      </c>
      <c r="AG8" s="4">
        <f>V8*$H8</f>
        <v>1.217398867601491</v>
      </c>
      <c r="AH8" s="4">
        <f>W8*$H8</f>
        <v>1.4915336355561453</v>
      </c>
      <c r="AI8" s="4">
        <f>X8*$H8</f>
        <v>0.4169063516137673</v>
      </c>
      <c r="AJ8" s="4">
        <f>Z8*$H8</f>
        <v>3.1258388547714033</v>
      </c>
      <c r="AK8" s="68" t="s">
        <v>1170</v>
      </c>
      <c r="AL8" s="78"/>
      <c r="AM8" s="78"/>
      <c r="AN8" s="78"/>
      <c r="AO8" s="74"/>
      <c r="AP8" s="74"/>
      <c r="AQ8" s="15"/>
      <c r="AR8" s="15"/>
      <c r="AS8" s="15"/>
      <c r="AT8" s="15"/>
    </row>
    <row r="9" spans="1:46" ht="12.75">
      <c r="A9" s="1" t="s">
        <v>15</v>
      </c>
      <c r="B9" s="1" t="s">
        <v>16</v>
      </c>
      <c r="C9" s="2" t="s">
        <v>2</v>
      </c>
      <c r="D9" s="62"/>
      <c r="F9" s="61">
        <v>2011909673</v>
      </c>
      <c r="G9" s="83">
        <v>68.23</v>
      </c>
      <c r="H9" s="9">
        <f t="shared" si="0"/>
        <v>0.6823</v>
      </c>
      <c r="I9" s="28">
        <v>10100226.391999999</v>
      </c>
      <c r="J9" s="28">
        <v>1061957.43</v>
      </c>
      <c r="K9" s="28">
        <v>565583.43</v>
      </c>
      <c r="L9" s="28">
        <v>533146.49</v>
      </c>
      <c r="M9" s="33">
        <v>12260913.741999999</v>
      </c>
      <c r="N9" s="28">
        <v>44478201</v>
      </c>
      <c r="O9" s="28">
        <v>0</v>
      </c>
      <c r="P9" s="28">
        <v>0</v>
      </c>
      <c r="Q9" s="30">
        <v>44478201</v>
      </c>
      <c r="R9" s="28">
        <v>6908996</v>
      </c>
      <c r="S9" s="28">
        <v>402460</v>
      </c>
      <c r="T9" s="3">
        <v>7311456</v>
      </c>
      <c r="U9" s="3">
        <v>64050570.742</v>
      </c>
      <c r="V9" s="4">
        <v>0.3634087602500433</v>
      </c>
      <c r="W9" s="11">
        <v>2.210745422466091</v>
      </c>
      <c r="X9" s="11">
        <v>0.6094167102302112</v>
      </c>
      <c r="Y9" s="36"/>
      <c r="Z9" s="11">
        <v>3.1835708929463458</v>
      </c>
      <c r="AA9" s="13">
        <v>123560.2808691044</v>
      </c>
      <c r="AB9" s="17">
        <f t="shared" si="1"/>
        <v>3933.62913699156</v>
      </c>
      <c r="AC9" s="18">
        <v>677.36</v>
      </c>
      <c r="AD9" s="17">
        <v>3234</v>
      </c>
      <c r="AE9" s="68" t="s">
        <v>1170</v>
      </c>
      <c r="AF9" s="2">
        <f>F9/H9</f>
        <v>2948717093.653818</v>
      </c>
      <c r="AG9" s="4">
        <f>V9*$H9</f>
        <v>0.24795379711860457</v>
      </c>
      <c r="AH9" s="4">
        <f>W9*$H9</f>
        <v>1.508391601748614</v>
      </c>
      <c r="AI9" s="4">
        <f>X9*$H9</f>
        <v>0.4158050213900731</v>
      </c>
      <c r="AJ9" s="4">
        <f>Z9*$H9</f>
        <v>2.172150420257292</v>
      </c>
      <c r="AK9" s="68" t="s">
        <v>1170</v>
      </c>
      <c r="AL9" s="78"/>
      <c r="AM9" s="78"/>
      <c r="AN9" s="78"/>
      <c r="AO9" s="74"/>
      <c r="AP9" s="74"/>
      <c r="AQ9" s="15"/>
      <c r="AR9" s="15"/>
      <c r="AS9" s="15"/>
      <c r="AT9" s="15"/>
    </row>
    <row r="10" spans="1:46" ht="12.75">
      <c r="A10" s="1" t="s">
        <v>17</v>
      </c>
      <c r="B10" s="1" t="s">
        <v>18</v>
      </c>
      <c r="C10" s="2" t="s">
        <v>2</v>
      </c>
      <c r="D10" s="62"/>
      <c r="F10" s="61">
        <v>111034227</v>
      </c>
      <c r="G10" s="83">
        <v>82.52</v>
      </c>
      <c r="H10" s="9">
        <f t="shared" si="0"/>
        <v>0.8251999999999999</v>
      </c>
      <c r="I10" s="28">
        <v>466656.844</v>
      </c>
      <c r="J10" s="28">
        <v>49080.74</v>
      </c>
      <c r="K10" s="28">
        <v>26139.7</v>
      </c>
      <c r="L10" s="28">
        <v>24640.56</v>
      </c>
      <c r="M10" s="33">
        <v>566517.844</v>
      </c>
      <c r="N10" s="28">
        <v>1759922</v>
      </c>
      <c r="O10" s="28">
        <v>0</v>
      </c>
      <c r="P10" s="28">
        <v>0</v>
      </c>
      <c r="Q10" s="30">
        <v>1759922</v>
      </c>
      <c r="R10" s="28">
        <v>199719</v>
      </c>
      <c r="S10" s="28">
        <v>0</v>
      </c>
      <c r="T10" s="3">
        <v>199719</v>
      </c>
      <c r="U10" s="3">
        <v>2526158.844</v>
      </c>
      <c r="V10" s="4">
        <v>0.17987156338738686</v>
      </c>
      <c r="W10" s="11">
        <v>1.5850265702304571</v>
      </c>
      <c r="X10" s="11">
        <v>0.510219109284203</v>
      </c>
      <c r="Y10" s="36"/>
      <c r="Z10" s="11">
        <v>2.2751172429020468</v>
      </c>
      <c r="AA10" s="13">
        <v>126132.86318758815</v>
      </c>
      <c r="AB10" s="17">
        <f t="shared" si="1"/>
        <v>2869.670519346866</v>
      </c>
      <c r="AC10" s="18">
        <v>648.67</v>
      </c>
      <c r="AD10" s="17">
        <v>2085</v>
      </c>
      <c r="AE10" s="68" t="s">
        <v>1170</v>
      </c>
      <c r="AF10" s="2">
        <f>F10/H10</f>
        <v>134554322.58846343</v>
      </c>
      <c r="AG10" s="4">
        <f>V10*$H10</f>
        <v>0.14843001410727164</v>
      </c>
      <c r="AH10" s="4">
        <f>W10*$H10</f>
        <v>1.307963925754173</v>
      </c>
      <c r="AI10" s="4">
        <f>X10*$H10</f>
        <v>0.4210328089813243</v>
      </c>
      <c r="AJ10" s="4">
        <f>Z10*$H10</f>
        <v>1.8774267488427687</v>
      </c>
      <c r="AK10" s="68" t="s">
        <v>1170</v>
      </c>
      <c r="AL10" s="78"/>
      <c r="AM10" s="78"/>
      <c r="AN10" s="78"/>
      <c r="AO10" s="74"/>
      <c r="AP10" s="74"/>
      <c r="AQ10" s="15"/>
      <c r="AR10" s="15"/>
      <c r="AS10" s="15"/>
      <c r="AT10" s="15"/>
    </row>
    <row r="11" spans="1:46" ht="12.75">
      <c r="A11" s="1" t="s">
        <v>19</v>
      </c>
      <c r="B11" s="1" t="s">
        <v>20</v>
      </c>
      <c r="C11" s="2" t="s">
        <v>2</v>
      </c>
      <c r="D11" s="62"/>
      <c r="E11" s="45"/>
      <c r="F11" s="61">
        <v>101123135</v>
      </c>
      <c r="G11" s="83">
        <v>73.51</v>
      </c>
      <c r="H11" s="9">
        <f t="shared" si="0"/>
        <v>0.7351000000000001</v>
      </c>
      <c r="I11" s="28">
        <v>438522.795</v>
      </c>
      <c r="J11" s="28">
        <v>46115.15</v>
      </c>
      <c r="K11" s="28">
        <v>24560.28</v>
      </c>
      <c r="L11" s="28">
        <v>23151.71</v>
      </c>
      <c r="M11" s="33">
        <v>532349.9349999999</v>
      </c>
      <c r="N11" s="28">
        <v>1455308</v>
      </c>
      <c r="O11" s="28">
        <v>0</v>
      </c>
      <c r="P11" s="28">
        <v>0</v>
      </c>
      <c r="Q11" s="30">
        <v>1455308</v>
      </c>
      <c r="R11" s="28">
        <v>368095.66</v>
      </c>
      <c r="S11" s="28">
        <v>0</v>
      </c>
      <c r="T11" s="3">
        <v>368095.66</v>
      </c>
      <c r="U11" s="3">
        <v>2355753.595</v>
      </c>
      <c r="V11" s="4">
        <v>0.36400736587132115</v>
      </c>
      <c r="W11" s="11">
        <v>1.4391444648150988</v>
      </c>
      <c r="X11" s="11">
        <v>0.5264373330593439</v>
      </c>
      <c r="Y11" s="36"/>
      <c r="Z11" s="11">
        <v>2.329589163745764</v>
      </c>
      <c r="AA11" s="13">
        <v>113966.66666666667</v>
      </c>
      <c r="AB11" s="17">
        <f t="shared" si="1"/>
        <v>2654.9551169489223</v>
      </c>
      <c r="AC11" s="18">
        <v>630.16</v>
      </c>
      <c r="AD11" s="17">
        <v>1817</v>
      </c>
      <c r="AE11" s="68" t="s">
        <v>1170</v>
      </c>
      <c r="AF11" s="2">
        <f>F11/H11</f>
        <v>137563780.43803564</v>
      </c>
      <c r="AG11" s="4">
        <f>V11*$H11</f>
        <v>0.2675818146520082</v>
      </c>
      <c r="AH11" s="4">
        <f>W11*$H11</f>
        <v>1.0579150960855792</v>
      </c>
      <c r="AI11" s="4">
        <f>X11*$H11</f>
        <v>0.38698408353192376</v>
      </c>
      <c r="AJ11" s="4">
        <f>Z11*$H11</f>
        <v>1.7124809942695114</v>
      </c>
      <c r="AK11" s="68" t="s">
        <v>1170</v>
      </c>
      <c r="AL11" s="78"/>
      <c r="AM11" s="78"/>
      <c r="AN11" s="78"/>
      <c r="AO11" s="74"/>
      <c r="AP11" s="74"/>
      <c r="AQ11" s="15"/>
      <c r="AR11" s="15"/>
      <c r="AS11" s="15"/>
      <c r="AT11" s="15"/>
    </row>
    <row r="12" spans="1:46" ht="12.75">
      <c r="A12" s="1" t="s">
        <v>21</v>
      </c>
      <c r="B12" s="1" t="s">
        <v>22</v>
      </c>
      <c r="C12" s="2" t="s">
        <v>2</v>
      </c>
      <c r="D12" s="62"/>
      <c r="F12" s="61">
        <v>1706482575</v>
      </c>
      <c r="G12" s="83">
        <v>69.53</v>
      </c>
      <c r="H12" s="9">
        <f t="shared" si="0"/>
        <v>0.6953</v>
      </c>
      <c r="I12" s="28">
        <v>7944999.226</v>
      </c>
      <c r="J12" s="28">
        <v>837037.22</v>
      </c>
      <c r="K12" s="28">
        <v>445794.12</v>
      </c>
      <c r="L12" s="28">
        <v>420227.25</v>
      </c>
      <c r="M12" s="33">
        <v>9648057.816</v>
      </c>
      <c r="N12" s="28">
        <v>23065857</v>
      </c>
      <c r="O12" s="28">
        <v>10333854.26</v>
      </c>
      <c r="P12" s="28">
        <v>0</v>
      </c>
      <c r="Q12" s="30">
        <v>33399711.259999998</v>
      </c>
      <c r="R12" s="28">
        <v>9610918.4</v>
      </c>
      <c r="S12" s="28">
        <v>0</v>
      </c>
      <c r="T12" s="3">
        <v>9610918.4</v>
      </c>
      <c r="U12" s="3">
        <v>52658687.475999996</v>
      </c>
      <c r="V12" s="4">
        <v>0.563200500303966</v>
      </c>
      <c r="W12" s="11">
        <v>1.957225450133881</v>
      </c>
      <c r="X12" s="11">
        <v>0.5653768727172617</v>
      </c>
      <c r="Y12" s="36"/>
      <c r="Z12" s="11">
        <v>3.0858028231551087</v>
      </c>
      <c r="AA12" s="13">
        <v>114135.14273893255</v>
      </c>
      <c r="AB12" s="17">
        <f t="shared" si="1"/>
        <v>3521.985456850094</v>
      </c>
      <c r="AC12" s="18">
        <v>676.45</v>
      </c>
      <c r="AD12" s="17">
        <v>2773</v>
      </c>
      <c r="AE12" s="68" t="s">
        <v>1170</v>
      </c>
      <c r="AF12" s="2">
        <f>F12/H12</f>
        <v>2454311196.6057816</v>
      </c>
      <c r="AG12" s="4">
        <f>V12*$H12</f>
        <v>0.39159330786134755</v>
      </c>
      <c r="AH12" s="4">
        <f>W12*$H12</f>
        <v>1.3608588554780876</v>
      </c>
      <c r="AI12" s="4">
        <f>X12*$H12</f>
        <v>0.39310653960031205</v>
      </c>
      <c r="AJ12" s="4">
        <f>Z12*$H12</f>
        <v>2.145558702939747</v>
      </c>
      <c r="AK12" s="68" t="s">
        <v>1170</v>
      </c>
      <c r="AL12" s="78"/>
      <c r="AM12" s="78"/>
      <c r="AN12" s="78"/>
      <c r="AO12" s="74"/>
      <c r="AP12" s="74"/>
      <c r="AQ12" s="15"/>
      <c r="AR12" s="15"/>
      <c r="AS12" s="15"/>
      <c r="AT12" s="15"/>
    </row>
    <row r="13" spans="1:46" ht="12.75">
      <c r="A13" s="1" t="s">
        <v>23</v>
      </c>
      <c r="B13" s="1" t="s">
        <v>24</v>
      </c>
      <c r="C13" s="2" t="s">
        <v>2</v>
      </c>
      <c r="D13" s="62"/>
      <c r="F13" s="61">
        <v>1122503753</v>
      </c>
      <c r="G13" s="83">
        <v>68.52</v>
      </c>
      <c r="H13" s="9">
        <f t="shared" si="0"/>
        <v>0.6851999999999999</v>
      </c>
      <c r="I13" s="28">
        <v>5409605.437999999</v>
      </c>
      <c r="J13" s="28">
        <v>569091.09</v>
      </c>
      <c r="K13" s="28">
        <v>303089.83</v>
      </c>
      <c r="L13" s="28">
        <v>285707.23</v>
      </c>
      <c r="M13" s="33">
        <v>6567493.5879999995</v>
      </c>
      <c r="N13" s="28">
        <v>13688417</v>
      </c>
      <c r="O13" s="28">
        <v>6573621.27</v>
      </c>
      <c r="P13" s="28">
        <v>0</v>
      </c>
      <c r="Q13" s="30">
        <v>20262038.27</v>
      </c>
      <c r="R13" s="28">
        <v>8757759.3</v>
      </c>
      <c r="S13" s="28">
        <v>0</v>
      </c>
      <c r="T13" s="3">
        <v>8757759.3</v>
      </c>
      <c r="U13" s="3">
        <v>35587291.158</v>
      </c>
      <c r="V13" s="4">
        <v>0.7801986654025914</v>
      </c>
      <c r="W13" s="11">
        <v>1.8050753252136342</v>
      </c>
      <c r="X13" s="11">
        <v>0.5850754236186504</v>
      </c>
      <c r="Y13" s="36"/>
      <c r="Z13" s="11">
        <v>3.1703494142348756</v>
      </c>
      <c r="AA13" s="13">
        <v>92096.30231613165</v>
      </c>
      <c r="AB13" s="17">
        <f t="shared" si="1"/>
        <v>2919.7745810114598</v>
      </c>
      <c r="AC13" s="18">
        <v>659.72</v>
      </c>
      <c r="AD13" s="17">
        <v>2188</v>
      </c>
      <c r="AE13" s="68" t="s">
        <v>1170</v>
      </c>
      <c r="AF13" s="2">
        <f>F13/H13</f>
        <v>1638213299.7664917</v>
      </c>
      <c r="AG13" s="4">
        <f>V13*$H13</f>
        <v>0.5345921255338556</v>
      </c>
      <c r="AH13" s="4">
        <f>W13*$H13</f>
        <v>1.236837612836382</v>
      </c>
      <c r="AI13" s="4">
        <f>X13*$H13</f>
        <v>0.4008936802634992</v>
      </c>
      <c r="AJ13" s="4">
        <f>Z13*$H13</f>
        <v>2.1723234186337366</v>
      </c>
      <c r="AK13" s="68" t="s">
        <v>1170</v>
      </c>
      <c r="AL13" s="78"/>
      <c r="AM13" s="78"/>
      <c r="AN13" s="78"/>
      <c r="AO13" s="74"/>
      <c r="AP13" s="74"/>
      <c r="AQ13" s="15"/>
      <c r="AR13" s="15"/>
      <c r="AS13" s="15"/>
      <c r="AT13" s="15"/>
    </row>
    <row r="14" spans="1:46" ht="12.75">
      <c r="A14" s="1" t="s">
        <v>25</v>
      </c>
      <c r="B14" s="1" t="s">
        <v>26</v>
      </c>
      <c r="C14" s="2" t="s">
        <v>2</v>
      </c>
      <c r="D14" s="62"/>
      <c r="F14" s="61">
        <v>725377253</v>
      </c>
      <c r="G14" s="83">
        <v>81.86</v>
      </c>
      <c r="H14" s="9">
        <f t="shared" si="0"/>
        <v>0.8186</v>
      </c>
      <c r="I14" s="28">
        <v>3073760.879</v>
      </c>
      <c r="J14" s="28">
        <v>326393.1</v>
      </c>
      <c r="K14" s="28">
        <v>173832.33</v>
      </c>
      <c r="L14" s="28">
        <v>163862.82</v>
      </c>
      <c r="M14" s="33">
        <v>3737849.129</v>
      </c>
      <c r="N14" s="28">
        <v>13614197</v>
      </c>
      <c r="O14" s="28">
        <v>0</v>
      </c>
      <c r="P14" s="28">
        <v>0</v>
      </c>
      <c r="Q14" s="30">
        <v>13614197</v>
      </c>
      <c r="R14" s="28">
        <v>5350258.9</v>
      </c>
      <c r="S14" s="28">
        <v>0</v>
      </c>
      <c r="T14" s="3">
        <v>5350258.9</v>
      </c>
      <c r="U14" s="3">
        <v>22702305.029</v>
      </c>
      <c r="V14" s="4">
        <v>0.7375829443055337</v>
      </c>
      <c r="W14" s="11">
        <v>1.8768436622040034</v>
      </c>
      <c r="X14" s="11">
        <v>0.5152972627058655</v>
      </c>
      <c r="Y14" s="36"/>
      <c r="Z14" s="11">
        <v>3.1297238692154026</v>
      </c>
      <c r="AA14" s="13">
        <v>122511.5897916179</v>
      </c>
      <c r="AB14" s="17">
        <f t="shared" si="1"/>
        <v>3834.2744682635257</v>
      </c>
      <c r="AC14" s="18">
        <v>681.29</v>
      </c>
      <c r="AD14" s="17">
        <v>2823</v>
      </c>
      <c r="AE14" s="68" t="s">
        <v>1170</v>
      </c>
      <c r="AF14" s="2">
        <f>F14/H14</f>
        <v>886119292.6948448</v>
      </c>
      <c r="AG14" s="4">
        <f>V14*$H14</f>
        <v>0.60378539820851</v>
      </c>
      <c r="AH14" s="4">
        <f>W14*$H14</f>
        <v>1.5363842218801973</v>
      </c>
      <c r="AI14" s="4">
        <f>X14*$H14</f>
        <v>0.4218223392510215</v>
      </c>
      <c r="AJ14" s="4">
        <f>Z14*$H14</f>
        <v>2.5619919593397285</v>
      </c>
      <c r="AK14" s="68" t="s">
        <v>1170</v>
      </c>
      <c r="AL14" s="78"/>
      <c r="AM14" s="78"/>
      <c r="AN14" s="78"/>
      <c r="AO14" s="74"/>
      <c r="AP14" s="74"/>
      <c r="AQ14" s="15"/>
      <c r="AR14" s="15"/>
      <c r="AS14" s="15"/>
      <c r="AT14" s="15"/>
    </row>
    <row r="15" spans="1:46" ht="12.75">
      <c r="A15" s="1" t="s">
        <v>27</v>
      </c>
      <c r="B15" s="1" t="s">
        <v>28</v>
      </c>
      <c r="C15" s="2" t="s">
        <v>2</v>
      </c>
      <c r="D15" s="62"/>
      <c r="F15" s="61">
        <v>748510322</v>
      </c>
      <c r="G15" s="83">
        <v>87.01</v>
      </c>
      <c r="H15" s="9">
        <f t="shared" si="0"/>
        <v>0.8701000000000001</v>
      </c>
      <c r="I15" s="28">
        <v>2885607.1720000003</v>
      </c>
      <c r="J15" s="28">
        <v>0</v>
      </c>
      <c r="K15" s="28">
        <v>161962.77</v>
      </c>
      <c r="L15" s="28">
        <v>152673.99</v>
      </c>
      <c r="M15" s="33">
        <v>3200243.932</v>
      </c>
      <c r="N15" s="28">
        <v>8308433.5</v>
      </c>
      <c r="O15" s="28">
        <v>4278433.18</v>
      </c>
      <c r="P15" s="28">
        <v>1064865</v>
      </c>
      <c r="Q15" s="30">
        <v>13651731.68</v>
      </c>
      <c r="R15" s="28">
        <v>5303767</v>
      </c>
      <c r="S15" s="28">
        <v>0</v>
      </c>
      <c r="T15" s="3">
        <v>5303767</v>
      </c>
      <c r="U15" s="3">
        <v>22155742.612</v>
      </c>
      <c r="V15" s="4">
        <v>0.7085763341016426</v>
      </c>
      <c r="W15" s="11">
        <v>1.8238534965720885</v>
      </c>
      <c r="X15" s="11">
        <v>0.4275484035342401</v>
      </c>
      <c r="Y15" s="36"/>
      <c r="Z15" s="11">
        <v>2.9599782342079712</v>
      </c>
      <c r="AA15" s="13">
        <v>238533.32096474952</v>
      </c>
      <c r="AB15" s="17">
        <f t="shared" si="1"/>
        <v>7060.5343818900255</v>
      </c>
      <c r="AC15" s="18">
        <v>712.17</v>
      </c>
      <c r="AD15" s="17">
        <v>6338</v>
      </c>
      <c r="AE15" s="68" t="s">
        <v>1170</v>
      </c>
      <c r="AF15" s="2">
        <f>F15/H15</f>
        <v>860257811.7457763</v>
      </c>
      <c r="AG15" s="4">
        <f>V15*$H15</f>
        <v>0.6165322683018393</v>
      </c>
      <c r="AH15" s="4">
        <f>W15*$H15</f>
        <v>1.5869349273673743</v>
      </c>
      <c r="AI15" s="4">
        <f>X15*$H15</f>
        <v>0.37200986591514235</v>
      </c>
      <c r="AJ15" s="4">
        <f>Z15*$H15</f>
        <v>2.575477061584356</v>
      </c>
      <c r="AK15" s="68" t="s">
        <v>1170</v>
      </c>
      <c r="AL15" s="78"/>
      <c r="AM15" s="78"/>
      <c r="AN15" s="78"/>
      <c r="AO15" s="74"/>
      <c r="AP15" s="74"/>
      <c r="AQ15" s="15"/>
      <c r="AR15" s="15"/>
      <c r="AS15" s="15"/>
      <c r="AT15" s="15"/>
    </row>
    <row r="16" spans="1:46" ht="12.75">
      <c r="A16" s="1" t="s">
        <v>29</v>
      </c>
      <c r="B16" s="1" t="s">
        <v>30</v>
      </c>
      <c r="C16" s="2" t="s">
        <v>2</v>
      </c>
      <c r="D16" s="62"/>
      <c r="F16" s="61">
        <v>845050774</v>
      </c>
      <c r="G16" s="83">
        <v>70.21</v>
      </c>
      <c r="H16" s="9">
        <f t="shared" si="0"/>
        <v>0.7021</v>
      </c>
      <c r="I16" s="28">
        <v>3959779.22</v>
      </c>
      <c r="J16" s="28">
        <v>417387.66</v>
      </c>
      <c r="K16" s="28">
        <v>222294.74</v>
      </c>
      <c r="L16" s="28">
        <v>209545.85</v>
      </c>
      <c r="M16" s="33">
        <v>4809007.47</v>
      </c>
      <c r="N16" s="28">
        <v>664557</v>
      </c>
      <c r="O16" s="28">
        <v>0</v>
      </c>
      <c r="P16" s="28">
        <v>0</v>
      </c>
      <c r="Q16" s="30">
        <v>664557</v>
      </c>
      <c r="R16" s="28">
        <v>4123949</v>
      </c>
      <c r="S16" s="28">
        <v>0</v>
      </c>
      <c r="T16" s="3">
        <v>4123949</v>
      </c>
      <c r="U16" s="3">
        <v>9597513.469999999</v>
      </c>
      <c r="V16" s="4">
        <v>0.4880119783193051</v>
      </c>
      <c r="W16" s="11">
        <v>0.07864107346524957</v>
      </c>
      <c r="X16" s="11">
        <v>0.5690791154757288</v>
      </c>
      <c r="Y16" s="36"/>
      <c r="Z16" s="11">
        <v>1.1357321672602834</v>
      </c>
      <c r="AA16" s="13">
        <v>517061.45966709347</v>
      </c>
      <c r="AB16" s="17">
        <f t="shared" si="1"/>
        <v>5872.433321944737</v>
      </c>
      <c r="AC16" s="18">
        <v>699.92</v>
      </c>
      <c r="AD16" s="17">
        <v>5172</v>
      </c>
      <c r="AE16" s="68" t="s">
        <v>1170</v>
      </c>
      <c r="AF16" s="2">
        <f>F16/H16</f>
        <v>1203604577.695485</v>
      </c>
      <c r="AG16" s="4">
        <f>V16*$H16</f>
        <v>0.3426332099779841</v>
      </c>
      <c r="AH16" s="4">
        <f>W16*$H16</f>
        <v>0.05521389767995172</v>
      </c>
      <c r="AI16" s="4">
        <f>X16*$H16</f>
        <v>0.3995504469755091</v>
      </c>
      <c r="AJ16" s="4">
        <f>Z16*$H16</f>
        <v>0.7973975546334449</v>
      </c>
      <c r="AK16" s="68" t="s">
        <v>1170</v>
      </c>
      <c r="AL16" s="78"/>
      <c r="AM16" s="78"/>
      <c r="AN16" s="78"/>
      <c r="AO16" s="74"/>
      <c r="AP16" s="74"/>
      <c r="AQ16" s="15"/>
      <c r="AR16" s="15"/>
      <c r="AS16" s="15"/>
      <c r="AT16" s="15"/>
    </row>
    <row r="17" spans="1:46" ht="12.75">
      <c r="A17" s="1" t="s">
        <v>31</v>
      </c>
      <c r="B17" s="1" t="s">
        <v>32</v>
      </c>
      <c r="C17" s="2" t="s">
        <v>2</v>
      </c>
      <c r="D17" s="62"/>
      <c r="F17" s="61">
        <v>1329746104</v>
      </c>
      <c r="G17" s="83">
        <v>51.76</v>
      </c>
      <c r="H17" s="9">
        <f t="shared" si="0"/>
        <v>0.5176</v>
      </c>
      <c r="I17" s="28">
        <v>8026015.3719999995</v>
      </c>
      <c r="J17" s="28">
        <v>0</v>
      </c>
      <c r="K17" s="28">
        <v>449573.56</v>
      </c>
      <c r="L17" s="28">
        <v>423789.93</v>
      </c>
      <c r="M17" s="33">
        <v>8899378.862</v>
      </c>
      <c r="N17" s="28">
        <v>8754956</v>
      </c>
      <c r="O17" s="28">
        <v>0</v>
      </c>
      <c r="P17" s="28">
        <v>1474875</v>
      </c>
      <c r="Q17" s="30">
        <v>10229831</v>
      </c>
      <c r="R17" s="28">
        <v>14190381.39</v>
      </c>
      <c r="S17" s="28">
        <v>0</v>
      </c>
      <c r="T17" s="3">
        <v>14190381.39</v>
      </c>
      <c r="U17" s="3">
        <v>33319591.252</v>
      </c>
      <c r="V17" s="4">
        <v>1.0671496872458595</v>
      </c>
      <c r="W17" s="11">
        <v>0.7693070857081451</v>
      </c>
      <c r="X17" s="11">
        <v>0.6692539903091154</v>
      </c>
      <c r="Y17" s="36"/>
      <c r="Z17" s="11">
        <v>2.50571076326312</v>
      </c>
      <c r="AA17" s="13">
        <v>196263.67797947908</v>
      </c>
      <c r="AB17" s="17">
        <f t="shared" si="1"/>
        <v>4917.800103507877</v>
      </c>
      <c r="AC17" s="18">
        <v>684.77</v>
      </c>
      <c r="AD17" s="17">
        <v>4233</v>
      </c>
      <c r="AE17" s="68" t="s">
        <v>1170</v>
      </c>
      <c r="AF17" s="2">
        <f>F17/H17</f>
        <v>2569061251.931994</v>
      </c>
      <c r="AG17" s="4">
        <f>V17*$H17</f>
        <v>0.5523566781184568</v>
      </c>
      <c r="AH17" s="4">
        <f>W17*$H17</f>
        <v>0.3981933475625359</v>
      </c>
      <c r="AI17" s="4">
        <f>X17*$H17</f>
        <v>0.3464058653839981</v>
      </c>
      <c r="AJ17" s="4">
        <f>Z17*$H17</f>
        <v>1.2969558910649908</v>
      </c>
      <c r="AK17" s="68" t="s">
        <v>1170</v>
      </c>
      <c r="AL17" s="78"/>
      <c r="AM17" s="78"/>
      <c r="AN17" s="78"/>
      <c r="AO17" s="74"/>
      <c r="AP17" s="74"/>
      <c r="AQ17" s="15"/>
      <c r="AR17" s="15"/>
      <c r="AS17" s="15"/>
      <c r="AT17" s="15"/>
    </row>
    <row r="18" spans="1:46" ht="12.75">
      <c r="A18" s="1" t="s">
        <v>33</v>
      </c>
      <c r="B18" s="1" t="s">
        <v>34</v>
      </c>
      <c r="C18" s="2" t="s">
        <v>2</v>
      </c>
      <c r="D18" s="62"/>
      <c r="F18" s="61">
        <v>272469852</v>
      </c>
      <c r="G18" s="83">
        <v>72.72</v>
      </c>
      <c r="H18" s="9">
        <f t="shared" si="0"/>
        <v>0.7272</v>
      </c>
      <c r="I18" s="28">
        <v>1299380.977</v>
      </c>
      <c r="J18" s="28">
        <v>136646.64</v>
      </c>
      <c r="K18" s="28">
        <v>72776.06</v>
      </c>
      <c r="L18" s="28">
        <v>68602.26</v>
      </c>
      <c r="M18" s="33">
        <v>1577405.9370000002</v>
      </c>
      <c r="N18" s="28">
        <v>2874276</v>
      </c>
      <c r="O18" s="28">
        <v>1749396.11</v>
      </c>
      <c r="P18" s="28">
        <v>0</v>
      </c>
      <c r="Q18" s="30">
        <v>4623672.11</v>
      </c>
      <c r="R18" s="28">
        <v>2399807.46</v>
      </c>
      <c r="S18" s="28">
        <v>0</v>
      </c>
      <c r="T18" s="3">
        <v>2399807.46</v>
      </c>
      <c r="U18" s="3">
        <v>8600885.507</v>
      </c>
      <c r="V18" s="4">
        <v>0.8807607309156538</v>
      </c>
      <c r="W18" s="11">
        <v>1.6969481489643854</v>
      </c>
      <c r="X18" s="11">
        <v>0.5789286137242077</v>
      </c>
      <c r="Y18" s="36"/>
      <c r="Z18" s="11">
        <v>3.156637493604247</v>
      </c>
      <c r="AA18" s="13">
        <v>107758.38014981273</v>
      </c>
      <c r="AB18" s="17">
        <f t="shared" si="1"/>
        <v>3401.5414303095854</v>
      </c>
      <c r="AC18" s="18">
        <v>677</v>
      </c>
      <c r="AD18" s="17">
        <v>2578</v>
      </c>
      <c r="AE18" s="68" t="s">
        <v>1170</v>
      </c>
      <c r="AF18" s="2">
        <f>F18/H18</f>
        <v>374683514.8514852</v>
      </c>
      <c r="AG18" s="4">
        <f>V18*$H18</f>
        <v>0.6404892035218633</v>
      </c>
      <c r="AH18" s="4">
        <f>W18*$H18</f>
        <v>1.234020693926901</v>
      </c>
      <c r="AI18" s="4">
        <f>X18*$H18</f>
        <v>0.4209968879002438</v>
      </c>
      <c r="AJ18" s="4">
        <f>Z18*$H18</f>
        <v>2.2955067853490085</v>
      </c>
      <c r="AK18" s="68" t="s">
        <v>1170</v>
      </c>
      <c r="AL18" s="78"/>
      <c r="AM18" s="78"/>
      <c r="AN18" s="78"/>
      <c r="AO18" s="74"/>
      <c r="AP18" s="74"/>
      <c r="AQ18" s="15"/>
      <c r="AR18" s="15"/>
      <c r="AS18" s="15"/>
      <c r="AT18" s="15"/>
    </row>
    <row r="19" spans="1:46" ht="12.75">
      <c r="A19" s="1" t="s">
        <v>35</v>
      </c>
      <c r="B19" s="1" t="s">
        <v>36</v>
      </c>
      <c r="C19" s="2" t="s">
        <v>2</v>
      </c>
      <c r="D19" s="62"/>
      <c r="F19" s="61">
        <v>528078932</v>
      </c>
      <c r="G19" s="83">
        <v>66.86</v>
      </c>
      <c r="H19" s="9">
        <f t="shared" si="0"/>
        <v>0.6686</v>
      </c>
      <c r="I19" s="28">
        <v>2671667.76</v>
      </c>
      <c r="J19" s="28">
        <v>0</v>
      </c>
      <c r="K19" s="28">
        <v>149615.32</v>
      </c>
      <c r="L19" s="28">
        <v>141034.69</v>
      </c>
      <c r="M19" s="33">
        <v>2962317.77</v>
      </c>
      <c r="N19" s="28">
        <v>7324519.93</v>
      </c>
      <c r="O19" s="28">
        <v>3229869.62</v>
      </c>
      <c r="P19" s="28">
        <v>0</v>
      </c>
      <c r="Q19" s="30">
        <v>10554389.55</v>
      </c>
      <c r="R19" s="28">
        <v>5042782.17</v>
      </c>
      <c r="S19" s="28">
        <v>0</v>
      </c>
      <c r="T19" s="3">
        <v>5042782.17</v>
      </c>
      <c r="U19" s="3">
        <v>18559489.490000002</v>
      </c>
      <c r="V19" s="4">
        <v>0.9549296259370559</v>
      </c>
      <c r="W19" s="11">
        <v>1.9986386334382302</v>
      </c>
      <c r="X19" s="11">
        <v>0.5609611727513493</v>
      </c>
      <c r="Y19" s="36"/>
      <c r="Z19" s="11">
        <v>3.5145294321266354</v>
      </c>
      <c r="AA19" s="13">
        <v>128632.88347597103</v>
      </c>
      <c r="AB19" s="17">
        <f t="shared" si="1"/>
        <v>4520.840549156161</v>
      </c>
      <c r="AC19" s="18">
        <v>695.06</v>
      </c>
      <c r="AD19" s="17">
        <v>3822</v>
      </c>
      <c r="AE19" s="68" t="s">
        <v>1170</v>
      </c>
      <c r="AF19" s="2">
        <f>F19/H19</f>
        <v>789827897.0984147</v>
      </c>
      <c r="AG19" s="4">
        <f>V19*$H19</f>
        <v>0.6384659479015156</v>
      </c>
      <c r="AH19" s="4">
        <f>W19*$H19</f>
        <v>1.3362897903168007</v>
      </c>
      <c r="AI19" s="4">
        <f>X19*$H19</f>
        <v>0.3750586401015521</v>
      </c>
      <c r="AJ19" s="4">
        <f>Z19*$H19</f>
        <v>2.349814378319868</v>
      </c>
      <c r="AK19" s="68" t="s">
        <v>1170</v>
      </c>
      <c r="AL19" s="78"/>
      <c r="AM19" s="78"/>
      <c r="AN19" s="78"/>
      <c r="AO19" s="74"/>
      <c r="AP19" s="74"/>
      <c r="AQ19" s="15"/>
      <c r="AR19" s="15"/>
      <c r="AS19" s="15"/>
      <c r="AT19" s="15"/>
    </row>
    <row r="20" spans="1:46" ht="12.75">
      <c r="A20" s="1" t="s">
        <v>37</v>
      </c>
      <c r="B20" s="1" t="s">
        <v>38</v>
      </c>
      <c r="C20" s="2" t="s">
        <v>2</v>
      </c>
      <c r="D20" s="62"/>
      <c r="F20" s="61">
        <v>540133515</v>
      </c>
      <c r="G20" s="83">
        <v>74.49</v>
      </c>
      <c r="H20" s="9">
        <f t="shared" si="0"/>
        <v>0.7448999999999999</v>
      </c>
      <c r="I20" s="28">
        <v>2423762.522</v>
      </c>
      <c r="J20" s="28">
        <v>256420.46</v>
      </c>
      <c r="K20" s="28">
        <v>136565.89</v>
      </c>
      <c r="L20" s="28">
        <v>128733.66</v>
      </c>
      <c r="M20" s="33">
        <v>2945482.532</v>
      </c>
      <c r="N20" s="28">
        <v>7111104.5</v>
      </c>
      <c r="O20" s="28">
        <v>0</v>
      </c>
      <c r="P20" s="28">
        <v>0</v>
      </c>
      <c r="Q20" s="30">
        <v>7111104.5</v>
      </c>
      <c r="R20" s="28">
        <v>10485789</v>
      </c>
      <c r="S20" s="28">
        <v>0</v>
      </c>
      <c r="T20" s="3">
        <v>10485789</v>
      </c>
      <c r="U20" s="3">
        <v>20542376.031999998</v>
      </c>
      <c r="V20" s="4">
        <v>1.94133278324712</v>
      </c>
      <c r="W20" s="11">
        <v>1.3165456877823996</v>
      </c>
      <c r="X20" s="11">
        <v>0.5453248965674719</v>
      </c>
      <c r="Y20" s="36"/>
      <c r="Z20" s="11">
        <v>3.8032033675969914</v>
      </c>
      <c r="AA20" s="13">
        <v>69655.88646811913</v>
      </c>
      <c r="AB20" s="17">
        <f t="shared" si="1"/>
        <v>2649.1550198850437</v>
      </c>
      <c r="AC20" s="18">
        <v>701.7</v>
      </c>
      <c r="AD20" s="17">
        <v>1947</v>
      </c>
      <c r="AE20" s="68" t="s">
        <v>1170</v>
      </c>
      <c r="AF20" s="2">
        <f>F20/H20</f>
        <v>725108759.5650424</v>
      </c>
      <c r="AG20" s="4">
        <f>V20*$H20</f>
        <v>1.4460987902407796</v>
      </c>
      <c r="AH20" s="4">
        <f>W20*$H20</f>
        <v>0.9806948828291093</v>
      </c>
      <c r="AI20" s="4">
        <f>X20*$H20</f>
        <v>0.4062125154531097</v>
      </c>
      <c r="AJ20" s="4">
        <f>Z20*$H20</f>
        <v>2.8330061885229987</v>
      </c>
      <c r="AK20" s="68" t="s">
        <v>1170</v>
      </c>
      <c r="AL20" s="78"/>
      <c r="AM20" s="78"/>
      <c r="AN20" s="78"/>
      <c r="AO20" s="74"/>
      <c r="AP20" s="74"/>
      <c r="AQ20" s="15"/>
      <c r="AR20" s="15"/>
      <c r="AS20" s="15"/>
      <c r="AT20" s="15"/>
    </row>
    <row r="21" spans="1:46" ht="12.75">
      <c r="A21" s="1" t="s">
        <v>39</v>
      </c>
      <c r="B21" s="1" t="s">
        <v>40</v>
      </c>
      <c r="C21" s="2" t="s">
        <v>2</v>
      </c>
      <c r="D21" s="62"/>
      <c r="F21" s="61">
        <v>67826259</v>
      </c>
      <c r="G21" s="83">
        <v>63.73</v>
      </c>
      <c r="H21" s="9">
        <f t="shared" si="0"/>
        <v>0.6373</v>
      </c>
      <c r="I21" s="28">
        <v>332099.144</v>
      </c>
      <c r="J21" s="28">
        <v>34915</v>
      </c>
      <c r="K21" s="28">
        <v>18595.23</v>
      </c>
      <c r="L21" s="28">
        <v>17528.77</v>
      </c>
      <c r="M21" s="33">
        <v>403138.144</v>
      </c>
      <c r="N21" s="28">
        <v>1035328</v>
      </c>
      <c r="O21" s="28">
        <v>0</v>
      </c>
      <c r="P21" s="28">
        <v>0</v>
      </c>
      <c r="Q21" s="30">
        <v>1035328</v>
      </c>
      <c r="R21" s="28">
        <v>359253</v>
      </c>
      <c r="S21" s="28">
        <v>0</v>
      </c>
      <c r="T21" s="3">
        <v>359253</v>
      </c>
      <c r="U21" s="3">
        <v>1797719.1439999999</v>
      </c>
      <c r="V21" s="4">
        <v>0.5296665410958313</v>
      </c>
      <c r="W21" s="11">
        <v>1.5264412563281724</v>
      </c>
      <c r="X21" s="11">
        <v>0.5943688328734156</v>
      </c>
      <c r="Y21" s="36"/>
      <c r="Z21" s="11">
        <v>2.650476630297419</v>
      </c>
      <c r="AA21" s="13">
        <v>142699.0804597701</v>
      </c>
      <c r="AB21" s="17">
        <f t="shared" si="1"/>
        <v>3782.205779235517</v>
      </c>
      <c r="AC21" s="18">
        <v>664.09</v>
      </c>
      <c r="AD21" s="17">
        <v>3054</v>
      </c>
      <c r="AE21" s="68" t="s">
        <v>1170</v>
      </c>
      <c r="AF21" s="2">
        <f>F21/H21</f>
        <v>106427520.79083635</v>
      </c>
      <c r="AG21" s="4">
        <f>V21*$H21</f>
        <v>0.3375564866403733</v>
      </c>
      <c r="AH21" s="4">
        <f>W21*$H21</f>
        <v>0.9728010126579443</v>
      </c>
      <c r="AI21" s="4">
        <f>X21*$H21</f>
        <v>0.3787912571902277</v>
      </c>
      <c r="AJ21" s="4">
        <f>Z21*$H21</f>
        <v>1.689148756488545</v>
      </c>
      <c r="AK21" s="68" t="s">
        <v>1170</v>
      </c>
      <c r="AL21" s="78"/>
      <c r="AM21" s="78"/>
      <c r="AN21" s="78"/>
      <c r="AO21" s="74"/>
      <c r="AP21" s="74"/>
      <c r="AQ21" s="15"/>
      <c r="AR21" s="15"/>
      <c r="AS21" s="15"/>
      <c r="AT21" s="15"/>
    </row>
    <row r="22" spans="1:46" ht="12.75">
      <c r="A22" s="1" t="s">
        <v>41</v>
      </c>
      <c r="B22" s="1" t="s">
        <v>42</v>
      </c>
      <c r="C22" s="2" t="s">
        <v>2</v>
      </c>
      <c r="D22" s="62"/>
      <c r="F22" s="61">
        <v>676586322</v>
      </c>
      <c r="G22" s="83">
        <v>67.94</v>
      </c>
      <c r="H22" s="9">
        <f t="shared" si="0"/>
        <v>0.6794</v>
      </c>
      <c r="I22" s="28">
        <v>3229043.035</v>
      </c>
      <c r="J22" s="28">
        <v>339497.32</v>
      </c>
      <c r="K22" s="28">
        <v>180811.45</v>
      </c>
      <c r="L22" s="28">
        <v>170441.68</v>
      </c>
      <c r="M22" s="33">
        <v>3919793.4850000003</v>
      </c>
      <c r="N22" s="28">
        <v>7453731.5</v>
      </c>
      <c r="O22" s="28">
        <v>4494074.2</v>
      </c>
      <c r="P22" s="28">
        <v>0</v>
      </c>
      <c r="Q22" s="30">
        <v>11947805.7</v>
      </c>
      <c r="R22" s="28">
        <v>5419137.65</v>
      </c>
      <c r="S22" s="28">
        <v>0</v>
      </c>
      <c r="T22" s="3">
        <v>5419137.65</v>
      </c>
      <c r="U22" s="3">
        <v>21286736.835</v>
      </c>
      <c r="V22" s="4">
        <v>0.8009528826980928</v>
      </c>
      <c r="W22" s="11">
        <v>1.7658952466969913</v>
      </c>
      <c r="X22" s="11">
        <v>0.5793486148837635</v>
      </c>
      <c r="Y22" s="36"/>
      <c r="Z22" s="11">
        <v>3.1461967442788477</v>
      </c>
      <c r="AA22" s="13">
        <v>120940.93406593407</v>
      </c>
      <c r="AB22" s="17">
        <f t="shared" si="1"/>
        <v>3805.0397300828454</v>
      </c>
      <c r="AC22" s="18">
        <v>688.94</v>
      </c>
      <c r="AD22" s="17">
        <v>3116</v>
      </c>
      <c r="AE22" s="68" t="s">
        <v>1170</v>
      </c>
      <c r="AF22" s="2">
        <f>F22/H22</f>
        <v>995858584.0447453</v>
      </c>
      <c r="AG22" s="4">
        <f>V22*$H22</f>
        <v>0.5441673885050843</v>
      </c>
      <c r="AH22" s="4">
        <f>W22*$H22</f>
        <v>1.1997492306059359</v>
      </c>
      <c r="AI22" s="4">
        <f>X22*$H22</f>
        <v>0.39360944895202893</v>
      </c>
      <c r="AJ22" s="4">
        <f>Z22*$H22</f>
        <v>2.1375260680630492</v>
      </c>
      <c r="AK22" s="68" t="s">
        <v>1170</v>
      </c>
      <c r="AL22" s="78"/>
      <c r="AM22" s="78"/>
      <c r="AN22" s="78"/>
      <c r="AO22" s="74"/>
      <c r="AP22" s="74"/>
      <c r="AQ22" s="15"/>
      <c r="AR22" s="15"/>
      <c r="AS22" s="15"/>
      <c r="AT22" s="15"/>
    </row>
    <row r="23" spans="1:46" ht="12.75">
      <c r="A23" s="1" t="s">
        <v>43</v>
      </c>
      <c r="B23" s="1" t="s">
        <v>44</v>
      </c>
      <c r="C23" s="2" t="s">
        <v>2</v>
      </c>
      <c r="D23" s="62"/>
      <c r="F23" s="61">
        <v>1286094162</v>
      </c>
      <c r="G23" s="83">
        <v>73.16</v>
      </c>
      <c r="H23" s="9">
        <f t="shared" si="0"/>
        <v>0.7315999999999999</v>
      </c>
      <c r="I23" s="28">
        <v>5288179.189</v>
      </c>
      <c r="J23" s="28">
        <v>565049.06</v>
      </c>
      <c r="K23" s="28">
        <v>300937.1</v>
      </c>
      <c r="L23" s="28">
        <v>283677.97</v>
      </c>
      <c r="M23" s="33">
        <v>6437843.318999999</v>
      </c>
      <c r="N23" s="28">
        <v>12445334</v>
      </c>
      <c r="O23" s="28">
        <v>0</v>
      </c>
      <c r="P23" s="28">
        <v>826879.754</v>
      </c>
      <c r="Q23" s="30">
        <v>13272213.754</v>
      </c>
      <c r="R23" s="28">
        <v>12873898.9</v>
      </c>
      <c r="S23" s="28">
        <v>0</v>
      </c>
      <c r="T23" s="3">
        <v>12873898.9</v>
      </c>
      <c r="U23" s="3">
        <v>32583955.972999997</v>
      </c>
      <c r="V23" s="4">
        <v>1.0010074907718927</v>
      </c>
      <c r="W23" s="11">
        <v>1.0319783843323285</v>
      </c>
      <c r="X23" s="11">
        <v>0.5005732479951961</v>
      </c>
      <c r="Y23" s="36"/>
      <c r="Z23" s="11">
        <v>2.533559123099417</v>
      </c>
      <c r="AA23" s="13">
        <v>190292.21073044604</v>
      </c>
      <c r="AB23" s="17">
        <f t="shared" si="1"/>
        <v>4821.165665508784</v>
      </c>
      <c r="AC23" s="18">
        <v>704.9</v>
      </c>
      <c r="AD23" s="17">
        <v>4116</v>
      </c>
      <c r="AE23" s="68" t="s">
        <v>1170</v>
      </c>
      <c r="AF23" s="2">
        <f>F23/H23</f>
        <v>1757919849.6446147</v>
      </c>
      <c r="AG23" s="4">
        <f>V23*$H23</f>
        <v>0.7323370802487166</v>
      </c>
      <c r="AH23" s="4">
        <f>W23*$H23</f>
        <v>0.7549953859775315</v>
      </c>
      <c r="AI23" s="4">
        <f>X23*$H23</f>
        <v>0.3662193882332854</v>
      </c>
      <c r="AJ23" s="4">
        <f>Z23*$H23</f>
        <v>1.8535518544595335</v>
      </c>
      <c r="AK23" s="68" t="s">
        <v>1170</v>
      </c>
      <c r="AL23" s="78"/>
      <c r="AM23" s="78"/>
      <c r="AN23" s="78"/>
      <c r="AO23" s="74"/>
      <c r="AP23" s="74"/>
      <c r="AQ23" s="15"/>
      <c r="AR23" s="15"/>
      <c r="AS23" s="15"/>
      <c r="AT23" s="15"/>
    </row>
    <row r="24" spans="1:46" ht="12.75">
      <c r="A24" s="1" t="s">
        <v>45</v>
      </c>
      <c r="B24" s="1" t="s">
        <v>46</v>
      </c>
      <c r="C24" s="2" t="s">
        <v>2</v>
      </c>
      <c r="D24" s="62"/>
      <c r="F24" s="61">
        <v>88406333</v>
      </c>
      <c r="G24" s="83">
        <v>74.17</v>
      </c>
      <c r="H24" s="9">
        <f t="shared" si="0"/>
        <v>0.7417</v>
      </c>
      <c r="I24" s="28">
        <v>413261.415</v>
      </c>
      <c r="J24" s="28">
        <v>43466.44</v>
      </c>
      <c r="K24" s="28">
        <v>23149.61</v>
      </c>
      <c r="L24" s="28">
        <v>21821.95</v>
      </c>
      <c r="M24" s="33">
        <v>501699.415</v>
      </c>
      <c r="N24" s="28">
        <v>1109884</v>
      </c>
      <c r="O24" s="28">
        <v>0</v>
      </c>
      <c r="P24" s="28">
        <v>0</v>
      </c>
      <c r="Q24" s="30">
        <v>1109884</v>
      </c>
      <c r="R24" s="28">
        <v>211418.23</v>
      </c>
      <c r="S24" s="28">
        <v>8840.63</v>
      </c>
      <c r="T24" s="3">
        <v>220258.86</v>
      </c>
      <c r="U24" s="3">
        <v>1831842.2750000001</v>
      </c>
      <c r="V24" s="4">
        <v>0.2491437576084057</v>
      </c>
      <c r="W24" s="11">
        <v>1.2554349471773703</v>
      </c>
      <c r="X24" s="11">
        <v>0.567492619561542</v>
      </c>
      <c r="Y24" s="36"/>
      <c r="Z24" s="11">
        <v>2.072071324347318</v>
      </c>
      <c r="AA24" s="13">
        <v>112988.0503144654</v>
      </c>
      <c r="AB24" s="17">
        <f t="shared" si="1"/>
        <v>2341.1929905051575</v>
      </c>
      <c r="AC24" s="18">
        <v>631.99</v>
      </c>
      <c r="AD24" s="17">
        <v>1693</v>
      </c>
      <c r="AE24" s="68" t="s">
        <v>1170</v>
      </c>
      <c r="AF24" s="2">
        <f>F24/H24</f>
        <v>119194193.06997438</v>
      </c>
      <c r="AG24" s="4">
        <f>V24*$H24</f>
        <v>0.18478992501815453</v>
      </c>
      <c r="AH24" s="4">
        <f>W24*$H24</f>
        <v>0.9311561003214556</v>
      </c>
      <c r="AI24" s="4">
        <f>X24*$H24</f>
        <v>0.4209092759287957</v>
      </c>
      <c r="AJ24" s="4">
        <f>Z24*$H24</f>
        <v>1.5368553012684059</v>
      </c>
      <c r="AK24" s="68" t="s">
        <v>1170</v>
      </c>
      <c r="AL24" s="78"/>
      <c r="AM24" s="78"/>
      <c r="AN24" s="78"/>
      <c r="AO24" s="74"/>
      <c r="AP24" s="74"/>
      <c r="AQ24" s="15"/>
      <c r="AR24" s="15"/>
      <c r="AS24" s="15"/>
      <c r="AT24" s="15"/>
    </row>
    <row r="25" spans="1:46" ht="12.75">
      <c r="A25" s="1" t="s">
        <v>47</v>
      </c>
      <c r="B25" s="1" t="s">
        <v>48</v>
      </c>
      <c r="C25" s="2" t="s">
        <v>49</v>
      </c>
      <c r="D25" s="62"/>
      <c r="F25" s="61">
        <v>1280372085</v>
      </c>
      <c r="G25" s="83">
        <v>88.21</v>
      </c>
      <c r="H25" s="9">
        <f t="shared" si="0"/>
        <v>0.8820999999999999</v>
      </c>
      <c r="I25" s="28">
        <v>2630883.53</v>
      </c>
      <c r="J25" s="28">
        <v>0</v>
      </c>
      <c r="K25" s="28">
        <v>0</v>
      </c>
      <c r="L25" s="28">
        <v>157668.9</v>
      </c>
      <c r="M25" s="33">
        <v>2788552.43</v>
      </c>
      <c r="N25" s="28">
        <v>10945561</v>
      </c>
      <c r="O25" s="28">
        <v>6172240.65</v>
      </c>
      <c r="P25" s="28">
        <v>0</v>
      </c>
      <c r="Q25" s="30">
        <v>17117801.65</v>
      </c>
      <c r="R25" s="28">
        <v>6275798.09</v>
      </c>
      <c r="S25" s="28">
        <v>0</v>
      </c>
      <c r="T25" s="3">
        <v>6275798.09</v>
      </c>
      <c r="U25" s="3">
        <v>26182152.169999998</v>
      </c>
      <c r="V25" s="4">
        <v>0.4901542421553185</v>
      </c>
      <c r="W25" s="11">
        <v>1.3369396170488985</v>
      </c>
      <c r="X25" s="11">
        <v>0.21779234822977261</v>
      </c>
      <c r="Y25" s="36"/>
      <c r="Z25" s="11">
        <v>2.0448862074339895</v>
      </c>
      <c r="AA25" s="13">
        <v>522858.4163110479</v>
      </c>
      <c r="AB25" s="17">
        <f t="shared" si="1"/>
        <v>10691.859639552407</v>
      </c>
      <c r="AC25" s="18">
        <v>686.76</v>
      </c>
      <c r="AD25" s="17">
        <v>9991</v>
      </c>
      <c r="AE25" s="68" t="s">
        <v>1170</v>
      </c>
      <c r="AF25" s="2">
        <f>F25/H25</f>
        <v>1451504460.9454713</v>
      </c>
      <c r="AG25" s="4">
        <f>V25*$H25</f>
        <v>0.4323650570052064</v>
      </c>
      <c r="AH25" s="4">
        <f>W25*$H25</f>
        <v>1.1793144361988332</v>
      </c>
      <c r="AI25" s="4">
        <f>X25*$H25</f>
        <v>0.1921146303734824</v>
      </c>
      <c r="AJ25" s="4">
        <f>Z25*$H25</f>
        <v>1.803794123577522</v>
      </c>
      <c r="AK25" s="68" t="s">
        <v>1170</v>
      </c>
      <c r="AL25" s="78"/>
      <c r="AM25" s="78"/>
      <c r="AN25" s="78"/>
      <c r="AO25" s="74"/>
      <c r="AP25" s="74"/>
      <c r="AQ25" s="15"/>
      <c r="AR25" s="15"/>
      <c r="AS25" s="15"/>
      <c r="AT25" s="15"/>
    </row>
    <row r="26" spans="1:46" ht="12.75">
      <c r="A26" s="1" t="s">
        <v>50</v>
      </c>
      <c r="B26" s="1" t="s">
        <v>51</v>
      </c>
      <c r="C26" s="2" t="s">
        <v>49</v>
      </c>
      <c r="D26" s="62"/>
      <c r="F26" s="61">
        <v>782022065</v>
      </c>
      <c r="G26" s="83">
        <v>61.66</v>
      </c>
      <c r="H26" s="9">
        <f t="shared" si="0"/>
        <v>0.6165999999999999</v>
      </c>
      <c r="I26" s="28">
        <v>2498883.77</v>
      </c>
      <c r="J26" s="28">
        <v>0</v>
      </c>
      <c r="K26" s="28">
        <v>0</v>
      </c>
      <c r="L26" s="28">
        <v>125188.09</v>
      </c>
      <c r="M26" s="33">
        <v>2624071.86</v>
      </c>
      <c r="N26" s="28">
        <v>4069653</v>
      </c>
      <c r="O26" s="28">
        <v>0</v>
      </c>
      <c r="P26" s="28">
        <v>0</v>
      </c>
      <c r="Q26" s="30">
        <v>4069653</v>
      </c>
      <c r="R26" s="28">
        <v>2509088</v>
      </c>
      <c r="S26" s="28">
        <v>0</v>
      </c>
      <c r="T26" s="3">
        <v>2509088</v>
      </c>
      <c r="U26" s="3">
        <v>9202812.86</v>
      </c>
      <c r="V26" s="4">
        <v>0.3208461899345513</v>
      </c>
      <c r="W26" s="11">
        <v>0.5204013009530619</v>
      </c>
      <c r="X26" s="11">
        <v>0.33554959347598456</v>
      </c>
      <c r="Y26" s="36"/>
      <c r="Z26" s="11">
        <v>1.1767970843635978</v>
      </c>
      <c r="AA26" s="13">
        <v>1098643.0379746836</v>
      </c>
      <c r="AB26" s="17">
        <f t="shared" si="1"/>
        <v>12928.79923844973</v>
      </c>
      <c r="AC26" s="18">
        <v>696.01</v>
      </c>
      <c r="AD26" s="17">
        <v>12233</v>
      </c>
      <c r="AE26" s="68" t="s">
        <v>1170</v>
      </c>
      <c r="AF26" s="2">
        <f>F26/H26</f>
        <v>1268281000.6487188</v>
      </c>
      <c r="AG26" s="4">
        <f>V26*$H26</f>
        <v>0.19783376071364428</v>
      </c>
      <c r="AH26" s="4">
        <f>W26*$H26</f>
        <v>0.32087944216765796</v>
      </c>
      <c r="AI26" s="4">
        <f>X26*$H26</f>
        <v>0.20689987933729206</v>
      </c>
      <c r="AJ26" s="4">
        <f>Z26*$H26</f>
        <v>0.7256130822185943</v>
      </c>
      <c r="AK26" s="68" t="s">
        <v>1170</v>
      </c>
      <c r="AL26" s="78"/>
      <c r="AM26" s="78"/>
      <c r="AN26" s="78"/>
      <c r="AO26" s="74"/>
      <c r="AP26" s="74"/>
      <c r="AQ26" s="15"/>
      <c r="AR26" s="15"/>
      <c r="AS26" s="15"/>
      <c r="AT26" s="15"/>
    </row>
    <row r="27" spans="1:46" ht="12.75">
      <c r="A27" s="1" t="s">
        <v>52</v>
      </c>
      <c r="B27" s="1" t="s">
        <v>53</v>
      </c>
      <c r="C27" s="2" t="s">
        <v>49</v>
      </c>
      <c r="D27" s="62" t="s">
        <v>54</v>
      </c>
      <c r="F27" s="61">
        <v>1251432633</v>
      </c>
      <c r="G27" s="83">
        <v>53.3</v>
      </c>
      <c r="H27" s="9">
        <f t="shared" si="0"/>
        <v>0.5329999999999999</v>
      </c>
      <c r="I27" s="28">
        <v>4219741.33</v>
      </c>
      <c r="J27" s="28">
        <v>0</v>
      </c>
      <c r="K27" s="28">
        <v>0</v>
      </c>
      <c r="L27" s="28">
        <v>211072.2</v>
      </c>
      <c r="M27" s="33">
        <v>4430813.53</v>
      </c>
      <c r="N27" s="28">
        <v>33294109.5</v>
      </c>
      <c r="O27" s="28">
        <v>0</v>
      </c>
      <c r="P27" s="28">
        <v>0</v>
      </c>
      <c r="Q27" s="30">
        <v>33294109.5</v>
      </c>
      <c r="R27" s="28">
        <v>19288376</v>
      </c>
      <c r="S27" s="28">
        <v>0</v>
      </c>
      <c r="T27" s="3">
        <v>19288376</v>
      </c>
      <c r="U27" s="3">
        <v>57013299.03</v>
      </c>
      <c r="V27" s="4">
        <v>1.5413035821002121</v>
      </c>
      <c r="W27" s="11">
        <v>2.6604795673408015</v>
      </c>
      <c r="X27" s="11">
        <v>0.354059292778567</v>
      </c>
      <c r="Y27" s="36"/>
      <c r="Z27" s="11">
        <v>4.55584244221958</v>
      </c>
      <c r="AA27" s="13">
        <v>151574.31844547563</v>
      </c>
      <c r="AB27" s="17">
        <f t="shared" si="1"/>
        <v>6905.487131244041</v>
      </c>
      <c r="AC27" s="18">
        <v>738.7</v>
      </c>
      <c r="AD27" s="17">
        <v>6166</v>
      </c>
      <c r="AE27" s="68" t="s">
        <v>1170</v>
      </c>
      <c r="AF27" s="2">
        <f>F27/H27</f>
        <v>2347903626.641651</v>
      </c>
      <c r="AG27" s="4">
        <f>V27*$H27</f>
        <v>0.8215148092594129</v>
      </c>
      <c r="AH27" s="4">
        <f>W27*$H27</f>
        <v>1.418035609392647</v>
      </c>
      <c r="AI27" s="4">
        <f>X27*$H27</f>
        <v>0.1887136030509762</v>
      </c>
      <c r="AJ27" s="4">
        <f>Z27*$H27</f>
        <v>2.428264021703036</v>
      </c>
      <c r="AK27" s="68" t="s">
        <v>1170</v>
      </c>
      <c r="AL27" s="78"/>
      <c r="AM27" s="78"/>
      <c r="AN27" s="78"/>
      <c r="AO27" s="74"/>
      <c r="AP27" s="74"/>
      <c r="AQ27" s="15"/>
      <c r="AR27" s="15"/>
      <c r="AS27" s="15"/>
      <c r="AT27" s="15"/>
    </row>
    <row r="28" spans="1:46" ht="12.75">
      <c r="A28" s="1" t="s">
        <v>55</v>
      </c>
      <c r="B28" s="1" t="s">
        <v>56</v>
      </c>
      <c r="C28" s="2" t="s">
        <v>49</v>
      </c>
      <c r="D28" s="62"/>
      <c r="F28" s="61">
        <v>471549984</v>
      </c>
      <c r="G28" s="83">
        <v>70.79</v>
      </c>
      <c r="H28" s="9">
        <f t="shared" si="0"/>
        <v>0.7079000000000001</v>
      </c>
      <c r="I28" s="28">
        <v>1178641.65</v>
      </c>
      <c r="J28" s="28">
        <v>0</v>
      </c>
      <c r="K28" s="28">
        <v>0</v>
      </c>
      <c r="L28" s="28">
        <v>59099.7</v>
      </c>
      <c r="M28" s="33">
        <v>1237741.35</v>
      </c>
      <c r="N28" s="28">
        <v>9957391</v>
      </c>
      <c r="O28" s="28">
        <v>0</v>
      </c>
      <c r="P28" s="28">
        <v>0</v>
      </c>
      <c r="Q28" s="30">
        <v>9957391</v>
      </c>
      <c r="R28" s="28">
        <v>4303984.86</v>
      </c>
      <c r="S28" s="28">
        <v>0</v>
      </c>
      <c r="T28" s="3">
        <v>4303984.86</v>
      </c>
      <c r="U28" s="3">
        <v>15499117.21</v>
      </c>
      <c r="V28" s="4">
        <v>0.9127314189453987</v>
      </c>
      <c r="W28" s="11">
        <v>2.111630015451342</v>
      </c>
      <c r="X28" s="11">
        <v>0.2624835949522586</v>
      </c>
      <c r="Y28" s="36"/>
      <c r="Z28" s="11">
        <v>3.2868450293489992</v>
      </c>
      <c r="AA28" s="13">
        <v>195082.25086762517</v>
      </c>
      <c r="AB28" s="17">
        <f t="shared" si="1"/>
        <v>6412.051265784682</v>
      </c>
      <c r="AC28" s="18">
        <v>734.88</v>
      </c>
      <c r="AD28" s="17">
        <v>5677</v>
      </c>
      <c r="AE28" s="68" t="s">
        <v>1170</v>
      </c>
      <c r="AF28" s="2">
        <f>F28/H28</f>
        <v>666125136.318689</v>
      </c>
      <c r="AG28" s="4">
        <f>V28*$H28</f>
        <v>0.6461225714714478</v>
      </c>
      <c r="AH28" s="4">
        <f>W28*$H28</f>
        <v>1.494822887938005</v>
      </c>
      <c r="AI28" s="4">
        <f>X28*$H28</f>
        <v>0.1858121368667039</v>
      </c>
      <c r="AJ28" s="4">
        <f>Z28*$H28</f>
        <v>2.3267575962761566</v>
      </c>
      <c r="AK28" s="68" t="s">
        <v>1170</v>
      </c>
      <c r="AL28" s="78"/>
      <c r="AM28" s="78"/>
      <c r="AN28" s="78"/>
      <c r="AO28" s="74"/>
      <c r="AP28" s="74"/>
      <c r="AQ28" s="15"/>
      <c r="AR28" s="15"/>
      <c r="AS28" s="15"/>
      <c r="AT28" s="15"/>
    </row>
    <row r="29" spans="1:46" ht="12.75">
      <c r="A29" s="1" t="s">
        <v>57</v>
      </c>
      <c r="B29" s="1" t="s">
        <v>58</v>
      </c>
      <c r="C29" s="2" t="s">
        <v>49</v>
      </c>
      <c r="D29" s="62"/>
      <c r="F29" s="61">
        <v>1049130454</v>
      </c>
      <c r="G29" s="83">
        <v>58.53</v>
      </c>
      <c r="H29" s="9">
        <f t="shared" si="0"/>
        <v>0.5853</v>
      </c>
      <c r="I29" s="28">
        <v>3177625.56</v>
      </c>
      <c r="J29" s="28">
        <v>0</v>
      </c>
      <c r="K29" s="28">
        <v>0</v>
      </c>
      <c r="L29" s="28">
        <v>160866.34</v>
      </c>
      <c r="M29" s="33">
        <v>3338491.9</v>
      </c>
      <c r="N29" s="28">
        <v>6811889</v>
      </c>
      <c r="O29" s="28">
        <v>4744322.19</v>
      </c>
      <c r="P29" s="28">
        <v>0</v>
      </c>
      <c r="Q29" s="30">
        <v>11556211.190000001</v>
      </c>
      <c r="R29" s="28">
        <v>11846445.2</v>
      </c>
      <c r="S29" s="28">
        <v>0</v>
      </c>
      <c r="T29" s="3">
        <v>11846445.2</v>
      </c>
      <c r="U29" s="3">
        <v>26741148.29</v>
      </c>
      <c r="V29" s="4">
        <v>1.1291679842895876</v>
      </c>
      <c r="W29" s="11">
        <v>1.1015037401630896</v>
      </c>
      <c r="X29" s="11">
        <v>0.3182151359033945</v>
      </c>
      <c r="Y29" s="36"/>
      <c r="Z29" s="11">
        <v>2.548886860356072</v>
      </c>
      <c r="AA29" s="13">
        <v>154196.35397653194</v>
      </c>
      <c r="AB29" s="17">
        <f t="shared" si="1"/>
        <v>3930.2906056559605</v>
      </c>
      <c r="AC29" s="18">
        <v>651.34</v>
      </c>
      <c r="AD29" s="17">
        <v>3279</v>
      </c>
      <c r="AE29" s="68" t="s">
        <v>1170</v>
      </c>
      <c r="AF29" s="2">
        <f>F29/H29</f>
        <v>1792466178.0283613</v>
      </c>
      <c r="AG29" s="4">
        <f>V29*$H29</f>
        <v>0.6609020212046957</v>
      </c>
      <c r="AH29" s="4">
        <f>W29*$H29</f>
        <v>0.6447101391174563</v>
      </c>
      <c r="AI29" s="4">
        <f>X29*$H29</f>
        <v>0.18625131904425682</v>
      </c>
      <c r="AJ29" s="4">
        <f>Z29*$H29</f>
        <v>1.4918634793664092</v>
      </c>
      <c r="AK29" s="68" t="s">
        <v>1170</v>
      </c>
      <c r="AL29" s="78"/>
      <c r="AM29" s="78"/>
      <c r="AN29" s="78"/>
      <c r="AO29" s="74"/>
      <c r="AP29" s="74"/>
      <c r="AQ29" s="15"/>
      <c r="AR29" s="15"/>
      <c r="AS29" s="15"/>
      <c r="AT29" s="15"/>
    </row>
    <row r="30" spans="1:46" ht="12.75">
      <c r="A30" s="1" t="s">
        <v>59</v>
      </c>
      <c r="B30" s="1" t="s">
        <v>60</v>
      </c>
      <c r="C30" s="2" t="s">
        <v>49</v>
      </c>
      <c r="D30" s="62"/>
      <c r="E30" t="s">
        <v>1168</v>
      </c>
      <c r="F30" s="61">
        <v>2404769448</v>
      </c>
      <c r="G30" s="83">
        <v>97.35</v>
      </c>
      <c r="H30" s="9">
        <f t="shared" si="0"/>
        <v>0.9734999999999999</v>
      </c>
      <c r="I30" s="28">
        <v>4324324.65</v>
      </c>
      <c r="J30" s="28">
        <v>0</v>
      </c>
      <c r="K30" s="28">
        <v>0</v>
      </c>
      <c r="L30" s="28">
        <v>216342.09</v>
      </c>
      <c r="M30" s="33">
        <v>4540666.74</v>
      </c>
      <c r="N30" s="28">
        <v>20032822</v>
      </c>
      <c r="O30" s="28">
        <v>0</v>
      </c>
      <c r="P30" s="28">
        <v>0</v>
      </c>
      <c r="Q30" s="30">
        <v>20032822</v>
      </c>
      <c r="R30" s="28">
        <v>17110235</v>
      </c>
      <c r="S30" s="28">
        <v>0</v>
      </c>
      <c r="T30" s="3">
        <v>17110235</v>
      </c>
      <c r="U30" s="3">
        <v>41683723.74</v>
      </c>
      <c r="V30" s="4">
        <v>0.7115124909055315</v>
      </c>
      <c r="W30" s="11">
        <v>0.8330454304740486</v>
      </c>
      <c r="X30" s="11">
        <v>0.18881921274309205</v>
      </c>
      <c r="Y30" s="36"/>
      <c r="Z30" s="11">
        <v>1.733377134122672</v>
      </c>
      <c r="AA30" s="13">
        <v>327105.5447470817</v>
      </c>
      <c r="AB30" s="17">
        <f t="shared" si="1"/>
        <v>5669.972717093319</v>
      </c>
      <c r="AC30" s="18">
        <v>697.7</v>
      </c>
      <c r="AD30" s="17">
        <v>4972</v>
      </c>
      <c r="AE30" s="68" t="s">
        <v>1170</v>
      </c>
      <c r="AF30" s="2">
        <f>F30/H30</f>
        <v>2470230557.781202</v>
      </c>
      <c r="AG30" s="4">
        <f>V30*$H30</f>
        <v>0.6926574098965348</v>
      </c>
      <c r="AH30" s="4">
        <f>W30*$H30</f>
        <v>0.8109697265664862</v>
      </c>
      <c r="AI30" s="4">
        <f>X30*$H30</f>
        <v>0.18381550360540008</v>
      </c>
      <c r="AJ30" s="4">
        <f>Z30*$H30</f>
        <v>1.687442640068421</v>
      </c>
      <c r="AK30" s="68" t="s">
        <v>1170</v>
      </c>
      <c r="AL30" s="78"/>
      <c r="AM30" s="78"/>
      <c r="AN30" s="78"/>
      <c r="AO30" s="74"/>
      <c r="AP30" s="74"/>
      <c r="AQ30" s="15"/>
      <c r="AR30" s="15"/>
      <c r="AS30" s="15"/>
      <c r="AT30" s="15"/>
    </row>
    <row r="31" spans="1:46" ht="12.75">
      <c r="A31" s="1" t="s">
        <v>61</v>
      </c>
      <c r="B31" s="1" t="s">
        <v>62</v>
      </c>
      <c r="C31" s="2" t="s">
        <v>49</v>
      </c>
      <c r="D31" s="62"/>
      <c r="F31" s="61">
        <v>1155899463</v>
      </c>
      <c r="G31" s="83">
        <v>66.55</v>
      </c>
      <c r="H31" s="9">
        <f t="shared" si="0"/>
        <v>0.6655</v>
      </c>
      <c r="I31" s="28">
        <v>3057996.84</v>
      </c>
      <c r="J31" s="28">
        <v>0</v>
      </c>
      <c r="K31" s="28">
        <v>0</v>
      </c>
      <c r="L31" s="28">
        <v>152821.25</v>
      </c>
      <c r="M31" s="33">
        <v>3210818.09</v>
      </c>
      <c r="N31" s="28">
        <v>12702896</v>
      </c>
      <c r="O31" s="28">
        <v>7868879.74</v>
      </c>
      <c r="P31" s="28">
        <v>0</v>
      </c>
      <c r="Q31" s="30">
        <v>20571775.740000002</v>
      </c>
      <c r="R31" s="28">
        <v>6736224</v>
      </c>
      <c r="S31" s="28">
        <v>115600</v>
      </c>
      <c r="T31" s="3">
        <v>6851824</v>
      </c>
      <c r="U31" s="3">
        <v>30634417.830000002</v>
      </c>
      <c r="V31" s="4">
        <v>0.5927698921337763</v>
      </c>
      <c r="W31" s="11">
        <v>1.779720157201942</v>
      </c>
      <c r="X31" s="11">
        <v>0.2777765880837683</v>
      </c>
      <c r="Y31" s="36"/>
      <c r="Z31" s="11">
        <v>2.6502666374194868</v>
      </c>
      <c r="AA31" s="13">
        <v>366156.71973343205</v>
      </c>
      <c r="AB31" s="17">
        <f t="shared" si="1"/>
        <v>9704.129383764724</v>
      </c>
      <c r="AC31" s="18">
        <v>713.5</v>
      </c>
      <c r="AD31" s="17">
        <v>8959</v>
      </c>
      <c r="AE31" s="68" t="s">
        <v>1170</v>
      </c>
      <c r="AF31" s="2">
        <f>F31/H31</f>
        <v>1736888749.8121715</v>
      </c>
      <c r="AG31" s="4">
        <f>V31*$H31</f>
        <v>0.3944883632150281</v>
      </c>
      <c r="AH31" s="4">
        <f>W31*$H31</f>
        <v>1.1844037646178924</v>
      </c>
      <c r="AI31" s="4">
        <f>X31*$H31</f>
        <v>0.1848603193697478</v>
      </c>
      <c r="AJ31" s="4">
        <f>Z31*$H31</f>
        <v>1.7637524472026684</v>
      </c>
      <c r="AK31" s="68" t="s">
        <v>1170</v>
      </c>
      <c r="AL31" s="78"/>
      <c r="AM31" s="78"/>
      <c r="AN31" s="78"/>
      <c r="AO31" s="74"/>
      <c r="AP31" s="74"/>
      <c r="AQ31" s="15"/>
      <c r="AR31" s="15"/>
      <c r="AS31" s="15"/>
      <c r="AT31" s="15"/>
    </row>
    <row r="32" spans="1:46" ht="12.75">
      <c r="A32" s="1" t="s">
        <v>63</v>
      </c>
      <c r="B32" s="1" t="s">
        <v>64</v>
      </c>
      <c r="C32" s="2" t="s">
        <v>49</v>
      </c>
      <c r="D32" s="62"/>
      <c r="E32" t="s">
        <v>1168</v>
      </c>
      <c r="F32" s="61">
        <v>1706022079</v>
      </c>
      <c r="G32" s="83">
        <v>100.53</v>
      </c>
      <c r="H32" s="9">
        <f t="shared" si="0"/>
        <v>1.0053</v>
      </c>
      <c r="I32" s="28">
        <v>3004341.16</v>
      </c>
      <c r="J32" s="28">
        <v>0</v>
      </c>
      <c r="K32" s="28">
        <v>0</v>
      </c>
      <c r="L32" s="28">
        <v>150659.27</v>
      </c>
      <c r="M32" s="33">
        <v>3155000.43</v>
      </c>
      <c r="N32" s="28">
        <v>17350996</v>
      </c>
      <c r="O32" s="28">
        <v>0</v>
      </c>
      <c r="P32" s="28">
        <v>0</v>
      </c>
      <c r="Q32" s="30">
        <v>17350996</v>
      </c>
      <c r="R32" s="28">
        <v>7398170</v>
      </c>
      <c r="S32" s="28">
        <v>170511</v>
      </c>
      <c r="T32" s="3">
        <v>7568681</v>
      </c>
      <c r="U32" s="3">
        <v>28074677.43</v>
      </c>
      <c r="V32" s="4">
        <v>0.44364496176019297</v>
      </c>
      <c r="W32" s="11">
        <v>1.0170440472945368</v>
      </c>
      <c r="X32" s="11">
        <v>0.18493315349408207</v>
      </c>
      <c r="Y32" s="36"/>
      <c r="Z32" s="11">
        <v>1.6456221625488119</v>
      </c>
      <c r="AA32" s="13">
        <v>587438.1588999236</v>
      </c>
      <c r="AB32" s="17">
        <f t="shared" si="1"/>
        <v>9667.012534125848</v>
      </c>
      <c r="AC32" s="18">
        <v>718.26</v>
      </c>
      <c r="AD32" s="17">
        <v>8949</v>
      </c>
      <c r="AE32" s="68" t="s">
        <v>1170</v>
      </c>
      <c r="AF32" s="2">
        <f>F32/H32</f>
        <v>1697027831.4930866</v>
      </c>
      <c r="AG32" s="4">
        <f>V32*$H32</f>
        <v>0.445996280057522</v>
      </c>
      <c r="AH32" s="4">
        <f>W32*$H32</f>
        <v>1.0224343807451979</v>
      </c>
      <c r="AI32" s="4">
        <f>X32*$H32</f>
        <v>0.18591329920760072</v>
      </c>
      <c r="AJ32" s="4">
        <f>Z32*$H32</f>
        <v>1.6543439600103207</v>
      </c>
      <c r="AK32" s="68" t="s">
        <v>1170</v>
      </c>
      <c r="AL32" s="78"/>
      <c r="AM32" s="78"/>
      <c r="AN32" s="78"/>
      <c r="AO32" s="74"/>
      <c r="AP32" s="74"/>
      <c r="AQ32" s="15"/>
      <c r="AR32" s="15"/>
      <c r="AS32" s="15"/>
      <c r="AT32" s="15"/>
    </row>
    <row r="33" spans="1:46" ht="12.75">
      <c r="A33" s="1" t="s">
        <v>65</v>
      </c>
      <c r="B33" s="1" t="s">
        <v>66</v>
      </c>
      <c r="C33" s="2" t="s">
        <v>49</v>
      </c>
      <c r="D33" s="62"/>
      <c r="F33" s="61">
        <v>1097243887</v>
      </c>
      <c r="G33" s="83">
        <v>101.92</v>
      </c>
      <c r="H33" s="9">
        <f t="shared" si="0"/>
        <v>1.0192</v>
      </c>
      <c r="I33" s="28">
        <v>1932058.34</v>
      </c>
      <c r="J33" s="28">
        <v>0</v>
      </c>
      <c r="K33" s="28">
        <v>0</v>
      </c>
      <c r="L33" s="28">
        <v>97038.95</v>
      </c>
      <c r="M33" s="33">
        <v>2029097.29</v>
      </c>
      <c r="N33" s="28">
        <v>8955919</v>
      </c>
      <c r="O33" s="28">
        <v>5009678.86</v>
      </c>
      <c r="P33" s="28">
        <v>0</v>
      </c>
      <c r="Q33" s="30">
        <v>13965597.86</v>
      </c>
      <c r="R33" s="28">
        <v>4382325</v>
      </c>
      <c r="S33" s="28">
        <v>109724</v>
      </c>
      <c r="T33" s="3">
        <v>4492049</v>
      </c>
      <c r="U33" s="3">
        <v>20486744.15</v>
      </c>
      <c r="V33" s="4">
        <v>0.4093938506489943</v>
      </c>
      <c r="W33" s="11">
        <v>1.2727888508163545</v>
      </c>
      <c r="X33" s="11">
        <v>0.18492673452460984</v>
      </c>
      <c r="Y33" s="36"/>
      <c r="Z33" s="11">
        <v>1.8671094359899585</v>
      </c>
      <c r="AA33" s="13">
        <v>650551.4357053683</v>
      </c>
      <c r="AB33" s="17">
        <f t="shared" si="1"/>
        <v>12146.507242023079</v>
      </c>
      <c r="AC33" s="18">
        <v>718.37</v>
      </c>
      <c r="AD33" s="17">
        <v>11429</v>
      </c>
      <c r="AE33" s="68" t="s">
        <v>1170</v>
      </c>
      <c r="AF33" s="2">
        <f>F33/H33</f>
        <v>1076573672.488226</v>
      </c>
      <c r="AG33" s="4">
        <f>V33*$H33</f>
        <v>0.41725421258145506</v>
      </c>
      <c r="AH33" s="4">
        <f>W33*$H33</f>
        <v>1.2972263967520286</v>
      </c>
      <c r="AI33" s="4">
        <f>X33*$H33</f>
        <v>0.18847732782748236</v>
      </c>
      <c r="AJ33" s="4">
        <f>Z33*$H33</f>
        <v>1.902957937160966</v>
      </c>
      <c r="AK33" s="68" t="s">
        <v>1170</v>
      </c>
      <c r="AL33" s="78"/>
      <c r="AM33" s="78"/>
      <c r="AN33" s="78"/>
      <c r="AO33" s="74"/>
      <c r="AP33" s="74"/>
      <c r="AQ33" s="15"/>
      <c r="AR33" s="15"/>
      <c r="AS33" s="15"/>
      <c r="AT33" s="15"/>
    </row>
    <row r="34" spans="1:46" ht="12.75">
      <c r="A34" s="1" t="s">
        <v>67</v>
      </c>
      <c r="B34" s="1" t="s">
        <v>68</v>
      </c>
      <c r="C34" s="2" t="s">
        <v>49</v>
      </c>
      <c r="D34" s="62"/>
      <c r="F34" s="61">
        <v>967351047</v>
      </c>
      <c r="G34" s="83">
        <v>57.98</v>
      </c>
      <c r="H34" s="9">
        <f t="shared" si="0"/>
        <v>0.5798</v>
      </c>
      <c r="I34" s="28">
        <v>3005459.18</v>
      </c>
      <c r="J34" s="28">
        <v>0</v>
      </c>
      <c r="K34" s="28">
        <v>0</v>
      </c>
      <c r="L34" s="28">
        <v>150605.14</v>
      </c>
      <c r="M34" s="33">
        <v>3156064.32</v>
      </c>
      <c r="N34" s="28">
        <v>23569544.5</v>
      </c>
      <c r="O34" s="28">
        <v>0</v>
      </c>
      <c r="P34" s="28">
        <v>0</v>
      </c>
      <c r="Q34" s="30">
        <v>23569544.5</v>
      </c>
      <c r="R34" s="28">
        <v>9728331.85</v>
      </c>
      <c r="S34" s="28">
        <v>0</v>
      </c>
      <c r="T34" s="3">
        <v>9728331.85</v>
      </c>
      <c r="U34" s="3">
        <v>36453940.67</v>
      </c>
      <c r="V34" s="4">
        <v>1.005667165003854</v>
      </c>
      <c r="W34" s="11">
        <v>2.4365037462971806</v>
      </c>
      <c r="X34" s="11">
        <v>0.3262584280843808</v>
      </c>
      <c r="Y34" s="36"/>
      <c r="Z34" s="11">
        <v>3.7684293393854156</v>
      </c>
      <c r="AA34" s="13">
        <v>177147.63321241434</v>
      </c>
      <c r="AB34" s="17">
        <f t="shared" si="1"/>
        <v>6675.683384003484</v>
      </c>
      <c r="AC34" s="18">
        <v>726.46</v>
      </c>
      <c r="AD34" s="17">
        <v>5948</v>
      </c>
      <c r="AE34" s="68" t="s">
        <v>1170</v>
      </c>
      <c r="AF34" s="2">
        <f>F34/H34</f>
        <v>1668421950.6726458</v>
      </c>
      <c r="AG34" s="4">
        <f>V34*$H34</f>
        <v>0.5830858222692346</v>
      </c>
      <c r="AH34" s="4">
        <f>W34*$H34</f>
        <v>1.4126848721031053</v>
      </c>
      <c r="AI34" s="4">
        <f>X34*$H34</f>
        <v>0.189164636603324</v>
      </c>
      <c r="AJ34" s="4">
        <f>Z34*$H34</f>
        <v>2.184935330975664</v>
      </c>
      <c r="AK34" s="68" t="s">
        <v>1170</v>
      </c>
      <c r="AL34" s="78"/>
      <c r="AM34" s="78"/>
      <c r="AN34" s="78"/>
      <c r="AO34" s="74"/>
      <c r="AP34" s="74"/>
      <c r="AQ34" s="15"/>
      <c r="AR34" s="15"/>
      <c r="AS34" s="15"/>
      <c r="AT34" s="15"/>
    </row>
    <row r="35" spans="1:46" ht="12.75">
      <c r="A35" s="1" t="s">
        <v>69</v>
      </c>
      <c r="B35" s="1" t="s">
        <v>70</v>
      </c>
      <c r="C35" s="2" t="s">
        <v>49</v>
      </c>
      <c r="D35" s="62"/>
      <c r="F35" s="61">
        <v>1144386769</v>
      </c>
      <c r="G35" s="83">
        <v>59.47</v>
      </c>
      <c r="H35" s="9">
        <f t="shared" si="0"/>
        <v>0.5947</v>
      </c>
      <c r="I35" s="28">
        <v>3433595.15</v>
      </c>
      <c r="J35" s="28">
        <v>0</v>
      </c>
      <c r="K35" s="28">
        <v>0</v>
      </c>
      <c r="L35" s="28">
        <v>171793.03</v>
      </c>
      <c r="M35" s="33">
        <v>3605388.18</v>
      </c>
      <c r="N35" s="28">
        <v>20988189</v>
      </c>
      <c r="O35" s="28">
        <v>0</v>
      </c>
      <c r="P35" s="28">
        <v>0</v>
      </c>
      <c r="Q35" s="30">
        <v>20988189</v>
      </c>
      <c r="R35" s="28">
        <v>10703245</v>
      </c>
      <c r="S35" s="28">
        <v>0</v>
      </c>
      <c r="T35" s="3">
        <v>10703245</v>
      </c>
      <c r="U35" s="3">
        <v>35296822.18</v>
      </c>
      <c r="V35" s="4">
        <v>0.9352821344966109</v>
      </c>
      <c r="W35" s="11">
        <v>1.8340118540814763</v>
      </c>
      <c r="X35" s="11">
        <v>0.3150497958964082</v>
      </c>
      <c r="Y35" s="47">
        <v>0.089</v>
      </c>
      <c r="Z35" s="11">
        <v>2.9953437844744952</v>
      </c>
      <c r="AA35" s="13">
        <v>182701.44739684596</v>
      </c>
      <c r="AB35" s="17">
        <f t="shared" si="1"/>
        <v>5472.536448746366</v>
      </c>
      <c r="AC35" s="18">
        <v>720.78</v>
      </c>
      <c r="AD35" s="17">
        <v>4746</v>
      </c>
      <c r="AE35" s="68" t="s">
        <v>1170</v>
      </c>
      <c r="AF35" s="2">
        <f>F35/H35</f>
        <v>1924309347.5702035</v>
      </c>
      <c r="AG35" s="4">
        <f>V35*$H35</f>
        <v>0.5562122853851346</v>
      </c>
      <c r="AH35" s="4">
        <f>W35*$H35</f>
        <v>1.090686849622254</v>
      </c>
      <c r="AI35" s="4">
        <f>X35*$H35</f>
        <v>0.18736011361959395</v>
      </c>
      <c r="AJ35" s="4">
        <f>Z35*$H35</f>
        <v>1.7813309486269824</v>
      </c>
      <c r="AK35" s="68" t="s">
        <v>1170</v>
      </c>
      <c r="AL35" s="78"/>
      <c r="AM35" s="78"/>
      <c r="AN35" s="78"/>
      <c r="AO35" s="74"/>
      <c r="AP35" s="74"/>
      <c r="AQ35" s="15"/>
      <c r="AR35" s="15"/>
      <c r="AS35" s="15"/>
      <c r="AT35" s="15"/>
    </row>
    <row r="36" spans="1:46" ht="12.75">
      <c r="A36" s="1" t="s">
        <v>71</v>
      </c>
      <c r="B36" s="1" t="s">
        <v>72</v>
      </c>
      <c r="C36" s="2" t="s">
        <v>49</v>
      </c>
      <c r="D36" s="60"/>
      <c r="F36" s="61">
        <v>868410644</v>
      </c>
      <c r="G36" s="83">
        <v>65.53</v>
      </c>
      <c r="H36" s="9">
        <f t="shared" si="0"/>
        <v>0.6553</v>
      </c>
      <c r="I36" s="28">
        <v>2577474.8</v>
      </c>
      <c r="J36" s="28">
        <v>0</v>
      </c>
      <c r="K36" s="28">
        <v>0</v>
      </c>
      <c r="L36" s="28">
        <v>130510.49</v>
      </c>
      <c r="M36" s="33">
        <v>2707985.29</v>
      </c>
      <c r="N36" s="28">
        <v>10044724</v>
      </c>
      <c r="O36" s="28">
        <v>4040145.81</v>
      </c>
      <c r="P36" s="28">
        <v>0</v>
      </c>
      <c r="Q36" s="30">
        <v>14084869.81</v>
      </c>
      <c r="R36" s="28">
        <v>3901250.51</v>
      </c>
      <c r="S36" s="28">
        <v>0</v>
      </c>
      <c r="T36" s="3">
        <v>3901250.51</v>
      </c>
      <c r="U36" s="3">
        <v>20694105.61</v>
      </c>
      <c r="V36" s="4">
        <v>0.4492402916701237</v>
      </c>
      <c r="W36" s="11">
        <v>1.6219135390975241</v>
      </c>
      <c r="X36" s="11">
        <v>0.3118323466795278</v>
      </c>
      <c r="Y36" s="47"/>
      <c r="Z36" s="11">
        <v>2.3829861774471754</v>
      </c>
      <c r="AA36" s="13">
        <v>142100.1893740137</v>
      </c>
      <c r="AB36" s="17">
        <f t="shared" si="1"/>
        <v>3386.227870909006</v>
      </c>
      <c r="AC36" s="18">
        <v>647.03</v>
      </c>
      <c r="AD36" s="17">
        <v>2739</v>
      </c>
      <c r="AE36" s="68" t="s">
        <v>1170</v>
      </c>
      <c r="AF36" s="2">
        <f>F36/H36</f>
        <v>1325210810.3158858</v>
      </c>
      <c r="AG36" s="4">
        <f>V36*$H36</f>
        <v>0.29438716313143204</v>
      </c>
      <c r="AH36" s="4">
        <f>W36*$H36</f>
        <v>1.0628399421706076</v>
      </c>
      <c r="AI36" s="4">
        <f>X36*$H36</f>
        <v>0.20434373677909456</v>
      </c>
      <c r="AJ36" s="4">
        <f>Z36*$H36</f>
        <v>1.561570842081134</v>
      </c>
      <c r="AK36" s="68" t="s">
        <v>1170</v>
      </c>
      <c r="AL36" s="78"/>
      <c r="AM36" s="78"/>
      <c r="AN36" s="78"/>
      <c r="AO36" s="74"/>
      <c r="AP36" s="74"/>
      <c r="AQ36" s="15"/>
      <c r="AR36" s="15"/>
      <c r="AS36" s="15"/>
      <c r="AT36" s="15"/>
    </row>
    <row r="37" spans="1:46" ht="12.75">
      <c r="A37" s="1" t="s">
        <v>73</v>
      </c>
      <c r="B37" s="1" t="s">
        <v>74</v>
      </c>
      <c r="C37" s="2" t="s">
        <v>49</v>
      </c>
      <c r="D37" s="62" t="s">
        <v>54</v>
      </c>
      <c r="F37" s="61">
        <v>1037677148</v>
      </c>
      <c r="G37" s="83">
        <v>56.17</v>
      </c>
      <c r="H37" s="9">
        <f t="shared" si="0"/>
        <v>0.5617</v>
      </c>
      <c r="I37" s="28">
        <v>3361798.99</v>
      </c>
      <c r="J37" s="28">
        <v>0</v>
      </c>
      <c r="K37" s="28">
        <v>0</v>
      </c>
      <c r="L37" s="28">
        <v>167738.67</v>
      </c>
      <c r="M37" s="33">
        <v>3529537.66</v>
      </c>
      <c r="N37" s="28">
        <v>9675893</v>
      </c>
      <c r="O37" s="28">
        <v>0</v>
      </c>
      <c r="P37" s="28">
        <v>0</v>
      </c>
      <c r="Q37" s="30">
        <v>9675893</v>
      </c>
      <c r="R37" s="28">
        <v>13481663.05</v>
      </c>
      <c r="S37" s="28">
        <v>311303.15</v>
      </c>
      <c r="T37" s="3">
        <v>13792966.200000001</v>
      </c>
      <c r="U37" s="3">
        <v>26998396.86</v>
      </c>
      <c r="V37" s="4">
        <v>1.3292155683089208</v>
      </c>
      <c r="W37" s="11">
        <v>0.9324569803478027</v>
      </c>
      <c r="X37" s="11">
        <v>0.34013832402522953</v>
      </c>
      <c r="Y37" s="47"/>
      <c r="Z37" s="11">
        <v>2.601810872681953</v>
      </c>
      <c r="AA37" s="13">
        <v>206807.5905021409</v>
      </c>
      <c r="AB37" s="17">
        <f t="shared" si="1"/>
        <v>5380.742375216271</v>
      </c>
      <c r="AC37" s="18">
        <v>669.03</v>
      </c>
      <c r="AD37" s="17">
        <v>4712</v>
      </c>
      <c r="AE37" s="68" t="s">
        <v>1170</v>
      </c>
      <c r="AF37" s="2">
        <f>F37/H37</f>
        <v>1847386768.7377605</v>
      </c>
      <c r="AG37" s="4">
        <f>V37*$H37</f>
        <v>0.7466203847191208</v>
      </c>
      <c r="AH37" s="4">
        <f>W37*$H37</f>
        <v>0.5237610858613607</v>
      </c>
      <c r="AI37" s="4">
        <f>X37*$H37</f>
        <v>0.19105569660497143</v>
      </c>
      <c r="AJ37" s="4">
        <f>Z37*$H37</f>
        <v>1.461437167185453</v>
      </c>
      <c r="AK37" s="68" t="s">
        <v>1170</v>
      </c>
      <c r="AL37" s="78"/>
      <c r="AM37" s="78"/>
      <c r="AN37" s="78"/>
      <c r="AO37" s="74"/>
      <c r="AP37" s="74"/>
      <c r="AQ37" s="15"/>
      <c r="AR37" s="15"/>
      <c r="AS37" s="15"/>
      <c r="AT37" s="15"/>
    </row>
    <row r="38" spans="1:46" ht="12.75">
      <c r="A38" s="1" t="s">
        <v>75</v>
      </c>
      <c r="B38" s="1" t="s">
        <v>76</v>
      </c>
      <c r="C38" s="2" t="s">
        <v>49</v>
      </c>
      <c r="D38" s="62"/>
      <c r="F38" s="61">
        <v>645111834</v>
      </c>
      <c r="G38" s="83">
        <v>62.71</v>
      </c>
      <c r="H38" s="9">
        <f t="shared" si="0"/>
        <v>0.6271</v>
      </c>
      <c r="I38" s="28">
        <v>1847969.95</v>
      </c>
      <c r="J38" s="28">
        <v>0</v>
      </c>
      <c r="K38" s="28">
        <v>0</v>
      </c>
      <c r="L38" s="28">
        <v>92434.7</v>
      </c>
      <c r="M38" s="33">
        <v>1940404.65</v>
      </c>
      <c r="N38" s="28">
        <v>12867130</v>
      </c>
      <c r="O38" s="28">
        <v>0</v>
      </c>
      <c r="P38" s="28">
        <v>0</v>
      </c>
      <c r="Q38" s="30">
        <v>12867130</v>
      </c>
      <c r="R38" s="28">
        <v>6070154</v>
      </c>
      <c r="S38" s="28">
        <v>0</v>
      </c>
      <c r="T38" s="3">
        <v>6070154</v>
      </c>
      <c r="U38" s="3">
        <v>20877688.65</v>
      </c>
      <c r="V38" s="4">
        <v>0.9409460003798349</v>
      </c>
      <c r="W38" s="11">
        <v>1.9945580474346094</v>
      </c>
      <c r="X38" s="11">
        <v>0.30078577817563334</v>
      </c>
      <c r="Y38" s="47"/>
      <c r="Z38" s="11">
        <v>3.2362898259900774</v>
      </c>
      <c r="AA38" s="13">
        <v>238720.37280701756</v>
      </c>
      <c r="AB38" s="17">
        <f t="shared" si="1"/>
        <v>7725.683137719092</v>
      </c>
      <c r="AC38" s="18">
        <v>725.99</v>
      </c>
      <c r="AD38" s="17">
        <v>6995</v>
      </c>
      <c r="AE38" s="68" t="s">
        <v>1170</v>
      </c>
      <c r="AF38" s="2">
        <f>F38/H38</f>
        <v>1028722427.0451283</v>
      </c>
      <c r="AG38" s="4">
        <f>V38*$H38</f>
        <v>0.5900672368381944</v>
      </c>
      <c r="AH38" s="4">
        <f>W38*$H38</f>
        <v>1.2507873515462435</v>
      </c>
      <c r="AI38" s="4">
        <f>X38*$H38</f>
        <v>0.18862276149393967</v>
      </c>
      <c r="AJ38" s="4">
        <f>Z38*$H38</f>
        <v>2.0294773498783774</v>
      </c>
      <c r="AK38" s="68" t="s">
        <v>1170</v>
      </c>
      <c r="AL38" s="78"/>
      <c r="AM38" s="78"/>
      <c r="AN38" s="78"/>
      <c r="AO38" s="74"/>
      <c r="AP38" s="74"/>
      <c r="AQ38" s="15"/>
      <c r="AR38" s="15"/>
      <c r="AS38" s="15"/>
      <c r="AT38" s="15"/>
    </row>
    <row r="39" spans="1:46" ht="12.75">
      <c r="A39" s="1" t="s">
        <v>77</v>
      </c>
      <c r="B39" s="1" t="s">
        <v>78</v>
      </c>
      <c r="C39" s="2" t="s">
        <v>49</v>
      </c>
      <c r="D39" s="62"/>
      <c r="F39" s="61">
        <v>2032445033</v>
      </c>
      <c r="G39" s="83">
        <v>54.25</v>
      </c>
      <c r="H39" s="9">
        <f t="shared" si="0"/>
        <v>0.5425</v>
      </c>
      <c r="I39" s="28">
        <v>6748357.7</v>
      </c>
      <c r="J39" s="28">
        <v>0</v>
      </c>
      <c r="K39" s="28">
        <v>0</v>
      </c>
      <c r="L39" s="28">
        <v>338320.13</v>
      </c>
      <c r="M39" s="33">
        <v>7086677.83</v>
      </c>
      <c r="N39" s="28">
        <v>36803113.5</v>
      </c>
      <c r="O39" s="28">
        <v>0</v>
      </c>
      <c r="P39" s="28">
        <v>960582.5</v>
      </c>
      <c r="Q39" s="30">
        <v>37763696</v>
      </c>
      <c r="R39" s="28">
        <v>32541174.26</v>
      </c>
      <c r="S39" s="28">
        <v>0</v>
      </c>
      <c r="T39" s="3">
        <v>32541174.26</v>
      </c>
      <c r="U39" s="3">
        <v>77391548.09</v>
      </c>
      <c r="V39" s="4">
        <v>1.6010850838099888</v>
      </c>
      <c r="W39" s="11">
        <v>1.858042672094247</v>
      </c>
      <c r="X39" s="11">
        <v>0.3486774655617464</v>
      </c>
      <c r="Y39" s="47">
        <v>0.066</v>
      </c>
      <c r="Z39" s="11">
        <v>3.7418052214659823</v>
      </c>
      <c r="AA39" s="13">
        <v>235676.33007600435</v>
      </c>
      <c r="AB39" s="17">
        <f t="shared" si="1"/>
        <v>8818.549224543334</v>
      </c>
      <c r="AC39" s="18">
        <v>713.81</v>
      </c>
      <c r="AD39" s="17">
        <v>8105</v>
      </c>
      <c r="AE39" s="68" t="s">
        <v>1170</v>
      </c>
      <c r="AF39" s="2">
        <f>F39/H39</f>
        <v>3746442457.142857</v>
      </c>
      <c r="AG39" s="4">
        <f>V39*$H39</f>
        <v>0.8685886579669189</v>
      </c>
      <c r="AH39" s="4">
        <f>W39*$H39</f>
        <v>1.007988149611129</v>
      </c>
      <c r="AI39" s="4">
        <f>X39*$H39</f>
        <v>0.18915752506724742</v>
      </c>
      <c r="AJ39" s="4">
        <f>Z39*$H39</f>
        <v>2.0299293326452954</v>
      </c>
      <c r="AK39" s="68" t="s">
        <v>1170</v>
      </c>
      <c r="AL39" s="78"/>
      <c r="AM39" s="78"/>
      <c r="AN39" s="78"/>
      <c r="AO39" s="74"/>
      <c r="AP39" s="74"/>
      <c r="AQ39" s="15"/>
      <c r="AR39" s="15"/>
      <c r="AS39" s="15"/>
      <c r="AT39" s="15"/>
    </row>
    <row r="40" spans="1:46" ht="12.75">
      <c r="A40" s="1" t="s">
        <v>79</v>
      </c>
      <c r="B40" s="1" t="s">
        <v>80</v>
      </c>
      <c r="C40" s="2" t="s">
        <v>49</v>
      </c>
      <c r="D40" s="62"/>
      <c r="F40" s="61">
        <v>1994134724</v>
      </c>
      <c r="G40" s="83">
        <v>89.91</v>
      </c>
      <c r="H40" s="9">
        <f t="shared" si="0"/>
        <v>0.8991</v>
      </c>
      <c r="I40" s="28">
        <v>4008075.63</v>
      </c>
      <c r="J40" s="28">
        <v>0</v>
      </c>
      <c r="K40" s="28">
        <v>0</v>
      </c>
      <c r="L40" s="28">
        <v>202231.16</v>
      </c>
      <c r="M40" s="33">
        <v>4210306.79</v>
      </c>
      <c r="N40" s="28">
        <v>7512586</v>
      </c>
      <c r="O40" s="28">
        <v>0</v>
      </c>
      <c r="P40" s="28">
        <v>0</v>
      </c>
      <c r="Q40" s="30">
        <v>7512586</v>
      </c>
      <c r="R40" s="28">
        <v>7213518</v>
      </c>
      <c r="S40" s="28">
        <v>0</v>
      </c>
      <c r="T40" s="3">
        <v>7213518</v>
      </c>
      <c r="U40" s="3">
        <v>18936410.79</v>
      </c>
      <c r="V40" s="4">
        <v>0.3617367429182784</v>
      </c>
      <c r="W40" s="11">
        <v>0.3767341248103155</v>
      </c>
      <c r="X40" s="11">
        <v>0.21113452061827692</v>
      </c>
      <c r="Y40" s="36"/>
      <c r="Z40" s="11">
        <v>0.9496053883468707</v>
      </c>
      <c r="AA40" s="13">
        <v>672197.308707124</v>
      </c>
      <c r="AB40" s="17">
        <f t="shared" si="1"/>
        <v>6383.221863805498</v>
      </c>
      <c r="AC40" s="18">
        <v>717.92</v>
      </c>
      <c r="AD40" s="17">
        <v>5665</v>
      </c>
      <c r="AE40" s="68" t="s">
        <v>1170</v>
      </c>
      <c r="AF40" s="2">
        <f>F40/H40</f>
        <v>2217923172.06095</v>
      </c>
      <c r="AG40" s="4">
        <f>V40*$H40</f>
        <v>0.3252375055578241</v>
      </c>
      <c r="AH40" s="4">
        <f>W40*$H40</f>
        <v>0.33872165161695467</v>
      </c>
      <c r="AI40" s="4">
        <f>X40*$H40</f>
        <v>0.18983104748789278</v>
      </c>
      <c r="AJ40" s="4">
        <f>Z40*$H40</f>
        <v>0.8537902046626714</v>
      </c>
      <c r="AK40" s="68" t="s">
        <v>1170</v>
      </c>
      <c r="AL40" s="78"/>
      <c r="AM40" s="78"/>
      <c r="AN40" s="78"/>
      <c r="AO40" s="74"/>
      <c r="AP40" s="74"/>
      <c r="AQ40" s="15"/>
      <c r="AR40" s="15"/>
      <c r="AS40" s="15"/>
      <c r="AT40" s="15"/>
    </row>
    <row r="41" spans="1:46" ht="12.75">
      <c r="A41" s="1" t="s">
        <v>81</v>
      </c>
      <c r="B41" s="1" t="s">
        <v>82</v>
      </c>
      <c r="C41" s="2" t="s">
        <v>49</v>
      </c>
      <c r="D41" s="62"/>
      <c r="F41" s="61">
        <v>2289302164</v>
      </c>
      <c r="G41" s="83">
        <v>57.16</v>
      </c>
      <c r="H41" s="9">
        <f t="shared" si="0"/>
        <v>0.5716</v>
      </c>
      <c r="I41" s="28">
        <v>7268045.07</v>
      </c>
      <c r="J41" s="28">
        <v>0</v>
      </c>
      <c r="K41" s="28">
        <v>0</v>
      </c>
      <c r="L41" s="28">
        <v>364194.7</v>
      </c>
      <c r="M41" s="33">
        <v>7632239.7700000005</v>
      </c>
      <c r="N41" s="28">
        <v>53475865</v>
      </c>
      <c r="O41" s="28">
        <v>0</v>
      </c>
      <c r="P41" s="28">
        <v>0</v>
      </c>
      <c r="Q41" s="30">
        <v>53475865</v>
      </c>
      <c r="R41" s="28">
        <v>22854246.61</v>
      </c>
      <c r="S41" s="28">
        <v>0</v>
      </c>
      <c r="T41" s="3">
        <v>22854246.61</v>
      </c>
      <c r="U41" s="3">
        <v>83962351.38</v>
      </c>
      <c r="V41" s="4">
        <v>0.9983062511096285</v>
      </c>
      <c r="W41" s="11">
        <v>2.3359024352890096</v>
      </c>
      <c r="X41" s="11">
        <v>0.3333871731752751</v>
      </c>
      <c r="Y41" s="36"/>
      <c r="Z41" s="11">
        <v>3.6675958595739133</v>
      </c>
      <c r="AA41" s="13">
        <v>182611.11873040753</v>
      </c>
      <c r="AB41" s="17">
        <f t="shared" si="1"/>
        <v>6697.43782967803</v>
      </c>
      <c r="AC41" s="18">
        <v>709.75</v>
      </c>
      <c r="AD41" s="17">
        <v>5987</v>
      </c>
      <c r="AE41" s="68" t="s">
        <v>1170</v>
      </c>
      <c r="AF41" s="2">
        <f>F41/H41</f>
        <v>4005077263.8208537</v>
      </c>
      <c r="AG41" s="4">
        <f>V41*$H41</f>
        <v>0.5706318531342636</v>
      </c>
      <c r="AH41" s="4">
        <f>W41*$H41</f>
        <v>1.3352018320111978</v>
      </c>
      <c r="AI41" s="4">
        <f>X41*$H41</f>
        <v>0.19056410818698724</v>
      </c>
      <c r="AJ41" s="4">
        <f>Z41*$H41</f>
        <v>2.0963977933324487</v>
      </c>
      <c r="AK41" s="68" t="s">
        <v>1170</v>
      </c>
      <c r="AL41" s="78"/>
      <c r="AM41" s="78"/>
      <c r="AN41" s="78"/>
      <c r="AO41" s="74"/>
      <c r="AP41" s="74"/>
      <c r="AQ41" s="15"/>
      <c r="AR41" s="15"/>
      <c r="AS41" s="15"/>
      <c r="AT41" s="15"/>
    </row>
    <row r="42" spans="1:46" ht="12.75">
      <c r="A42" s="1" t="s">
        <v>83</v>
      </c>
      <c r="B42" s="1" t="s">
        <v>84</v>
      </c>
      <c r="C42" s="2" t="s">
        <v>49</v>
      </c>
      <c r="D42" s="62"/>
      <c r="E42" s="45"/>
      <c r="F42" s="61">
        <v>609616295</v>
      </c>
      <c r="G42" s="83">
        <v>63.78</v>
      </c>
      <c r="H42" s="9">
        <f t="shared" si="0"/>
        <v>0.6378</v>
      </c>
      <c r="I42" s="28">
        <v>1655963.31</v>
      </c>
      <c r="J42" s="28">
        <v>0</v>
      </c>
      <c r="K42" s="28">
        <v>0</v>
      </c>
      <c r="L42" s="28">
        <v>84440.55</v>
      </c>
      <c r="M42" s="33">
        <v>1740403.86</v>
      </c>
      <c r="N42" s="28">
        <v>10053289.5</v>
      </c>
      <c r="O42" s="28">
        <v>0</v>
      </c>
      <c r="P42" s="28">
        <v>0</v>
      </c>
      <c r="Q42" s="30">
        <v>10053289.5</v>
      </c>
      <c r="R42" s="28">
        <v>8225376.17</v>
      </c>
      <c r="S42" s="28">
        <v>0</v>
      </c>
      <c r="T42" s="3">
        <v>8225376.17</v>
      </c>
      <c r="U42" s="3">
        <v>20019069.53</v>
      </c>
      <c r="V42" s="4">
        <v>1.3492710476185679</v>
      </c>
      <c r="W42" s="11">
        <v>1.6491175814124195</v>
      </c>
      <c r="X42" s="11">
        <v>0.2854916894896978</v>
      </c>
      <c r="Y42" s="36"/>
      <c r="Z42" s="11">
        <v>3.2838803185206853</v>
      </c>
      <c r="AA42" s="13">
        <v>184833.92592592593</v>
      </c>
      <c r="AB42" s="17">
        <f t="shared" si="1"/>
        <v>6069.724915430585</v>
      </c>
      <c r="AC42" s="18">
        <v>741.96</v>
      </c>
      <c r="AD42" s="17">
        <v>5328</v>
      </c>
      <c r="AE42" s="68" t="s">
        <v>1170</v>
      </c>
      <c r="AF42" s="2">
        <f>F42/H42</f>
        <v>955811061.4612731</v>
      </c>
      <c r="AG42" s="4">
        <f>V42*$H42</f>
        <v>0.8605650741711226</v>
      </c>
      <c r="AH42" s="4">
        <f>W42*$H42</f>
        <v>1.0518071934248412</v>
      </c>
      <c r="AI42" s="4">
        <f>X42*$H42</f>
        <v>0.18208659955652925</v>
      </c>
      <c r="AJ42" s="4">
        <f>Z42*$H42</f>
        <v>2.0944588671524933</v>
      </c>
      <c r="AK42" s="68" t="s">
        <v>1170</v>
      </c>
      <c r="AL42" s="78"/>
      <c r="AM42" s="78"/>
      <c r="AN42" s="78"/>
      <c r="AO42" s="74"/>
      <c r="AP42" s="74"/>
      <c r="AQ42" s="15"/>
      <c r="AR42" s="15"/>
      <c r="AS42" s="15"/>
      <c r="AT42" s="15"/>
    </row>
    <row r="43" spans="1:46" ht="12.75">
      <c r="A43" s="1" t="s">
        <v>85</v>
      </c>
      <c r="B43" s="1" t="s">
        <v>86</v>
      </c>
      <c r="C43" s="2" t="s">
        <v>49</v>
      </c>
      <c r="D43" s="62"/>
      <c r="E43" t="s">
        <v>1168</v>
      </c>
      <c r="F43" s="61">
        <v>5861219604</v>
      </c>
      <c r="G43" s="83">
        <v>107.7</v>
      </c>
      <c r="H43" s="9">
        <f t="shared" si="0"/>
        <v>1.077</v>
      </c>
      <c r="I43" s="28">
        <v>9026439.3</v>
      </c>
      <c r="J43" s="28">
        <v>0</v>
      </c>
      <c r="K43" s="28">
        <v>0</v>
      </c>
      <c r="L43" s="28">
        <v>452726.79</v>
      </c>
      <c r="M43" s="33">
        <v>9479166.09</v>
      </c>
      <c r="N43" s="28">
        <v>37742218</v>
      </c>
      <c r="O43" s="28">
        <v>0</v>
      </c>
      <c r="P43" s="28">
        <v>0</v>
      </c>
      <c r="Q43" s="30">
        <v>37742218</v>
      </c>
      <c r="R43" s="28">
        <v>40387995.34</v>
      </c>
      <c r="S43" s="28">
        <v>0</v>
      </c>
      <c r="T43" s="3">
        <v>40387995.34</v>
      </c>
      <c r="U43" s="3">
        <v>87609379.43</v>
      </c>
      <c r="V43" s="4">
        <v>0.6890715255309176</v>
      </c>
      <c r="W43" s="11">
        <v>0.6439311363498947</v>
      </c>
      <c r="X43" s="11">
        <v>0.16172685431426126</v>
      </c>
      <c r="Y43" s="36"/>
      <c r="Z43" s="11">
        <v>1.4947295161950738</v>
      </c>
      <c r="AA43" s="13">
        <v>398632.3822749653</v>
      </c>
      <c r="AB43" s="17">
        <f t="shared" si="1"/>
        <v>5958.475878975486</v>
      </c>
      <c r="AC43" s="18">
        <v>668.44</v>
      </c>
      <c r="AD43" s="17">
        <v>5290</v>
      </c>
      <c r="AE43" s="68" t="s">
        <v>1170</v>
      </c>
      <c r="AF43" s="2">
        <f>F43/H43</f>
        <v>5442172334.261839</v>
      </c>
      <c r="AG43" s="4">
        <f>V43*$H43</f>
        <v>0.7421300329967981</v>
      </c>
      <c r="AH43" s="4">
        <f>W43*$H43</f>
        <v>0.6935138338488366</v>
      </c>
      <c r="AI43" s="4">
        <f>X43*$H43</f>
        <v>0.17417982209645938</v>
      </c>
      <c r="AJ43" s="4">
        <f>Z43*$H43</f>
        <v>1.6098236889420945</v>
      </c>
      <c r="AK43" s="68" t="s">
        <v>1170</v>
      </c>
      <c r="AL43" s="78"/>
      <c r="AM43" s="78"/>
      <c r="AN43" s="78"/>
      <c r="AO43" s="74"/>
      <c r="AP43" s="74"/>
      <c r="AQ43" s="15"/>
      <c r="AR43" s="15"/>
      <c r="AS43" s="15"/>
      <c r="AT43" s="15"/>
    </row>
    <row r="44" spans="1:46" ht="12.75">
      <c r="A44" s="1" t="s">
        <v>87</v>
      </c>
      <c r="B44" s="1" t="s">
        <v>88</v>
      </c>
      <c r="C44" s="2" t="s">
        <v>49</v>
      </c>
      <c r="D44" s="62"/>
      <c r="F44" s="61">
        <v>2170458118</v>
      </c>
      <c r="G44" s="83">
        <v>59.76</v>
      </c>
      <c r="H44" s="9">
        <f t="shared" si="0"/>
        <v>0.5976</v>
      </c>
      <c r="I44" s="28">
        <v>6450708.84</v>
      </c>
      <c r="J44" s="28">
        <v>0</v>
      </c>
      <c r="K44" s="28">
        <v>0</v>
      </c>
      <c r="L44" s="28">
        <v>332137.32</v>
      </c>
      <c r="M44" s="33">
        <v>6782846.16</v>
      </c>
      <c r="N44" s="28">
        <v>18699429</v>
      </c>
      <c r="O44" s="28">
        <v>13760242.03</v>
      </c>
      <c r="P44" s="28">
        <v>0</v>
      </c>
      <c r="Q44" s="30">
        <v>32459671.03</v>
      </c>
      <c r="R44" s="28">
        <v>7231670</v>
      </c>
      <c r="S44" s="28">
        <v>0</v>
      </c>
      <c r="T44" s="3">
        <v>7231670</v>
      </c>
      <c r="U44" s="3">
        <v>46474187.19</v>
      </c>
      <c r="V44" s="4">
        <v>0.33318634163112654</v>
      </c>
      <c r="W44" s="11">
        <v>1.495521648669749</v>
      </c>
      <c r="X44" s="11">
        <v>0.312507580945637</v>
      </c>
      <c r="Y44" s="36"/>
      <c r="Z44" s="11">
        <v>2.141215571246512</v>
      </c>
      <c r="AA44" s="13">
        <v>539657.7701624816</v>
      </c>
      <c r="AB44" s="17">
        <f t="shared" si="1"/>
        <v>11555.23620616077</v>
      </c>
      <c r="AC44" s="18">
        <v>682.39</v>
      </c>
      <c r="AD44" s="17">
        <v>10843</v>
      </c>
      <c r="AE44" s="68" t="s">
        <v>1170</v>
      </c>
      <c r="AF44" s="2">
        <f>F44/H44</f>
        <v>3631958028.7817936</v>
      </c>
      <c r="AG44" s="4">
        <f>V44*$H44</f>
        <v>0.19911215775876123</v>
      </c>
      <c r="AH44" s="4">
        <f>W44*$H44</f>
        <v>0.893723737245042</v>
      </c>
      <c r="AI44" s="4">
        <f>X44*$H44</f>
        <v>0.18675453037311268</v>
      </c>
      <c r="AJ44" s="4">
        <f>Z44*$H44</f>
        <v>1.2795904253769157</v>
      </c>
      <c r="AK44" s="68" t="s">
        <v>1170</v>
      </c>
      <c r="AL44" s="78"/>
      <c r="AM44" s="78"/>
      <c r="AN44" s="78"/>
      <c r="AO44" s="74"/>
      <c r="AP44" s="74"/>
      <c r="AQ44" s="15"/>
      <c r="AR44" s="15"/>
      <c r="AS44" s="15"/>
      <c r="AT44" s="15"/>
    </row>
    <row r="45" spans="1:46" ht="12.75">
      <c r="A45" s="1" t="s">
        <v>89</v>
      </c>
      <c r="B45" s="1" t="s">
        <v>90</v>
      </c>
      <c r="C45" s="2" t="s">
        <v>49</v>
      </c>
      <c r="D45" s="62"/>
      <c r="F45" s="61">
        <v>1182318059</v>
      </c>
      <c r="G45" s="83">
        <v>62.2</v>
      </c>
      <c r="H45" s="9">
        <f t="shared" si="0"/>
        <v>0.622</v>
      </c>
      <c r="I45" s="28">
        <v>3407631.13</v>
      </c>
      <c r="J45" s="28">
        <v>0</v>
      </c>
      <c r="K45" s="28">
        <v>0</v>
      </c>
      <c r="L45" s="28">
        <v>171777.54</v>
      </c>
      <c r="M45" s="33">
        <v>3579408.67</v>
      </c>
      <c r="N45" s="28">
        <v>19597034.5</v>
      </c>
      <c r="O45" s="28">
        <v>0</v>
      </c>
      <c r="P45" s="28">
        <v>0</v>
      </c>
      <c r="Q45" s="30">
        <v>19597034.5</v>
      </c>
      <c r="R45" s="28">
        <v>13583061</v>
      </c>
      <c r="S45" s="28">
        <v>0</v>
      </c>
      <c r="T45" s="3">
        <v>13583061</v>
      </c>
      <c r="U45" s="3">
        <v>36759504.17</v>
      </c>
      <c r="V45" s="4">
        <v>1.1488499982389255</v>
      </c>
      <c r="W45" s="11">
        <v>1.6575095297601303</v>
      </c>
      <c r="X45" s="11">
        <v>0.3027449883517342</v>
      </c>
      <c r="Y45" s="36"/>
      <c r="Z45" s="11">
        <v>3.10910451635079</v>
      </c>
      <c r="AA45" s="13">
        <v>161043.56945722172</v>
      </c>
      <c r="AB45" s="17">
        <f t="shared" si="1"/>
        <v>5007.012891287002</v>
      </c>
      <c r="AC45" s="18">
        <v>717.15</v>
      </c>
      <c r="AD45" s="17">
        <v>4290</v>
      </c>
      <c r="AE45" s="68" t="s">
        <v>1170</v>
      </c>
      <c r="AF45" s="2">
        <f>F45/H45</f>
        <v>1900832892.2829583</v>
      </c>
      <c r="AG45" s="4">
        <f>V45*$H45</f>
        <v>0.7145846989046116</v>
      </c>
      <c r="AH45" s="4">
        <f>W45*$H45</f>
        <v>1.030970927510801</v>
      </c>
      <c r="AI45" s="4">
        <f>X45*$H45</f>
        <v>0.18830738275477865</v>
      </c>
      <c r="AJ45" s="4">
        <f>Z45*$H45</f>
        <v>1.9338630091701914</v>
      </c>
      <c r="AK45" s="68" t="s">
        <v>1170</v>
      </c>
      <c r="AL45" s="78"/>
      <c r="AM45" s="78"/>
      <c r="AN45" s="78"/>
      <c r="AO45" s="74"/>
      <c r="AP45" s="74"/>
      <c r="AQ45" s="15"/>
      <c r="AR45" s="15"/>
      <c r="AS45" s="15"/>
      <c r="AT45" s="15"/>
    </row>
    <row r="46" spans="1:46" ht="12.75">
      <c r="A46" s="1" t="s">
        <v>91</v>
      </c>
      <c r="B46" s="1" t="s">
        <v>92</v>
      </c>
      <c r="C46" s="2" t="s">
        <v>49</v>
      </c>
      <c r="D46" s="62"/>
      <c r="F46" s="61">
        <v>1807161207</v>
      </c>
      <c r="G46" s="83">
        <v>90.76</v>
      </c>
      <c r="H46" s="9">
        <f t="shared" si="0"/>
        <v>0.9076000000000001</v>
      </c>
      <c r="I46" s="28">
        <v>3599252.41</v>
      </c>
      <c r="J46" s="28">
        <v>0</v>
      </c>
      <c r="K46" s="28">
        <v>0</v>
      </c>
      <c r="L46" s="28">
        <v>180156.84</v>
      </c>
      <c r="M46" s="33">
        <v>3779409.25</v>
      </c>
      <c r="N46" s="28">
        <v>29888847</v>
      </c>
      <c r="O46" s="28">
        <v>0</v>
      </c>
      <c r="P46" s="28">
        <v>0</v>
      </c>
      <c r="Q46" s="30">
        <v>29888847</v>
      </c>
      <c r="R46" s="28">
        <v>9840573</v>
      </c>
      <c r="S46" s="28">
        <v>0</v>
      </c>
      <c r="T46" s="3">
        <v>9840573</v>
      </c>
      <c r="U46" s="3">
        <v>43508829.25</v>
      </c>
      <c r="V46" s="4">
        <v>0.544532107145879</v>
      </c>
      <c r="W46" s="11">
        <v>1.6539114985550927</v>
      </c>
      <c r="X46" s="11">
        <v>0.20913514717782453</v>
      </c>
      <c r="Y46" s="36"/>
      <c r="Z46" s="11">
        <v>2.407578752878796</v>
      </c>
      <c r="AA46" s="13">
        <v>428355.68566224305</v>
      </c>
      <c r="AB46" s="17">
        <f t="shared" si="1"/>
        <v>10313.000474752447</v>
      </c>
      <c r="AC46" s="18">
        <v>695.96</v>
      </c>
      <c r="AD46" s="17">
        <v>9617</v>
      </c>
      <c r="AE46" s="68" t="s">
        <v>1170</v>
      </c>
      <c r="AF46" s="2">
        <f>F46/H46</f>
        <v>1991142801.8951077</v>
      </c>
      <c r="AG46" s="4">
        <f>V46*$H46</f>
        <v>0.4942173404455998</v>
      </c>
      <c r="AH46" s="4">
        <f>W46*$H46</f>
        <v>1.5010900760886023</v>
      </c>
      <c r="AI46" s="4">
        <f>X46*$H46</f>
        <v>0.18981105957859357</v>
      </c>
      <c r="AJ46" s="4">
        <f>Z46*$H46</f>
        <v>2.1851184761127955</v>
      </c>
      <c r="AK46" s="68" t="s">
        <v>1170</v>
      </c>
      <c r="AL46" s="78"/>
      <c r="AM46" s="78"/>
      <c r="AN46" s="78"/>
      <c r="AO46" s="74"/>
      <c r="AP46" s="74"/>
      <c r="AQ46" s="15"/>
      <c r="AR46" s="15"/>
      <c r="AS46" s="15"/>
      <c r="AT46" s="15"/>
    </row>
    <row r="47" spans="1:46" ht="12.75">
      <c r="A47" s="1" t="s">
        <v>93</v>
      </c>
      <c r="B47" s="1" t="s">
        <v>94</v>
      </c>
      <c r="C47" s="2" t="s">
        <v>49</v>
      </c>
      <c r="D47" s="62"/>
      <c r="F47" s="61">
        <v>2277263377</v>
      </c>
      <c r="G47" s="83">
        <v>51.29</v>
      </c>
      <c r="H47" s="9">
        <f t="shared" si="0"/>
        <v>0.5129</v>
      </c>
      <c r="I47" s="28">
        <v>7537608.01</v>
      </c>
      <c r="J47" s="28">
        <v>0</v>
      </c>
      <c r="K47" s="28">
        <v>0</v>
      </c>
      <c r="L47" s="28">
        <v>377947.01</v>
      </c>
      <c r="M47" s="33">
        <v>7915555.02</v>
      </c>
      <c r="N47" s="28">
        <v>50371079.83</v>
      </c>
      <c r="O47" s="28">
        <v>0</v>
      </c>
      <c r="P47" s="28">
        <v>0</v>
      </c>
      <c r="Q47" s="30">
        <v>50371079.83</v>
      </c>
      <c r="R47" s="28">
        <v>43726644.8</v>
      </c>
      <c r="S47" s="28">
        <v>0</v>
      </c>
      <c r="T47" s="3">
        <v>43726644.8</v>
      </c>
      <c r="U47" s="3">
        <v>102013279.64999999</v>
      </c>
      <c r="V47" s="4">
        <v>1.9201399909045302</v>
      </c>
      <c r="W47" s="11">
        <v>2.211912787020594</v>
      </c>
      <c r="X47" s="11">
        <v>0.3475906695705843</v>
      </c>
      <c r="Y47" s="36"/>
      <c r="Z47" s="11">
        <v>4.479643447495708</v>
      </c>
      <c r="AA47" s="13">
        <v>116872.53912165573</v>
      </c>
      <c r="AB47" s="17">
        <f t="shared" si="1"/>
        <v>5235.4730406851095</v>
      </c>
      <c r="AC47" s="18">
        <v>719.09</v>
      </c>
      <c r="AD47" s="17">
        <v>4516</v>
      </c>
      <c r="AE47" s="68" t="s">
        <v>1170</v>
      </c>
      <c r="AF47" s="2">
        <f>F47/H47</f>
        <v>4439975388.96471</v>
      </c>
      <c r="AG47" s="4">
        <f>V47*$H47</f>
        <v>0.9848398013349337</v>
      </c>
      <c r="AH47" s="4">
        <f>W47*$H47</f>
        <v>1.1344900684628627</v>
      </c>
      <c r="AI47" s="4">
        <f>X47*$H47</f>
        <v>0.17827925442275272</v>
      </c>
      <c r="AJ47" s="4">
        <f>Z47*$H47</f>
        <v>2.297609124220549</v>
      </c>
      <c r="AK47" s="68" t="s">
        <v>1170</v>
      </c>
      <c r="AL47" s="78"/>
      <c r="AM47" s="78"/>
      <c r="AN47" s="78"/>
      <c r="AO47" s="74"/>
      <c r="AP47" s="74"/>
      <c r="AQ47" s="15"/>
      <c r="AR47" s="15"/>
      <c r="AS47" s="15"/>
      <c r="AT47" s="15"/>
    </row>
    <row r="48" spans="1:46" ht="12.75">
      <c r="A48" s="1" t="s">
        <v>95</v>
      </c>
      <c r="B48" s="1" t="s">
        <v>96</v>
      </c>
      <c r="C48" s="2" t="s">
        <v>49</v>
      </c>
      <c r="D48" s="62"/>
      <c r="F48" s="61">
        <v>503958783</v>
      </c>
      <c r="G48" s="83">
        <v>62.1</v>
      </c>
      <c r="H48" s="9">
        <f t="shared" si="0"/>
        <v>0.621</v>
      </c>
      <c r="I48" s="28">
        <v>1508951.14</v>
      </c>
      <c r="J48" s="28">
        <v>0</v>
      </c>
      <c r="K48" s="28">
        <v>0</v>
      </c>
      <c r="L48" s="28">
        <v>75593.47</v>
      </c>
      <c r="M48" s="33">
        <v>1584544.61</v>
      </c>
      <c r="N48" s="28">
        <v>7243969</v>
      </c>
      <c r="O48" s="28">
        <v>3523557</v>
      </c>
      <c r="P48" s="28">
        <v>0</v>
      </c>
      <c r="Q48" s="30">
        <v>10767526</v>
      </c>
      <c r="R48" s="28">
        <v>2928068</v>
      </c>
      <c r="S48" s="28">
        <v>50395</v>
      </c>
      <c r="T48" s="3">
        <v>2978463</v>
      </c>
      <c r="U48" s="3">
        <v>15330533.61</v>
      </c>
      <c r="V48" s="4">
        <v>0.591013213872294</v>
      </c>
      <c r="W48" s="11">
        <v>2.1365886185974063</v>
      </c>
      <c r="X48" s="11">
        <v>0.3144194849760164</v>
      </c>
      <c r="Y48" s="36"/>
      <c r="Z48" s="11">
        <v>3.0420213174457165</v>
      </c>
      <c r="AA48" s="13">
        <v>306284.4415752098</v>
      </c>
      <c r="AB48" s="17">
        <f t="shared" si="1"/>
        <v>9317.238004737452</v>
      </c>
      <c r="AC48" s="18">
        <v>708.03</v>
      </c>
      <c r="AD48" s="17">
        <v>8609</v>
      </c>
      <c r="AE48" s="68" t="s">
        <v>1170</v>
      </c>
      <c r="AF48" s="2">
        <f>F48/H48</f>
        <v>811527830.9178745</v>
      </c>
      <c r="AG48" s="4">
        <f>V48*$H48</f>
        <v>0.36701920581469455</v>
      </c>
      <c r="AH48" s="4">
        <f>W48*$H48</f>
        <v>1.3268215321489893</v>
      </c>
      <c r="AI48" s="4">
        <f>X48*$H48</f>
        <v>0.19525450017010618</v>
      </c>
      <c r="AJ48" s="4">
        <f>Z48*$H48</f>
        <v>1.88909523813379</v>
      </c>
      <c r="AK48" s="68" t="s">
        <v>1170</v>
      </c>
      <c r="AL48" s="78"/>
      <c r="AM48" s="78"/>
      <c r="AN48" s="78"/>
      <c r="AO48" s="74"/>
      <c r="AP48" s="74"/>
      <c r="AQ48" s="15"/>
      <c r="AR48" s="15"/>
      <c r="AS48" s="15"/>
      <c r="AT48" s="15"/>
    </row>
    <row r="49" spans="1:46" ht="12.75">
      <c r="A49" s="1" t="s">
        <v>97</v>
      </c>
      <c r="B49" s="1" t="s">
        <v>98</v>
      </c>
      <c r="C49" s="2" t="s">
        <v>49</v>
      </c>
      <c r="D49" s="62"/>
      <c r="F49" s="61">
        <v>871267476</v>
      </c>
      <c r="G49" s="83">
        <v>60.64</v>
      </c>
      <c r="H49" s="9">
        <f t="shared" si="0"/>
        <v>0.6064</v>
      </c>
      <c r="I49" s="28">
        <v>2519811.09</v>
      </c>
      <c r="J49" s="28">
        <v>0</v>
      </c>
      <c r="K49" s="28">
        <v>0</v>
      </c>
      <c r="L49" s="28">
        <v>127278.58</v>
      </c>
      <c r="M49" s="33">
        <v>2647089.67</v>
      </c>
      <c r="N49" s="28">
        <v>16771683.5</v>
      </c>
      <c r="O49" s="28">
        <v>0</v>
      </c>
      <c r="P49" s="28">
        <v>0</v>
      </c>
      <c r="Q49" s="30">
        <v>16771683.5</v>
      </c>
      <c r="R49" s="28">
        <v>9813768.72</v>
      </c>
      <c r="S49" s="28">
        <v>0</v>
      </c>
      <c r="T49" s="3">
        <v>9813768.72</v>
      </c>
      <c r="U49" s="3">
        <v>29232541.89</v>
      </c>
      <c r="V49" s="4">
        <v>1.1263784073583392</v>
      </c>
      <c r="W49" s="11">
        <v>1.9249752759048242</v>
      </c>
      <c r="X49" s="11">
        <v>0.3038205537239634</v>
      </c>
      <c r="Y49" s="36"/>
      <c r="Z49" s="11">
        <v>3.3551742369871267</v>
      </c>
      <c r="AA49" s="13">
        <v>198118.09639284632</v>
      </c>
      <c r="AB49" s="17">
        <f t="shared" si="1"/>
        <v>6647.207328982102</v>
      </c>
      <c r="AC49" s="18">
        <v>709.99</v>
      </c>
      <c r="AD49" s="17">
        <v>5937</v>
      </c>
      <c r="AE49" s="68" t="s">
        <v>1170</v>
      </c>
      <c r="AF49" s="2">
        <f>F49/H49</f>
        <v>1436786734.828496</v>
      </c>
      <c r="AG49" s="4">
        <f>V49*$H49</f>
        <v>0.6830358662220969</v>
      </c>
      <c r="AH49" s="4">
        <f>W49*$H49</f>
        <v>1.1673050073086855</v>
      </c>
      <c r="AI49" s="4">
        <f>X49*$H49</f>
        <v>0.1842367837782114</v>
      </c>
      <c r="AJ49" s="4">
        <f>Z49*$H49</f>
        <v>2.034577657308994</v>
      </c>
      <c r="AK49" s="68" t="s">
        <v>1170</v>
      </c>
      <c r="AL49" s="78"/>
      <c r="AM49" s="78"/>
      <c r="AN49" s="78"/>
      <c r="AO49" s="74"/>
      <c r="AP49" s="74"/>
      <c r="AQ49" s="15"/>
      <c r="AR49" s="15"/>
      <c r="AS49" s="15"/>
      <c r="AT49" s="15"/>
    </row>
    <row r="50" spans="1:46" ht="12.75">
      <c r="A50" s="1" t="s">
        <v>99</v>
      </c>
      <c r="B50" s="1" t="s">
        <v>100</v>
      </c>
      <c r="C50" s="2" t="s">
        <v>49</v>
      </c>
      <c r="D50" s="62"/>
      <c r="E50" t="s">
        <v>1169</v>
      </c>
      <c r="F50" s="61">
        <v>729754445</v>
      </c>
      <c r="G50" s="83">
        <v>99.81</v>
      </c>
      <c r="H50" s="9">
        <f t="shared" si="0"/>
        <v>0.9981</v>
      </c>
      <c r="I50" s="28">
        <v>1296244.98</v>
      </c>
      <c r="J50" s="28">
        <v>0</v>
      </c>
      <c r="K50" s="28">
        <v>0</v>
      </c>
      <c r="L50" s="28">
        <v>64650.99</v>
      </c>
      <c r="M50" s="33">
        <v>1360895.97</v>
      </c>
      <c r="N50" s="28">
        <v>6167430</v>
      </c>
      <c r="O50" s="28">
        <v>3182013.94</v>
      </c>
      <c r="P50" s="28">
        <v>0</v>
      </c>
      <c r="Q50" s="30">
        <v>9349443.94</v>
      </c>
      <c r="R50" s="28">
        <v>3774216</v>
      </c>
      <c r="S50" s="28">
        <v>0</v>
      </c>
      <c r="T50" s="3">
        <v>3774216</v>
      </c>
      <c r="U50" s="3">
        <v>14484555.91</v>
      </c>
      <c r="V50" s="4">
        <v>0.517189861036064</v>
      </c>
      <c r="W50" s="11">
        <v>1.2811767032128183</v>
      </c>
      <c r="X50" s="11">
        <v>0.18648683530800556</v>
      </c>
      <c r="Y50" s="36"/>
      <c r="Z50" s="11">
        <v>1.984853399556888</v>
      </c>
      <c r="AA50" s="13">
        <v>566269.3605683837</v>
      </c>
      <c r="AB50" s="17">
        <f t="shared" si="1"/>
        <v>11239.616653890616</v>
      </c>
      <c r="AC50" s="18">
        <v>692.95</v>
      </c>
      <c r="AD50" s="17">
        <v>10547</v>
      </c>
      <c r="AE50" s="68" t="s">
        <v>1170</v>
      </c>
      <c r="AF50" s="2">
        <f>F50/H50</f>
        <v>731143617.8739605</v>
      </c>
      <c r="AG50" s="4">
        <f>V50*$H50</f>
        <v>0.5162072003000955</v>
      </c>
      <c r="AH50" s="4">
        <f>W50*$H50</f>
        <v>1.2787424674767138</v>
      </c>
      <c r="AI50" s="4">
        <f>X50*$H50</f>
        <v>0.18613251032092035</v>
      </c>
      <c r="AJ50" s="4">
        <f>Z50*$H50</f>
        <v>1.98108217809773</v>
      </c>
      <c r="AK50" s="68" t="s">
        <v>1170</v>
      </c>
      <c r="AL50" s="78"/>
      <c r="AM50" s="78"/>
      <c r="AN50" s="78"/>
      <c r="AO50" s="74"/>
      <c r="AP50" s="74"/>
      <c r="AQ50" s="15"/>
      <c r="AR50" s="15"/>
      <c r="AS50" s="15"/>
      <c r="AT50" s="15"/>
    </row>
    <row r="51" spans="1:46" ht="12.75">
      <c r="A51" s="1" t="s">
        <v>101</v>
      </c>
      <c r="B51" s="1" t="s">
        <v>102</v>
      </c>
      <c r="C51" s="2" t="s">
        <v>49</v>
      </c>
      <c r="D51" s="62"/>
      <c r="F51" s="61">
        <v>844171530</v>
      </c>
      <c r="G51" s="83">
        <v>55.21</v>
      </c>
      <c r="H51" s="9">
        <f t="shared" si="0"/>
        <v>0.5521</v>
      </c>
      <c r="I51" s="28">
        <v>2750250.65</v>
      </c>
      <c r="J51" s="28">
        <v>0</v>
      </c>
      <c r="K51" s="28">
        <v>0</v>
      </c>
      <c r="L51" s="28">
        <v>137460.97</v>
      </c>
      <c r="M51" s="33">
        <v>2887711.62</v>
      </c>
      <c r="N51" s="28">
        <v>13378802</v>
      </c>
      <c r="O51" s="28">
        <v>6449508.3</v>
      </c>
      <c r="P51" s="28">
        <v>0</v>
      </c>
      <c r="Q51" s="30">
        <v>19828310.3</v>
      </c>
      <c r="R51" s="28">
        <v>4710979.29</v>
      </c>
      <c r="S51" s="28">
        <v>84417.18</v>
      </c>
      <c r="T51" s="3">
        <v>4795396.47</v>
      </c>
      <c r="U51" s="3">
        <v>27511418.39</v>
      </c>
      <c r="V51" s="4">
        <v>0.5680594878626148</v>
      </c>
      <c r="W51" s="11">
        <v>2.348848497650709</v>
      </c>
      <c r="X51" s="11">
        <v>0.3420764047799622</v>
      </c>
      <c r="Y51" s="36"/>
      <c r="Z51" s="11">
        <v>3.2589843902932856</v>
      </c>
      <c r="AA51" s="13">
        <v>235221.53939762703</v>
      </c>
      <c r="AB51" s="17">
        <f t="shared" si="1"/>
        <v>7665.833251576236</v>
      </c>
      <c r="AC51" s="18">
        <v>701.63</v>
      </c>
      <c r="AD51" s="17">
        <v>6958</v>
      </c>
      <c r="AE51" s="68" t="s">
        <v>1170</v>
      </c>
      <c r="AF51" s="2">
        <f>F51/H51</f>
        <v>1529019253.758377</v>
      </c>
      <c r="AG51" s="4">
        <f>V51*$H51</f>
        <v>0.31362564324894965</v>
      </c>
      <c r="AH51" s="4">
        <f>W51*$H51</f>
        <v>1.2967992555529564</v>
      </c>
      <c r="AI51" s="4">
        <f>X51*$H51</f>
        <v>0.18886038307901715</v>
      </c>
      <c r="AJ51" s="4">
        <f>Z51*$H51</f>
        <v>1.799285281880923</v>
      </c>
      <c r="AK51" s="68" t="s">
        <v>1170</v>
      </c>
      <c r="AL51" s="78"/>
      <c r="AM51" s="78"/>
      <c r="AN51" s="78"/>
      <c r="AO51" s="74"/>
      <c r="AP51" s="74"/>
      <c r="AQ51" s="15"/>
      <c r="AR51" s="15"/>
      <c r="AS51" s="15"/>
      <c r="AT51" s="15"/>
    </row>
    <row r="52" spans="1:46" ht="12.75">
      <c r="A52" s="1" t="s">
        <v>103</v>
      </c>
      <c r="B52" s="1" t="s">
        <v>104</v>
      </c>
      <c r="C52" s="2" t="s">
        <v>49</v>
      </c>
      <c r="D52" s="62"/>
      <c r="F52" s="61">
        <v>663065596</v>
      </c>
      <c r="G52" s="83">
        <v>62.07</v>
      </c>
      <c r="H52" s="9">
        <f t="shared" si="0"/>
        <v>0.6207</v>
      </c>
      <c r="I52" s="28">
        <v>1973025.75</v>
      </c>
      <c r="J52" s="28">
        <v>0</v>
      </c>
      <c r="K52" s="28">
        <v>0</v>
      </c>
      <c r="L52" s="28">
        <v>98419.1</v>
      </c>
      <c r="M52" s="33">
        <v>2071444.85</v>
      </c>
      <c r="N52" s="28">
        <v>9218079</v>
      </c>
      <c r="O52" s="28">
        <v>0</v>
      </c>
      <c r="P52" s="28">
        <v>0</v>
      </c>
      <c r="Q52" s="30">
        <v>9218079</v>
      </c>
      <c r="R52" s="28">
        <v>4666610</v>
      </c>
      <c r="S52" s="28">
        <v>0</v>
      </c>
      <c r="T52" s="3">
        <v>4666610</v>
      </c>
      <c r="U52" s="3">
        <v>15956133.85</v>
      </c>
      <c r="V52" s="4">
        <v>0.7037931131024932</v>
      </c>
      <c r="W52" s="11">
        <v>1.3902212775943814</v>
      </c>
      <c r="X52" s="11">
        <v>0.3124042119657796</v>
      </c>
      <c r="Y52" s="36"/>
      <c r="Z52" s="11">
        <v>2.406418602662654</v>
      </c>
      <c r="AA52" s="13">
        <v>431653.4494773519</v>
      </c>
      <c r="AB52" s="17">
        <f t="shared" si="1"/>
        <v>10387.388907258037</v>
      </c>
      <c r="AC52" s="18">
        <v>676.3</v>
      </c>
      <c r="AD52" s="17">
        <v>9711</v>
      </c>
      <c r="AE52" s="68" t="s">
        <v>1170</v>
      </c>
      <c r="AF52" s="2">
        <f>F52/H52</f>
        <v>1068254544.8686966</v>
      </c>
      <c r="AG52" s="4">
        <f>V52*$H52</f>
        <v>0.4368443853027175</v>
      </c>
      <c r="AH52" s="4">
        <f>W52*$H52</f>
        <v>0.8629103470028325</v>
      </c>
      <c r="AI52" s="4">
        <f>X52*$H52</f>
        <v>0.19390929436715942</v>
      </c>
      <c r="AJ52" s="4">
        <f>Z52*$H52</f>
        <v>1.4936640266727095</v>
      </c>
      <c r="AK52" s="68" t="s">
        <v>1170</v>
      </c>
      <c r="AL52" s="78"/>
      <c r="AM52" s="78"/>
      <c r="AN52" s="78"/>
      <c r="AO52" s="74"/>
      <c r="AP52" s="74"/>
      <c r="AQ52" s="15"/>
      <c r="AR52" s="15"/>
      <c r="AS52" s="15"/>
      <c r="AT52" s="15"/>
    </row>
    <row r="53" spans="1:46" ht="12.75">
      <c r="A53" s="1" t="s">
        <v>105</v>
      </c>
      <c r="B53" s="1" t="s">
        <v>106</v>
      </c>
      <c r="C53" s="2" t="s">
        <v>49</v>
      </c>
      <c r="D53" s="62"/>
      <c r="E53" s="45"/>
      <c r="F53" s="61">
        <v>716016698</v>
      </c>
      <c r="G53" s="83">
        <v>61.88</v>
      </c>
      <c r="H53" s="9">
        <f t="shared" si="0"/>
        <v>0.6188</v>
      </c>
      <c r="I53" s="28">
        <v>1994208.69</v>
      </c>
      <c r="J53" s="28">
        <v>0</v>
      </c>
      <c r="K53" s="28">
        <v>0</v>
      </c>
      <c r="L53" s="28">
        <v>100098.34</v>
      </c>
      <c r="M53" s="33">
        <v>2094307.03</v>
      </c>
      <c r="N53" s="28">
        <v>14019232.5</v>
      </c>
      <c r="O53" s="28">
        <v>0</v>
      </c>
      <c r="P53" s="28">
        <v>0</v>
      </c>
      <c r="Q53" s="30">
        <v>14019232.5</v>
      </c>
      <c r="R53" s="28">
        <v>7081882.46</v>
      </c>
      <c r="S53" s="28">
        <v>0</v>
      </c>
      <c r="T53" s="3">
        <v>7081882.46</v>
      </c>
      <c r="U53" s="3">
        <v>23195421.99</v>
      </c>
      <c r="V53" s="4">
        <v>0.9890666628000903</v>
      </c>
      <c r="W53" s="11">
        <v>1.9579477041749103</v>
      </c>
      <c r="X53" s="11">
        <v>0.29249416052026206</v>
      </c>
      <c r="Y53" s="36"/>
      <c r="Z53" s="11">
        <v>3.2395085274952624</v>
      </c>
      <c r="AA53" s="13">
        <v>254808.2651391162</v>
      </c>
      <c r="AB53" s="17">
        <f t="shared" si="1"/>
        <v>8254.535477944408</v>
      </c>
      <c r="AC53" s="18">
        <v>719.74</v>
      </c>
      <c r="AD53" s="17">
        <v>7535</v>
      </c>
      <c r="AE53" s="68" t="s">
        <v>1170</v>
      </c>
      <c r="AF53" s="2">
        <f>F53/H53</f>
        <v>1157105200.3878474</v>
      </c>
      <c r="AG53" s="4">
        <f>V53*$H53</f>
        <v>0.6120344509406959</v>
      </c>
      <c r="AH53" s="4">
        <f>W53*$H53</f>
        <v>1.2115780393434346</v>
      </c>
      <c r="AI53" s="4">
        <f>X53*$H53</f>
        <v>0.18099538652993816</v>
      </c>
      <c r="AJ53" s="4">
        <f>Z53*$H53</f>
        <v>2.0046078768140685</v>
      </c>
      <c r="AK53" s="68" t="s">
        <v>1170</v>
      </c>
      <c r="AL53" s="78"/>
      <c r="AM53" s="78"/>
      <c r="AN53" s="78"/>
      <c r="AO53" s="74"/>
      <c r="AP53" s="74"/>
      <c r="AQ53" s="15"/>
      <c r="AR53" s="15"/>
      <c r="AS53" s="15"/>
      <c r="AT53" s="15"/>
    </row>
    <row r="54" spans="1:46" ht="12.75">
      <c r="A54" s="1" t="s">
        <v>107</v>
      </c>
      <c r="B54" s="1" t="s">
        <v>108</v>
      </c>
      <c r="C54" s="2" t="s">
        <v>49</v>
      </c>
      <c r="D54" s="62"/>
      <c r="F54" s="61">
        <v>578180852</v>
      </c>
      <c r="G54" s="83">
        <v>58.69</v>
      </c>
      <c r="H54" s="9">
        <f t="shared" si="0"/>
        <v>0.5869</v>
      </c>
      <c r="I54" s="28">
        <v>1790668.69</v>
      </c>
      <c r="J54" s="28">
        <v>0</v>
      </c>
      <c r="K54" s="28">
        <v>0</v>
      </c>
      <c r="L54" s="28">
        <v>89973.61</v>
      </c>
      <c r="M54" s="33">
        <v>1880642.3</v>
      </c>
      <c r="N54" s="28">
        <v>12156893</v>
      </c>
      <c r="O54" s="28">
        <v>0</v>
      </c>
      <c r="P54" s="28">
        <v>0</v>
      </c>
      <c r="Q54" s="30">
        <v>12156893</v>
      </c>
      <c r="R54" s="28">
        <v>7246638</v>
      </c>
      <c r="S54" s="28">
        <v>0</v>
      </c>
      <c r="T54" s="3">
        <v>7246638</v>
      </c>
      <c r="U54" s="3">
        <v>21284173.3</v>
      </c>
      <c r="V54" s="4">
        <v>1.2533514340595975</v>
      </c>
      <c r="W54" s="11">
        <v>2.1026107934823135</v>
      </c>
      <c r="X54" s="11">
        <v>0.32526886587382176</v>
      </c>
      <c r="Y54" s="36"/>
      <c r="Z54" s="11">
        <v>3.681231093415733</v>
      </c>
      <c r="AA54" s="13">
        <v>162588.41732979665</v>
      </c>
      <c r="AB54" s="17">
        <f t="shared" si="1"/>
        <v>5985.255373037008</v>
      </c>
      <c r="AC54" s="18">
        <v>723.01</v>
      </c>
      <c r="AD54" s="17">
        <v>5262</v>
      </c>
      <c r="AE54" s="68" t="s">
        <v>1170</v>
      </c>
      <c r="AF54" s="2">
        <f>F54/H54</f>
        <v>985143724.6549668</v>
      </c>
      <c r="AG54" s="4">
        <f>V54*$H54</f>
        <v>0.7355919566495778</v>
      </c>
      <c r="AH54" s="4">
        <f>W54*$H54</f>
        <v>1.2340222746947698</v>
      </c>
      <c r="AI54" s="4">
        <f>X54*$H54</f>
        <v>0.19090029738134598</v>
      </c>
      <c r="AJ54" s="4">
        <f>Z54*$H54</f>
        <v>2.1605145287256935</v>
      </c>
      <c r="AK54" s="68" t="s">
        <v>1170</v>
      </c>
      <c r="AL54" s="78"/>
      <c r="AM54" s="78"/>
      <c r="AN54" s="78"/>
      <c r="AO54" s="74"/>
      <c r="AP54" s="74"/>
      <c r="AQ54" s="15"/>
      <c r="AR54" s="15"/>
      <c r="AS54" s="15"/>
      <c r="AT54" s="15"/>
    </row>
    <row r="55" spans="1:46" ht="12.75">
      <c r="A55" s="1" t="s">
        <v>109</v>
      </c>
      <c r="B55" s="1" t="s">
        <v>110</v>
      </c>
      <c r="C55" s="2" t="s">
        <v>49</v>
      </c>
      <c r="D55" s="62" t="s">
        <v>54</v>
      </c>
      <c r="E55" t="s">
        <v>1168</v>
      </c>
      <c r="F55" s="61">
        <v>1932375203</v>
      </c>
      <c r="G55" s="83">
        <v>108.9</v>
      </c>
      <c r="H55" s="9">
        <f t="shared" si="0"/>
        <v>1.089</v>
      </c>
      <c r="I55" s="28">
        <v>3116350.2</v>
      </c>
      <c r="J55" s="28">
        <v>0</v>
      </c>
      <c r="K55" s="28">
        <v>0</v>
      </c>
      <c r="L55" s="28">
        <v>156087.58</v>
      </c>
      <c r="M55" s="33">
        <v>3272437.78</v>
      </c>
      <c r="N55" s="28">
        <v>27146448</v>
      </c>
      <c r="O55" s="28">
        <v>0</v>
      </c>
      <c r="P55" s="28">
        <v>0</v>
      </c>
      <c r="Q55" s="30">
        <v>27146448</v>
      </c>
      <c r="R55" s="28">
        <v>12676437.46</v>
      </c>
      <c r="S55" s="28">
        <v>0</v>
      </c>
      <c r="T55" s="3">
        <v>12676437.46</v>
      </c>
      <c r="U55" s="3">
        <v>43095323.24</v>
      </c>
      <c r="V55" s="4">
        <v>0.6560029046284549</v>
      </c>
      <c r="W55" s="11">
        <v>1.4048228293271057</v>
      </c>
      <c r="X55" s="11">
        <v>0.1693479493485303</v>
      </c>
      <c r="Y55" s="36"/>
      <c r="Z55" s="11">
        <v>2.230173683304091</v>
      </c>
      <c r="AA55" s="13">
        <v>316405.6215722121</v>
      </c>
      <c r="AB55" s="17">
        <f t="shared" si="1"/>
        <v>7056.394904798205</v>
      </c>
      <c r="AC55" s="18">
        <v>739.9</v>
      </c>
      <c r="AD55" s="17">
        <v>6316</v>
      </c>
      <c r="AE55" s="68" t="s">
        <v>1170</v>
      </c>
      <c r="AF55" s="2">
        <f>F55/H55</f>
        <v>1774449222.2222223</v>
      </c>
      <c r="AG55" s="4">
        <f>V55*$H55</f>
        <v>0.7143871631403874</v>
      </c>
      <c r="AH55" s="4">
        <f>W55*$H55</f>
        <v>1.529852061137218</v>
      </c>
      <c r="AI55" s="4">
        <f>X55*$H55</f>
        <v>0.1844199168405495</v>
      </c>
      <c r="AJ55" s="4">
        <f>Z55*$H55</f>
        <v>2.4286591411181546</v>
      </c>
      <c r="AK55" s="68" t="s">
        <v>1170</v>
      </c>
      <c r="AL55" s="78"/>
      <c r="AM55" s="78"/>
      <c r="AN55" s="78"/>
      <c r="AO55" s="74"/>
      <c r="AP55" s="74"/>
      <c r="AQ55" s="15"/>
      <c r="AR55" s="15"/>
      <c r="AS55" s="15"/>
      <c r="AT55" s="15"/>
    </row>
    <row r="56" spans="1:46" ht="12.75">
      <c r="A56" s="1" t="s">
        <v>111</v>
      </c>
      <c r="B56" s="1" t="s">
        <v>112</v>
      </c>
      <c r="C56" s="2" t="s">
        <v>49</v>
      </c>
      <c r="D56" s="62" t="s">
        <v>54</v>
      </c>
      <c r="F56" s="61">
        <v>1411640653</v>
      </c>
      <c r="G56" s="83">
        <v>62.69</v>
      </c>
      <c r="H56" s="9">
        <f t="shared" si="0"/>
        <v>0.6269</v>
      </c>
      <c r="I56" s="28">
        <v>4073626.01</v>
      </c>
      <c r="J56" s="28">
        <v>0</v>
      </c>
      <c r="K56" s="28">
        <v>0</v>
      </c>
      <c r="L56" s="28">
        <v>203764.85</v>
      </c>
      <c r="M56" s="33">
        <v>4277390.86</v>
      </c>
      <c r="N56" s="28">
        <v>22846117.5</v>
      </c>
      <c r="O56" s="28">
        <v>0</v>
      </c>
      <c r="P56" s="28">
        <v>0</v>
      </c>
      <c r="Q56" s="30">
        <v>22846117.5</v>
      </c>
      <c r="R56" s="28">
        <v>15933094.17</v>
      </c>
      <c r="S56" s="28">
        <v>0</v>
      </c>
      <c r="T56" s="3">
        <v>15933094.17</v>
      </c>
      <c r="U56" s="3">
        <v>43056602.53</v>
      </c>
      <c r="V56" s="4">
        <v>1.1286933495531741</v>
      </c>
      <c r="W56" s="11">
        <v>1.618408867118394</v>
      </c>
      <c r="X56" s="11">
        <v>0.3030084781781926</v>
      </c>
      <c r="Y56" s="36"/>
      <c r="Z56" s="11">
        <v>3.050110694849761</v>
      </c>
      <c r="AA56" s="13">
        <v>168093.7191388505</v>
      </c>
      <c r="AB56" s="17">
        <f t="shared" si="1"/>
        <v>5127.044504824798</v>
      </c>
      <c r="AC56" s="18">
        <v>695.97</v>
      </c>
      <c r="AD56" s="17">
        <v>4431</v>
      </c>
      <c r="AE56" s="68" t="s">
        <v>1170</v>
      </c>
      <c r="AF56" s="2">
        <f>F56/H56</f>
        <v>2251779634.71048</v>
      </c>
      <c r="AG56" s="4">
        <f>V56*$H56</f>
        <v>0.7075778608348848</v>
      </c>
      <c r="AH56" s="4">
        <f>W56*$H56</f>
        <v>1.0145805187965213</v>
      </c>
      <c r="AI56" s="4">
        <f>X56*$H56</f>
        <v>0.18995601496990894</v>
      </c>
      <c r="AJ56" s="4">
        <f>Z56*$H56</f>
        <v>1.9121143946013153</v>
      </c>
      <c r="AK56" s="68" t="s">
        <v>1170</v>
      </c>
      <c r="AL56" s="78"/>
      <c r="AM56" s="78"/>
      <c r="AN56" s="78"/>
      <c r="AO56" s="74"/>
      <c r="AP56" s="74"/>
      <c r="AQ56" s="15"/>
      <c r="AR56" s="15"/>
      <c r="AS56" s="15"/>
      <c r="AT56" s="15"/>
    </row>
    <row r="57" spans="1:46" ht="12.75">
      <c r="A57" s="1" t="s">
        <v>113</v>
      </c>
      <c r="B57" s="1" t="s">
        <v>114</v>
      </c>
      <c r="C57" s="2" t="s">
        <v>49</v>
      </c>
      <c r="D57" s="62"/>
      <c r="E57" s="45"/>
      <c r="F57" s="61">
        <v>4063097743</v>
      </c>
      <c r="G57" s="83">
        <v>79.36</v>
      </c>
      <c r="H57" s="9">
        <f t="shared" si="0"/>
        <v>0.7936</v>
      </c>
      <c r="I57" s="28">
        <v>9401975.37</v>
      </c>
      <c r="J57" s="28">
        <v>0</v>
      </c>
      <c r="K57" s="28">
        <v>0</v>
      </c>
      <c r="L57" s="28">
        <v>470320.57</v>
      </c>
      <c r="M57" s="33">
        <v>9872295.94</v>
      </c>
      <c r="N57" s="28">
        <v>41181878</v>
      </c>
      <c r="O57" s="28">
        <v>0</v>
      </c>
      <c r="P57" s="28">
        <v>0</v>
      </c>
      <c r="Q57" s="30">
        <v>41181878</v>
      </c>
      <c r="R57" s="28">
        <v>11505897.65</v>
      </c>
      <c r="S57" s="28">
        <v>406309.77</v>
      </c>
      <c r="T57" s="3">
        <v>11912207.42</v>
      </c>
      <c r="U57" s="3">
        <v>62966381.36</v>
      </c>
      <c r="V57" s="4">
        <v>0.2931804296493391</v>
      </c>
      <c r="W57" s="11">
        <v>1.0135586344421348</v>
      </c>
      <c r="X57" s="11">
        <v>0.24297461110819257</v>
      </c>
      <c r="Y57" s="36"/>
      <c r="Z57" s="11">
        <v>1.5497136751996663</v>
      </c>
      <c r="AA57" s="13">
        <v>346637.14973730297</v>
      </c>
      <c r="AB57" s="17">
        <f t="shared" si="1"/>
        <v>5371.883312801328</v>
      </c>
      <c r="AC57" s="18">
        <v>645.74</v>
      </c>
      <c r="AD57" s="17">
        <v>4712</v>
      </c>
      <c r="AE57" s="68" t="s">
        <v>1170</v>
      </c>
      <c r="AF57" s="2">
        <f>F57/H57</f>
        <v>5119830825.352822</v>
      </c>
      <c r="AG57" s="4">
        <f>V57*$H57</f>
        <v>0.2326679889697155</v>
      </c>
      <c r="AH57" s="4">
        <f>W57*$H57</f>
        <v>0.8043601322932782</v>
      </c>
      <c r="AI57" s="4">
        <f>X57*$H57</f>
        <v>0.19282465137546162</v>
      </c>
      <c r="AJ57" s="4">
        <f>Z57*$H57</f>
        <v>1.2298527726384552</v>
      </c>
      <c r="AK57" s="68" t="s">
        <v>1170</v>
      </c>
      <c r="AL57" s="78"/>
      <c r="AM57" s="78"/>
      <c r="AN57" s="78"/>
      <c r="AO57" s="74"/>
      <c r="AP57" s="74"/>
      <c r="AQ57" s="15"/>
      <c r="AR57" s="15"/>
      <c r="AS57" s="15"/>
      <c r="AT57" s="15"/>
    </row>
    <row r="58" spans="1:46" ht="12.75">
      <c r="A58" s="1" t="s">
        <v>115</v>
      </c>
      <c r="B58" s="1" t="s">
        <v>116</v>
      </c>
      <c r="C58" s="2" t="s">
        <v>49</v>
      </c>
      <c r="D58" s="62"/>
      <c r="F58" s="61">
        <v>618588964</v>
      </c>
      <c r="G58" s="83">
        <v>59.24</v>
      </c>
      <c r="H58" s="9">
        <f t="shared" si="0"/>
        <v>0.5924</v>
      </c>
      <c r="I58" s="28">
        <v>1877909.51</v>
      </c>
      <c r="J58" s="28">
        <v>0</v>
      </c>
      <c r="K58" s="28">
        <v>0</v>
      </c>
      <c r="L58" s="28">
        <v>94070.12</v>
      </c>
      <c r="M58" s="33">
        <v>1971979.63</v>
      </c>
      <c r="N58" s="28">
        <v>11682106</v>
      </c>
      <c r="O58" s="28">
        <v>0</v>
      </c>
      <c r="P58" s="28">
        <v>0</v>
      </c>
      <c r="Q58" s="30">
        <v>11682106</v>
      </c>
      <c r="R58" s="28">
        <v>7656955.06</v>
      </c>
      <c r="S58" s="28">
        <v>0</v>
      </c>
      <c r="T58" s="3">
        <v>7656955.06</v>
      </c>
      <c r="U58" s="3">
        <v>21311040.689999998</v>
      </c>
      <c r="V58" s="4">
        <v>1.237809839103434</v>
      </c>
      <c r="W58" s="11">
        <v>1.8885086349519808</v>
      </c>
      <c r="X58" s="11">
        <v>0.31878674608879704</v>
      </c>
      <c r="Y58" s="36"/>
      <c r="Z58" s="11">
        <v>3.445105220144212</v>
      </c>
      <c r="AA58" s="13">
        <v>178376.50073206442</v>
      </c>
      <c r="AB58" s="17">
        <f t="shared" si="1"/>
        <v>6145.25813823093</v>
      </c>
      <c r="AC58" s="18">
        <v>715.21</v>
      </c>
      <c r="AD58" s="17">
        <v>5430</v>
      </c>
      <c r="AE58" s="68" t="s">
        <v>1170</v>
      </c>
      <c r="AF58" s="2">
        <f>F58/H58</f>
        <v>1044208244.4294395</v>
      </c>
      <c r="AG58" s="4">
        <f>V58*$H58</f>
        <v>0.7332785486848743</v>
      </c>
      <c r="AH58" s="4">
        <f>W58*$H58</f>
        <v>1.1187525153455535</v>
      </c>
      <c r="AI58" s="4">
        <f>X58*$H58</f>
        <v>0.18884926838300337</v>
      </c>
      <c r="AJ58" s="4">
        <f>Z58*$H58</f>
        <v>2.0408803324134315</v>
      </c>
      <c r="AK58" s="68" t="s">
        <v>1170</v>
      </c>
      <c r="AL58" s="78"/>
      <c r="AM58" s="78"/>
      <c r="AN58" s="78"/>
      <c r="AO58" s="74"/>
      <c r="AP58" s="74"/>
      <c r="AQ58" s="15"/>
      <c r="AR58" s="15"/>
      <c r="AS58" s="15"/>
      <c r="AT58" s="15"/>
    </row>
    <row r="59" spans="1:46" ht="12.75">
      <c r="A59" s="1" t="s">
        <v>117</v>
      </c>
      <c r="B59" s="1" t="s">
        <v>118</v>
      </c>
      <c r="C59" s="2" t="s">
        <v>49</v>
      </c>
      <c r="D59" s="62"/>
      <c r="F59" s="61">
        <v>849021120</v>
      </c>
      <c r="G59" s="83">
        <v>83.42</v>
      </c>
      <c r="H59" s="9">
        <f t="shared" si="0"/>
        <v>0.8342</v>
      </c>
      <c r="I59" s="28">
        <v>1870754.22</v>
      </c>
      <c r="J59" s="28">
        <v>0</v>
      </c>
      <c r="K59" s="28">
        <v>0</v>
      </c>
      <c r="L59" s="28">
        <v>93865.95</v>
      </c>
      <c r="M59" s="33">
        <v>1964620.17</v>
      </c>
      <c r="N59" s="28">
        <v>13329654</v>
      </c>
      <c r="O59" s="28">
        <v>0</v>
      </c>
      <c r="P59" s="28">
        <v>0</v>
      </c>
      <c r="Q59" s="30">
        <v>13329654</v>
      </c>
      <c r="R59" s="28">
        <v>5206727.18</v>
      </c>
      <c r="S59" s="28">
        <v>84902</v>
      </c>
      <c r="T59" s="3">
        <v>5291629.18</v>
      </c>
      <c r="U59" s="3">
        <v>20585903.35</v>
      </c>
      <c r="V59" s="4">
        <v>0.6232623730255379</v>
      </c>
      <c r="W59" s="11">
        <v>1.5700026402170066</v>
      </c>
      <c r="X59" s="11">
        <v>0.23139826839643282</v>
      </c>
      <c r="Y59" s="36"/>
      <c r="Z59" s="11">
        <v>2.4246632816389773</v>
      </c>
      <c r="AA59" s="13">
        <v>305227.30996813835</v>
      </c>
      <c r="AB59" s="17">
        <f t="shared" si="1"/>
        <v>7400.734510331836</v>
      </c>
      <c r="AC59" s="18">
        <v>720.51</v>
      </c>
      <c r="AD59" s="17">
        <v>6680</v>
      </c>
      <c r="AE59" s="68" t="s">
        <v>1170</v>
      </c>
      <c r="AF59" s="2">
        <f>F59/H59</f>
        <v>1017766866.4588827</v>
      </c>
      <c r="AG59" s="4">
        <f>V59*$H59</f>
        <v>0.5199254715779037</v>
      </c>
      <c r="AH59" s="4">
        <f>W59*$H59</f>
        <v>1.309696202469027</v>
      </c>
      <c r="AI59" s="4">
        <f>X59*$H59</f>
        <v>0.19303243549630428</v>
      </c>
      <c r="AJ59" s="4">
        <f>Z59*$H59</f>
        <v>2.022654109543235</v>
      </c>
      <c r="AK59" s="68" t="s">
        <v>1170</v>
      </c>
      <c r="AL59" s="78"/>
      <c r="AM59" s="78"/>
      <c r="AN59" s="78"/>
      <c r="AO59" s="74"/>
      <c r="AP59" s="74"/>
      <c r="AQ59" s="15"/>
      <c r="AR59" s="15"/>
      <c r="AS59" s="15"/>
      <c r="AT59" s="15"/>
    </row>
    <row r="60" spans="1:46" ht="12.75">
      <c r="A60" s="1" t="s">
        <v>119</v>
      </c>
      <c r="B60" s="1" t="s">
        <v>120</v>
      </c>
      <c r="C60" s="2" t="s">
        <v>49</v>
      </c>
      <c r="D60" s="62"/>
      <c r="F60" s="61">
        <v>1098515536</v>
      </c>
      <c r="G60" s="83">
        <v>63.27</v>
      </c>
      <c r="H60" s="9">
        <f t="shared" si="0"/>
        <v>0.6327</v>
      </c>
      <c r="I60" s="28">
        <v>3165260.12</v>
      </c>
      <c r="J60" s="28">
        <v>0</v>
      </c>
      <c r="K60" s="28">
        <v>0</v>
      </c>
      <c r="L60" s="28">
        <v>157542.35</v>
      </c>
      <c r="M60" s="33">
        <v>3322802.47</v>
      </c>
      <c r="N60" s="28">
        <v>10791043.88</v>
      </c>
      <c r="O60" s="28">
        <v>6858678.49</v>
      </c>
      <c r="P60" s="28">
        <v>0</v>
      </c>
      <c r="Q60" s="30">
        <v>17649722.37</v>
      </c>
      <c r="R60" s="28">
        <v>7389752</v>
      </c>
      <c r="S60" s="28">
        <v>54926</v>
      </c>
      <c r="T60" s="3">
        <v>7444678</v>
      </c>
      <c r="U60" s="3">
        <v>28417202.84</v>
      </c>
      <c r="V60" s="4">
        <v>0.6777034785605435</v>
      </c>
      <c r="W60" s="11">
        <v>1.6066884619827537</v>
      </c>
      <c r="X60" s="11">
        <v>0.30248115398524505</v>
      </c>
      <c r="Y60" s="36"/>
      <c r="Z60" s="11">
        <v>2.5868730945285425</v>
      </c>
      <c r="AA60" s="13">
        <v>281835.5036855037</v>
      </c>
      <c r="AB60" s="17">
        <f t="shared" si="1"/>
        <v>7290.7268156692935</v>
      </c>
      <c r="AC60" s="18">
        <v>672.65</v>
      </c>
      <c r="AD60" s="17">
        <v>6580</v>
      </c>
      <c r="AE60" s="68" t="s">
        <v>1170</v>
      </c>
      <c r="AF60" s="2">
        <f>F60/H60</f>
        <v>1736234449.186028</v>
      </c>
      <c r="AG60" s="4">
        <f>V60*$H60</f>
        <v>0.4287829908852559</v>
      </c>
      <c r="AH60" s="4">
        <f>W60*$H60</f>
        <v>1.0165517898964884</v>
      </c>
      <c r="AI60" s="4">
        <f>X60*$H60</f>
        <v>0.19137982612646456</v>
      </c>
      <c r="AJ60" s="4">
        <f>Z60*$H60</f>
        <v>1.636714606908209</v>
      </c>
      <c r="AK60" s="68" t="s">
        <v>1170</v>
      </c>
      <c r="AL60" s="78"/>
      <c r="AM60" s="78"/>
      <c r="AN60" s="78"/>
      <c r="AO60" s="74"/>
      <c r="AP60" s="74"/>
      <c r="AQ60" s="15"/>
      <c r="AR60" s="15"/>
      <c r="AS60" s="15"/>
      <c r="AT60" s="15"/>
    </row>
    <row r="61" spans="1:46" ht="12.75">
      <c r="A61" s="1" t="s">
        <v>121</v>
      </c>
      <c r="B61" s="1" t="s">
        <v>122</v>
      </c>
      <c r="C61" s="2" t="s">
        <v>49</v>
      </c>
      <c r="D61" s="62"/>
      <c r="F61" s="61">
        <v>401789178</v>
      </c>
      <c r="G61" s="83">
        <v>61.73</v>
      </c>
      <c r="H61" s="9">
        <f t="shared" si="0"/>
        <v>0.6173</v>
      </c>
      <c r="I61" s="28">
        <v>1143459.31</v>
      </c>
      <c r="J61" s="28">
        <v>0</v>
      </c>
      <c r="K61" s="28">
        <v>0</v>
      </c>
      <c r="L61" s="28">
        <v>56427.54</v>
      </c>
      <c r="M61" s="33">
        <v>1199886.85</v>
      </c>
      <c r="N61" s="28">
        <v>5536271</v>
      </c>
      <c r="O61" s="28">
        <v>0</v>
      </c>
      <c r="P61" s="28">
        <v>0</v>
      </c>
      <c r="Q61" s="30">
        <v>5536271</v>
      </c>
      <c r="R61" s="28">
        <v>3422208</v>
      </c>
      <c r="S61" s="28">
        <v>0</v>
      </c>
      <c r="T61" s="3">
        <v>3422208</v>
      </c>
      <c r="U61" s="3">
        <v>10158365.85</v>
      </c>
      <c r="V61" s="4">
        <v>0.8517422039674747</v>
      </c>
      <c r="W61" s="11">
        <v>1.3779044591390166</v>
      </c>
      <c r="X61" s="11">
        <v>0.29863593040826003</v>
      </c>
      <c r="Y61" s="36"/>
      <c r="Z61" s="11">
        <v>2.5282825935147515</v>
      </c>
      <c r="AA61" s="13">
        <v>178665.75041876046</v>
      </c>
      <c r="AB61" s="17">
        <f t="shared" si="1"/>
        <v>4517.17506841003</v>
      </c>
      <c r="AC61" s="18">
        <v>702.61</v>
      </c>
      <c r="AD61" s="17">
        <v>3814</v>
      </c>
      <c r="AE61" s="68" t="s">
        <v>1170</v>
      </c>
      <c r="AF61" s="2">
        <f>F61/H61</f>
        <v>650881545.4398186</v>
      </c>
      <c r="AG61" s="4">
        <f>V61*$H61</f>
        <v>0.5257804625091221</v>
      </c>
      <c r="AH61" s="4">
        <f>W61*$H61</f>
        <v>0.8505804226265149</v>
      </c>
      <c r="AI61" s="4">
        <f>X61*$H61</f>
        <v>0.1843479598410189</v>
      </c>
      <c r="AJ61" s="4">
        <f>Z61*$H61</f>
        <v>1.560708844976656</v>
      </c>
      <c r="AK61" s="68" t="s">
        <v>1170</v>
      </c>
      <c r="AL61" s="78"/>
      <c r="AM61" s="78"/>
      <c r="AN61" s="78"/>
      <c r="AO61" s="74"/>
      <c r="AP61" s="74"/>
      <c r="AQ61" s="15"/>
      <c r="AR61" s="15"/>
      <c r="AS61" s="15"/>
      <c r="AT61" s="15"/>
    </row>
    <row r="62" spans="1:46" ht="12.75">
      <c r="A62" s="1" t="s">
        <v>123</v>
      </c>
      <c r="B62" s="1" t="s">
        <v>124</v>
      </c>
      <c r="C62" s="2" t="s">
        <v>49</v>
      </c>
      <c r="D62" s="62"/>
      <c r="F62" s="61">
        <v>992588345</v>
      </c>
      <c r="G62" s="83">
        <v>62.36</v>
      </c>
      <c r="H62" s="9">
        <f t="shared" si="0"/>
        <v>0.6236</v>
      </c>
      <c r="I62" s="28">
        <v>2888389.07</v>
      </c>
      <c r="J62" s="28">
        <v>0</v>
      </c>
      <c r="K62" s="28">
        <v>0</v>
      </c>
      <c r="L62" s="28">
        <v>144316.99</v>
      </c>
      <c r="M62" s="33">
        <v>3032706.06</v>
      </c>
      <c r="N62" s="28">
        <v>20020382.5</v>
      </c>
      <c r="O62" s="28">
        <v>0</v>
      </c>
      <c r="P62" s="28">
        <v>0</v>
      </c>
      <c r="Q62" s="30">
        <v>20020382.5</v>
      </c>
      <c r="R62" s="28">
        <v>9441504</v>
      </c>
      <c r="S62" s="28">
        <v>49630</v>
      </c>
      <c r="T62" s="3">
        <v>9491134</v>
      </c>
      <c r="U62" s="3">
        <v>32544222.56</v>
      </c>
      <c r="V62" s="4">
        <v>0.9562004276808226</v>
      </c>
      <c r="W62" s="11">
        <v>2.016987465231621</v>
      </c>
      <c r="X62" s="11">
        <v>0.3055351269513446</v>
      </c>
      <c r="Y62" s="36"/>
      <c r="Z62" s="11">
        <v>3.2787230198637882</v>
      </c>
      <c r="AA62" s="13">
        <v>208553.78982406086</v>
      </c>
      <c r="AB62" s="17">
        <f t="shared" si="1"/>
        <v>6837.901115759826</v>
      </c>
      <c r="AC62" s="18">
        <v>725.94</v>
      </c>
      <c r="AD62" s="17">
        <v>6110</v>
      </c>
      <c r="AE62" s="68" t="s">
        <v>1170</v>
      </c>
      <c r="AF62" s="2">
        <f>F62/H62</f>
        <v>1591706775.176395</v>
      </c>
      <c r="AG62" s="4">
        <f>V62*$H62</f>
        <v>0.596286586701761</v>
      </c>
      <c r="AH62" s="4">
        <f>W62*$H62</f>
        <v>1.257793383318439</v>
      </c>
      <c r="AI62" s="4">
        <f>X62*$H62</f>
        <v>0.1905317051668585</v>
      </c>
      <c r="AJ62" s="4">
        <f>Z62*$H62</f>
        <v>2.0446116751870584</v>
      </c>
      <c r="AK62" s="68" t="s">
        <v>1170</v>
      </c>
      <c r="AL62" s="78"/>
      <c r="AM62" s="78"/>
      <c r="AN62" s="78"/>
      <c r="AO62" s="74"/>
      <c r="AP62" s="74"/>
      <c r="AQ62" s="15"/>
      <c r="AR62" s="15"/>
      <c r="AS62" s="15"/>
      <c r="AT62" s="15"/>
    </row>
    <row r="63" spans="1:46" ht="12.75">
      <c r="A63" s="1" t="s">
        <v>125</v>
      </c>
      <c r="B63" s="1" t="s">
        <v>126</v>
      </c>
      <c r="C63" s="2" t="s">
        <v>49</v>
      </c>
      <c r="D63" s="62"/>
      <c r="F63" s="61">
        <v>798549999</v>
      </c>
      <c r="G63" s="83">
        <v>61</v>
      </c>
      <c r="H63" s="9">
        <f t="shared" si="0"/>
        <v>0.61</v>
      </c>
      <c r="I63" s="28">
        <v>2252339.82</v>
      </c>
      <c r="J63" s="28">
        <v>0</v>
      </c>
      <c r="K63" s="28">
        <v>0</v>
      </c>
      <c r="L63" s="28">
        <v>112591.21</v>
      </c>
      <c r="M63" s="33">
        <v>2364931.03</v>
      </c>
      <c r="N63" s="28">
        <v>15975050</v>
      </c>
      <c r="O63" s="28">
        <v>0</v>
      </c>
      <c r="P63" s="28">
        <v>0</v>
      </c>
      <c r="Q63" s="30">
        <v>15975050</v>
      </c>
      <c r="R63" s="28">
        <v>9501650.59</v>
      </c>
      <c r="S63" s="28">
        <v>0</v>
      </c>
      <c r="T63" s="3">
        <v>9501650.59</v>
      </c>
      <c r="U63" s="3">
        <v>27841631.62</v>
      </c>
      <c r="V63" s="4">
        <v>1.189862951837534</v>
      </c>
      <c r="W63" s="11">
        <v>2.00050717174943</v>
      </c>
      <c r="X63" s="11">
        <v>0.2961531567167405</v>
      </c>
      <c r="Y63" s="36"/>
      <c r="Z63" s="11">
        <v>3.4865232803037047</v>
      </c>
      <c r="AA63" s="13">
        <v>177102.2007514761</v>
      </c>
      <c r="AB63" s="17">
        <f t="shared" si="1"/>
        <v>6174.709459130417</v>
      </c>
      <c r="AC63" s="18">
        <v>716.05</v>
      </c>
      <c r="AD63" s="17">
        <v>5459</v>
      </c>
      <c r="AE63" s="68" t="s">
        <v>1170</v>
      </c>
      <c r="AF63" s="2">
        <f>F63/H63</f>
        <v>1309098359.0163934</v>
      </c>
      <c r="AG63" s="4">
        <f>V63*$H63</f>
        <v>0.7258164006208958</v>
      </c>
      <c r="AH63" s="4">
        <f>W63*$H63</f>
        <v>1.2203093747671523</v>
      </c>
      <c r="AI63" s="4">
        <f>X63*$H63</f>
        <v>0.18065342559721168</v>
      </c>
      <c r="AJ63" s="4">
        <f>Z63*$H63</f>
        <v>2.12677920098526</v>
      </c>
      <c r="AK63" s="68" t="s">
        <v>1170</v>
      </c>
      <c r="AL63" s="78"/>
      <c r="AM63" s="78"/>
      <c r="AN63" s="78"/>
      <c r="AO63" s="74"/>
      <c r="AP63" s="74"/>
      <c r="AQ63" s="15"/>
      <c r="AR63" s="15"/>
      <c r="AS63" s="15"/>
      <c r="AT63" s="15"/>
    </row>
    <row r="64" spans="1:46" ht="12.75">
      <c r="A64" s="1" t="s">
        <v>127</v>
      </c>
      <c r="B64" s="1" t="s">
        <v>128</v>
      </c>
      <c r="C64" s="2" t="s">
        <v>49</v>
      </c>
      <c r="D64" s="62"/>
      <c r="E64" s="45"/>
      <c r="F64" s="61">
        <v>473468790</v>
      </c>
      <c r="G64" s="83">
        <v>59.95</v>
      </c>
      <c r="H64" s="9">
        <f t="shared" si="0"/>
        <v>0.5995</v>
      </c>
      <c r="I64" s="28">
        <v>1409401.36</v>
      </c>
      <c r="J64" s="28">
        <v>0</v>
      </c>
      <c r="K64" s="28">
        <v>0</v>
      </c>
      <c r="L64" s="28">
        <v>70769.65</v>
      </c>
      <c r="M64" s="33">
        <v>1480171.01</v>
      </c>
      <c r="N64" s="28">
        <v>5902100.38</v>
      </c>
      <c r="O64" s="28">
        <v>3437213.75</v>
      </c>
      <c r="P64" s="28">
        <v>0</v>
      </c>
      <c r="Q64" s="30">
        <v>9339314.129999999</v>
      </c>
      <c r="R64" s="28">
        <v>3923382.06</v>
      </c>
      <c r="S64" s="28">
        <v>0</v>
      </c>
      <c r="T64" s="3">
        <v>3923382.06</v>
      </c>
      <c r="U64" s="3">
        <v>14742867.2</v>
      </c>
      <c r="V64" s="4">
        <v>0.8286463950453842</v>
      </c>
      <c r="W64" s="11">
        <v>1.9725300436381452</v>
      </c>
      <c r="X64" s="11">
        <v>0.3126227200741151</v>
      </c>
      <c r="Y64" s="36"/>
      <c r="Z64" s="11">
        <v>3.1137991587576446</v>
      </c>
      <c r="AA64" s="13">
        <v>221021.70542635658</v>
      </c>
      <c r="AB64" s="17">
        <f t="shared" si="1"/>
        <v>6882.172004237691</v>
      </c>
      <c r="AC64" s="18">
        <v>737.63</v>
      </c>
      <c r="AD64" s="17">
        <v>6144</v>
      </c>
      <c r="AE64" s="68" t="s">
        <v>1170</v>
      </c>
      <c r="AF64" s="2">
        <f>F64/H64</f>
        <v>789772793.9949958</v>
      </c>
      <c r="AG64" s="4">
        <f>V64*$H64</f>
        <v>0.49677351382970786</v>
      </c>
      <c r="AH64" s="4">
        <f>W64*$H64</f>
        <v>1.1825317611610682</v>
      </c>
      <c r="AI64" s="4">
        <f>X64*$H64</f>
        <v>0.18741732068443204</v>
      </c>
      <c r="AJ64" s="4">
        <f>Z64*$H64</f>
        <v>1.866722595675208</v>
      </c>
      <c r="AK64" s="68" t="s">
        <v>1170</v>
      </c>
      <c r="AL64" s="78"/>
      <c r="AM64" s="78"/>
      <c r="AN64" s="78"/>
      <c r="AO64" s="74"/>
      <c r="AP64" s="74"/>
      <c r="AQ64" s="15"/>
      <c r="AR64" s="15"/>
      <c r="AS64" s="15"/>
      <c r="AT64" s="15"/>
    </row>
    <row r="65" spans="1:46" ht="12.75">
      <c r="A65" s="1" t="s">
        <v>129</v>
      </c>
      <c r="B65" s="1" t="s">
        <v>130</v>
      </c>
      <c r="C65" s="2" t="s">
        <v>49</v>
      </c>
      <c r="D65" s="62"/>
      <c r="E65" s="45"/>
      <c r="F65" s="61">
        <v>716727386</v>
      </c>
      <c r="G65" s="83">
        <v>65.88</v>
      </c>
      <c r="H65" s="9">
        <f t="shared" si="0"/>
        <v>0.6587999999999999</v>
      </c>
      <c r="I65" s="28">
        <v>1989003.96</v>
      </c>
      <c r="J65" s="28">
        <v>0</v>
      </c>
      <c r="K65" s="28">
        <v>0</v>
      </c>
      <c r="L65" s="28">
        <v>99538.95</v>
      </c>
      <c r="M65" s="33">
        <v>2088542.91</v>
      </c>
      <c r="N65" s="28">
        <v>6669473.5</v>
      </c>
      <c r="O65" s="28">
        <v>5702285.42</v>
      </c>
      <c r="P65" s="28">
        <v>0</v>
      </c>
      <c r="Q65" s="30">
        <v>12371758.92</v>
      </c>
      <c r="R65" s="28">
        <v>4558885</v>
      </c>
      <c r="S65" s="28">
        <v>71672</v>
      </c>
      <c r="T65" s="3">
        <v>4630557</v>
      </c>
      <c r="U65" s="3">
        <v>19090858.83</v>
      </c>
      <c r="V65" s="4">
        <v>0.6460694945455873</v>
      </c>
      <c r="W65" s="11">
        <v>1.7261456952336964</v>
      </c>
      <c r="X65" s="11">
        <v>0.29139990333786403</v>
      </c>
      <c r="Y65" s="36"/>
      <c r="Z65" s="11">
        <v>2.663615093117148</v>
      </c>
      <c r="AA65" s="13">
        <v>342775.09836987074</v>
      </c>
      <c r="AB65" s="17">
        <f t="shared" si="1"/>
        <v>9130.209255627029</v>
      </c>
      <c r="AC65" s="18">
        <v>712.18</v>
      </c>
      <c r="AD65" s="17">
        <v>8413</v>
      </c>
      <c r="AE65" s="68" t="s">
        <v>1170</v>
      </c>
      <c r="AF65" s="2">
        <f>F65/H65</f>
        <v>1087928636.915604</v>
      </c>
      <c r="AG65" s="4">
        <f>V65*$H65</f>
        <v>0.42563058300663287</v>
      </c>
      <c r="AH65" s="4">
        <f>W65*$H65</f>
        <v>1.1371847840199591</v>
      </c>
      <c r="AI65" s="4">
        <f>X65*$H65</f>
        <v>0.1919742563189848</v>
      </c>
      <c r="AJ65" s="4">
        <f>Z65*$H65</f>
        <v>1.7547896233455769</v>
      </c>
      <c r="AK65" s="68" t="s">
        <v>1170</v>
      </c>
      <c r="AL65" s="78"/>
      <c r="AM65" s="78"/>
      <c r="AN65" s="78"/>
      <c r="AO65" s="74"/>
      <c r="AP65" s="74"/>
      <c r="AQ65" s="15"/>
      <c r="AR65" s="15"/>
      <c r="AS65" s="15"/>
      <c r="AT65" s="15"/>
    </row>
    <row r="66" spans="1:46" ht="12.75">
      <c r="A66" s="1" t="s">
        <v>131</v>
      </c>
      <c r="B66" s="1" t="s">
        <v>132</v>
      </c>
      <c r="C66" s="2" t="s">
        <v>49</v>
      </c>
      <c r="D66" s="62"/>
      <c r="F66" s="61">
        <v>1176976017</v>
      </c>
      <c r="G66" s="83">
        <v>56.8</v>
      </c>
      <c r="H66" s="9">
        <f t="shared" si="0"/>
        <v>0.568</v>
      </c>
      <c r="I66" s="28">
        <v>3715429.87</v>
      </c>
      <c r="J66" s="28">
        <v>0</v>
      </c>
      <c r="K66" s="28">
        <v>0</v>
      </c>
      <c r="L66" s="28">
        <v>187135.24</v>
      </c>
      <c r="M66" s="33">
        <v>3902565.11</v>
      </c>
      <c r="N66" s="28">
        <v>18874318</v>
      </c>
      <c r="O66" s="28">
        <v>8108764.7</v>
      </c>
      <c r="P66" s="28">
        <v>0</v>
      </c>
      <c r="Q66" s="30">
        <v>26983082.7</v>
      </c>
      <c r="R66" s="28">
        <v>8400141</v>
      </c>
      <c r="S66" s="28">
        <v>117700</v>
      </c>
      <c r="T66" s="3">
        <v>8517841</v>
      </c>
      <c r="U66" s="3">
        <v>39403488.81</v>
      </c>
      <c r="V66" s="4">
        <v>0.7237055706293122</v>
      </c>
      <c r="W66" s="11">
        <v>2.2925771052478465</v>
      </c>
      <c r="X66" s="11">
        <v>0.33157558468755105</v>
      </c>
      <c r="Y66" s="36"/>
      <c r="Z66" s="11">
        <v>3.34785826056471</v>
      </c>
      <c r="AA66" s="13">
        <v>214325.7129819758</v>
      </c>
      <c r="AB66" s="17">
        <f t="shared" si="1"/>
        <v>7175.321086581288</v>
      </c>
      <c r="AC66" s="18">
        <v>684.48</v>
      </c>
      <c r="AD66" s="17">
        <v>6467</v>
      </c>
      <c r="AE66" s="68" t="s">
        <v>1170</v>
      </c>
      <c r="AF66" s="2">
        <f>F66/H66</f>
        <v>2072140875.0000002</v>
      </c>
      <c r="AG66" s="4">
        <f>V66*$H66</f>
        <v>0.4110647641174493</v>
      </c>
      <c r="AH66" s="4">
        <f>W66*$H66</f>
        <v>1.3021837957807767</v>
      </c>
      <c r="AI66" s="4">
        <f>X66*$H66</f>
        <v>0.18833493210252897</v>
      </c>
      <c r="AJ66" s="4">
        <f>Z66*$H66</f>
        <v>1.901583492000755</v>
      </c>
      <c r="AK66" s="68" t="s">
        <v>1170</v>
      </c>
      <c r="AL66" s="78"/>
      <c r="AM66" s="78"/>
      <c r="AN66" s="78"/>
      <c r="AO66" s="74"/>
      <c r="AP66" s="74"/>
      <c r="AQ66" s="15"/>
      <c r="AR66" s="15"/>
      <c r="AS66" s="15"/>
      <c r="AT66" s="15"/>
    </row>
    <row r="67" spans="1:46" ht="12.75">
      <c r="A67" s="1" t="s">
        <v>133</v>
      </c>
      <c r="B67" s="1" t="s">
        <v>134</v>
      </c>
      <c r="C67" s="2" t="s">
        <v>49</v>
      </c>
      <c r="D67" s="62"/>
      <c r="F67" s="61">
        <v>1179143283</v>
      </c>
      <c r="G67" s="83">
        <v>85.45</v>
      </c>
      <c r="H67" s="9">
        <f aca="true" t="shared" si="2" ref="H67:H130">G67/100</f>
        <v>0.8545</v>
      </c>
      <c r="I67" s="28">
        <v>2506227.66</v>
      </c>
      <c r="J67" s="28">
        <v>0</v>
      </c>
      <c r="K67" s="28">
        <v>0</v>
      </c>
      <c r="L67" s="28">
        <v>125573.64</v>
      </c>
      <c r="M67" s="33">
        <v>2631801.3</v>
      </c>
      <c r="N67" s="28">
        <v>9767302</v>
      </c>
      <c r="O67" s="28">
        <v>6187630.15</v>
      </c>
      <c r="P67" s="28">
        <v>0</v>
      </c>
      <c r="Q67" s="30">
        <v>15954932.15</v>
      </c>
      <c r="R67" s="28">
        <v>2598096</v>
      </c>
      <c r="S67" s="28">
        <v>117914</v>
      </c>
      <c r="T67" s="3">
        <v>2716010</v>
      </c>
      <c r="U67" s="3">
        <v>21302743.45</v>
      </c>
      <c r="V67" s="4">
        <v>0.23033757128225105</v>
      </c>
      <c r="W67" s="11">
        <v>1.3530952836713062</v>
      </c>
      <c r="X67" s="11">
        <v>0.22319605580961444</v>
      </c>
      <c r="Y67" s="36"/>
      <c r="Z67" s="11">
        <v>1.8066289107631717</v>
      </c>
      <c r="AA67" s="13">
        <v>573287.5536480687</v>
      </c>
      <c r="AB67" s="17">
        <f aca="true" t="shared" si="3" ref="AB67:AB130">AA67*Z67/100</f>
        <v>10357.178686012936</v>
      </c>
      <c r="AC67" s="18">
        <v>710.3</v>
      </c>
      <c r="AD67" s="17">
        <v>9651</v>
      </c>
      <c r="AE67" s="68" t="s">
        <v>1170</v>
      </c>
      <c r="AF67" s="2">
        <f>F67/H67</f>
        <v>1379921922.761849</v>
      </c>
      <c r="AG67" s="4">
        <f>V67*$H67</f>
        <v>0.19682345466068352</v>
      </c>
      <c r="AH67" s="4">
        <f>W67*$H67</f>
        <v>1.1562199198971312</v>
      </c>
      <c r="AI67" s="4">
        <f>X67*$H67</f>
        <v>0.19072102968931554</v>
      </c>
      <c r="AJ67" s="4">
        <f>Z67*$H67</f>
        <v>1.5437644042471304</v>
      </c>
      <c r="AK67" s="68" t="s">
        <v>1170</v>
      </c>
      <c r="AL67" s="78"/>
      <c r="AM67" s="78"/>
      <c r="AN67" s="78"/>
      <c r="AO67" s="74"/>
      <c r="AP67" s="74"/>
      <c r="AQ67" s="15"/>
      <c r="AR67" s="15"/>
      <c r="AS67" s="15"/>
      <c r="AT67" s="15"/>
    </row>
    <row r="68" spans="1:46" ht="12.75">
      <c r="A68" s="1" t="s">
        <v>135</v>
      </c>
      <c r="B68" s="1" t="s">
        <v>136</v>
      </c>
      <c r="C68" s="2" t="s">
        <v>49</v>
      </c>
      <c r="D68" s="62"/>
      <c r="F68" s="61">
        <v>835456756</v>
      </c>
      <c r="G68" s="83">
        <v>55.79</v>
      </c>
      <c r="H68" s="9">
        <f t="shared" si="2"/>
        <v>0.5579</v>
      </c>
      <c r="I68" s="28">
        <v>2711588.04</v>
      </c>
      <c r="J68" s="28">
        <v>0</v>
      </c>
      <c r="K68" s="28">
        <v>0</v>
      </c>
      <c r="L68" s="28">
        <v>134957.96</v>
      </c>
      <c r="M68" s="33">
        <v>2846546</v>
      </c>
      <c r="N68" s="28">
        <v>7873503</v>
      </c>
      <c r="O68" s="28">
        <v>10593441.06</v>
      </c>
      <c r="P68" s="28">
        <v>0</v>
      </c>
      <c r="Q68" s="30">
        <v>18466944.060000002</v>
      </c>
      <c r="R68" s="28">
        <v>7119932</v>
      </c>
      <c r="S68" s="28">
        <v>0</v>
      </c>
      <c r="T68" s="3">
        <v>7119932</v>
      </c>
      <c r="U68" s="3">
        <v>28433422.060000002</v>
      </c>
      <c r="V68" s="4">
        <v>0.8522202913396514</v>
      </c>
      <c r="W68" s="11">
        <v>2.210400948627915</v>
      </c>
      <c r="X68" s="11">
        <v>0.34071733570372853</v>
      </c>
      <c r="Y68" s="36"/>
      <c r="Z68" s="11">
        <v>3.403338575671295</v>
      </c>
      <c r="AA68" s="13">
        <v>275485.1079954528</v>
      </c>
      <c r="AB68" s="17">
        <f t="shared" si="3"/>
        <v>9375.690950638971</v>
      </c>
      <c r="AC68" s="18">
        <v>700.46</v>
      </c>
      <c r="AD68" s="17">
        <v>8676</v>
      </c>
      <c r="AE68" s="68" t="s">
        <v>1170</v>
      </c>
      <c r="AF68" s="2">
        <f>F68/H68</f>
        <v>1497502699.4084964</v>
      </c>
      <c r="AG68" s="4">
        <f>V68*$H68</f>
        <v>0.4754537005383915</v>
      </c>
      <c r="AH68" s="4">
        <f>W68*$H68</f>
        <v>1.2331826892395135</v>
      </c>
      <c r="AI68" s="4">
        <f>X68*$H68</f>
        <v>0.19008620158911013</v>
      </c>
      <c r="AJ68" s="4">
        <f>Z68*$H68</f>
        <v>1.8987225913670152</v>
      </c>
      <c r="AK68" s="68" t="s">
        <v>1170</v>
      </c>
      <c r="AL68" s="78"/>
      <c r="AM68" s="78"/>
      <c r="AN68" s="78"/>
      <c r="AO68" s="74"/>
      <c r="AP68" s="74"/>
      <c r="AQ68" s="15"/>
      <c r="AR68" s="15"/>
      <c r="AS68" s="15"/>
      <c r="AT68" s="15"/>
    </row>
    <row r="69" spans="1:46" ht="12.75">
      <c r="A69" s="1" t="s">
        <v>137</v>
      </c>
      <c r="B69" s="1" t="s">
        <v>138</v>
      </c>
      <c r="C69" s="2" t="s">
        <v>49</v>
      </c>
      <c r="D69" s="62"/>
      <c r="F69" s="61">
        <v>935637476</v>
      </c>
      <c r="G69" s="83">
        <v>57</v>
      </c>
      <c r="H69" s="9">
        <f t="shared" si="2"/>
        <v>0.57</v>
      </c>
      <c r="I69" s="28">
        <v>3008893.87</v>
      </c>
      <c r="J69" s="28">
        <v>0</v>
      </c>
      <c r="K69" s="28">
        <v>0</v>
      </c>
      <c r="L69" s="28">
        <v>151053.99</v>
      </c>
      <c r="M69" s="33">
        <v>3159947.86</v>
      </c>
      <c r="N69" s="28">
        <v>15017426</v>
      </c>
      <c r="O69" s="28">
        <v>0</v>
      </c>
      <c r="P69" s="28">
        <v>0</v>
      </c>
      <c r="Q69" s="30">
        <v>15017426</v>
      </c>
      <c r="R69" s="28">
        <v>8516858</v>
      </c>
      <c r="S69" s="28">
        <v>0</v>
      </c>
      <c r="T69" s="3">
        <v>8516858</v>
      </c>
      <c r="U69" s="3">
        <v>26694231.86</v>
      </c>
      <c r="V69" s="4">
        <v>0.910273286231643</v>
      </c>
      <c r="W69" s="11">
        <v>1.6050475088067122</v>
      </c>
      <c r="X69" s="11">
        <v>0.3377320747678132</v>
      </c>
      <c r="Y69" s="36"/>
      <c r="Z69" s="11">
        <v>2.8530528698061683</v>
      </c>
      <c r="AA69" s="13">
        <v>227567.96875</v>
      </c>
      <c r="AB69" s="17">
        <f t="shared" si="3"/>
        <v>6492.634463181479</v>
      </c>
      <c r="AC69" s="18">
        <v>738.42</v>
      </c>
      <c r="AD69" s="17">
        <v>5755</v>
      </c>
      <c r="AE69" s="68" t="s">
        <v>1170</v>
      </c>
      <c r="AF69" s="2">
        <f>F69/H69</f>
        <v>1641469256.140351</v>
      </c>
      <c r="AG69" s="4">
        <f>V69*$H69</f>
        <v>0.5188557731520365</v>
      </c>
      <c r="AH69" s="4">
        <f>W69*$H69</f>
        <v>0.9148770800198259</v>
      </c>
      <c r="AI69" s="4">
        <f>X69*$H69</f>
        <v>0.1925072826176535</v>
      </c>
      <c r="AJ69" s="4">
        <f>Z69*$H69</f>
        <v>1.6262401357895158</v>
      </c>
      <c r="AK69" s="68" t="s">
        <v>1170</v>
      </c>
      <c r="AL69" s="78"/>
      <c r="AM69" s="78"/>
      <c r="AN69" s="78"/>
      <c r="AO69" s="74"/>
      <c r="AP69" s="74"/>
      <c r="AQ69" s="15"/>
      <c r="AR69" s="15"/>
      <c r="AS69" s="15"/>
      <c r="AT69" s="15"/>
    </row>
    <row r="70" spans="1:46" ht="12.75">
      <c r="A70" s="1" t="s">
        <v>139</v>
      </c>
      <c r="B70" s="1" t="s">
        <v>140</v>
      </c>
      <c r="C70" s="2" t="s">
        <v>49</v>
      </c>
      <c r="D70" s="62"/>
      <c r="E70" t="s">
        <v>1168</v>
      </c>
      <c r="F70" s="61">
        <v>6838732453</v>
      </c>
      <c r="G70" s="83">
        <v>94.96</v>
      </c>
      <c r="H70" s="9">
        <f t="shared" si="2"/>
        <v>0.9495999999999999</v>
      </c>
      <c r="I70" s="28">
        <v>12844244.969999999</v>
      </c>
      <c r="J70" s="28">
        <v>0</v>
      </c>
      <c r="K70" s="28">
        <v>0</v>
      </c>
      <c r="L70" s="28">
        <v>643209.48</v>
      </c>
      <c r="M70" s="33">
        <v>13487454.45</v>
      </c>
      <c r="N70" s="28">
        <v>53477664</v>
      </c>
      <c r="O70" s="28">
        <v>0</v>
      </c>
      <c r="P70" s="28">
        <v>0</v>
      </c>
      <c r="Q70" s="30">
        <v>53477664</v>
      </c>
      <c r="R70" s="28">
        <v>26472759.45</v>
      </c>
      <c r="S70" s="28">
        <v>0</v>
      </c>
      <c r="T70" s="3">
        <v>26472759.45</v>
      </c>
      <c r="U70" s="3">
        <v>93437877.9</v>
      </c>
      <c r="V70" s="4">
        <v>0.38710038200700464</v>
      </c>
      <c r="W70" s="11">
        <v>0.7819821051273987</v>
      </c>
      <c r="X70" s="11">
        <v>0.19722155447217932</v>
      </c>
      <c r="Y70" s="36"/>
      <c r="Z70" s="11">
        <v>1.3663040416065828</v>
      </c>
      <c r="AA70" s="13">
        <v>438203.0112304085</v>
      </c>
      <c r="AB70" s="17">
        <f t="shared" si="3"/>
        <v>5987.18545288282</v>
      </c>
      <c r="AC70" s="18">
        <v>680.18</v>
      </c>
      <c r="AD70" s="17">
        <v>5305</v>
      </c>
      <c r="AE70" s="68" t="s">
        <v>1170</v>
      </c>
      <c r="AF70" s="2">
        <f>F70/H70</f>
        <v>7201698033.909015</v>
      </c>
      <c r="AG70" s="4">
        <f>V70*$H70</f>
        <v>0.36759052275385157</v>
      </c>
      <c r="AH70" s="4">
        <f>W70*$H70</f>
        <v>0.7425702070289778</v>
      </c>
      <c r="AI70" s="4">
        <f>X70*$H70</f>
        <v>0.18728158812678145</v>
      </c>
      <c r="AJ70" s="4">
        <f>Z70*$H70</f>
        <v>1.2974423179096108</v>
      </c>
      <c r="AK70" s="68" t="s">
        <v>1170</v>
      </c>
      <c r="AL70" s="78"/>
      <c r="AM70" s="78"/>
      <c r="AN70" s="78"/>
      <c r="AO70" s="74"/>
      <c r="AP70" s="74"/>
      <c r="AQ70" s="15"/>
      <c r="AR70" s="15"/>
      <c r="AS70" s="15"/>
      <c r="AT70" s="15"/>
    </row>
    <row r="71" spans="1:46" ht="12.75">
      <c r="A71" s="1" t="s">
        <v>141</v>
      </c>
      <c r="B71" s="1" t="s">
        <v>142</v>
      </c>
      <c r="C71" s="2" t="s">
        <v>49</v>
      </c>
      <c r="D71" s="62"/>
      <c r="E71" t="s">
        <v>1168</v>
      </c>
      <c r="F71" s="61">
        <v>1681943905</v>
      </c>
      <c r="G71" s="83">
        <v>107</v>
      </c>
      <c r="H71" s="9">
        <f t="shared" si="2"/>
        <v>1.07</v>
      </c>
      <c r="I71" s="28">
        <v>2779278.86</v>
      </c>
      <c r="J71" s="28">
        <v>0</v>
      </c>
      <c r="K71" s="28">
        <v>0</v>
      </c>
      <c r="L71" s="28">
        <v>138415.46</v>
      </c>
      <c r="M71" s="33">
        <v>2917694.32</v>
      </c>
      <c r="N71" s="28">
        <v>15578266.5</v>
      </c>
      <c r="O71" s="28">
        <v>0</v>
      </c>
      <c r="P71" s="28">
        <v>0</v>
      </c>
      <c r="Q71" s="30">
        <v>15578266.5</v>
      </c>
      <c r="R71" s="28">
        <v>6707198.08</v>
      </c>
      <c r="S71" s="28">
        <v>160000</v>
      </c>
      <c r="T71" s="3">
        <v>6867198.08</v>
      </c>
      <c r="U71" s="3">
        <v>25363158.9</v>
      </c>
      <c r="V71" s="4">
        <v>0.40828936444227015</v>
      </c>
      <c r="W71" s="11">
        <v>0.9262060674966446</v>
      </c>
      <c r="X71" s="11">
        <v>0.17347155938592373</v>
      </c>
      <c r="Y71" s="36"/>
      <c r="Z71" s="11">
        <v>1.5079669913248386</v>
      </c>
      <c r="AA71" s="13">
        <v>504299.47662247036</v>
      </c>
      <c r="AB71" s="17">
        <f t="shared" si="3"/>
        <v>7604.669644890774</v>
      </c>
      <c r="AC71" s="18">
        <v>680.64</v>
      </c>
      <c r="AD71" s="17">
        <v>6924</v>
      </c>
      <c r="AE71" s="68" t="s">
        <v>1170</v>
      </c>
      <c r="AF71" s="2">
        <f>F71/H71</f>
        <v>1571910191.588785</v>
      </c>
      <c r="AG71" s="4">
        <f>V71*$H71</f>
        <v>0.4368696199532291</v>
      </c>
      <c r="AH71" s="4">
        <f>W71*$H71</f>
        <v>0.9910404922214098</v>
      </c>
      <c r="AI71" s="4">
        <f>X71*$H71</f>
        <v>0.1856145685429384</v>
      </c>
      <c r="AJ71" s="4">
        <f>Z71*$H71</f>
        <v>1.6135246807175774</v>
      </c>
      <c r="AK71" s="68" t="s">
        <v>1170</v>
      </c>
      <c r="AL71" s="78"/>
      <c r="AM71" s="78"/>
      <c r="AN71" s="78"/>
      <c r="AO71" s="74"/>
      <c r="AP71" s="74"/>
      <c r="AQ71" s="15"/>
      <c r="AR71" s="15"/>
      <c r="AS71" s="15"/>
      <c r="AT71" s="15"/>
    </row>
    <row r="72" spans="1:46" ht="12.75">
      <c r="A72" s="1" t="s">
        <v>143</v>
      </c>
      <c r="B72" s="1" t="s">
        <v>144</v>
      </c>
      <c r="C72" s="2" t="s">
        <v>49</v>
      </c>
      <c r="D72" s="62"/>
      <c r="F72" s="61">
        <v>2712440996</v>
      </c>
      <c r="G72" s="83">
        <v>95.16</v>
      </c>
      <c r="H72" s="9">
        <f t="shared" si="2"/>
        <v>0.9516</v>
      </c>
      <c r="I72" s="28">
        <v>5057846.41</v>
      </c>
      <c r="J72" s="28">
        <v>0</v>
      </c>
      <c r="K72" s="28">
        <v>0</v>
      </c>
      <c r="L72" s="28">
        <v>253128.64</v>
      </c>
      <c r="M72" s="33">
        <v>5310975.05</v>
      </c>
      <c r="N72" s="28">
        <v>34886785.35</v>
      </c>
      <c r="O72" s="28">
        <v>0</v>
      </c>
      <c r="P72" s="28">
        <v>0</v>
      </c>
      <c r="Q72" s="30">
        <v>34886785.35</v>
      </c>
      <c r="R72" s="28">
        <v>11507107.83</v>
      </c>
      <c r="S72" s="28">
        <v>0</v>
      </c>
      <c r="T72" s="3">
        <v>11507107.83</v>
      </c>
      <c r="U72" s="3">
        <v>51704868.23</v>
      </c>
      <c r="V72" s="4">
        <v>0.42423440166880594</v>
      </c>
      <c r="W72" s="11">
        <v>1.286176746386265</v>
      </c>
      <c r="X72" s="11">
        <v>0.19580057438418097</v>
      </c>
      <c r="Y72" s="36"/>
      <c r="Z72" s="11">
        <v>1.9062117224392519</v>
      </c>
      <c r="AA72" s="13">
        <v>416936.7898291617</v>
      </c>
      <c r="AB72" s="17">
        <f t="shared" si="3"/>
        <v>7947.697962885387</v>
      </c>
      <c r="AC72" s="18">
        <v>688.16</v>
      </c>
      <c r="AD72" s="17">
        <v>7258</v>
      </c>
      <c r="AE72" s="68" t="s">
        <v>1170</v>
      </c>
      <c r="AF72" s="2">
        <f>F72/H72</f>
        <v>2850400374.1067677</v>
      </c>
      <c r="AG72" s="4">
        <f>V72*$H72</f>
        <v>0.40370145662803575</v>
      </c>
      <c r="AH72" s="4">
        <f>W72*$H72</f>
        <v>1.2239257918611697</v>
      </c>
      <c r="AI72" s="4">
        <f>X72*$H72</f>
        <v>0.1863238265839866</v>
      </c>
      <c r="AJ72" s="4">
        <f>Z72*$H72</f>
        <v>1.813951075073192</v>
      </c>
      <c r="AK72" s="68" t="s">
        <v>1170</v>
      </c>
      <c r="AL72" s="78"/>
      <c r="AM72" s="78"/>
      <c r="AN72" s="78"/>
      <c r="AO72" s="74"/>
      <c r="AP72" s="74"/>
      <c r="AQ72" s="15"/>
      <c r="AR72" s="15"/>
      <c r="AS72" s="15"/>
      <c r="AT72" s="15"/>
    </row>
    <row r="73" spans="1:46" ht="12.75">
      <c r="A73" s="1" t="s">
        <v>145</v>
      </c>
      <c r="B73" s="1" t="s">
        <v>146</v>
      </c>
      <c r="C73" s="2" t="s">
        <v>49</v>
      </c>
      <c r="D73" s="62" t="s">
        <v>54</v>
      </c>
      <c r="F73" s="61">
        <v>808053433</v>
      </c>
      <c r="G73" s="83">
        <v>51.9</v>
      </c>
      <c r="H73" s="9">
        <f t="shared" si="2"/>
        <v>0.519</v>
      </c>
      <c r="I73" s="28">
        <v>2846160.52</v>
      </c>
      <c r="J73" s="28">
        <v>0</v>
      </c>
      <c r="K73" s="28">
        <v>0</v>
      </c>
      <c r="L73" s="28">
        <v>143093.92</v>
      </c>
      <c r="M73" s="33">
        <v>2989254.44</v>
      </c>
      <c r="N73" s="28">
        <v>9538845</v>
      </c>
      <c r="O73" s="28">
        <v>0</v>
      </c>
      <c r="P73" s="28">
        <v>0</v>
      </c>
      <c r="Q73" s="30">
        <v>9538845</v>
      </c>
      <c r="R73" s="28">
        <v>5000000</v>
      </c>
      <c r="S73" s="28">
        <v>0</v>
      </c>
      <c r="T73" s="3">
        <v>5000000</v>
      </c>
      <c r="U73" s="3">
        <v>17528099.439999998</v>
      </c>
      <c r="V73" s="4">
        <v>0.618770961895041</v>
      </c>
      <c r="W73" s="11">
        <v>1.1804720592035403</v>
      </c>
      <c r="X73" s="11">
        <v>0.3699327690375644</v>
      </c>
      <c r="Y73" s="36"/>
      <c r="Z73" s="11">
        <v>2.1691757901361455</v>
      </c>
      <c r="AA73" s="13">
        <v>211659.21104536488</v>
      </c>
      <c r="AB73" s="17">
        <f t="shared" si="3"/>
        <v>4591.260363589226</v>
      </c>
      <c r="AC73" s="18">
        <v>671.54</v>
      </c>
      <c r="AD73" s="17">
        <v>3919</v>
      </c>
      <c r="AE73" s="68" t="s">
        <v>1170</v>
      </c>
      <c r="AF73" s="2">
        <f>F73/H73</f>
        <v>1556943030.8285162</v>
      </c>
      <c r="AG73" s="4">
        <f>V73*$H73</f>
        <v>0.3211421292235263</v>
      </c>
      <c r="AH73" s="4">
        <f>W73*$H73</f>
        <v>0.6126649987266374</v>
      </c>
      <c r="AI73" s="4">
        <f>X73*$H73</f>
        <v>0.19199510713049592</v>
      </c>
      <c r="AJ73" s="4">
        <f>Z73*$H73</f>
        <v>1.1258022350806596</v>
      </c>
      <c r="AK73" s="68" t="s">
        <v>1170</v>
      </c>
      <c r="AL73" s="78"/>
      <c r="AM73" s="78"/>
      <c r="AN73" s="78"/>
      <c r="AO73" s="74"/>
      <c r="AP73" s="74"/>
      <c r="AQ73" s="15"/>
      <c r="AR73" s="15"/>
      <c r="AS73" s="15"/>
      <c r="AT73" s="15"/>
    </row>
    <row r="74" spans="1:46" ht="12.75">
      <c r="A74" s="1" t="s">
        <v>147</v>
      </c>
      <c r="B74" s="1" t="s">
        <v>148</v>
      </c>
      <c r="C74" s="2" t="s">
        <v>49</v>
      </c>
      <c r="D74" s="62"/>
      <c r="F74" s="61">
        <v>885270499</v>
      </c>
      <c r="G74" s="83">
        <v>70.5</v>
      </c>
      <c r="H74" s="9">
        <f t="shared" si="2"/>
        <v>0.705</v>
      </c>
      <c r="I74" s="28">
        <v>2104177.31</v>
      </c>
      <c r="J74" s="28">
        <v>0</v>
      </c>
      <c r="K74" s="28">
        <v>0</v>
      </c>
      <c r="L74" s="28">
        <v>108360.89</v>
      </c>
      <c r="M74" s="33">
        <v>2212538.2</v>
      </c>
      <c r="N74" s="28">
        <v>17438671</v>
      </c>
      <c r="O74" s="28">
        <v>0</v>
      </c>
      <c r="P74" s="28">
        <v>0</v>
      </c>
      <c r="Q74" s="30">
        <v>17438671</v>
      </c>
      <c r="R74" s="28">
        <v>9991584</v>
      </c>
      <c r="S74" s="28">
        <v>0</v>
      </c>
      <c r="T74" s="3">
        <v>9991584</v>
      </c>
      <c r="U74" s="3">
        <v>29642793.2</v>
      </c>
      <c r="V74" s="4">
        <v>1.1286475728363787</v>
      </c>
      <c r="W74" s="11">
        <v>1.9698692116927756</v>
      </c>
      <c r="X74" s="11">
        <v>0.249927926266523</v>
      </c>
      <c r="Y74" s="36"/>
      <c r="Z74" s="11">
        <v>3.3484447107956776</v>
      </c>
      <c r="AA74" s="13">
        <v>194678.36879432623</v>
      </c>
      <c r="AB74" s="17">
        <f t="shared" si="3"/>
        <v>6518.697542956919</v>
      </c>
      <c r="AC74" s="18">
        <v>731.48</v>
      </c>
      <c r="AD74" s="17">
        <v>5788</v>
      </c>
      <c r="AE74" s="68" t="s">
        <v>1170</v>
      </c>
      <c r="AF74" s="2">
        <f>F74/H74</f>
        <v>1255702835.460993</v>
      </c>
      <c r="AG74" s="4">
        <f>V74*$H74</f>
        <v>0.795696538849647</v>
      </c>
      <c r="AH74" s="4">
        <f>W74*$H74</f>
        <v>1.3887577942434068</v>
      </c>
      <c r="AI74" s="4">
        <f>X74*$H74</f>
        <v>0.1761991880178987</v>
      </c>
      <c r="AJ74" s="4">
        <f>Z74*$H74</f>
        <v>2.3606535211109527</v>
      </c>
      <c r="AK74" s="68" t="s">
        <v>1170</v>
      </c>
      <c r="AL74" s="78"/>
      <c r="AM74" s="78"/>
      <c r="AN74" s="78"/>
      <c r="AO74" s="74"/>
      <c r="AP74" s="74"/>
      <c r="AQ74" s="15"/>
      <c r="AR74" s="15"/>
      <c r="AS74" s="15"/>
      <c r="AT74" s="15"/>
    </row>
    <row r="75" spans="1:46" ht="12.75">
      <c r="A75" s="1" t="s">
        <v>149</v>
      </c>
      <c r="B75" s="1" t="s">
        <v>150</v>
      </c>
      <c r="C75" s="2" t="s">
        <v>49</v>
      </c>
      <c r="D75" s="62"/>
      <c r="E75" s="45"/>
      <c r="F75" s="61">
        <v>3881555577</v>
      </c>
      <c r="G75" s="83">
        <v>75.34</v>
      </c>
      <c r="H75" s="9">
        <f t="shared" si="2"/>
        <v>0.7534000000000001</v>
      </c>
      <c r="I75" s="28">
        <v>9441616.030000001</v>
      </c>
      <c r="J75" s="28">
        <v>0</v>
      </c>
      <c r="K75" s="28">
        <v>0</v>
      </c>
      <c r="L75" s="28">
        <v>472053.09</v>
      </c>
      <c r="M75" s="33">
        <v>9913669.120000001</v>
      </c>
      <c r="N75" s="28">
        <v>63248930</v>
      </c>
      <c r="O75" s="28">
        <v>0</v>
      </c>
      <c r="P75" s="28">
        <v>0</v>
      </c>
      <c r="Q75" s="30">
        <v>63248930</v>
      </c>
      <c r="R75" s="28">
        <v>21887542.04</v>
      </c>
      <c r="S75" s="28">
        <v>194144.73</v>
      </c>
      <c r="T75" s="3">
        <v>22081686.77</v>
      </c>
      <c r="U75" s="3">
        <v>95244285.89</v>
      </c>
      <c r="V75" s="4">
        <v>0.5688875589169491</v>
      </c>
      <c r="W75" s="11">
        <v>1.6294737701239927</v>
      </c>
      <c r="X75" s="11">
        <v>0.25540453880766373</v>
      </c>
      <c r="Y75" s="36"/>
      <c r="Z75" s="11">
        <v>2.4537658678486056</v>
      </c>
      <c r="AA75" s="13">
        <v>464318.5568395593</v>
      </c>
      <c r="AB75" s="17">
        <f t="shared" si="3"/>
        <v>11393.290265816333</v>
      </c>
      <c r="AC75" s="18">
        <v>684.46</v>
      </c>
      <c r="AD75" s="17">
        <v>10704</v>
      </c>
      <c r="AE75" s="68" t="s">
        <v>1170</v>
      </c>
      <c r="AF75" s="2">
        <f>F75/H75</f>
        <v>5152051469.338996</v>
      </c>
      <c r="AG75" s="4">
        <f>V75*$H75</f>
        <v>0.42859988688802947</v>
      </c>
      <c r="AH75" s="4">
        <f>W75*$H75</f>
        <v>1.2276455384114162</v>
      </c>
      <c r="AI75" s="4">
        <f>X75*$H75</f>
        <v>0.19242177953769388</v>
      </c>
      <c r="AJ75" s="4">
        <f>Z75*$H75</f>
        <v>1.8486672048371398</v>
      </c>
      <c r="AK75" s="68" t="s">
        <v>1170</v>
      </c>
      <c r="AL75" s="78"/>
      <c r="AM75" s="78"/>
      <c r="AN75" s="78"/>
      <c r="AO75" s="74"/>
      <c r="AP75" s="74"/>
      <c r="AQ75" s="15"/>
      <c r="AR75" s="15"/>
      <c r="AS75" s="15"/>
      <c r="AT75" s="15"/>
    </row>
    <row r="76" spans="1:46" ht="12.75">
      <c r="A76" s="1" t="s">
        <v>151</v>
      </c>
      <c r="B76" s="1" t="s">
        <v>152</v>
      </c>
      <c r="C76" s="2" t="s">
        <v>49</v>
      </c>
      <c r="D76" s="62"/>
      <c r="F76" s="61">
        <v>831474489</v>
      </c>
      <c r="G76" s="83">
        <v>58.24</v>
      </c>
      <c r="H76" s="9">
        <f t="shared" si="2"/>
        <v>0.5824</v>
      </c>
      <c r="I76" s="28">
        <v>2531247.66</v>
      </c>
      <c r="J76" s="28">
        <v>0</v>
      </c>
      <c r="K76" s="28">
        <v>0</v>
      </c>
      <c r="L76" s="28">
        <v>126750.37</v>
      </c>
      <c r="M76" s="33">
        <v>2657998.03</v>
      </c>
      <c r="N76" s="28">
        <v>9574044</v>
      </c>
      <c r="O76" s="28">
        <v>9799861.94</v>
      </c>
      <c r="P76" s="28">
        <v>0</v>
      </c>
      <c r="Q76" s="30">
        <v>19373905.939999998</v>
      </c>
      <c r="R76" s="28">
        <v>7762771</v>
      </c>
      <c r="S76" s="28">
        <v>83147.45</v>
      </c>
      <c r="T76" s="3">
        <v>7845918.45</v>
      </c>
      <c r="U76" s="3">
        <v>29877822.419999998</v>
      </c>
      <c r="V76" s="4">
        <v>0.9436150541956074</v>
      </c>
      <c r="W76" s="11">
        <v>2.3300661891984995</v>
      </c>
      <c r="X76" s="11">
        <v>0.319672830034356</v>
      </c>
      <c r="Y76" s="36"/>
      <c r="Z76" s="11">
        <v>3.593354073428463</v>
      </c>
      <c r="AA76" s="13">
        <v>219460.86956521738</v>
      </c>
      <c r="AB76" s="17">
        <f t="shared" si="3"/>
        <v>7886.006096103265</v>
      </c>
      <c r="AC76" s="18">
        <v>712.06</v>
      </c>
      <c r="AD76" s="17">
        <v>7174</v>
      </c>
      <c r="AE76" s="68" t="s">
        <v>1170</v>
      </c>
      <c r="AF76" s="2">
        <f>F76/H76</f>
        <v>1427669108.85989</v>
      </c>
      <c r="AG76" s="4">
        <f>V76*$H76</f>
        <v>0.5495614075635218</v>
      </c>
      <c r="AH76" s="4">
        <f>W76*$H76</f>
        <v>1.3570305485892062</v>
      </c>
      <c r="AI76" s="4">
        <f>X76*$H76</f>
        <v>0.18617745621200893</v>
      </c>
      <c r="AJ76" s="4">
        <f>Z76*$H76</f>
        <v>2.092769412364737</v>
      </c>
      <c r="AK76" s="68" t="s">
        <v>1170</v>
      </c>
      <c r="AL76" s="78"/>
      <c r="AM76" s="78"/>
      <c r="AN76" s="78"/>
      <c r="AO76" s="74"/>
      <c r="AP76" s="74"/>
      <c r="AQ76" s="15"/>
      <c r="AR76" s="15"/>
      <c r="AS76" s="15"/>
      <c r="AT76" s="15"/>
    </row>
    <row r="77" spans="1:46" ht="12.75">
      <c r="A77" s="1" t="s">
        <v>153</v>
      </c>
      <c r="B77" s="1" t="s">
        <v>154</v>
      </c>
      <c r="C77" s="2" t="s">
        <v>49</v>
      </c>
      <c r="D77" s="62"/>
      <c r="F77" s="61">
        <v>991084457</v>
      </c>
      <c r="G77" s="83">
        <v>57.62</v>
      </c>
      <c r="H77" s="9">
        <f t="shared" si="2"/>
        <v>0.5761999999999999</v>
      </c>
      <c r="I77" s="28">
        <v>3098314.54</v>
      </c>
      <c r="J77" s="28">
        <v>0</v>
      </c>
      <c r="K77" s="28">
        <v>0</v>
      </c>
      <c r="L77" s="28">
        <v>154611.16</v>
      </c>
      <c r="M77" s="33">
        <v>3252925.7</v>
      </c>
      <c r="N77" s="28">
        <v>14516390</v>
      </c>
      <c r="O77" s="28">
        <v>7604848.83</v>
      </c>
      <c r="P77" s="28">
        <v>0</v>
      </c>
      <c r="Q77" s="30">
        <v>22121238.83</v>
      </c>
      <c r="R77" s="28">
        <v>5797215</v>
      </c>
      <c r="S77" s="28">
        <v>99108</v>
      </c>
      <c r="T77" s="3">
        <v>5896323</v>
      </c>
      <c r="U77" s="3">
        <v>31270487.529999997</v>
      </c>
      <c r="V77" s="4">
        <v>0.5949364817856285</v>
      </c>
      <c r="W77" s="11">
        <v>2.232023585251322</v>
      </c>
      <c r="X77" s="11">
        <v>0.32821881899415156</v>
      </c>
      <c r="Y77" s="36"/>
      <c r="Z77" s="11">
        <v>3.155178886031102</v>
      </c>
      <c r="AA77" s="13">
        <v>279784.55616438354</v>
      </c>
      <c r="AB77" s="17">
        <f t="shared" si="3"/>
        <v>8827.703242474461</v>
      </c>
      <c r="AC77" s="18">
        <v>695.6</v>
      </c>
      <c r="AD77" s="17">
        <v>8128</v>
      </c>
      <c r="AE77" s="68" t="s">
        <v>1170</v>
      </c>
      <c r="AF77" s="2">
        <f>F77/H77</f>
        <v>1720035503.2974663</v>
      </c>
      <c r="AG77" s="4">
        <f>V77*$H77</f>
        <v>0.3428024008048791</v>
      </c>
      <c r="AH77" s="4">
        <f>W77*$H77</f>
        <v>1.2860919898218115</v>
      </c>
      <c r="AI77" s="4">
        <f>X77*$H77</f>
        <v>0.18911968350443012</v>
      </c>
      <c r="AJ77" s="4">
        <f>Z77*$H77</f>
        <v>1.8180140741311208</v>
      </c>
      <c r="AK77" s="68" t="s">
        <v>1170</v>
      </c>
      <c r="AL77" s="78"/>
      <c r="AM77" s="78"/>
      <c r="AN77" s="78"/>
      <c r="AO77" s="74"/>
      <c r="AP77" s="74"/>
      <c r="AQ77" s="15"/>
      <c r="AR77" s="15"/>
      <c r="AS77" s="15"/>
      <c r="AT77" s="15"/>
    </row>
    <row r="78" spans="1:46" ht="12.75">
      <c r="A78" s="1" t="s">
        <v>155</v>
      </c>
      <c r="B78" s="1" t="s">
        <v>156</v>
      </c>
      <c r="C78" s="2" t="s">
        <v>49</v>
      </c>
      <c r="D78" s="62"/>
      <c r="F78" s="61">
        <v>696633036</v>
      </c>
      <c r="G78" s="83">
        <v>87.63</v>
      </c>
      <c r="H78" s="9">
        <f t="shared" si="2"/>
        <v>0.8763</v>
      </c>
      <c r="I78" s="28">
        <v>1516622.75</v>
      </c>
      <c r="J78" s="28">
        <v>0</v>
      </c>
      <c r="K78" s="28">
        <v>0</v>
      </c>
      <c r="L78" s="28">
        <v>76074.33</v>
      </c>
      <c r="M78" s="33">
        <v>1592697.08</v>
      </c>
      <c r="N78" s="28">
        <v>7728009</v>
      </c>
      <c r="O78" s="28">
        <v>0</v>
      </c>
      <c r="P78" s="28">
        <v>0</v>
      </c>
      <c r="Q78" s="30">
        <v>7728009</v>
      </c>
      <c r="R78" s="28">
        <v>5529906.66</v>
      </c>
      <c r="S78" s="28">
        <v>0</v>
      </c>
      <c r="T78" s="3">
        <v>5529906.66</v>
      </c>
      <c r="U78" s="3">
        <v>14850612.74</v>
      </c>
      <c r="V78" s="4">
        <v>0.7938048261035958</v>
      </c>
      <c r="W78" s="11">
        <v>1.1093371403075405</v>
      </c>
      <c r="X78" s="11">
        <v>0.22862784244989495</v>
      </c>
      <c r="Y78" s="36"/>
      <c r="Z78" s="11">
        <v>2.1317698088610313</v>
      </c>
      <c r="AA78" s="13">
        <v>226953.10504933255</v>
      </c>
      <c r="AB78" s="17">
        <f t="shared" si="3"/>
        <v>4838.1177737143325</v>
      </c>
      <c r="AC78" s="18">
        <v>690.6</v>
      </c>
      <c r="AD78" s="17">
        <v>4147</v>
      </c>
      <c r="AE78" s="68" t="s">
        <v>1170</v>
      </c>
      <c r="AF78" s="2">
        <f>F78/H78</f>
        <v>794970941.4584047</v>
      </c>
      <c r="AG78" s="4">
        <f>V78*$H78</f>
        <v>0.695611169114581</v>
      </c>
      <c r="AH78" s="4">
        <f>W78*$H78</f>
        <v>0.9721121360514977</v>
      </c>
      <c r="AI78" s="4">
        <f>X78*$H78</f>
        <v>0.20034657833884295</v>
      </c>
      <c r="AJ78" s="4">
        <f>Z78*$H78</f>
        <v>1.8680698835049216</v>
      </c>
      <c r="AK78" s="68" t="s">
        <v>1170</v>
      </c>
      <c r="AL78" s="78"/>
      <c r="AM78" s="78"/>
      <c r="AN78" s="78"/>
      <c r="AO78" s="74"/>
      <c r="AP78" s="74"/>
      <c r="AQ78" s="15"/>
      <c r="AR78" s="15"/>
      <c r="AS78" s="15"/>
      <c r="AT78" s="15"/>
    </row>
    <row r="79" spans="1:46" ht="12.75">
      <c r="A79" s="1" t="s">
        <v>157</v>
      </c>
      <c r="B79" s="1" t="s">
        <v>158</v>
      </c>
      <c r="C79" s="2" t="s">
        <v>49</v>
      </c>
      <c r="D79" s="62"/>
      <c r="F79" s="61">
        <v>119000304</v>
      </c>
      <c r="G79" s="83">
        <v>62.49</v>
      </c>
      <c r="H79" s="9">
        <f t="shared" si="2"/>
        <v>0.6249</v>
      </c>
      <c r="I79" s="28">
        <v>342800.54</v>
      </c>
      <c r="J79" s="28">
        <v>0</v>
      </c>
      <c r="K79" s="28">
        <v>0</v>
      </c>
      <c r="L79" s="28">
        <v>16759.93</v>
      </c>
      <c r="M79" s="33">
        <v>359560.47</v>
      </c>
      <c r="N79" s="28">
        <v>468000</v>
      </c>
      <c r="O79" s="28">
        <v>0</v>
      </c>
      <c r="P79" s="28">
        <v>0</v>
      </c>
      <c r="Q79" s="30">
        <v>468000</v>
      </c>
      <c r="R79" s="28">
        <v>804414</v>
      </c>
      <c r="S79" s="28">
        <v>0</v>
      </c>
      <c r="T79" s="3">
        <v>804414</v>
      </c>
      <c r="U79" s="3">
        <v>1631974.47</v>
      </c>
      <c r="V79" s="4">
        <v>0.6759764243963612</v>
      </c>
      <c r="W79" s="11">
        <v>0.3932763062521252</v>
      </c>
      <c r="X79" s="11">
        <v>0.30215088358093606</v>
      </c>
      <c r="Y79" s="36"/>
      <c r="Z79" s="11">
        <v>1.3714036142294224</v>
      </c>
      <c r="AA79" s="13">
        <v>717543.0555555555</v>
      </c>
      <c r="AB79" s="17">
        <f t="shared" si="3"/>
        <v>9840.41139754112</v>
      </c>
      <c r="AC79" s="18">
        <v>628.57</v>
      </c>
      <c r="AD79" s="17">
        <v>9211</v>
      </c>
      <c r="AE79" s="68" t="s">
        <v>1170</v>
      </c>
      <c r="AF79" s="2">
        <f>F79/H79</f>
        <v>190430955.35285646</v>
      </c>
      <c r="AG79" s="4">
        <f>V79*$H79</f>
        <v>0.4224176676052861</v>
      </c>
      <c r="AH79" s="4">
        <f>W79*$H79</f>
        <v>0.24575836377695304</v>
      </c>
      <c r="AI79" s="4">
        <f>X79*$H79</f>
        <v>0.18881408714972694</v>
      </c>
      <c r="AJ79" s="4">
        <f>Z79*$H79</f>
        <v>0.856990118531966</v>
      </c>
      <c r="AK79" s="68" t="s">
        <v>1170</v>
      </c>
      <c r="AL79" s="78"/>
      <c r="AM79" s="78"/>
      <c r="AN79" s="78"/>
      <c r="AO79" s="74"/>
      <c r="AP79" s="74"/>
      <c r="AQ79" s="15"/>
      <c r="AR79" s="15"/>
      <c r="AS79" s="15"/>
      <c r="AT79" s="15"/>
    </row>
    <row r="80" spans="1:46" ht="12.75">
      <c r="A80" s="1" t="s">
        <v>159</v>
      </c>
      <c r="B80" s="1" t="s">
        <v>160</v>
      </c>
      <c r="C80" s="2" t="s">
        <v>49</v>
      </c>
      <c r="D80" s="62"/>
      <c r="F80" s="61">
        <v>1247664465</v>
      </c>
      <c r="G80" s="83">
        <v>58.25</v>
      </c>
      <c r="H80" s="9">
        <f t="shared" si="2"/>
        <v>0.5825</v>
      </c>
      <c r="I80" s="28">
        <v>3831132.47</v>
      </c>
      <c r="J80" s="28">
        <v>0</v>
      </c>
      <c r="K80" s="28">
        <v>0</v>
      </c>
      <c r="L80" s="28">
        <v>192208.63</v>
      </c>
      <c r="M80" s="33">
        <v>4023341.1</v>
      </c>
      <c r="N80" s="28">
        <v>26680112.5</v>
      </c>
      <c r="O80" s="28">
        <v>0</v>
      </c>
      <c r="P80" s="28">
        <v>0</v>
      </c>
      <c r="Q80" s="30">
        <v>26680112.5</v>
      </c>
      <c r="R80" s="28">
        <v>13126109</v>
      </c>
      <c r="S80" s="28">
        <v>0</v>
      </c>
      <c r="T80" s="3">
        <v>13126109</v>
      </c>
      <c r="U80" s="3">
        <v>43829562.6</v>
      </c>
      <c r="V80" s="4">
        <v>1.0520544079132685</v>
      </c>
      <c r="W80" s="11">
        <v>2.1384044547585956</v>
      </c>
      <c r="X80" s="11">
        <v>0.32246979960273214</v>
      </c>
      <c r="Y80" s="36"/>
      <c r="Z80" s="11">
        <v>3.5129286622745965</v>
      </c>
      <c r="AA80" s="13">
        <v>187208.12398703402</v>
      </c>
      <c r="AB80" s="17">
        <f t="shared" si="3"/>
        <v>6576.487845647082</v>
      </c>
      <c r="AC80" s="18">
        <v>704.7</v>
      </c>
      <c r="AD80" s="17">
        <v>5871</v>
      </c>
      <c r="AE80" s="68" t="s">
        <v>1170</v>
      </c>
      <c r="AF80" s="2">
        <f>F80/H80</f>
        <v>2141913244.635193</v>
      </c>
      <c r="AG80" s="4">
        <f>V80*$H80</f>
        <v>0.6128216926094789</v>
      </c>
      <c r="AH80" s="4">
        <f>W80*$H80</f>
        <v>1.245620594896882</v>
      </c>
      <c r="AI80" s="4">
        <f>X80*$H80</f>
        <v>0.18783865826859147</v>
      </c>
      <c r="AJ80" s="4">
        <f>Z80*$H80</f>
        <v>2.0462809457749525</v>
      </c>
      <c r="AK80" s="68" t="s">
        <v>1170</v>
      </c>
      <c r="AL80" s="78"/>
      <c r="AM80" s="78"/>
      <c r="AN80" s="78"/>
      <c r="AO80" s="74"/>
      <c r="AP80" s="74"/>
      <c r="AQ80" s="15"/>
      <c r="AR80" s="15"/>
      <c r="AS80" s="15"/>
      <c r="AT80" s="15"/>
    </row>
    <row r="81" spans="1:46" ht="12.75">
      <c r="A81" s="1" t="s">
        <v>161</v>
      </c>
      <c r="B81" s="1" t="s">
        <v>162</v>
      </c>
      <c r="C81" s="2" t="s">
        <v>49</v>
      </c>
      <c r="D81" s="62"/>
      <c r="F81" s="61">
        <v>1153990034</v>
      </c>
      <c r="G81" s="83">
        <v>66.93</v>
      </c>
      <c r="H81" s="9">
        <f t="shared" si="2"/>
        <v>0.6693000000000001</v>
      </c>
      <c r="I81" s="28">
        <v>3246166.04</v>
      </c>
      <c r="J81" s="28">
        <v>0</v>
      </c>
      <c r="K81" s="28">
        <v>0</v>
      </c>
      <c r="L81" s="28">
        <v>161971.49</v>
      </c>
      <c r="M81" s="33">
        <v>3408137.53</v>
      </c>
      <c r="N81" s="28">
        <v>18935069.39</v>
      </c>
      <c r="O81" s="28">
        <v>0</v>
      </c>
      <c r="P81" s="28">
        <v>0</v>
      </c>
      <c r="Q81" s="30">
        <v>18935069.39</v>
      </c>
      <c r="R81" s="28">
        <v>9369370.61</v>
      </c>
      <c r="S81" s="28">
        <v>0</v>
      </c>
      <c r="T81" s="3">
        <v>9369370.61</v>
      </c>
      <c r="U81" s="3">
        <v>31712577.53</v>
      </c>
      <c r="V81" s="4">
        <v>0.811910877386312</v>
      </c>
      <c r="W81" s="11">
        <v>1.6408347413856434</v>
      </c>
      <c r="X81" s="11">
        <v>0.2953350921226413</v>
      </c>
      <c r="Y81" s="36"/>
      <c r="Z81" s="11">
        <v>2.748080710894597</v>
      </c>
      <c r="AA81" s="13">
        <v>184370.96454252416</v>
      </c>
      <c r="AB81" s="17">
        <f t="shared" si="3"/>
        <v>5066.662913083423</v>
      </c>
      <c r="AC81" s="18">
        <v>684.07</v>
      </c>
      <c r="AD81" s="17">
        <v>4383</v>
      </c>
      <c r="AE81" s="68" t="s">
        <v>1170</v>
      </c>
      <c r="AF81" s="2">
        <f>F81/H81</f>
        <v>1724174561.4821453</v>
      </c>
      <c r="AG81" s="4">
        <f>V81*$H81</f>
        <v>0.5434119502346587</v>
      </c>
      <c r="AH81" s="4">
        <f>W81*$H81</f>
        <v>1.0982106924094113</v>
      </c>
      <c r="AI81" s="4">
        <f>X81*$H81</f>
        <v>0.19766777715768385</v>
      </c>
      <c r="AJ81" s="4">
        <f>Z81*$H81</f>
        <v>1.839290419801754</v>
      </c>
      <c r="AK81" s="68" t="s">
        <v>1170</v>
      </c>
      <c r="AL81" s="78"/>
      <c r="AM81" s="78"/>
      <c r="AN81" s="78"/>
      <c r="AO81" s="74"/>
      <c r="AP81" s="74"/>
      <c r="AQ81" s="15"/>
      <c r="AR81" s="15"/>
      <c r="AS81" s="15"/>
      <c r="AT81" s="15"/>
    </row>
    <row r="82" spans="1:46" ht="12.75">
      <c r="A82" s="1" t="s">
        <v>163</v>
      </c>
      <c r="B82" s="1" t="s">
        <v>164</v>
      </c>
      <c r="C82" s="2" t="s">
        <v>49</v>
      </c>
      <c r="D82" s="62"/>
      <c r="F82" s="61">
        <v>1947604824</v>
      </c>
      <c r="G82" s="83">
        <v>97.67</v>
      </c>
      <c r="H82" s="9">
        <f t="shared" si="2"/>
        <v>0.9767</v>
      </c>
      <c r="I82" s="28">
        <v>3708006.29</v>
      </c>
      <c r="J82" s="28">
        <v>0</v>
      </c>
      <c r="K82" s="28">
        <v>0</v>
      </c>
      <c r="L82" s="28">
        <v>187646.3</v>
      </c>
      <c r="M82" s="33">
        <v>3895652.59</v>
      </c>
      <c r="N82" s="28">
        <v>6001534.5</v>
      </c>
      <c r="O82" s="28">
        <v>0</v>
      </c>
      <c r="P82" s="28">
        <v>0</v>
      </c>
      <c r="Q82" s="30">
        <v>6001534.5</v>
      </c>
      <c r="R82" s="28">
        <v>4626986.61</v>
      </c>
      <c r="S82" s="28">
        <v>0</v>
      </c>
      <c r="T82" s="3">
        <v>4626986.61</v>
      </c>
      <c r="U82" s="3">
        <v>14524173.7</v>
      </c>
      <c r="V82" s="4">
        <v>0.2375731746493148</v>
      </c>
      <c r="W82" s="11">
        <v>0.30814949860691043</v>
      </c>
      <c r="X82" s="11">
        <v>0.20002274290936958</v>
      </c>
      <c r="Y82" s="36"/>
      <c r="Z82" s="11">
        <v>0.7457454161655949</v>
      </c>
      <c r="AA82" s="13">
        <v>1499286.5573770492</v>
      </c>
      <c r="AB82" s="17">
        <f t="shared" si="3"/>
        <v>11180.860776826297</v>
      </c>
      <c r="AC82" s="18">
        <v>663.6</v>
      </c>
      <c r="AD82" s="17">
        <v>10428</v>
      </c>
      <c r="AE82" s="68" t="s">
        <v>1170</v>
      </c>
      <c r="AF82" s="2">
        <f>F82/H82</f>
        <v>1994066575.2022116</v>
      </c>
      <c r="AG82" s="4">
        <f>V82*$H82</f>
        <v>0.23203771967998577</v>
      </c>
      <c r="AH82" s="4">
        <f>W82*$H82</f>
        <v>0.30096961528936944</v>
      </c>
      <c r="AI82" s="4">
        <f>X82*$H82</f>
        <v>0.1953622129995813</v>
      </c>
      <c r="AJ82" s="4">
        <f>Z82*$H82</f>
        <v>0.7283695479689365</v>
      </c>
      <c r="AK82" s="68" t="s">
        <v>1170</v>
      </c>
      <c r="AL82" s="78"/>
      <c r="AM82" s="78"/>
      <c r="AN82" s="78"/>
      <c r="AO82" s="74"/>
      <c r="AP82" s="74"/>
      <c r="AQ82" s="15"/>
      <c r="AR82" s="15"/>
      <c r="AS82" s="15"/>
      <c r="AT82" s="15"/>
    </row>
    <row r="83" spans="1:46" ht="12.75">
      <c r="A83" s="1" t="s">
        <v>165</v>
      </c>
      <c r="B83" s="1" t="s">
        <v>166</v>
      </c>
      <c r="C83" s="2" t="s">
        <v>49</v>
      </c>
      <c r="D83" s="62"/>
      <c r="F83" s="61">
        <v>384400329</v>
      </c>
      <c r="G83" s="83">
        <v>84.48</v>
      </c>
      <c r="H83" s="9">
        <f t="shared" si="2"/>
        <v>0.8448</v>
      </c>
      <c r="I83" s="28">
        <v>923543.54</v>
      </c>
      <c r="J83" s="28">
        <v>0</v>
      </c>
      <c r="K83" s="28">
        <v>0</v>
      </c>
      <c r="L83" s="28">
        <v>46435.03</v>
      </c>
      <c r="M83" s="33">
        <v>969978.57</v>
      </c>
      <c r="N83" s="28">
        <v>3898969</v>
      </c>
      <c r="O83" s="28">
        <v>0</v>
      </c>
      <c r="P83" s="28">
        <v>0</v>
      </c>
      <c r="Q83" s="30">
        <v>3898969</v>
      </c>
      <c r="R83" s="28">
        <v>4697797</v>
      </c>
      <c r="S83" s="28">
        <v>0</v>
      </c>
      <c r="T83" s="3">
        <v>4697797</v>
      </c>
      <c r="U83" s="3">
        <v>9566744.57</v>
      </c>
      <c r="V83" s="4">
        <v>1.2221105565182802</v>
      </c>
      <c r="W83" s="11">
        <v>1.014299079853285</v>
      </c>
      <c r="X83" s="11">
        <v>0.25233552024353234</v>
      </c>
      <c r="Y83" s="36">
        <v>0.107</v>
      </c>
      <c r="Z83" s="11">
        <v>2.3817451566150973</v>
      </c>
      <c r="AA83" s="13">
        <v>223563.38582677164</v>
      </c>
      <c r="AB83" s="17">
        <f t="shared" si="3"/>
        <v>5324.710113893857</v>
      </c>
      <c r="AC83" s="18">
        <v>701.79</v>
      </c>
      <c r="AD83" s="17">
        <v>4623</v>
      </c>
      <c r="AE83" s="68" t="s">
        <v>1170</v>
      </c>
      <c r="AF83" s="2">
        <f>F83/H83</f>
        <v>455019328.83522725</v>
      </c>
      <c r="AG83" s="4">
        <f>V83*$H83</f>
        <v>1.032438998146643</v>
      </c>
      <c r="AH83" s="4">
        <f>W83*$H83</f>
        <v>0.8568798626600551</v>
      </c>
      <c r="AI83" s="4">
        <f>X83*$H83</f>
        <v>0.21317304750173613</v>
      </c>
      <c r="AJ83" s="4">
        <f>Z83*$H83</f>
        <v>2.0120983083084343</v>
      </c>
      <c r="AK83" s="68" t="s">
        <v>1170</v>
      </c>
      <c r="AL83" s="78"/>
      <c r="AM83" s="78"/>
      <c r="AN83" s="78"/>
      <c r="AO83" s="74"/>
      <c r="AP83" s="74"/>
      <c r="AQ83" s="15"/>
      <c r="AR83" s="15"/>
      <c r="AS83" s="15"/>
      <c r="AT83" s="15"/>
    </row>
    <row r="84" spans="1:46" ht="12.75">
      <c r="A84" s="1" t="s">
        <v>167</v>
      </c>
      <c r="B84" s="1" t="s">
        <v>168</v>
      </c>
      <c r="C84" s="2" t="s">
        <v>49</v>
      </c>
      <c r="D84" s="62"/>
      <c r="F84" s="61">
        <v>2602345852</v>
      </c>
      <c r="G84" s="83">
        <v>58.15</v>
      </c>
      <c r="H84" s="9">
        <f t="shared" si="2"/>
        <v>0.5815</v>
      </c>
      <c r="I84" s="28">
        <v>8048947.5</v>
      </c>
      <c r="J84" s="28">
        <v>0</v>
      </c>
      <c r="K84" s="28">
        <v>0</v>
      </c>
      <c r="L84" s="28">
        <v>402440.8</v>
      </c>
      <c r="M84" s="33">
        <v>8451388.3</v>
      </c>
      <c r="N84" s="28">
        <v>64470654</v>
      </c>
      <c r="O84" s="28">
        <v>0</v>
      </c>
      <c r="P84" s="28">
        <v>0</v>
      </c>
      <c r="Q84" s="30">
        <v>64470654</v>
      </c>
      <c r="R84" s="28">
        <v>35843243.12</v>
      </c>
      <c r="S84" s="28">
        <v>0</v>
      </c>
      <c r="T84" s="3">
        <v>35843243.12</v>
      </c>
      <c r="U84" s="3">
        <v>108765285.41999999</v>
      </c>
      <c r="V84" s="4">
        <v>1.3773435645555383</v>
      </c>
      <c r="W84" s="11">
        <v>2.477405297626059</v>
      </c>
      <c r="X84" s="11">
        <v>0.3247603808504082</v>
      </c>
      <c r="Y84" s="36"/>
      <c r="Z84" s="11">
        <v>4.1795092430320055</v>
      </c>
      <c r="AA84" s="13">
        <v>197753.77621748133</v>
      </c>
      <c r="AB84" s="17">
        <f t="shared" si="3"/>
        <v>8265.13735545446</v>
      </c>
      <c r="AC84" s="18">
        <v>734.12</v>
      </c>
      <c r="AD84" s="17">
        <v>7531</v>
      </c>
      <c r="AE84" s="68" t="s">
        <v>1170</v>
      </c>
      <c r="AF84" s="2">
        <f>F84/H84</f>
        <v>4475229324.161651</v>
      </c>
      <c r="AG84" s="4">
        <f>V84*$H84</f>
        <v>0.8009252827890455</v>
      </c>
      <c r="AH84" s="4">
        <f>W84*$H84</f>
        <v>1.4406111805695534</v>
      </c>
      <c r="AI84" s="4">
        <f>X84*$H84</f>
        <v>0.1888481614645124</v>
      </c>
      <c r="AJ84" s="4">
        <f>Z84*$H84</f>
        <v>2.430384624823111</v>
      </c>
      <c r="AK84" s="68" t="s">
        <v>1170</v>
      </c>
      <c r="AL84" s="78"/>
      <c r="AM84" s="78"/>
      <c r="AN84" s="78"/>
      <c r="AO84" s="74"/>
      <c r="AP84" s="74"/>
      <c r="AQ84" s="15"/>
      <c r="AR84" s="15"/>
      <c r="AS84" s="15"/>
      <c r="AT84" s="15"/>
    </row>
    <row r="85" spans="1:46" ht="12.75">
      <c r="A85" s="1" t="s">
        <v>169</v>
      </c>
      <c r="B85" s="1" t="s">
        <v>170</v>
      </c>
      <c r="C85" s="2" t="s">
        <v>49</v>
      </c>
      <c r="D85" s="62"/>
      <c r="F85" s="61">
        <v>2848105848</v>
      </c>
      <c r="G85" s="83">
        <v>93.25</v>
      </c>
      <c r="H85" s="9">
        <f t="shared" si="2"/>
        <v>0.9325</v>
      </c>
      <c r="I85" s="28">
        <v>5539468.28</v>
      </c>
      <c r="J85" s="28">
        <v>0</v>
      </c>
      <c r="K85" s="28">
        <v>0</v>
      </c>
      <c r="L85" s="28">
        <v>277958.29</v>
      </c>
      <c r="M85" s="33">
        <v>5817426.57</v>
      </c>
      <c r="N85" s="28">
        <v>37483085.5</v>
      </c>
      <c r="O85" s="28">
        <v>0</v>
      </c>
      <c r="P85" s="28">
        <v>0</v>
      </c>
      <c r="Q85" s="30">
        <v>37483085.5</v>
      </c>
      <c r="R85" s="28">
        <v>14567925</v>
      </c>
      <c r="S85" s="28">
        <v>0</v>
      </c>
      <c r="T85" s="3">
        <v>14567925</v>
      </c>
      <c r="U85" s="3">
        <v>57868437.07</v>
      </c>
      <c r="V85" s="4">
        <v>0.5114952104125591</v>
      </c>
      <c r="W85" s="11">
        <v>1.3160706624131058</v>
      </c>
      <c r="X85" s="11">
        <v>0.2042559820620824</v>
      </c>
      <c r="Y85" s="36"/>
      <c r="Z85" s="11">
        <v>2.031821854887747</v>
      </c>
      <c r="AA85" s="13">
        <v>613534.9326400378</v>
      </c>
      <c r="AB85" s="17">
        <f t="shared" si="3"/>
        <v>12465.936848751106</v>
      </c>
      <c r="AC85" s="18">
        <v>698.53</v>
      </c>
      <c r="AD85" s="17">
        <v>11767</v>
      </c>
      <c r="AE85" s="68" t="s">
        <v>1170</v>
      </c>
      <c r="AF85" s="2">
        <f>F85/H85</f>
        <v>3054269005.8981233</v>
      </c>
      <c r="AG85" s="4">
        <f>V85*$H85</f>
        <v>0.4769692837097113</v>
      </c>
      <c r="AH85" s="4">
        <f>W85*$H85</f>
        <v>1.2272358927002212</v>
      </c>
      <c r="AI85" s="4">
        <f>X85*$H85</f>
        <v>0.19046870327289184</v>
      </c>
      <c r="AJ85" s="4">
        <f>Z85*$H85</f>
        <v>1.8946738796828242</v>
      </c>
      <c r="AK85" s="68" t="s">
        <v>1170</v>
      </c>
      <c r="AL85" s="78"/>
      <c r="AM85" s="78"/>
      <c r="AN85" s="78"/>
      <c r="AO85" s="74"/>
      <c r="AP85" s="74"/>
      <c r="AQ85" s="15"/>
      <c r="AR85" s="15"/>
      <c r="AS85" s="15"/>
      <c r="AT85" s="15"/>
    </row>
    <row r="86" spans="1:46" ht="12.75">
      <c r="A86" s="1" t="s">
        <v>171</v>
      </c>
      <c r="B86" s="1" t="s">
        <v>172</v>
      </c>
      <c r="C86" s="2" t="s">
        <v>49</v>
      </c>
      <c r="D86" s="62"/>
      <c r="E86" t="s">
        <v>1168</v>
      </c>
      <c r="F86" s="63">
        <v>314977627</v>
      </c>
      <c r="G86" s="83">
        <v>113.11</v>
      </c>
      <c r="H86" s="9">
        <f t="shared" si="2"/>
        <v>1.1311</v>
      </c>
      <c r="I86" s="28">
        <v>467018.1</v>
      </c>
      <c r="J86" s="28">
        <v>0</v>
      </c>
      <c r="K86" s="28">
        <v>0</v>
      </c>
      <c r="L86" s="28">
        <v>23008.09</v>
      </c>
      <c r="M86" s="33">
        <v>490026.19</v>
      </c>
      <c r="N86" s="28">
        <v>321712</v>
      </c>
      <c r="O86" s="28">
        <v>0</v>
      </c>
      <c r="P86" s="28">
        <v>0</v>
      </c>
      <c r="Q86" s="30">
        <v>321712</v>
      </c>
      <c r="R86" s="28">
        <v>2207821.32</v>
      </c>
      <c r="S86" s="28">
        <v>0</v>
      </c>
      <c r="T86" s="3">
        <v>2207821.32</v>
      </c>
      <c r="U86" s="3">
        <v>3019559.51</v>
      </c>
      <c r="V86" s="4">
        <v>0.7009454420710332</v>
      </c>
      <c r="W86" s="11">
        <v>0.10213804804618709</v>
      </c>
      <c r="X86" s="11">
        <v>0.15557491961167133</v>
      </c>
      <c r="Y86" s="36"/>
      <c r="Z86" s="11">
        <v>0.9586584097288916</v>
      </c>
      <c r="AA86" s="13">
        <v>154385.7142857143</v>
      </c>
      <c r="AB86" s="17">
        <f t="shared" si="3"/>
        <v>1480.0316334200188</v>
      </c>
      <c r="AC86" s="18">
        <v>0</v>
      </c>
      <c r="AD86" s="17">
        <v>1480</v>
      </c>
      <c r="AE86" s="68" t="s">
        <v>1170</v>
      </c>
      <c r="AF86" s="2">
        <f>F86/H86</f>
        <v>278470185.659977</v>
      </c>
      <c r="AG86" s="4">
        <f>V86*$H86</f>
        <v>0.7928393895265456</v>
      </c>
      <c r="AH86" s="4">
        <f>W86*$H86</f>
        <v>0.11552834614504222</v>
      </c>
      <c r="AI86" s="4">
        <f>X86*$H86</f>
        <v>0.17597079157276144</v>
      </c>
      <c r="AJ86" s="4">
        <f>Z86*$H86</f>
        <v>1.0843385272443493</v>
      </c>
      <c r="AK86" s="68" t="s">
        <v>1170</v>
      </c>
      <c r="AL86" s="78"/>
      <c r="AM86" s="78"/>
      <c r="AN86" s="78"/>
      <c r="AO86" s="74"/>
      <c r="AP86" s="74"/>
      <c r="AQ86" s="15"/>
      <c r="AR86" s="15"/>
      <c r="AS86" s="15"/>
      <c r="AT86" s="15"/>
    </row>
    <row r="87" spans="1:46" ht="12.75">
      <c r="A87" s="1" t="s">
        <v>173</v>
      </c>
      <c r="B87" s="1" t="s">
        <v>174</v>
      </c>
      <c r="C87" s="2" t="s">
        <v>49</v>
      </c>
      <c r="D87" s="62"/>
      <c r="F87" s="61">
        <v>2013077348</v>
      </c>
      <c r="G87" s="83">
        <v>85.86</v>
      </c>
      <c r="H87" s="9">
        <f t="shared" si="2"/>
        <v>0.8586</v>
      </c>
      <c r="I87" s="28">
        <v>4317096.32</v>
      </c>
      <c r="J87" s="28">
        <v>0</v>
      </c>
      <c r="K87" s="28">
        <v>0</v>
      </c>
      <c r="L87" s="28">
        <v>215120.23</v>
      </c>
      <c r="M87" s="33">
        <v>4532216.55</v>
      </c>
      <c r="N87" s="28">
        <v>15942105</v>
      </c>
      <c r="O87" s="28">
        <v>9145465.1</v>
      </c>
      <c r="P87" s="28">
        <v>0</v>
      </c>
      <c r="Q87" s="30">
        <v>25087570.1</v>
      </c>
      <c r="R87" s="28">
        <v>4726105.85</v>
      </c>
      <c r="S87" s="28">
        <v>202428</v>
      </c>
      <c r="T87" s="3">
        <v>4928533.85</v>
      </c>
      <c r="U87" s="3">
        <v>34548320.5</v>
      </c>
      <c r="V87" s="4">
        <v>0.2448258560405797</v>
      </c>
      <c r="W87" s="11">
        <v>1.2462298145138138</v>
      </c>
      <c r="X87" s="11">
        <v>0.22513871881290476</v>
      </c>
      <c r="Y87" s="36"/>
      <c r="Z87" s="11">
        <v>1.7161943893672982</v>
      </c>
      <c r="AA87" s="13">
        <v>685600.5447470817</v>
      </c>
      <c r="AB87" s="17">
        <f t="shared" si="3"/>
        <v>11766.238082421049</v>
      </c>
      <c r="AC87" s="18">
        <v>694.2</v>
      </c>
      <c r="AD87" s="17">
        <v>11072</v>
      </c>
      <c r="AE87" s="68" t="s">
        <v>1170</v>
      </c>
      <c r="AF87" s="2">
        <f>F87/H87</f>
        <v>2344604411.8332167</v>
      </c>
      <c r="AG87" s="4">
        <f>V87*$H87</f>
        <v>0.21020747999644174</v>
      </c>
      <c r="AH87" s="4">
        <f>W87*$H87</f>
        <v>1.0700129187415606</v>
      </c>
      <c r="AI87" s="4">
        <f>X87*$H87</f>
        <v>0.19330410397276004</v>
      </c>
      <c r="AJ87" s="4">
        <f>Z87*$H87</f>
        <v>1.4735245027107622</v>
      </c>
      <c r="AK87" s="68" t="s">
        <v>1170</v>
      </c>
      <c r="AL87" s="78"/>
      <c r="AM87" s="78"/>
      <c r="AN87" s="78"/>
      <c r="AO87" s="74"/>
      <c r="AP87" s="74"/>
      <c r="AQ87" s="15"/>
      <c r="AR87" s="15"/>
      <c r="AS87" s="15"/>
      <c r="AT87" s="15"/>
    </row>
    <row r="88" spans="1:46" ht="12.75">
      <c r="A88" s="1" t="s">
        <v>175</v>
      </c>
      <c r="B88" s="1" t="s">
        <v>176</v>
      </c>
      <c r="C88" s="2" t="s">
        <v>49</v>
      </c>
      <c r="D88" s="62"/>
      <c r="F88" s="61">
        <v>685626585</v>
      </c>
      <c r="G88" s="83">
        <v>54.01</v>
      </c>
      <c r="H88" s="9">
        <f t="shared" si="2"/>
        <v>0.5401</v>
      </c>
      <c r="I88" s="28">
        <v>2262427.7</v>
      </c>
      <c r="J88" s="28">
        <v>0</v>
      </c>
      <c r="K88" s="28">
        <v>0</v>
      </c>
      <c r="L88" s="28">
        <v>113237.73</v>
      </c>
      <c r="M88" s="33">
        <v>2375665.43</v>
      </c>
      <c r="N88" s="28">
        <v>17352569</v>
      </c>
      <c r="O88" s="28">
        <v>0</v>
      </c>
      <c r="P88" s="28">
        <v>0</v>
      </c>
      <c r="Q88" s="30">
        <v>17352569</v>
      </c>
      <c r="R88" s="28">
        <v>5815385</v>
      </c>
      <c r="S88" s="28">
        <v>34281.33</v>
      </c>
      <c r="T88" s="3">
        <v>5849666.33</v>
      </c>
      <c r="U88" s="3">
        <v>25577900.759999998</v>
      </c>
      <c r="V88" s="4">
        <v>0.853185459545738</v>
      </c>
      <c r="W88" s="11">
        <v>2.530906674221216</v>
      </c>
      <c r="X88" s="11">
        <v>0.346495524236418</v>
      </c>
      <c r="Y88" s="36"/>
      <c r="Z88" s="11">
        <v>3.7305876580033717</v>
      </c>
      <c r="AA88" s="13">
        <v>183480.20072992702</v>
      </c>
      <c r="AB88" s="17">
        <f t="shared" si="3"/>
        <v>6844.889723310469</v>
      </c>
      <c r="AC88" s="18">
        <v>718.56</v>
      </c>
      <c r="AD88" s="17">
        <v>6119</v>
      </c>
      <c r="AE88" s="68" t="s">
        <v>1170</v>
      </c>
      <c r="AF88" s="2">
        <f>F88/H88</f>
        <v>1269443778.9298277</v>
      </c>
      <c r="AG88" s="4">
        <f>V88*$H88</f>
        <v>0.4608054667006531</v>
      </c>
      <c r="AH88" s="4">
        <f>W88*$H88</f>
        <v>1.3669426947468788</v>
      </c>
      <c r="AI88" s="4">
        <f>X88*$H88</f>
        <v>0.18714223264008936</v>
      </c>
      <c r="AJ88" s="4">
        <f>Z88*$H88</f>
        <v>2.014890394087621</v>
      </c>
      <c r="AK88" s="68" t="s">
        <v>1170</v>
      </c>
      <c r="AL88" s="78"/>
      <c r="AM88" s="78"/>
      <c r="AN88" s="78"/>
      <c r="AO88" s="74"/>
      <c r="AP88" s="74"/>
      <c r="AQ88" s="15"/>
      <c r="AR88" s="15"/>
      <c r="AS88" s="15"/>
      <c r="AT88" s="15"/>
    </row>
    <row r="89" spans="1:46" ht="12.75">
      <c r="A89" s="1" t="s">
        <v>177</v>
      </c>
      <c r="B89" s="1" t="s">
        <v>178</v>
      </c>
      <c r="C89" s="2" t="s">
        <v>49</v>
      </c>
      <c r="D89" s="62"/>
      <c r="F89" s="61">
        <v>525416421</v>
      </c>
      <c r="G89" s="83">
        <v>63.06</v>
      </c>
      <c r="H89" s="9">
        <f t="shared" si="2"/>
        <v>0.6306</v>
      </c>
      <c r="I89" s="28">
        <v>1461095.45</v>
      </c>
      <c r="J89" s="28">
        <v>0</v>
      </c>
      <c r="K89" s="28">
        <v>0</v>
      </c>
      <c r="L89" s="28">
        <v>73281.11</v>
      </c>
      <c r="M89" s="33">
        <v>1534376.56</v>
      </c>
      <c r="N89" s="28">
        <v>9141004</v>
      </c>
      <c r="O89" s="28">
        <v>0</v>
      </c>
      <c r="P89" s="28">
        <v>0</v>
      </c>
      <c r="Q89" s="30">
        <v>9141004</v>
      </c>
      <c r="R89" s="28">
        <v>4568303</v>
      </c>
      <c r="S89" s="28">
        <v>0</v>
      </c>
      <c r="T89" s="3">
        <v>4568303</v>
      </c>
      <c r="U89" s="3">
        <v>15243683.56</v>
      </c>
      <c r="V89" s="4">
        <v>0.8694633089893473</v>
      </c>
      <c r="W89" s="11">
        <v>1.7397636683304196</v>
      </c>
      <c r="X89" s="11">
        <v>0.29203056826425305</v>
      </c>
      <c r="Y89" s="36"/>
      <c r="Z89" s="11">
        <v>2.90125754558402</v>
      </c>
      <c r="AA89" s="13">
        <v>179822.92060491492</v>
      </c>
      <c r="AB89" s="17">
        <f t="shared" si="3"/>
        <v>5217.126052739655</v>
      </c>
      <c r="AC89" s="18">
        <v>708.11</v>
      </c>
      <c r="AD89" s="17">
        <v>4509</v>
      </c>
      <c r="AE89" s="68" t="s">
        <v>1170</v>
      </c>
      <c r="AF89" s="2">
        <f>F89/H89</f>
        <v>833200794.4814461</v>
      </c>
      <c r="AG89" s="4">
        <f>V89*$H89</f>
        <v>0.5482835626486825</v>
      </c>
      <c r="AH89" s="4">
        <f>W89*$H89</f>
        <v>1.0970949692491627</v>
      </c>
      <c r="AI89" s="4">
        <f>X89*$H89</f>
        <v>0.18415447634743798</v>
      </c>
      <c r="AJ89" s="4">
        <f>Z89*$H89</f>
        <v>1.8295330082452832</v>
      </c>
      <c r="AK89" s="68" t="s">
        <v>1170</v>
      </c>
      <c r="AL89" s="78"/>
      <c r="AM89" s="78"/>
      <c r="AN89" s="78"/>
      <c r="AO89" s="74"/>
      <c r="AP89" s="74"/>
      <c r="AQ89" s="15"/>
      <c r="AR89" s="15"/>
      <c r="AS89" s="15"/>
      <c r="AT89" s="15"/>
    </row>
    <row r="90" spans="1:46" ht="12.75">
      <c r="A90" s="1" t="s">
        <v>179</v>
      </c>
      <c r="B90" s="1" t="s">
        <v>180</v>
      </c>
      <c r="C90" s="2" t="s">
        <v>49</v>
      </c>
      <c r="D90" s="62"/>
      <c r="F90" s="61">
        <v>833612138</v>
      </c>
      <c r="G90" s="83">
        <v>55.85</v>
      </c>
      <c r="H90" s="9">
        <f t="shared" si="2"/>
        <v>0.5585</v>
      </c>
      <c r="I90" s="28">
        <v>2709348.07</v>
      </c>
      <c r="J90" s="28">
        <v>0</v>
      </c>
      <c r="K90" s="28">
        <v>0</v>
      </c>
      <c r="L90" s="28">
        <v>135479.41</v>
      </c>
      <c r="M90" s="33">
        <v>2844827.48</v>
      </c>
      <c r="N90" s="28">
        <v>0</v>
      </c>
      <c r="O90" s="28">
        <v>15752870.69</v>
      </c>
      <c r="P90" s="28">
        <v>0</v>
      </c>
      <c r="Q90" s="30">
        <v>15752870.69</v>
      </c>
      <c r="R90" s="28">
        <v>6445077</v>
      </c>
      <c r="S90" s="28">
        <v>0</v>
      </c>
      <c r="T90" s="3">
        <v>6445077</v>
      </c>
      <c r="U90" s="3">
        <v>25042775.169999998</v>
      </c>
      <c r="V90" s="4">
        <v>0.7731505704155186</v>
      </c>
      <c r="W90" s="11">
        <v>1.889712250087222</v>
      </c>
      <c r="X90" s="11">
        <v>0.34126512202968906</v>
      </c>
      <c r="Y90" s="36"/>
      <c r="Z90" s="11">
        <v>3.00412794253243</v>
      </c>
      <c r="AA90" s="13">
        <v>248208.139183056</v>
      </c>
      <c r="AB90" s="17">
        <f t="shared" si="3"/>
        <v>7456.49006483797</v>
      </c>
      <c r="AC90" s="18">
        <v>700.94</v>
      </c>
      <c r="AD90" s="17">
        <v>6755</v>
      </c>
      <c r="AE90" s="68" t="s">
        <v>1170</v>
      </c>
      <c r="AF90" s="2">
        <f>F90/H90</f>
        <v>1492591115.487914</v>
      </c>
      <c r="AG90" s="4">
        <f>V90*$H90</f>
        <v>0.43180459357706713</v>
      </c>
      <c r="AH90" s="4">
        <f>W90*$H90</f>
        <v>1.0554042916737136</v>
      </c>
      <c r="AI90" s="4">
        <f>X90*$H90</f>
        <v>0.19059657065358135</v>
      </c>
      <c r="AJ90" s="4">
        <f>Z90*$H90</f>
        <v>1.677805455904362</v>
      </c>
      <c r="AK90" s="68" t="s">
        <v>1170</v>
      </c>
      <c r="AL90" s="78"/>
      <c r="AM90" s="78"/>
      <c r="AN90" s="78"/>
      <c r="AO90" s="74"/>
      <c r="AP90" s="74"/>
      <c r="AQ90" s="15"/>
      <c r="AR90" s="15"/>
      <c r="AS90" s="15"/>
      <c r="AT90" s="15"/>
    </row>
    <row r="91" spans="1:46" ht="12.75">
      <c r="A91" s="1" t="s">
        <v>181</v>
      </c>
      <c r="B91" s="1" t="s">
        <v>182</v>
      </c>
      <c r="C91" s="2" t="s">
        <v>49</v>
      </c>
      <c r="D91" s="62"/>
      <c r="E91" t="s">
        <v>1168</v>
      </c>
      <c r="F91" s="61">
        <v>1590222103</v>
      </c>
      <c r="G91" s="83">
        <v>100.22</v>
      </c>
      <c r="H91" s="9">
        <f t="shared" si="2"/>
        <v>1.0022</v>
      </c>
      <c r="I91" s="28">
        <v>2710774.69</v>
      </c>
      <c r="J91" s="28">
        <v>0</v>
      </c>
      <c r="K91" s="28">
        <v>0</v>
      </c>
      <c r="L91" s="28">
        <v>135897.16</v>
      </c>
      <c r="M91" s="33">
        <v>2846671.85</v>
      </c>
      <c r="N91" s="28">
        <v>0</v>
      </c>
      <c r="O91" s="28">
        <v>15565779.3</v>
      </c>
      <c r="P91" s="28">
        <v>0</v>
      </c>
      <c r="Q91" s="30">
        <v>15565779.3</v>
      </c>
      <c r="R91" s="28">
        <v>9395473</v>
      </c>
      <c r="S91" s="28">
        <v>0</v>
      </c>
      <c r="T91" s="3">
        <v>9395473</v>
      </c>
      <c r="U91" s="3">
        <v>27807924.150000002</v>
      </c>
      <c r="V91" s="4">
        <v>0.5908277203715864</v>
      </c>
      <c r="W91" s="11">
        <v>0.9788430981203636</v>
      </c>
      <c r="X91" s="11">
        <v>0.17901095982942705</v>
      </c>
      <c r="Y91" s="36"/>
      <c r="Z91" s="11">
        <v>1.748681778321377</v>
      </c>
      <c r="AA91" s="13">
        <v>390993.2197838192</v>
      </c>
      <c r="AB91" s="17">
        <f t="shared" si="3"/>
        <v>6837.227188831701</v>
      </c>
      <c r="AC91" s="18">
        <v>697.52</v>
      </c>
      <c r="AD91" s="17">
        <v>6139</v>
      </c>
      <c r="AE91" s="68" t="s">
        <v>1170</v>
      </c>
      <c r="AF91" s="2">
        <f>F91/H91</f>
        <v>1586731294.1528637</v>
      </c>
      <c r="AG91" s="4">
        <f>V91*$H91</f>
        <v>0.5921275413564039</v>
      </c>
      <c r="AH91" s="4">
        <f>W91*$H91</f>
        <v>0.9809965529362284</v>
      </c>
      <c r="AI91" s="4">
        <f>X91*$H91</f>
        <v>0.17940478394105178</v>
      </c>
      <c r="AJ91" s="4">
        <f>Z91*$H91</f>
        <v>1.752528878233684</v>
      </c>
      <c r="AK91" s="68" t="s">
        <v>1170</v>
      </c>
      <c r="AL91" s="78"/>
      <c r="AM91" s="78"/>
      <c r="AN91" s="78"/>
      <c r="AO91" s="74"/>
      <c r="AP91" s="74"/>
      <c r="AQ91" s="15"/>
      <c r="AR91" s="15"/>
      <c r="AS91" s="15"/>
      <c r="AT91" s="15"/>
    </row>
    <row r="92" spans="1:46" ht="12.75">
      <c r="A92" s="1" t="s">
        <v>183</v>
      </c>
      <c r="B92" s="1" t="s">
        <v>184</v>
      </c>
      <c r="C92" s="2" t="s">
        <v>49</v>
      </c>
      <c r="D92" s="62"/>
      <c r="F92" s="61">
        <v>1544731387</v>
      </c>
      <c r="G92" s="83">
        <v>94.83</v>
      </c>
      <c r="H92" s="9">
        <f t="shared" si="2"/>
        <v>0.9483</v>
      </c>
      <c r="I92" s="28">
        <v>2959727.13</v>
      </c>
      <c r="J92" s="28">
        <v>0</v>
      </c>
      <c r="K92" s="28">
        <v>0</v>
      </c>
      <c r="L92" s="28">
        <v>148591.72</v>
      </c>
      <c r="M92" s="33">
        <v>3108318.85</v>
      </c>
      <c r="N92" s="28">
        <v>9748458.29</v>
      </c>
      <c r="O92" s="28">
        <v>6129779.23</v>
      </c>
      <c r="P92" s="28">
        <v>0</v>
      </c>
      <c r="Q92" s="30">
        <v>15878237.52</v>
      </c>
      <c r="R92" s="28">
        <v>5613716</v>
      </c>
      <c r="S92" s="28">
        <v>154474</v>
      </c>
      <c r="T92" s="3">
        <v>5768190</v>
      </c>
      <c r="U92" s="3">
        <v>24754746.37</v>
      </c>
      <c r="V92" s="4">
        <v>0.37341055205735907</v>
      </c>
      <c r="W92" s="11">
        <v>1.0278963484283756</v>
      </c>
      <c r="X92" s="11">
        <v>0.2012206702186987</v>
      </c>
      <c r="Y92" s="36"/>
      <c r="Z92" s="11">
        <v>1.6025275707044335</v>
      </c>
      <c r="AA92" s="13">
        <v>622491.2996193584</v>
      </c>
      <c r="AB92" s="17">
        <f t="shared" si="3"/>
        <v>9975.59470163656</v>
      </c>
      <c r="AC92" s="18">
        <v>687.18</v>
      </c>
      <c r="AD92" s="17">
        <v>9277</v>
      </c>
      <c r="AE92" s="68" t="s">
        <v>1170</v>
      </c>
      <c r="AF92" s="2">
        <f>F92/H92</f>
        <v>1628947998.5236738</v>
      </c>
      <c r="AG92" s="4">
        <f>V92*$H92</f>
        <v>0.35410522651599363</v>
      </c>
      <c r="AH92" s="4">
        <f>W92*$H92</f>
        <v>0.9747541072146286</v>
      </c>
      <c r="AI92" s="4">
        <f>X92*$H92</f>
        <v>0.19081756156839197</v>
      </c>
      <c r="AJ92" s="4">
        <f>Z92*$H92</f>
        <v>1.5196768952990143</v>
      </c>
      <c r="AK92" s="68" t="s">
        <v>1170</v>
      </c>
      <c r="AL92" s="78"/>
      <c r="AM92" s="78"/>
      <c r="AN92" s="78"/>
      <c r="AO92" s="74"/>
      <c r="AP92" s="74"/>
      <c r="AQ92" s="15"/>
      <c r="AR92" s="15"/>
      <c r="AS92" s="15"/>
      <c r="AT92" s="15"/>
    </row>
    <row r="93" spans="1:46" ht="12.75">
      <c r="A93" s="1" t="s">
        <v>185</v>
      </c>
      <c r="B93" s="1" t="s">
        <v>186</v>
      </c>
      <c r="C93" s="2" t="s">
        <v>49</v>
      </c>
      <c r="D93" s="62"/>
      <c r="F93" s="61">
        <v>732042797</v>
      </c>
      <c r="G93" s="83">
        <v>77.98</v>
      </c>
      <c r="H93" s="9">
        <f t="shared" si="2"/>
        <v>0.7798</v>
      </c>
      <c r="I93" s="28">
        <v>1693860.05</v>
      </c>
      <c r="J93" s="28">
        <v>0</v>
      </c>
      <c r="K93" s="28">
        <v>0</v>
      </c>
      <c r="L93" s="28">
        <v>84892.9</v>
      </c>
      <c r="M93" s="33">
        <v>1778752.95</v>
      </c>
      <c r="N93" s="28">
        <v>9037337.5</v>
      </c>
      <c r="O93" s="28">
        <v>0</v>
      </c>
      <c r="P93" s="28">
        <v>0</v>
      </c>
      <c r="Q93" s="30">
        <v>9037337.5</v>
      </c>
      <c r="R93" s="28">
        <v>5298850</v>
      </c>
      <c r="S93" s="28">
        <v>0</v>
      </c>
      <c r="T93" s="3">
        <v>5298850</v>
      </c>
      <c r="U93" s="3">
        <v>16114940.45</v>
      </c>
      <c r="V93" s="4">
        <v>0.7238442918522426</v>
      </c>
      <c r="W93" s="11">
        <v>1.2345367698495364</v>
      </c>
      <c r="X93" s="11">
        <v>0.2429848305713197</v>
      </c>
      <c r="Y93" s="36"/>
      <c r="Z93" s="11">
        <v>2.2013658922730985</v>
      </c>
      <c r="AA93" s="13">
        <v>231564.4641418211</v>
      </c>
      <c r="AB93" s="17">
        <f t="shared" si="3"/>
        <v>5097.58113224302</v>
      </c>
      <c r="AC93" s="18">
        <v>676.51</v>
      </c>
      <c r="AD93" s="17">
        <v>4421</v>
      </c>
      <c r="AE93" s="68" t="s">
        <v>1170</v>
      </c>
      <c r="AF93" s="2">
        <f>F93/H93</f>
        <v>938757113.3624005</v>
      </c>
      <c r="AG93" s="4">
        <f>V93*$H93</f>
        <v>0.5644537787863788</v>
      </c>
      <c r="AH93" s="4">
        <f>W93*$H93</f>
        <v>0.9626917731286686</v>
      </c>
      <c r="AI93" s="4">
        <f>X93*$H93</f>
        <v>0.1894795708795151</v>
      </c>
      <c r="AJ93" s="4">
        <f>Z93*$H93</f>
        <v>1.7166251227945624</v>
      </c>
      <c r="AK93" s="68" t="s">
        <v>1170</v>
      </c>
      <c r="AL93" s="78"/>
      <c r="AM93" s="78"/>
      <c r="AN93" s="78"/>
      <c r="AO93" s="74"/>
      <c r="AP93" s="74"/>
      <c r="AQ93" s="15"/>
      <c r="AR93" s="15"/>
      <c r="AS93" s="15"/>
      <c r="AT93" s="15"/>
    </row>
    <row r="94" spans="1:46" ht="12.75">
      <c r="A94" s="1" t="s">
        <v>187</v>
      </c>
      <c r="B94" s="1" t="s">
        <v>188</v>
      </c>
      <c r="C94" s="2" t="s">
        <v>49</v>
      </c>
      <c r="D94" s="62"/>
      <c r="F94" s="61">
        <v>2110797277</v>
      </c>
      <c r="G94" s="83">
        <v>58.93</v>
      </c>
      <c r="H94" s="9">
        <f t="shared" si="2"/>
        <v>0.5893</v>
      </c>
      <c r="I94" s="28">
        <v>6599187.100000001</v>
      </c>
      <c r="J94" s="28">
        <v>0</v>
      </c>
      <c r="K94" s="28">
        <v>0</v>
      </c>
      <c r="L94" s="28">
        <v>330281.33</v>
      </c>
      <c r="M94" s="33">
        <v>6929468.430000001</v>
      </c>
      <c r="N94" s="28">
        <v>23708814</v>
      </c>
      <c r="O94" s="28">
        <v>13658091.27</v>
      </c>
      <c r="P94" s="28">
        <v>0</v>
      </c>
      <c r="Q94" s="30">
        <v>37366905.269999996</v>
      </c>
      <c r="R94" s="28">
        <v>6887626</v>
      </c>
      <c r="S94" s="28">
        <v>0</v>
      </c>
      <c r="T94" s="3">
        <v>6887626</v>
      </c>
      <c r="U94" s="3">
        <v>51183999.699999996</v>
      </c>
      <c r="V94" s="4">
        <v>0.3263044762777567</v>
      </c>
      <c r="W94" s="11">
        <v>1.770274468190912</v>
      </c>
      <c r="X94" s="11">
        <v>0.32828678080581025</v>
      </c>
      <c r="Y94" s="36"/>
      <c r="Z94" s="11">
        <v>2.4248657252744787</v>
      </c>
      <c r="AA94" s="13">
        <v>353998.6514959202</v>
      </c>
      <c r="AB94" s="17">
        <f t="shared" si="3"/>
        <v>8583.99196805842</v>
      </c>
      <c r="AC94" s="18">
        <v>678.66</v>
      </c>
      <c r="AD94" s="17">
        <v>7895</v>
      </c>
      <c r="AE94" s="68" t="s">
        <v>1170</v>
      </c>
      <c r="AF94" s="2">
        <f>F94/H94</f>
        <v>3581872182.250127</v>
      </c>
      <c r="AG94" s="4">
        <f>V94*$H94</f>
        <v>0.19229122787048206</v>
      </c>
      <c r="AH94" s="4">
        <f>W94*$H94</f>
        <v>1.0432227441049045</v>
      </c>
      <c r="AI94" s="4">
        <f>X94*$H94</f>
        <v>0.193459399928864</v>
      </c>
      <c r="AJ94" s="4">
        <f>Z94*$H94</f>
        <v>1.4289733719042503</v>
      </c>
      <c r="AK94" s="68" t="s">
        <v>1170</v>
      </c>
      <c r="AL94" s="78"/>
      <c r="AM94" s="78"/>
      <c r="AN94" s="78"/>
      <c r="AO94" s="74"/>
      <c r="AP94" s="74"/>
      <c r="AQ94" s="15"/>
      <c r="AR94" s="15"/>
      <c r="AS94" s="15"/>
      <c r="AT94" s="15"/>
    </row>
    <row r="95" spans="1:46" ht="12.75">
      <c r="A95" s="1" t="s">
        <v>189</v>
      </c>
      <c r="B95" s="1" t="s">
        <v>190</v>
      </c>
      <c r="C95" s="2" t="s">
        <v>191</v>
      </c>
      <c r="D95" s="62"/>
      <c r="F95" s="61">
        <v>71044087</v>
      </c>
      <c r="G95" s="83">
        <v>65.51</v>
      </c>
      <c r="H95" s="9">
        <f t="shared" si="2"/>
        <v>0.6551</v>
      </c>
      <c r="I95" s="28">
        <v>362891.49</v>
      </c>
      <c r="J95" s="28">
        <v>30803.63</v>
      </c>
      <c r="K95" s="28">
        <v>0</v>
      </c>
      <c r="L95" s="28">
        <v>36765.91</v>
      </c>
      <c r="M95" s="33">
        <v>430461.03</v>
      </c>
      <c r="N95" s="28">
        <v>1034842</v>
      </c>
      <c r="O95" s="28">
        <v>792433</v>
      </c>
      <c r="P95" s="28">
        <v>0</v>
      </c>
      <c r="Q95" s="30">
        <v>1827275</v>
      </c>
      <c r="R95" s="28">
        <v>0</v>
      </c>
      <c r="S95" s="28">
        <v>0</v>
      </c>
      <c r="T95" s="2">
        <v>0</v>
      </c>
      <c r="U95" s="3">
        <v>2257736.03</v>
      </c>
      <c r="V95" s="4">
        <v>0</v>
      </c>
      <c r="W95" s="11">
        <v>2.572029675038262</v>
      </c>
      <c r="X95" s="11">
        <v>0.6059069067915532</v>
      </c>
      <c r="Y95" s="34"/>
      <c r="Z95" s="11">
        <v>3.1779365818298153</v>
      </c>
      <c r="AA95" s="13">
        <v>101410.09345794392</v>
      </c>
      <c r="AB95" s="17">
        <f t="shared" si="3"/>
        <v>3222.7484576678044</v>
      </c>
      <c r="AC95" s="18">
        <v>683.16</v>
      </c>
      <c r="AD95" s="17">
        <v>2358</v>
      </c>
      <c r="AE95" s="68" t="s">
        <v>1170</v>
      </c>
      <c r="AF95" s="2">
        <f>F95/H95</f>
        <v>108447698.06136468</v>
      </c>
      <c r="AG95" s="4">
        <f>V95*$H95</f>
        <v>0</v>
      </c>
      <c r="AH95" s="4">
        <f>W95*$H95</f>
        <v>1.6849366401175654</v>
      </c>
      <c r="AI95" s="4">
        <f>X95*$H95</f>
        <v>0.39692961463914656</v>
      </c>
      <c r="AJ95" s="4">
        <f>Z95*$H95</f>
        <v>2.081866254756712</v>
      </c>
      <c r="AK95" s="68" t="s">
        <v>1170</v>
      </c>
      <c r="AL95" s="78"/>
      <c r="AM95" s="78"/>
      <c r="AN95" s="78"/>
      <c r="AO95" s="74"/>
      <c r="AP95" s="74"/>
      <c r="AQ95" s="15"/>
      <c r="AR95" s="15"/>
      <c r="AS95" s="15"/>
      <c r="AT95" s="15"/>
    </row>
    <row r="96" spans="1:46" ht="12.75">
      <c r="A96" s="1" t="s">
        <v>192</v>
      </c>
      <c r="B96" s="1" t="s">
        <v>193</v>
      </c>
      <c r="C96" s="2" t="s">
        <v>191</v>
      </c>
      <c r="D96" s="62"/>
      <c r="F96" s="61">
        <v>83860255</v>
      </c>
      <c r="G96" s="83">
        <v>79.2</v>
      </c>
      <c r="H96" s="9">
        <f t="shared" si="2"/>
        <v>0.792</v>
      </c>
      <c r="I96" s="28">
        <v>380210.34</v>
      </c>
      <c r="J96" s="28">
        <v>32312.18</v>
      </c>
      <c r="K96" s="28">
        <v>0</v>
      </c>
      <c r="L96" s="28">
        <v>38566.46</v>
      </c>
      <c r="M96" s="33">
        <v>451088.98</v>
      </c>
      <c r="N96" s="28">
        <v>2035668</v>
      </c>
      <c r="O96" s="28">
        <v>0</v>
      </c>
      <c r="P96" s="28">
        <v>0</v>
      </c>
      <c r="Q96" s="30">
        <v>2035668</v>
      </c>
      <c r="R96" s="28">
        <v>1165437.72</v>
      </c>
      <c r="S96" s="28">
        <v>0</v>
      </c>
      <c r="T96" s="3">
        <v>1165437.72</v>
      </c>
      <c r="U96" s="3">
        <v>3652194.7</v>
      </c>
      <c r="V96" s="4">
        <v>1.389737868075884</v>
      </c>
      <c r="W96" s="11">
        <v>2.42745267111339</v>
      </c>
      <c r="X96" s="11">
        <v>0.5379055668266212</v>
      </c>
      <c r="Y96" s="34"/>
      <c r="Z96" s="11">
        <v>4.355096106015895</v>
      </c>
      <c r="AA96" s="13">
        <v>86719.42196531792</v>
      </c>
      <c r="AB96" s="17">
        <f t="shared" si="3"/>
        <v>3776.714169171054</v>
      </c>
      <c r="AC96" s="25">
        <v>700.39</v>
      </c>
      <c r="AD96" s="17">
        <v>3077</v>
      </c>
      <c r="AE96" s="68" t="s">
        <v>1170</v>
      </c>
      <c r="AF96" s="2">
        <f>F96/H96</f>
        <v>105884160.35353535</v>
      </c>
      <c r="AG96" s="4">
        <f>V96*$H96</f>
        <v>1.1006723915161003</v>
      </c>
      <c r="AH96" s="4">
        <f>W96*$H96</f>
        <v>1.922542515521805</v>
      </c>
      <c r="AI96" s="4">
        <f>X96*$H96</f>
        <v>0.426021208926684</v>
      </c>
      <c r="AJ96" s="4">
        <f>Z96*$H96</f>
        <v>3.449236115964589</v>
      </c>
      <c r="AK96" s="68" t="s">
        <v>1170</v>
      </c>
      <c r="AL96" s="78"/>
      <c r="AM96" s="78"/>
      <c r="AN96" s="78"/>
      <c r="AO96" s="74"/>
      <c r="AP96" s="74"/>
      <c r="AQ96" s="15"/>
      <c r="AR96" s="15"/>
      <c r="AS96" s="15"/>
      <c r="AT96" s="15"/>
    </row>
    <row r="97" spans="1:46" ht="12.75">
      <c r="A97" s="1" t="s">
        <v>194</v>
      </c>
      <c r="B97" s="1" t="s">
        <v>195</v>
      </c>
      <c r="C97" s="2" t="s">
        <v>191</v>
      </c>
      <c r="D97" s="62"/>
      <c r="F97" s="61">
        <v>187618093</v>
      </c>
      <c r="G97" s="83">
        <v>66.28</v>
      </c>
      <c r="H97" s="9">
        <f t="shared" si="2"/>
        <v>0.6628000000000001</v>
      </c>
      <c r="I97" s="28">
        <v>959507.87</v>
      </c>
      <c r="J97" s="28">
        <v>81532.6</v>
      </c>
      <c r="K97" s="28">
        <v>0</v>
      </c>
      <c r="L97" s="28">
        <v>97313.86</v>
      </c>
      <c r="M97" s="33">
        <v>1138354.33</v>
      </c>
      <c r="N97" s="28">
        <v>0</v>
      </c>
      <c r="O97" s="28">
        <v>4371767.58</v>
      </c>
      <c r="P97" s="28">
        <v>0</v>
      </c>
      <c r="Q97" s="30">
        <v>4371767.58</v>
      </c>
      <c r="R97" s="28">
        <v>2148794</v>
      </c>
      <c r="S97" s="28">
        <v>0</v>
      </c>
      <c r="T97" s="3">
        <v>2148794</v>
      </c>
      <c r="U97" s="3">
        <v>7658915.91</v>
      </c>
      <c r="V97" s="4">
        <v>1.1453021217948314</v>
      </c>
      <c r="W97" s="11">
        <v>2.3301417843533887</v>
      </c>
      <c r="X97" s="11">
        <v>0.6067401665787105</v>
      </c>
      <c r="Y97" s="34"/>
      <c r="Z97" s="11">
        <v>4.08218407272693</v>
      </c>
      <c r="AA97" s="13">
        <v>105854.9243697479</v>
      </c>
      <c r="AB97" s="17">
        <f t="shared" si="3"/>
        <v>4321.192862818986</v>
      </c>
      <c r="AC97" s="18">
        <v>682.63</v>
      </c>
      <c r="AD97" s="17">
        <v>3638</v>
      </c>
      <c r="AE97" s="68" t="s">
        <v>1170</v>
      </c>
      <c r="AF97" s="2">
        <f>F97/H97</f>
        <v>283068939.34821963</v>
      </c>
      <c r="AG97" s="4">
        <f>V97*$H97</f>
        <v>0.7591062463256143</v>
      </c>
      <c r="AH97" s="4">
        <f>W97*$H97</f>
        <v>1.5444179746694262</v>
      </c>
      <c r="AI97" s="4">
        <f>X97*$H97</f>
        <v>0.4021473824083694</v>
      </c>
      <c r="AJ97" s="4">
        <f>Z97*$H97</f>
        <v>2.7056716034034096</v>
      </c>
      <c r="AK97" s="68" t="s">
        <v>1170</v>
      </c>
      <c r="AL97" s="78"/>
      <c r="AM97" s="78"/>
      <c r="AN97" s="78"/>
      <c r="AO97" s="74"/>
      <c r="AP97" s="74"/>
      <c r="AQ97" s="15"/>
      <c r="AR97" s="15"/>
      <c r="AS97" s="15"/>
      <c r="AT97" s="15"/>
    </row>
    <row r="98" spans="1:46" ht="12.75">
      <c r="A98" s="1" t="s">
        <v>196</v>
      </c>
      <c r="B98" s="1" t="s">
        <v>197</v>
      </c>
      <c r="C98" s="2" t="s">
        <v>191</v>
      </c>
      <c r="D98" s="62"/>
      <c r="F98" s="61">
        <v>593341036</v>
      </c>
      <c r="G98" s="83">
        <v>65.18</v>
      </c>
      <c r="H98" s="9">
        <f t="shared" si="2"/>
        <v>0.6518</v>
      </c>
      <c r="I98" s="28">
        <v>3362473.45</v>
      </c>
      <c r="J98" s="28">
        <v>285871.91</v>
      </c>
      <c r="K98" s="28">
        <v>0</v>
      </c>
      <c r="L98" s="28">
        <v>341204.64</v>
      </c>
      <c r="M98" s="33">
        <v>3989550</v>
      </c>
      <c r="N98" s="28">
        <v>0</v>
      </c>
      <c r="O98" s="28">
        <v>14211586.44</v>
      </c>
      <c r="P98" s="28">
        <v>0</v>
      </c>
      <c r="Q98" s="30">
        <v>14211586.44</v>
      </c>
      <c r="R98" s="28">
        <v>2634666</v>
      </c>
      <c r="S98" s="28">
        <v>178000</v>
      </c>
      <c r="T98" s="3">
        <v>2812666</v>
      </c>
      <c r="U98" s="3">
        <v>21013802.44</v>
      </c>
      <c r="V98" s="4">
        <v>0.4740386774799105</v>
      </c>
      <c r="W98" s="11">
        <v>2.3951801034708815</v>
      </c>
      <c r="X98" s="11">
        <v>0.6723873384681925</v>
      </c>
      <c r="Y98" s="34"/>
      <c r="Z98" s="11">
        <v>3.5416061194189847</v>
      </c>
      <c r="AA98" s="13">
        <v>133587.66600265604</v>
      </c>
      <c r="AB98" s="17">
        <f t="shared" si="3"/>
        <v>4731.148953939061</v>
      </c>
      <c r="AC98" s="18">
        <v>690.52</v>
      </c>
      <c r="AD98" s="17">
        <v>3998</v>
      </c>
      <c r="AE98" s="68" t="s">
        <v>1170</v>
      </c>
      <c r="AF98" s="2">
        <f>F98/H98</f>
        <v>910311500.4602638</v>
      </c>
      <c r="AG98" s="4">
        <f>V98*$H98</f>
        <v>0.3089784099814057</v>
      </c>
      <c r="AH98" s="4">
        <f>W98*$H98</f>
        <v>1.5611783914423207</v>
      </c>
      <c r="AI98" s="4">
        <f>X98*$H98</f>
        <v>0.4382620672135679</v>
      </c>
      <c r="AJ98" s="4">
        <f>Z98*$H98</f>
        <v>2.3084188686372946</v>
      </c>
      <c r="AK98" s="68" t="s">
        <v>1170</v>
      </c>
      <c r="AL98" s="78"/>
      <c r="AM98" s="78"/>
      <c r="AN98" s="78"/>
      <c r="AO98" s="74"/>
      <c r="AP98" s="74"/>
      <c r="AQ98" s="15"/>
      <c r="AR98" s="15"/>
      <c r="AS98" s="15"/>
      <c r="AT98" s="15"/>
    </row>
    <row r="99" spans="1:46" ht="12.75">
      <c r="A99" s="1" t="s">
        <v>198</v>
      </c>
      <c r="B99" s="1" t="s">
        <v>199</v>
      </c>
      <c r="C99" s="2" t="s">
        <v>191</v>
      </c>
      <c r="D99" s="62"/>
      <c r="F99" s="61">
        <v>436784940</v>
      </c>
      <c r="G99" s="83">
        <v>81.92</v>
      </c>
      <c r="H99" s="9">
        <f t="shared" si="2"/>
        <v>0.8192</v>
      </c>
      <c r="I99" s="28">
        <v>1909512.76</v>
      </c>
      <c r="J99" s="28">
        <v>162533.41</v>
      </c>
      <c r="K99" s="28">
        <v>0</v>
      </c>
      <c r="L99" s="28">
        <v>193993.01</v>
      </c>
      <c r="M99" s="33">
        <v>2266039.18</v>
      </c>
      <c r="N99" s="28">
        <v>7692553</v>
      </c>
      <c r="O99" s="28">
        <v>0</v>
      </c>
      <c r="P99" s="28">
        <v>59178</v>
      </c>
      <c r="Q99" s="30">
        <v>7751731</v>
      </c>
      <c r="R99" s="28">
        <v>3776469.45</v>
      </c>
      <c r="S99" s="28">
        <v>0</v>
      </c>
      <c r="T99" s="3">
        <v>3776469.45</v>
      </c>
      <c r="U99" s="3">
        <v>13794239.629999999</v>
      </c>
      <c r="V99" s="4">
        <v>0.8646061491955286</v>
      </c>
      <c r="W99" s="11">
        <v>1.7747248794795902</v>
      </c>
      <c r="X99" s="11">
        <v>0.5187997507423219</v>
      </c>
      <c r="Y99" s="34"/>
      <c r="Z99" s="11">
        <v>3.1581307794174407</v>
      </c>
      <c r="AA99" s="13">
        <v>94225.6298600311</v>
      </c>
      <c r="AB99" s="17">
        <f t="shared" si="3"/>
        <v>2975.768618709593</v>
      </c>
      <c r="AC99" s="18">
        <v>669.62</v>
      </c>
      <c r="AD99" s="17">
        <v>2305</v>
      </c>
      <c r="AE99" s="68" t="s">
        <v>1170</v>
      </c>
      <c r="AF99" s="2">
        <f>F99/H99</f>
        <v>533184741.2109375</v>
      </c>
      <c r="AG99" s="4">
        <f>V99*$H99</f>
        <v>0.7082853574209771</v>
      </c>
      <c r="AH99" s="4">
        <f>W99*$H99</f>
        <v>1.4538546212696803</v>
      </c>
      <c r="AI99" s="4">
        <f>X99*$H99</f>
        <v>0.4250007558081101</v>
      </c>
      <c r="AJ99" s="4">
        <f>Z99*$H99</f>
        <v>2.5871407344987674</v>
      </c>
      <c r="AK99" s="68" t="s">
        <v>1170</v>
      </c>
      <c r="AL99" s="78"/>
      <c r="AM99" s="78"/>
      <c r="AN99" s="78"/>
      <c r="AO99" s="74"/>
      <c r="AP99" s="74"/>
      <c r="AQ99" s="15"/>
      <c r="AR99" s="15"/>
      <c r="AS99" s="15"/>
      <c r="AT99" s="15"/>
    </row>
    <row r="100" spans="1:46" ht="12.75">
      <c r="A100" s="1" t="s">
        <v>200</v>
      </c>
      <c r="B100" s="1" t="s">
        <v>201</v>
      </c>
      <c r="C100" s="2" t="s">
        <v>191</v>
      </c>
      <c r="D100" s="62"/>
      <c r="F100" s="61">
        <v>1319352405</v>
      </c>
      <c r="G100" s="83">
        <v>66.31</v>
      </c>
      <c r="H100" s="9">
        <f t="shared" si="2"/>
        <v>0.6631</v>
      </c>
      <c r="I100" s="28">
        <v>7230402.9</v>
      </c>
      <c r="J100" s="28">
        <v>617235.7</v>
      </c>
      <c r="K100" s="28">
        <v>0</v>
      </c>
      <c r="L100" s="28">
        <v>736706.47</v>
      </c>
      <c r="M100" s="33">
        <v>8584345.07</v>
      </c>
      <c r="N100" s="28">
        <v>26055527</v>
      </c>
      <c r="O100" s="28">
        <v>0</v>
      </c>
      <c r="P100" s="28">
        <v>0</v>
      </c>
      <c r="Q100" s="30">
        <v>26055527</v>
      </c>
      <c r="R100" s="28">
        <v>4660698</v>
      </c>
      <c r="S100" s="28">
        <v>0</v>
      </c>
      <c r="T100" s="3">
        <v>4660698</v>
      </c>
      <c r="U100" s="3">
        <v>39300570.07</v>
      </c>
      <c r="V100" s="4">
        <v>0.35325649025515665</v>
      </c>
      <c r="W100" s="11">
        <v>1.9748724375122504</v>
      </c>
      <c r="X100" s="11">
        <v>0.6506483815444289</v>
      </c>
      <c r="Y100" s="34"/>
      <c r="Z100" s="11">
        <v>2.9787773093118357</v>
      </c>
      <c r="AA100" s="13">
        <v>130484.69621605126</v>
      </c>
      <c r="AB100" s="17">
        <f t="shared" si="3"/>
        <v>3886.8485230082147</v>
      </c>
      <c r="AC100" s="18">
        <v>649.48</v>
      </c>
      <c r="AD100" s="17">
        <v>3195</v>
      </c>
      <c r="AE100" s="68" t="s">
        <v>1170</v>
      </c>
      <c r="AF100" s="2">
        <f>F100/H100</f>
        <v>1989673359.9758708</v>
      </c>
      <c r="AG100" s="4">
        <f>V100*$H100</f>
        <v>0.2342443786881944</v>
      </c>
      <c r="AH100" s="4">
        <f>W100*$H100</f>
        <v>1.3095379133143732</v>
      </c>
      <c r="AI100" s="4">
        <f>X100*$H100</f>
        <v>0.43144494180211085</v>
      </c>
      <c r="AJ100" s="4">
        <f>Z100*$H100</f>
        <v>1.9752272338046784</v>
      </c>
      <c r="AK100" s="68" t="s">
        <v>1170</v>
      </c>
      <c r="AL100" s="78"/>
      <c r="AM100" s="78"/>
      <c r="AN100" s="78"/>
      <c r="AO100" s="74"/>
      <c r="AP100" s="74"/>
      <c r="AQ100" s="15"/>
      <c r="AR100" s="15"/>
      <c r="AS100" s="15"/>
      <c r="AT100" s="15"/>
    </row>
    <row r="101" spans="1:46" ht="12.75">
      <c r="A101" s="1" t="s">
        <v>202</v>
      </c>
      <c r="B101" s="1" t="s">
        <v>203</v>
      </c>
      <c r="C101" s="2" t="s">
        <v>191</v>
      </c>
      <c r="D101" s="62"/>
      <c r="F101" s="61">
        <v>248615304</v>
      </c>
      <c r="G101" s="83">
        <v>66.28</v>
      </c>
      <c r="H101" s="9">
        <f t="shared" si="2"/>
        <v>0.6628000000000001</v>
      </c>
      <c r="I101" s="28">
        <v>1368993.55</v>
      </c>
      <c r="J101" s="28">
        <v>115877.95</v>
      </c>
      <c r="K101" s="28">
        <v>0</v>
      </c>
      <c r="L101" s="28">
        <v>138307.03</v>
      </c>
      <c r="M101" s="33">
        <v>1623178.53</v>
      </c>
      <c r="N101" s="28">
        <v>3230276</v>
      </c>
      <c r="O101" s="28">
        <v>2737261.82</v>
      </c>
      <c r="P101" s="28">
        <v>0</v>
      </c>
      <c r="Q101" s="30">
        <v>5967537.82</v>
      </c>
      <c r="R101" s="28">
        <v>194514</v>
      </c>
      <c r="S101" s="28">
        <v>0</v>
      </c>
      <c r="T101" s="3">
        <v>194514</v>
      </c>
      <c r="U101" s="3">
        <v>7785230.350000001</v>
      </c>
      <c r="V101" s="4">
        <v>0.07823894863688681</v>
      </c>
      <c r="W101" s="11">
        <v>2.4003099262143572</v>
      </c>
      <c r="X101" s="11">
        <v>0.65288761547841</v>
      </c>
      <c r="Y101" s="34"/>
      <c r="Z101" s="11">
        <v>3.131436490329654</v>
      </c>
      <c r="AA101" s="13">
        <v>217768.18181818182</v>
      </c>
      <c r="AB101" s="17">
        <f t="shared" si="3"/>
        <v>6819.272309781973</v>
      </c>
      <c r="AC101" s="18">
        <v>694.59</v>
      </c>
      <c r="AD101" s="17">
        <v>4808</v>
      </c>
      <c r="AE101" s="68" t="s">
        <v>1170</v>
      </c>
      <c r="AF101" s="2">
        <f>F101/H101</f>
        <v>375098527.4592637</v>
      </c>
      <c r="AG101" s="4">
        <f>V101*$H101</f>
        <v>0.05185677515652858</v>
      </c>
      <c r="AH101" s="4">
        <f>W101*$H101</f>
        <v>1.590925419094876</v>
      </c>
      <c r="AI101" s="4">
        <f>X101*$H101</f>
        <v>0.4327339115390902</v>
      </c>
      <c r="AJ101" s="4">
        <f>Z101*$H101</f>
        <v>2.075516105790495</v>
      </c>
      <c r="AK101" s="68" t="s">
        <v>1170</v>
      </c>
      <c r="AL101" s="78"/>
      <c r="AM101" s="78"/>
      <c r="AN101" s="78"/>
      <c r="AO101" s="74"/>
      <c r="AP101" s="74"/>
      <c r="AQ101" s="15"/>
      <c r="AR101" s="15"/>
      <c r="AS101" s="15"/>
      <c r="AT101" s="15"/>
    </row>
    <row r="102" spans="1:46" ht="12.75">
      <c r="A102" s="1" t="s">
        <v>204</v>
      </c>
      <c r="B102" s="1" t="s">
        <v>205</v>
      </c>
      <c r="C102" s="2" t="s">
        <v>191</v>
      </c>
      <c r="D102" s="62"/>
      <c r="F102" s="61">
        <v>916218342</v>
      </c>
      <c r="G102" s="83">
        <v>66.18</v>
      </c>
      <c r="H102" s="9">
        <f t="shared" si="2"/>
        <v>0.6618</v>
      </c>
      <c r="I102" s="28">
        <v>4872585.33</v>
      </c>
      <c r="J102" s="28">
        <v>413607.28</v>
      </c>
      <c r="K102" s="28">
        <v>0</v>
      </c>
      <c r="L102" s="28">
        <v>493664.19</v>
      </c>
      <c r="M102" s="33">
        <v>5779856.800000001</v>
      </c>
      <c r="N102" s="28">
        <v>22263504</v>
      </c>
      <c r="O102" s="28">
        <v>0</v>
      </c>
      <c r="P102" s="28">
        <v>0</v>
      </c>
      <c r="Q102" s="30">
        <v>22263504</v>
      </c>
      <c r="R102" s="28">
        <v>4959954.73</v>
      </c>
      <c r="S102" s="28">
        <v>0</v>
      </c>
      <c r="T102" s="3">
        <v>4959954.73</v>
      </c>
      <c r="U102" s="3">
        <v>33003315.53</v>
      </c>
      <c r="V102" s="4">
        <v>0.5413507351504212</v>
      </c>
      <c r="W102" s="11">
        <v>2.429934326724055</v>
      </c>
      <c r="X102" s="11">
        <v>0.6308383640719563</v>
      </c>
      <c r="Y102" s="34"/>
      <c r="Z102" s="11">
        <v>3.6021234259464325</v>
      </c>
      <c r="AA102" s="13">
        <v>139800.54285714286</v>
      </c>
      <c r="AB102" s="17">
        <f t="shared" si="3"/>
        <v>5035.788103857425</v>
      </c>
      <c r="AC102" s="18">
        <v>696.91</v>
      </c>
      <c r="AD102" s="17">
        <v>4334</v>
      </c>
      <c r="AE102" s="68" t="s">
        <v>1170</v>
      </c>
      <c r="AF102" s="2">
        <f>F102/H102</f>
        <v>1384433880.3263824</v>
      </c>
      <c r="AG102" s="4">
        <f>V102*$H102</f>
        <v>0.3582659165225488</v>
      </c>
      <c r="AH102" s="4">
        <f>W102*$H102</f>
        <v>1.6081305374259798</v>
      </c>
      <c r="AI102" s="4">
        <f>X102*$H102</f>
        <v>0.41748882934282067</v>
      </c>
      <c r="AJ102" s="4">
        <f>Z102*$H102</f>
        <v>2.3838852832913493</v>
      </c>
      <c r="AK102" s="68" t="s">
        <v>1170</v>
      </c>
      <c r="AL102" s="78"/>
      <c r="AM102" s="78"/>
      <c r="AN102" s="78"/>
      <c r="AO102" s="74"/>
      <c r="AP102" s="74"/>
      <c r="AQ102" s="15"/>
      <c r="AR102" s="15"/>
      <c r="AS102" s="15"/>
      <c r="AT102" s="15"/>
    </row>
    <row r="103" spans="1:46" ht="12.75">
      <c r="A103" s="1" t="s">
        <v>206</v>
      </c>
      <c r="B103" s="1" t="s">
        <v>207</v>
      </c>
      <c r="C103" s="2" t="s">
        <v>191</v>
      </c>
      <c r="D103" s="62"/>
      <c r="F103" s="61">
        <v>183454279</v>
      </c>
      <c r="G103" s="83">
        <v>73.26</v>
      </c>
      <c r="H103" s="9">
        <f t="shared" si="2"/>
        <v>0.7326</v>
      </c>
      <c r="I103" s="28">
        <v>942569.98</v>
      </c>
      <c r="J103" s="28">
        <v>79598.3</v>
      </c>
      <c r="K103" s="28">
        <v>0</v>
      </c>
      <c r="L103" s="28">
        <v>95005.17</v>
      </c>
      <c r="M103" s="33">
        <v>1117173.45</v>
      </c>
      <c r="N103" s="28">
        <v>3779956</v>
      </c>
      <c r="O103" s="28">
        <v>0</v>
      </c>
      <c r="P103" s="28">
        <v>0</v>
      </c>
      <c r="Q103" s="30">
        <v>3779956</v>
      </c>
      <c r="R103" s="28">
        <v>1457908.03</v>
      </c>
      <c r="S103" s="28">
        <v>0</v>
      </c>
      <c r="T103" s="3">
        <v>1457908.03</v>
      </c>
      <c r="U103" s="3">
        <v>6355037.48</v>
      </c>
      <c r="V103" s="4">
        <v>0.7946982964621938</v>
      </c>
      <c r="W103" s="11">
        <v>2.0604349054185866</v>
      </c>
      <c r="X103" s="11">
        <v>0.6089655995431973</v>
      </c>
      <c r="Y103" s="34"/>
      <c r="Z103" s="11">
        <v>3.4640988014239777</v>
      </c>
      <c r="AA103" s="13">
        <v>108567.74960380349</v>
      </c>
      <c r="AB103" s="17">
        <f t="shared" si="3"/>
        <v>3760.894112758342</v>
      </c>
      <c r="AC103" s="18">
        <v>684.76</v>
      </c>
      <c r="AD103" s="17">
        <v>3055</v>
      </c>
      <c r="AE103" s="68" t="s">
        <v>1170</v>
      </c>
      <c r="AF103" s="2">
        <f>F103/H103</f>
        <v>250415341.25034124</v>
      </c>
      <c r="AG103" s="4">
        <f>V103*$H103</f>
        <v>0.5821959719882032</v>
      </c>
      <c r="AH103" s="4">
        <f>W103*$H103</f>
        <v>1.5094746117096567</v>
      </c>
      <c r="AI103" s="4">
        <f>X103*$H103</f>
        <v>0.44612819822534633</v>
      </c>
      <c r="AJ103" s="4">
        <f>Z103*$H103</f>
        <v>2.537798781923206</v>
      </c>
      <c r="AK103" s="68" t="s">
        <v>1170</v>
      </c>
      <c r="AL103" s="78"/>
      <c r="AM103" s="78"/>
      <c r="AN103" s="78"/>
      <c r="AO103" s="74"/>
      <c r="AP103" s="74"/>
      <c r="AQ103" s="15"/>
      <c r="AR103" s="15"/>
      <c r="AS103" s="15"/>
      <c r="AT103" s="15"/>
    </row>
    <row r="104" spans="1:46" ht="12.75">
      <c r="A104" s="1" t="s">
        <v>208</v>
      </c>
      <c r="B104" s="1" t="s">
        <v>209</v>
      </c>
      <c r="C104" s="2" t="s">
        <v>191</v>
      </c>
      <c r="D104" s="62"/>
      <c r="F104" s="61">
        <v>849311054</v>
      </c>
      <c r="G104" s="83">
        <v>68.52</v>
      </c>
      <c r="H104" s="9">
        <f t="shared" si="2"/>
        <v>0.6851999999999999</v>
      </c>
      <c r="I104" s="28">
        <v>4168059.63</v>
      </c>
      <c r="J104" s="28">
        <v>353642.06</v>
      </c>
      <c r="K104" s="28">
        <v>0</v>
      </c>
      <c r="L104" s="28">
        <v>422092.22</v>
      </c>
      <c r="M104" s="33">
        <v>4943793.91</v>
      </c>
      <c r="N104" s="28">
        <v>19935223</v>
      </c>
      <c r="O104" s="28">
        <v>0</v>
      </c>
      <c r="P104" s="28">
        <v>0</v>
      </c>
      <c r="Q104" s="30">
        <v>19935223</v>
      </c>
      <c r="R104" s="28">
        <v>5782413.08</v>
      </c>
      <c r="S104" s="28">
        <v>0</v>
      </c>
      <c r="T104" s="3">
        <v>5782413.08</v>
      </c>
      <c r="U104" s="3">
        <v>30661429.990000002</v>
      </c>
      <c r="V104" s="4">
        <v>0.6808357259412287</v>
      </c>
      <c r="W104" s="11">
        <v>2.347222835039187</v>
      </c>
      <c r="X104" s="11">
        <v>0.5820946150078014</v>
      </c>
      <c r="Y104" s="34"/>
      <c r="Z104" s="11">
        <v>3.610153175988217</v>
      </c>
      <c r="AA104" s="13">
        <v>133517.6858617131</v>
      </c>
      <c r="AB104" s="17">
        <f t="shared" si="3"/>
        <v>4820.1929766426065</v>
      </c>
      <c r="AC104" s="18">
        <v>690.77</v>
      </c>
      <c r="AD104" s="17">
        <v>4111</v>
      </c>
      <c r="AE104" s="68" t="s">
        <v>1170</v>
      </c>
      <c r="AF104" s="2">
        <f>F104/H104</f>
        <v>1239508251.6053708</v>
      </c>
      <c r="AG104" s="4">
        <f>V104*$H104</f>
        <v>0.4665086394149298</v>
      </c>
      <c r="AH104" s="4">
        <f>W104*$H104</f>
        <v>1.6083170865688508</v>
      </c>
      <c r="AI104" s="4">
        <f>X104*$H104</f>
        <v>0.39885123020334545</v>
      </c>
      <c r="AJ104" s="4">
        <f>Z104*$H104</f>
        <v>2.4736769561871257</v>
      </c>
      <c r="AK104" s="68" t="s">
        <v>1170</v>
      </c>
      <c r="AL104" s="78"/>
      <c r="AM104" s="78"/>
      <c r="AN104" s="78"/>
      <c r="AO104" s="74"/>
      <c r="AP104" s="74"/>
      <c r="AQ104" s="15"/>
      <c r="AR104" s="15"/>
      <c r="AS104" s="15"/>
      <c r="AT104" s="15"/>
    </row>
    <row r="105" spans="1:46" ht="12.75">
      <c r="A105" s="1" t="s">
        <v>210</v>
      </c>
      <c r="B105" s="1" t="s">
        <v>211</v>
      </c>
      <c r="C105" s="2" t="s">
        <v>191</v>
      </c>
      <c r="D105" s="62"/>
      <c r="F105" s="61">
        <v>249770425</v>
      </c>
      <c r="G105" s="83">
        <v>66.18</v>
      </c>
      <c r="H105" s="9">
        <f t="shared" si="2"/>
        <v>0.6618</v>
      </c>
      <c r="I105" s="28">
        <v>1305322.9</v>
      </c>
      <c r="J105" s="28">
        <v>110882.8</v>
      </c>
      <c r="K105" s="28">
        <v>0</v>
      </c>
      <c r="L105" s="28">
        <v>132345.03</v>
      </c>
      <c r="M105" s="33">
        <v>1548550.73</v>
      </c>
      <c r="N105" s="28">
        <v>3714836</v>
      </c>
      <c r="O105" s="28">
        <v>1465120.33</v>
      </c>
      <c r="P105" s="28">
        <v>0</v>
      </c>
      <c r="Q105" s="30">
        <v>5179956.33</v>
      </c>
      <c r="R105" s="28">
        <v>2170389</v>
      </c>
      <c r="S105" s="28">
        <v>449587</v>
      </c>
      <c r="T105" s="3">
        <v>2619976</v>
      </c>
      <c r="U105" s="3">
        <v>9348483.06</v>
      </c>
      <c r="V105" s="4">
        <v>1.0489536541405973</v>
      </c>
      <c r="W105" s="11">
        <v>2.0738869824159525</v>
      </c>
      <c r="X105" s="11">
        <v>0.6199896284758293</v>
      </c>
      <c r="Y105" s="34"/>
      <c r="Z105" s="11">
        <v>3.742830265032379</v>
      </c>
      <c r="AA105" s="13">
        <v>131352.48440366972</v>
      </c>
      <c r="AB105" s="17">
        <f t="shared" si="3"/>
        <v>4916.300540132485</v>
      </c>
      <c r="AC105" s="18">
        <v>695.11</v>
      </c>
      <c r="AD105" s="17">
        <v>4093</v>
      </c>
      <c r="AE105" s="68" t="s">
        <v>1170</v>
      </c>
      <c r="AF105" s="2">
        <f>F105/H105</f>
        <v>377410735.87186456</v>
      </c>
      <c r="AG105" s="4">
        <f>V105*$H105</f>
        <v>0.6941975283102473</v>
      </c>
      <c r="AH105" s="4">
        <f>W105*$H105</f>
        <v>1.3724984049628774</v>
      </c>
      <c r="AI105" s="4">
        <f>X105*$H105</f>
        <v>0.41030913612530384</v>
      </c>
      <c r="AJ105" s="4">
        <f>Z105*$H105</f>
        <v>2.4770050693984285</v>
      </c>
      <c r="AK105" s="68" t="s">
        <v>1170</v>
      </c>
      <c r="AL105" s="78"/>
      <c r="AM105" s="78"/>
      <c r="AN105" s="78"/>
      <c r="AO105" s="74"/>
      <c r="AP105" s="74"/>
      <c r="AQ105" s="15"/>
      <c r="AR105" s="15"/>
      <c r="AS105" s="15"/>
      <c r="AT105" s="15"/>
    </row>
    <row r="106" spans="1:46" ht="12.75">
      <c r="A106" s="1" t="s">
        <v>212</v>
      </c>
      <c r="B106" s="1" t="s">
        <v>213</v>
      </c>
      <c r="C106" s="2" t="s">
        <v>191</v>
      </c>
      <c r="D106" s="62"/>
      <c r="F106" s="61">
        <v>311115510</v>
      </c>
      <c r="G106" s="83">
        <v>67.76</v>
      </c>
      <c r="H106" s="9">
        <f t="shared" si="2"/>
        <v>0.6776000000000001</v>
      </c>
      <c r="I106" s="28">
        <v>1620173.28</v>
      </c>
      <c r="J106" s="28">
        <v>137687.92</v>
      </c>
      <c r="K106" s="28">
        <v>0</v>
      </c>
      <c r="L106" s="28">
        <v>164338.49</v>
      </c>
      <c r="M106" s="33">
        <v>1922199.69</v>
      </c>
      <c r="N106" s="28">
        <v>5847148.5</v>
      </c>
      <c r="O106" s="28">
        <v>0</v>
      </c>
      <c r="P106" s="28">
        <v>0</v>
      </c>
      <c r="Q106" s="30">
        <v>5847148.5</v>
      </c>
      <c r="R106" s="28">
        <v>2021780</v>
      </c>
      <c r="S106" s="28">
        <v>29710</v>
      </c>
      <c r="T106" s="3">
        <v>2051490</v>
      </c>
      <c r="U106" s="3">
        <v>9820838.19</v>
      </c>
      <c r="V106" s="4">
        <v>0.6593981765807819</v>
      </c>
      <c r="W106" s="11">
        <v>1.879414015713971</v>
      </c>
      <c r="X106" s="11">
        <v>0.6178411645243915</v>
      </c>
      <c r="Y106" s="34"/>
      <c r="Z106" s="11">
        <v>3.1566533568191444</v>
      </c>
      <c r="AA106" s="13">
        <v>98836.66245259166</v>
      </c>
      <c r="AB106" s="17">
        <f t="shared" si="3"/>
        <v>3119.9308230777415</v>
      </c>
      <c r="AC106" s="18">
        <v>659.37</v>
      </c>
      <c r="AD106" s="17">
        <v>2447</v>
      </c>
      <c r="AE106" s="68" t="s">
        <v>1170</v>
      </c>
      <c r="AF106" s="2">
        <f>F106/H106</f>
        <v>459143314.6399055</v>
      </c>
      <c r="AG106" s="4">
        <f>V106*$H106</f>
        <v>0.4468082044511379</v>
      </c>
      <c r="AH106" s="4">
        <f>W106*$H106</f>
        <v>1.273490937047787</v>
      </c>
      <c r="AI106" s="4">
        <f>X106*$H106</f>
        <v>0.4186491730817278</v>
      </c>
      <c r="AJ106" s="4">
        <f>Z106*$H106</f>
        <v>2.1389483145806527</v>
      </c>
      <c r="AK106" s="68" t="s">
        <v>1170</v>
      </c>
      <c r="AL106" s="78"/>
      <c r="AM106" s="78"/>
      <c r="AN106" s="78"/>
      <c r="AO106" s="74"/>
      <c r="AP106" s="74"/>
      <c r="AQ106" s="15"/>
      <c r="AR106" s="15"/>
      <c r="AS106" s="15"/>
      <c r="AT106" s="15"/>
    </row>
    <row r="107" spans="1:46" ht="12.75">
      <c r="A107" s="1" t="s">
        <v>214</v>
      </c>
      <c r="B107" s="1" t="s">
        <v>215</v>
      </c>
      <c r="C107" s="2" t="s">
        <v>191</v>
      </c>
      <c r="D107" s="62"/>
      <c r="F107" s="61">
        <v>2724297149</v>
      </c>
      <c r="G107" s="83">
        <v>65.2</v>
      </c>
      <c r="H107" s="9">
        <f t="shared" si="2"/>
        <v>0.652</v>
      </c>
      <c r="I107" s="28">
        <v>15316305.17</v>
      </c>
      <c r="J107" s="28">
        <v>1300137.61</v>
      </c>
      <c r="K107" s="28">
        <v>0</v>
      </c>
      <c r="L107" s="28">
        <v>1551789.34</v>
      </c>
      <c r="M107" s="33">
        <v>18168232.12</v>
      </c>
      <c r="N107" s="28">
        <v>44098031.5</v>
      </c>
      <c r="O107" s="28">
        <v>25272327.98</v>
      </c>
      <c r="P107" s="28">
        <v>0</v>
      </c>
      <c r="Q107" s="30">
        <v>69370359.48</v>
      </c>
      <c r="R107" s="28">
        <v>13115555.93</v>
      </c>
      <c r="S107" s="28">
        <v>817289</v>
      </c>
      <c r="T107" s="3">
        <v>13932844.93</v>
      </c>
      <c r="U107" s="3">
        <v>101471436.53</v>
      </c>
      <c r="V107" s="4">
        <v>0.5114289729780134</v>
      </c>
      <c r="W107" s="11">
        <v>2.5463580397411345</v>
      </c>
      <c r="X107" s="11">
        <v>0.6668961249938893</v>
      </c>
      <c r="Y107" s="34"/>
      <c r="Z107" s="11">
        <v>3.724683137713037</v>
      </c>
      <c r="AA107" s="13">
        <v>145202.57278266756</v>
      </c>
      <c r="AB107" s="17">
        <f t="shared" si="3"/>
        <v>5408.335743961518</v>
      </c>
      <c r="AC107" s="18">
        <v>690.83</v>
      </c>
      <c r="AD107" s="17">
        <v>4686</v>
      </c>
      <c r="AE107" s="68" t="s">
        <v>1170</v>
      </c>
      <c r="AF107" s="2">
        <f>F107/H107</f>
        <v>4178369860.4294477</v>
      </c>
      <c r="AG107" s="4">
        <f>V107*$H107</f>
        <v>0.3334516903816647</v>
      </c>
      <c r="AH107" s="4">
        <f>W107*$H107</f>
        <v>1.6602254419112197</v>
      </c>
      <c r="AI107" s="4">
        <f>X107*$H107</f>
        <v>0.4348162734960158</v>
      </c>
      <c r="AJ107" s="4">
        <f>Z107*$H107</f>
        <v>2.4284934057889003</v>
      </c>
      <c r="AK107" s="68" t="s">
        <v>1170</v>
      </c>
      <c r="AL107" s="78"/>
      <c r="AM107" s="78"/>
      <c r="AN107" s="78"/>
      <c r="AO107" s="74"/>
      <c r="AP107" s="74"/>
      <c r="AQ107" s="15"/>
      <c r="AR107" s="15"/>
      <c r="AS107" s="15"/>
      <c r="AT107" s="15"/>
    </row>
    <row r="108" spans="1:46" ht="12.75">
      <c r="A108" s="1" t="s">
        <v>216</v>
      </c>
      <c r="B108" s="1" t="s">
        <v>217</v>
      </c>
      <c r="C108" s="2" t="s">
        <v>191</v>
      </c>
      <c r="D108" s="62"/>
      <c r="F108" s="61">
        <v>28594554</v>
      </c>
      <c r="G108" s="83">
        <v>74.25</v>
      </c>
      <c r="H108" s="9">
        <f t="shared" si="2"/>
        <v>0.7425</v>
      </c>
      <c r="I108" s="28">
        <v>148186.54</v>
      </c>
      <c r="J108" s="28">
        <v>12578.64</v>
      </c>
      <c r="K108" s="28">
        <v>0</v>
      </c>
      <c r="L108" s="28">
        <v>15013.34</v>
      </c>
      <c r="M108" s="33">
        <v>175778.52</v>
      </c>
      <c r="N108" s="28">
        <v>0</v>
      </c>
      <c r="O108" s="28">
        <v>650961.96</v>
      </c>
      <c r="P108" s="28">
        <v>0</v>
      </c>
      <c r="Q108" s="30">
        <v>650961.96</v>
      </c>
      <c r="R108" s="28">
        <v>184924.78</v>
      </c>
      <c r="S108" s="28">
        <v>0</v>
      </c>
      <c r="T108" s="3">
        <v>184924.78</v>
      </c>
      <c r="U108" s="3">
        <v>1011665.26</v>
      </c>
      <c r="V108" s="4">
        <v>0.6467132867328513</v>
      </c>
      <c r="W108" s="11">
        <v>2.27652426402594</v>
      </c>
      <c r="X108" s="11">
        <v>0.6147272658982547</v>
      </c>
      <c r="Y108" s="34"/>
      <c r="Z108" s="11">
        <v>3.537964816657046</v>
      </c>
      <c r="AA108" s="13">
        <v>92587.5</v>
      </c>
      <c r="AB108" s="17">
        <f t="shared" si="3"/>
        <v>3275.713174622342</v>
      </c>
      <c r="AC108" s="18">
        <v>665.83</v>
      </c>
      <c r="AD108" s="17">
        <v>2610</v>
      </c>
      <c r="AE108" s="68" t="s">
        <v>1170</v>
      </c>
      <c r="AF108" s="2">
        <f>F108/H108</f>
        <v>38511183.83838384</v>
      </c>
      <c r="AG108" s="4">
        <f>V108*$H108</f>
        <v>0.48018461539914215</v>
      </c>
      <c r="AH108" s="4">
        <f>W108*$H108</f>
        <v>1.6903192660392605</v>
      </c>
      <c r="AI108" s="4">
        <f>X108*$H108</f>
        <v>0.4564349949294541</v>
      </c>
      <c r="AJ108" s="4">
        <f>Z108*$H108</f>
        <v>2.626938876367857</v>
      </c>
      <c r="AK108" s="68" t="s">
        <v>1170</v>
      </c>
      <c r="AL108" s="78"/>
      <c r="AM108" s="78"/>
      <c r="AN108" s="78"/>
      <c r="AO108" s="74"/>
      <c r="AP108" s="74"/>
      <c r="AQ108" s="15"/>
      <c r="AR108" s="15"/>
      <c r="AS108" s="15"/>
      <c r="AT108" s="15"/>
    </row>
    <row r="109" spans="1:46" ht="12.75">
      <c r="A109" s="1" t="s">
        <v>218</v>
      </c>
      <c r="B109" s="1" t="s">
        <v>219</v>
      </c>
      <c r="C109" s="2" t="s">
        <v>191</v>
      </c>
      <c r="D109" s="62"/>
      <c r="F109" s="61">
        <v>529199350</v>
      </c>
      <c r="G109" s="83">
        <v>71.72</v>
      </c>
      <c r="H109" s="9">
        <f t="shared" si="2"/>
        <v>0.7172</v>
      </c>
      <c r="I109" s="28">
        <v>2605177.18</v>
      </c>
      <c r="J109" s="28">
        <v>221104.08</v>
      </c>
      <c r="K109" s="28">
        <v>0</v>
      </c>
      <c r="L109" s="28">
        <v>263900.49</v>
      </c>
      <c r="M109" s="33">
        <v>3090181.75</v>
      </c>
      <c r="N109" s="28">
        <v>11050497</v>
      </c>
      <c r="O109" s="28">
        <v>0</v>
      </c>
      <c r="P109" s="28">
        <v>0</v>
      </c>
      <c r="Q109" s="30">
        <v>11050497</v>
      </c>
      <c r="R109" s="28">
        <v>3211389</v>
      </c>
      <c r="S109" s="28">
        <v>0</v>
      </c>
      <c r="T109" s="3">
        <v>3211389</v>
      </c>
      <c r="U109" s="3">
        <v>17352067.75</v>
      </c>
      <c r="V109" s="4">
        <v>0.6068391807359552</v>
      </c>
      <c r="W109" s="11">
        <v>2.08815392535913</v>
      </c>
      <c r="X109" s="11">
        <v>0.5839352882803049</v>
      </c>
      <c r="Y109" s="34"/>
      <c r="Z109" s="11">
        <v>3.2789283943753897</v>
      </c>
      <c r="AA109" s="13">
        <v>110936.99827628663</v>
      </c>
      <c r="AB109" s="17">
        <f t="shared" si="3"/>
        <v>3637.544736348899</v>
      </c>
      <c r="AC109" s="18">
        <v>668.3</v>
      </c>
      <c r="AD109" s="17">
        <v>2905</v>
      </c>
      <c r="AE109" s="68" t="s">
        <v>1170</v>
      </c>
      <c r="AF109" s="2">
        <f>F109/H109</f>
        <v>737868586.1684328</v>
      </c>
      <c r="AG109" s="4">
        <f>V109*$H109</f>
        <v>0.435225060423827</v>
      </c>
      <c r="AH109" s="4">
        <f>W109*$H109</f>
        <v>1.4976239952675678</v>
      </c>
      <c r="AI109" s="4">
        <f>X109*$H109</f>
        <v>0.41879838875463465</v>
      </c>
      <c r="AJ109" s="4">
        <f>Z109*$H109</f>
        <v>2.351647444446029</v>
      </c>
      <c r="AK109" s="68" t="s">
        <v>1170</v>
      </c>
      <c r="AL109" s="78"/>
      <c r="AM109" s="78"/>
      <c r="AN109" s="78"/>
      <c r="AO109" s="74"/>
      <c r="AP109" s="74"/>
      <c r="AQ109" s="15"/>
      <c r="AR109" s="15"/>
      <c r="AS109" s="15"/>
      <c r="AT109" s="15"/>
    </row>
    <row r="110" spans="1:46" ht="12.75">
      <c r="A110" s="1" t="s">
        <v>220</v>
      </c>
      <c r="B110" s="1" t="s">
        <v>221</v>
      </c>
      <c r="C110" s="2" t="s">
        <v>191</v>
      </c>
      <c r="D110" s="62"/>
      <c r="F110" s="61">
        <v>385600428</v>
      </c>
      <c r="G110" s="83">
        <v>67.34</v>
      </c>
      <c r="H110" s="9">
        <f t="shared" si="2"/>
        <v>0.6734</v>
      </c>
      <c r="I110" s="28">
        <v>2024579.71</v>
      </c>
      <c r="J110" s="28">
        <v>171777.15</v>
      </c>
      <c r="K110" s="28">
        <v>0</v>
      </c>
      <c r="L110" s="28">
        <v>205025.95</v>
      </c>
      <c r="M110" s="33">
        <v>2401382.81</v>
      </c>
      <c r="N110" s="28">
        <v>5845190</v>
      </c>
      <c r="O110" s="28">
        <v>1749727.97</v>
      </c>
      <c r="P110" s="28">
        <v>0</v>
      </c>
      <c r="Q110" s="30">
        <v>7594917.97</v>
      </c>
      <c r="R110" s="28">
        <v>1303200</v>
      </c>
      <c r="S110" s="28">
        <v>38560</v>
      </c>
      <c r="T110" s="3">
        <v>1341760</v>
      </c>
      <c r="U110" s="3">
        <v>11338060.78</v>
      </c>
      <c r="V110" s="4">
        <v>0.34796641875096673</v>
      </c>
      <c r="W110" s="11">
        <v>1.9696342167960457</v>
      </c>
      <c r="X110" s="11">
        <v>0.6227645603131955</v>
      </c>
      <c r="Y110" s="34"/>
      <c r="Z110" s="11">
        <v>2.940365195860208</v>
      </c>
      <c r="AA110" s="13">
        <v>151043.04932735427</v>
      </c>
      <c r="AB110" s="17">
        <f t="shared" si="3"/>
        <v>4441.217253187491</v>
      </c>
      <c r="AC110" s="18">
        <v>655.4</v>
      </c>
      <c r="AD110" s="17">
        <v>3679</v>
      </c>
      <c r="AE110" s="68" t="s">
        <v>1170</v>
      </c>
      <c r="AF110" s="2">
        <f>F110/H110</f>
        <v>572617208.1972082</v>
      </c>
      <c r="AG110" s="4">
        <f>V110*$H110</f>
        <v>0.234320586386901</v>
      </c>
      <c r="AH110" s="4">
        <f>W110*$H110</f>
        <v>1.3263516815904572</v>
      </c>
      <c r="AI110" s="4">
        <f>X110*$H110</f>
        <v>0.41936965491490585</v>
      </c>
      <c r="AJ110" s="4">
        <f>Z110*$H110</f>
        <v>1.980041922892264</v>
      </c>
      <c r="AK110" s="68" t="s">
        <v>1170</v>
      </c>
      <c r="AL110" s="78"/>
      <c r="AM110" s="78"/>
      <c r="AN110" s="78"/>
      <c r="AO110" s="74"/>
      <c r="AP110" s="74"/>
      <c r="AQ110" s="15"/>
      <c r="AR110" s="15"/>
      <c r="AS110" s="15"/>
      <c r="AT110" s="15"/>
    </row>
    <row r="111" spans="1:46" ht="12.75">
      <c r="A111" s="1" t="s">
        <v>222</v>
      </c>
      <c r="B111" s="1" t="s">
        <v>223</v>
      </c>
      <c r="C111" s="2" t="s">
        <v>191</v>
      </c>
      <c r="D111" s="62"/>
      <c r="F111" s="61">
        <v>697086404</v>
      </c>
      <c r="G111" s="83">
        <v>67.52</v>
      </c>
      <c r="H111" s="9">
        <f t="shared" si="2"/>
        <v>0.6751999999999999</v>
      </c>
      <c r="I111" s="28">
        <v>3609590.87</v>
      </c>
      <c r="J111" s="28">
        <v>306420.36</v>
      </c>
      <c r="K111" s="28">
        <v>0</v>
      </c>
      <c r="L111" s="28">
        <v>365730.4</v>
      </c>
      <c r="M111" s="33">
        <v>4281741.63</v>
      </c>
      <c r="N111" s="28">
        <v>13491598</v>
      </c>
      <c r="O111" s="28">
        <v>3200556.77</v>
      </c>
      <c r="P111" s="28">
        <v>0</v>
      </c>
      <c r="Q111" s="30">
        <v>16692154.77</v>
      </c>
      <c r="R111" s="28">
        <v>2614832</v>
      </c>
      <c r="S111" s="28">
        <v>209127</v>
      </c>
      <c r="T111" s="3">
        <v>2823959</v>
      </c>
      <c r="U111" s="3">
        <v>23797855.4</v>
      </c>
      <c r="V111" s="4">
        <v>0.4051088909202137</v>
      </c>
      <c r="W111" s="11">
        <v>2.3945603693053807</v>
      </c>
      <c r="X111" s="11">
        <v>0.6142339895643697</v>
      </c>
      <c r="Y111" s="34"/>
      <c r="Z111" s="11">
        <v>3.413903249789964</v>
      </c>
      <c r="AA111" s="13">
        <v>158433.87188208615</v>
      </c>
      <c r="AB111" s="17">
        <f t="shared" si="3"/>
        <v>5408.779100950607</v>
      </c>
      <c r="AC111" s="18">
        <v>647.08</v>
      </c>
      <c r="AD111" s="17">
        <v>4564</v>
      </c>
      <c r="AE111" s="68" t="s">
        <v>1170</v>
      </c>
      <c r="AF111" s="2">
        <f>F111/H111</f>
        <v>1032414697.8672987</v>
      </c>
      <c r="AG111" s="4">
        <f>V111*$H111</f>
        <v>0.27352952314932827</v>
      </c>
      <c r="AH111" s="4">
        <f>W111*$H111</f>
        <v>1.6168071613549928</v>
      </c>
      <c r="AI111" s="4">
        <f>X111*$H111</f>
        <v>0.41473078975386235</v>
      </c>
      <c r="AJ111" s="4">
        <f>Z111*$H111</f>
        <v>2.3050674742581836</v>
      </c>
      <c r="AK111" s="68" t="s">
        <v>1170</v>
      </c>
      <c r="AL111" s="78"/>
      <c r="AM111" s="78"/>
      <c r="AN111" s="78"/>
      <c r="AO111" s="74"/>
      <c r="AP111" s="74"/>
      <c r="AQ111" s="15"/>
      <c r="AR111" s="15"/>
      <c r="AS111" s="15"/>
      <c r="AT111" s="15"/>
    </row>
    <row r="112" spans="1:46" ht="12.75">
      <c r="A112" s="1" t="s">
        <v>224</v>
      </c>
      <c r="B112" s="1" t="s">
        <v>225</v>
      </c>
      <c r="C112" s="2" t="s">
        <v>191</v>
      </c>
      <c r="D112" s="62"/>
      <c r="F112" s="64">
        <v>601702067</v>
      </c>
      <c r="G112" s="83">
        <v>67.23</v>
      </c>
      <c r="H112" s="9">
        <f t="shared" si="2"/>
        <v>0.6723</v>
      </c>
      <c r="I112" s="28">
        <v>3225092.15</v>
      </c>
      <c r="J112" s="28">
        <v>274068.21</v>
      </c>
      <c r="K112" s="28">
        <v>0</v>
      </c>
      <c r="L112" s="28">
        <v>327116.24</v>
      </c>
      <c r="M112" s="33">
        <v>3826276.6</v>
      </c>
      <c r="N112" s="28">
        <v>7328608</v>
      </c>
      <c r="O112" s="28">
        <v>6507574.1</v>
      </c>
      <c r="P112" s="28">
        <v>0</v>
      </c>
      <c r="Q112" s="30">
        <v>13836182.1</v>
      </c>
      <c r="R112" s="28">
        <v>1847570</v>
      </c>
      <c r="S112" s="28">
        <v>0</v>
      </c>
      <c r="T112" s="3">
        <v>1847570</v>
      </c>
      <c r="U112" s="3">
        <v>19510028.7</v>
      </c>
      <c r="V112" s="4">
        <v>0.307057279894636</v>
      </c>
      <c r="W112" s="11">
        <v>2.299507157917076</v>
      </c>
      <c r="X112" s="11">
        <v>0.6359088342636523</v>
      </c>
      <c r="Y112" s="34"/>
      <c r="Z112" s="11">
        <v>3.2424732720753644</v>
      </c>
      <c r="AA112" s="13">
        <v>169255.0676100629</v>
      </c>
      <c r="AB112" s="17">
        <f t="shared" si="3"/>
        <v>5488.050328889376</v>
      </c>
      <c r="AC112" s="18">
        <v>695.6</v>
      </c>
      <c r="AD112" s="17">
        <v>4382</v>
      </c>
      <c r="AE112" s="68" t="s">
        <v>1170</v>
      </c>
      <c r="AF112" s="2">
        <f>F112/H112</f>
        <v>894990431.3550498</v>
      </c>
      <c r="AG112" s="4">
        <f>V112*$H112</f>
        <v>0.2064346092731638</v>
      </c>
      <c r="AH112" s="4">
        <f>W112*$H112</f>
        <v>1.5459586622676502</v>
      </c>
      <c r="AI112" s="4">
        <f>X112*$H112</f>
        <v>0.42752150927545346</v>
      </c>
      <c r="AJ112" s="4">
        <f>Z112*$H112</f>
        <v>2.1799147808162673</v>
      </c>
      <c r="AK112" s="68" t="s">
        <v>1170</v>
      </c>
      <c r="AL112" s="78"/>
      <c r="AM112" s="78"/>
      <c r="AN112" s="78"/>
      <c r="AO112" s="74"/>
      <c r="AP112" s="74"/>
      <c r="AQ112" s="15"/>
      <c r="AR112" s="15"/>
      <c r="AS112" s="15"/>
      <c r="AT112" s="15"/>
    </row>
    <row r="113" spans="1:46" ht="12.75">
      <c r="A113" s="1" t="s">
        <v>226</v>
      </c>
      <c r="B113" s="1" t="s">
        <v>227</v>
      </c>
      <c r="C113" s="2" t="s">
        <v>191</v>
      </c>
      <c r="D113" s="62"/>
      <c r="F113" s="61">
        <v>823800370</v>
      </c>
      <c r="G113" s="83">
        <v>72.55</v>
      </c>
      <c r="H113" s="9">
        <f t="shared" si="2"/>
        <v>0.7254999999999999</v>
      </c>
      <c r="I113" s="28">
        <v>3981545.88</v>
      </c>
      <c r="J113" s="28">
        <v>339069.82</v>
      </c>
      <c r="K113" s="28">
        <v>0</v>
      </c>
      <c r="L113" s="28">
        <v>404699.42</v>
      </c>
      <c r="M113" s="33">
        <v>4725315.12</v>
      </c>
      <c r="N113" s="28">
        <v>18145565</v>
      </c>
      <c r="O113" s="28">
        <v>0</v>
      </c>
      <c r="P113" s="28">
        <v>0</v>
      </c>
      <c r="Q113" s="30">
        <v>18145565</v>
      </c>
      <c r="R113" s="28">
        <v>4394902.59</v>
      </c>
      <c r="S113" s="28">
        <v>0</v>
      </c>
      <c r="T113" s="3">
        <v>4394902.59</v>
      </c>
      <c r="U113" s="3">
        <v>27265782.71</v>
      </c>
      <c r="V113" s="4">
        <v>0.5334912134113268</v>
      </c>
      <c r="W113" s="11">
        <v>2.202665313199604</v>
      </c>
      <c r="X113" s="11">
        <v>0.5735995384415765</v>
      </c>
      <c r="Y113" s="34"/>
      <c r="Z113" s="11">
        <v>3.3097560650525075</v>
      </c>
      <c r="AA113" s="13">
        <v>96136.27198627198</v>
      </c>
      <c r="AB113" s="17">
        <f t="shared" si="3"/>
        <v>3181.8760927810117</v>
      </c>
      <c r="AC113" s="18">
        <v>675.5</v>
      </c>
      <c r="AD113" s="17">
        <v>2506</v>
      </c>
      <c r="AE113" s="68" t="s">
        <v>1170</v>
      </c>
      <c r="AF113" s="2">
        <f>F113/H113</f>
        <v>1135493273.604411</v>
      </c>
      <c r="AG113" s="4">
        <f>V113*$H113</f>
        <v>0.3870478753299175</v>
      </c>
      <c r="AH113" s="4">
        <f>W113*$H113</f>
        <v>1.5980336847263126</v>
      </c>
      <c r="AI113" s="4">
        <f>X113*$H113</f>
        <v>0.4161464651393637</v>
      </c>
      <c r="AJ113" s="4">
        <f>Z113*$H113</f>
        <v>2.4012280251955938</v>
      </c>
      <c r="AK113" s="68" t="s">
        <v>1170</v>
      </c>
      <c r="AL113" s="78"/>
      <c r="AM113" s="78"/>
      <c r="AN113" s="78"/>
      <c r="AO113" s="74"/>
      <c r="AP113" s="74"/>
      <c r="AQ113" s="15"/>
      <c r="AR113" s="15"/>
      <c r="AS113" s="15"/>
      <c r="AT113" s="15"/>
    </row>
    <row r="114" spans="1:46" ht="12.75">
      <c r="A114" s="1" t="s">
        <v>228</v>
      </c>
      <c r="B114" s="1" t="s">
        <v>229</v>
      </c>
      <c r="C114" s="2" t="s">
        <v>191</v>
      </c>
      <c r="D114" s="62"/>
      <c r="F114" s="61">
        <v>1729843604</v>
      </c>
      <c r="G114" s="83">
        <v>67.68</v>
      </c>
      <c r="H114" s="9">
        <f t="shared" si="2"/>
        <v>0.6768000000000001</v>
      </c>
      <c r="I114" s="28">
        <v>9040794.54</v>
      </c>
      <c r="J114" s="28">
        <v>767968.28</v>
      </c>
      <c r="K114" s="28">
        <v>0</v>
      </c>
      <c r="L114" s="28">
        <v>916614.51</v>
      </c>
      <c r="M114" s="33">
        <v>10725377.329999998</v>
      </c>
      <c r="N114" s="28">
        <v>32345767</v>
      </c>
      <c r="O114" s="28">
        <v>14160810.68</v>
      </c>
      <c r="P114" s="28">
        <v>0</v>
      </c>
      <c r="Q114" s="30">
        <v>46506577.68</v>
      </c>
      <c r="R114" s="28">
        <v>8108166</v>
      </c>
      <c r="S114" s="28">
        <v>519615</v>
      </c>
      <c r="T114" s="3">
        <v>8627781</v>
      </c>
      <c r="U114" s="3">
        <v>65859736.01</v>
      </c>
      <c r="V114" s="4">
        <v>0.4987607538652379</v>
      </c>
      <c r="W114" s="11">
        <v>2.68848452961069</v>
      </c>
      <c r="X114" s="11">
        <v>0.6200200587613351</v>
      </c>
      <c r="Y114" s="34"/>
      <c r="Z114" s="11">
        <v>3.807265342237263</v>
      </c>
      <c r="AA114" s="13">
        <v>197216.1689920459</v>
      </c>
      <c r="AB114" s="17">
        <f t="shared" si="3"/>
        <v>7508.542851322235</v>
      </c>
      <c r="AC114" s="18">
        <v>680.98</v>
      </c>
      <c r="AD114" s="17">
        <v>6662</v>
      </c>
      <c r="AE114" s="68" t="s">
        <v>1170</v>
      </c>
      <c r="AF114" s="2">
        <f>F114/H114</f>
        <v>2555915490.543735</v>
      </c>
      <c r="AG114" s="4">
        <f>V114*$H114</f>
        <v>0.337561278215993</v>
      </c>
      <c r="AH114" s="4">
        <f>W114*$H114</f>
        <v>1.8195663296405151</v>
      </c>
      <c r="AI114" s="4">
        <f>X114*$H114</f>
        <v>0.4196295757696717</v>
      </c>
      <c r="AJ114" s="4">
        <f>Z114*$H114</f>
        <v>2.57675718362618</v>
      </c>
      <c r="AK114" s="68" t="s">
        <v>1170</v>
      </c>
      <c r="AL114" s="78"/>
      <c r="AM114" s="78"/>
      <c r="AN114" s="78"/>
      <c r="AO114" s="74"/>
      <c r="AP114" s="74"/>
      <c r="AQ114" s="15"/>
      <c r="AR114" s="15"/>
      <c r="AS114" s="15"/>
      <c r="AT114" s="15"/>
    </row>
    <row r="115" spans="1:46" ht="12.75">
      <c r="A115" s="1" t="s">
        <v>230</v>
      </c>
      <c r="B115" s="1" t="s">
        <v>231</v>
      </c>
      <c r="C115" s="2" t="s">
        <v>191</v>
      </c>
      <c r="D115" s="62"/>
      <c r="F115" s="61">
        <v>231695655</v>
      </c>
      <c r="G115" s="83">
        <v>63.44</v>
      </c>
      <c r="H115" s="9">
        <f t="shared" si="2"/>
        <v>0.6344</v>
      </c>
      <c r="I115" s="28">
        <v>1261980.64</v>
      </c>
      <c r="J115" s="28">
        <v>107032.02</v>
      </c>
      <c r="K115" s="28">
        <v>0</v>
      </c>
      <c r="L115" s="28">
        <v>127748.89</v>
      </c>
      <c r="M115" s="33">
        <v>1496761.55</v>
      </c>
      <c r="N115" s="28">
        <v>4612125</v>
      </c>
      <c r="O115" s="28">
        <v>1999358.77</v>
      </c>
      <c r="P115" s="28">
        <v>0</v>
      </c>
      <c r="Q115" s="30">
        <v>6611483.77</v>
      </c>
      <c r="R115" s="28">
        <v>2025025</v>
      </c>
      <c r="S115" s="28">
        <v>0</v>
      </c>
      <c r="T115" s="3">
        <v>2025025</v>
      </c>
      <c r="U115" s="3">
        <v>10133270.32</v>
      </c>
      <c r="V115" s="4">
        <v>0.8740021473428148</v>
      </c>
      <c r="W115" s="11">
        <v>2.853520826706914</v>
      </c>
      <c r="X115" s="11">
        <v>0.6460032882360267</v>
      </c>
      <c r="Y115" s="34"/>
      <c r="Z115" s="11">
        <v>4.373526262285756</v>
      </c>
      <c r="AA115" s="13">
        <v>147382.27272727274</v>
      </c>
      <c r="AB115" s="17">
        <f t="shared" si="3"/>
        <v>6445.80240368089</v>
      </c>
      <c r="AC115" s="18">
        <v>717.03</v>
      </c>
      <c r="AD115" s="17">
        <v>5729</v>
      </c>
      <c r="AE115" s="68" t="s">
        <v>1170</v>
      </c>
      <c r="AF115" s="2">
        <f>F115/H115</f>
        <v>365220137.1374527</v>
      </c>
      <c r="AG115" s="4">
        <f>V115*$H115</f>
        <v>0.5544669622742817</v>
      </c>
      <c r="AH115" s="4">
        <f>W115*$H115</f>
        <v>1.8102736124628662</v>
      </c>
      <c r="AI115" s="4">
        <f>X115*$H115</f>
        <v>0.40982448605693533</v>
      </c>
      <c r="AJ115" s="4">
        <f>Z115*$H115</f>
        <v>2.7745650607940835</v>
      </c>
      <c r="AK115" s="68" t="s">
        <v>1170</v>
      </c>
      <c r="AL115" s="78"/>
      <c r="AM115" s="78"/>
      <c r="AN115" s="78"/>
      <c r="AO115" s="74"/>
      <c r="AP115" s="74"/>
      <c r="AQ115" s="15"/>
      <c r="AR115" s="15"/>
      <c r="AS115" s="15"/>
      <c r="AT115" s="15"/>
    </row>
    <row r="116" spans="1:46" ht="12.75">
      <c r="A116" s="1" t="s">
        <v>232</v>
      </c>
      <c r="B116" s="1" t="s">
        <v>233</v>
      </c>
      <c r="C116" s="2" t="s">
        <v>191</v>
      </c>
      <c r="D116" s="62"/>
      <c r="F116" s="61">
        <v>1892079021</v>
      </c>
      <c r="G116" s="83">
        <v>57.9</v>
      </c>
      <c r="H116" s="9">
        <f t="shared" si="2"/>
        <v>0.579</v>
      </c>
      <c r="I116" s="28">
        <v>12371350.02</v>
      </c>
      <c r="J116" s="28">
        <v>0</v>
      </c>
      <c r="K116" s="28">
        <v>0</v>
      </c>
      <c r="L116" s="28">
        <v>1252384.04</v>
      </c>
      <c r="M116" s="33">
        <v>13623734.059999999</v>
      </c>
      <c r="N116" s="28">
        <v>48772047</v>
      </c>
      <c r="O116" s="28">
        <v>0</v>
      </c>
      <c r="P116" s="28">
        <v>0</v>
      </c>
      <c r="Q116" s="30">
        <v>48772047</v>
      </c>
      <c r="R116" s="28">
        <v>8960057</v>
      </c>
      <c r="S116" s="28">
        <v>1135247</v>
      </c>
      <c r="T116" s="3">
        <v>10095304</v>
      </c>
      <c r="U116" s="3">
        <v>72491085.06</v>
      </c>
      <c r="V116" s="4">
        <v>0.5335561510884699</v>
      </c>
      <c r="W116" s="11">
        <v>2.5776960929582655</v>
      </c>
      <c r="X116" s="11">
        <v>0.7200404374654287</v>
      </c>
      <c r="Y116" s="34"/>
      <c r="Z116" s="11">
        <v>3.831292681512164</v>
      </c>
      <c r="AA116" s="13">
        <v>212634.92211838005</v>
      </c>
      <c r="AB116" s="17">
        <f t="shared" si="3"/>
        <v>8146.6662094605845</v>
      </c>
      <c r="AC116" s="18">
        <v>667.17</v>
      </c>
      <c r="AD116" s="17">
        <v>7287</v>
      </c>
      <c r="AE116" s="68" t="s">
        <v>1170</v>
      </c>
      <c r="AF116" s="2">
        <f>F116/H116</f>
        <v>3267839414.5077724</v>
      </c>
      <c r="AG116" s="4">
        <f>V116*$H116</f>
        <v>0.30892901148022406</v>
      </c>
      <c r="AH116" s="4">
        <f>W116*$H116</f>
        <v>1.4924860378228357</v>
      </c>
      <c r="AI116" s="4">
        <f>X116*$H116</f>
        <v>0.41690341329248315</v>
      </c>
      <c r="AJ116" s="4">
        <f>Z116*$H116</f>
        <v>2.2183184625955428</v>
      </c>
      <c r="AK116" s="68" t="s">
        <v>1170</v>
      </c>
      <c r="AL116" s="78"/>
      <c r="AM116" s="78"/>
      <c r="AN116" s="78"/>
      <c r="AO116" s="74"/>
      <c r="AP116" s="74"/>
      <c r="AQ116" s="15"/>
      <c r="AR116" s="15"/>
      <c r="AS116" s="15"/>
      <c r="AT116" s="15"/>
    </row>
    <row r="117" spans="1:46" ht="12.75">
      <c r="A117" s="1" t="s">
        <v>234</v>
      </c>
      <c r="B117" s="1" t="s">
        <v>235</v>
      </c>
      <c r="C117" s="2" t="s">
        <v>191</v>
      </c>
      <c r="D117" s="62"/>
      <c r="F117" s="61">
        <v>325315157</v>
      </c>
      <c r="G117" s="83">
        <v>69.23</v>
      </c>
      <c r="H117" s="9">
        <f t="shared" si="2"/>
        <v>0.6923</v>
      </c>
      <c r="I117" s="28">
        <v>1665069.94</v>
      </c>
      <c r="J117" s="28">
        <v>141478.24</v>
      </c>
      <c r="K117" s="28">
        <v>0</v>
      </c>
      <c r="L117" s="28">
        <v>168862.45</v>
      </c>
      <c r="M117" s="33">
        <v>1975410.63</v>
      </c>
      <c r="N117" s="28">
        <v>5415836.5</v>
      </c>
      <c r="O117" s="28">
        <v>1930695.72</v>
      </c>
      <c r="P117" s="28">
        <v>0</v>
      </c>
      <c r="Q117" s="30">
        <v>7346532.22</v>
      </c>
      <c r="R117" s="28">
        <v>2531087.79</v>
      </c>
      <c r="S117" s="28">
        <v>0</v>
      </c>
      <c r="T117" s="3">
        <v>2531087.79</v>
      </c>
      <c r="U117" s="3">
        <v>11853030.64</v>
      </c>
      <c r="V117" s="4">
        <v>0.7780417652043184</v>
      </c>
      <c r="W117" s="11">
        <v>2.2582815654052046</v>
      </c>
      <c r="X117" s="11">
        <v>0.6072298162240255</v>
      </c>
      <c r="Y117" s="34"/>
      <c r="Z117" s="11">
        <v>3.6435531468335487</v>
      </c>
      <c r="AA117" s="13">
        <v>79401.47427854454</v>
      </c>
      <c r="AB117" s="17">
        <f t="shared" si="3"/>
        <v>2893.0349147081406</v>
      </c>
      <c r="AC117" s="18">
        <v>667.68</v>
      </c>
      <c r="AD117" s="17">
        <v>2222</v>
      </c>
      <c r="AE117" s="68" t="s">
        <v>1170</v>
      </c>
      <c r="AF117" s="2">
        <f>F117/H117</f>
        <v>469904892.38769317</v>
      </c>
      <c r="AG117" s="4">
        <f>V117*$H117</f>
        <v>0.5386383140509496</v>
      </c>
      <c r="AH117" s="4">
        <f>W117*$H117</f>
        <v>1.5634083277300233</v>
      </c>
      <c r="AI117" s="4">
        <f>X117*$H117</f>
        <v>0.42038520177189287</v>
      </c>
      <c r="AJ117" s="4">
        <f>Z117*$H117</f>
        <v>2.522431843552866</v>
      </c>
      <c r="AK117" s="68" t="s">
        <v>1170</v>
      </c>
      <c r="AL117" s="78"/>
      <c r="AM117" s="78"/>
      <c r="AN117" s="78"/>
      <c r="AO117" s="74"/>
      <c r="AP117" s="74"/>
      <c r="AQ117" s="15"/>
      <c r="AR117" s="15"/>
      <c r="AS117" s="15"/>
      <c r="AT117" s="15"/>
    </row>
    <row r="118" spans="1:46" ht="12.75">
      <c r="A118" s="1" t="s">
        <v>236</v>
      </c>
      <c r="B118" s="1" t="s">
        <v>237</v>
      </c>
      <c r="C118" s="2" t="s">
        <v>191</v>
      </c>
      <c r="D118" s="62"/>
      <c r="F118" s="61">
        <v>3228260573</v>
      </c>
      <c r="G118" s="83">
        <v>70.15</v>
      </c>
      <c r="H118" s="9">
        <f t="shared" si="2"/>
        <v>0.7015</v>
      </c>
      <c r="I118" s="28">
        <v>16162933.07</v>
      </c>
      <c r="J118" s="28">
        <v>0</v>
      </c>
      <c r="K118" s="28">
        <v>0</v>
      </c>
      <c r="L118" s="28">
        <v>1639306.56</v>
      </c>
      <c r="M118" s="33">
        <v>17802239.63</v>
      </c>
      <c r="N118" s="28">
        <v>45202814</v>
      </c>
      <c r="O118" s="28">
        <v>25135210.96</v>
      </c>
      <c r="P118" s="28">
        <v>0</v>
      </c>
      <c r="Q118" s="30">
        <v>70338024.96000001</v>
      </c>
      <c r="R118" s="28">
        <v>13000000</v>
      </c>
      <c r="S118" s="28">
        <v>2582608.46</v>
      </c>
      <c r="T118" s="3">
        <v>15582608.46</v>
      </c>
      <c r="U118" s="3">
        <v>103722873.05000001</v>
      </c>
      <c r="V118" s="4">
        <v>0.482693639736745</v>
      </c>
      <c r="W118" s="11">
        <v>2.1788211753500235</v>
      </c>
      <c r="X118" s="11">
        <v>0.5514498977837003</v>
      </c>
      <c r="Y118" s="34"/>
      <c r="Z118" s="11">
        <v>3.212964712870469</v>
      </c>
      <c r="AA118" s="13">
        <v>137825.31653503823</v>
      </c>
      <c r="AB118" s="17">
        <f t="shared" si="3"/>
        <v>4428.278785672806</v>
      </c>
      <c r="AC118" s="18">
        <v>668.65</v>
      </c>
      <c r="AD118" s="17">
        <v>3731</v>
      </c>
      <c r="AE118" s="68" t="s">
        <v>1170</v>
      </c>
      <c r="AF118" s="2">
        <f>F118/H118</f>
        <v>4601939519.600855</v>
      </c>
      <c r="AG118" s="4">
        <f>V118*$H118</f>
        <v>0.3386095882753266</v>
      </c>
      <c r="AH118" s="4">
        <f>W118*$H118</f>
        <v>1.5284430545080414</v>
      </c>
      <c r="AI118" s="4">
        <f>X118*$H118</f>
        <v>0.3868421032952658</v>
      </c>
      <c r="AJ118" s="4">
        <f>Z118*$H118</f>
        <v>2.253894746078634</v>
      </c>
      <c r="AK118" s="68" t="s">
        <v>1170</v>
      </c>
      <c r="AL118" s="78"/>
      <c r="AM118" s="78"/>
      <c r="AN118" s="78"/>
      <c r="AO118" s="74"/>
      <c r="AP118" s="74"/>
      <c r="AQ118" s="15"/>
      <c r="AR118" s="15"/>
      <c r="AS118" s="15"/>
      <c r="AT118" s="15"/>
    </row>
    <row r="119" spans="1:46" ht="12.75">
      <c r="A119" s="1" t="s">
        <v>238</v>
      </c>
      <c r="B119" s="1" t="s">
        <v>239</v>
      </c>
      <c r="C119" s="2" t="s">
        <v>191</v>
      </c>
      <c r="D119" s="62"/>
      <c r="F119" s="61">
        <v>52232433</v>
      </c>
      <c r="G119" s="83">
        <v>88.99</v>
      </c>
      <c r="H119" s="9">
        <f t="shared" si="2"/>
        <v>0.8898999999999999</v>
      </c>
      <c r="I119" s="28">
        <v>157641.74</v>
      </c>
      <c r="J119" s="28">
        <v>16147.92</v>
      </c>
      <c r="K119" s="28">
        <v>0</v>
      </c>
      <c r="L119" s="28">
        <v>19273.48</v>
      </c>
      <c r="M119" s="33">
        <v>193063.14</v>
      </c>
      <c r="N119" s="28">
        <v>0</v>
      </c>
      <c r="O119" s="28">
        <v>777216.42</v>
      </c>
      <c r="P119" s="28">
        <v>0</v>
      </c>
      <c r="Q119" s="30">
        <v>777216.42</v>
      </c>
      <c r="R119" s="52">
        <v>0</v>
      </c>
      <c r="S119" s="28">
        <v>0</v>
      </c>
      <c r="T119" s="3">
        <v>0</v>
      </c>
      <c r="U119" s="3">
        <v>970279.56</v>
      </c>
      <c r="V119" s="4">
        <v>0</v>
      </c>
      <c r="W119" s="11">
        <v>1.4879958205278319</v>
      </c>
      <c r="X119" s="11">
        <v>0.3696231037141234</v>
      </c>
      <c r="Y119" s="47">
        <v>0.182</v>
      </c>
      <c r="Z119" s="11">
        <v>1.6756189242419552</v>
      </c>
      <c r="AA119" s="13">
        <v>158313.7168141593</v>
      </c>
      <c r="AB119" s="17">
        <f t="shared" si="3"/>
        <v>2652.7345986088712</v>
      </c>
      <c r="AC119" s="18">
        <v>663.14</v>
      </c>
      <c r="AD119" s="17">
        <v>1637</v>
      </c>
      <c r="AE119" s="68" t="s">
        <v>1170</v>
      </c>
      <c r="AF119" s="2">
        <f>F119/H119</f>
        <v>58694721.8788628</v>
      </c>
      <c r="AG119" s="4">
        <f>V119*$H119</f>
        <v>0</v>
      </c>
      <c r="AH119" s="4">
        <f>W119*$H119</f>
        <v>1.3241674806877175</v>
      </c>
      <c r="AI119" s="4">
        <f>X119*$H119</f>
        <v>0.3289275999951984</v>
      </c>
      <c r="AJ119" s="4">
        <f>Z119*$H119</f>
        <v>1.4911332806829158</v>
      </c>
      <c r="AK119" s="68" t="s">
        <v>1170</v>
      </c>
      <c r="AL119" s="78"/>
      <c r="AM119" s="78"/>
      <c r="AN119" s="78"/>
      <c r="AO119" s="74"/>
      <c r="AP119" s="74"/>
      <c r="AQ119" s="15"/>
      <c r="AR119" s="15"/>
      <c r="AS119" s="15"/>
      <c r="AT119" s="15"/>
    </row>
    <row r="120" spans="1:46" ht="12.75">
      <c r="A120" s="1" t="s">
        <v>240</v>
      </c>
      <c r="B120" s="1" t="s">
        <v>241</v>
      </c>
      <c r="C120" s="2" t="s">
        <v>191</v>
      </c>
      <c r="D120" s="62"/>
      <c r="F120" s="61">
        <v>214006182</v>
      </c>
      <c r="G120" s="83">
        <v>71.48</v>
      </c>
      <c r="H120" s="9">
        <f t="shared" si="2"/>
        <v>0.7148</v>
      </c>
      <c r="I120" s="28">
        <v>1071283.36</v>
      </c>
      <c r="J120" s="28">
        <v>91099.76</v>
      </c>
      <c r="K120" s="28">
        <v>0</v>
      </c>
      <c r="L120" s="28">
        <v>108732.82</v>
      </c>
      <c r="M120" s="33">
        <v>1271115.94</v>
      </c>
      <c r="N120" s="28">
        <v>1568665</v>
      </c>
      <c r="O120" s="28">
        <v>2085406.08</v>
      </c>
      <c r="P120" s="28">
        <v>0</v>
      </c>
      <c r="Q120" s="30">
        <v>3654071.08</v>
      </c>
      <c r="R120" s="28">
        <v>399410.83</v>
      </c>
      <c r="S120" s="28">
        <v>85602</v>
      </c>
      <c r="T120" s="3">
        <v>485012.83</v>
      </c>
      <c r="U120" s="3">
        <v>5410199.850000001</v>
      </c>
      <c r="V120" s="4">
        <v>0.2266349623488914</v>
      </c>
      <c r="W120" s="11">
        <v>1.7074605256029476</v>
      </c>
      <c r="X120" s="11">
        <v>0.5939622529222076</v>
      </c>
      <c r="Y120" s="47">
        <v>0.093</v>
      </c>
      <c r="Z120" s="11">
        <v>2.4350577408740466</v>
      </c>
      <c r="AA120" s="13">
        <v>170486.57684630738</v>
      </c>
      <c r="AB120" s="17">
        <f t="shared" si="3"/>
        <v>4151.446586647188</v>
      </c>
      <c r="AC120" s="18">
        <v>663.25</v>
      </c>
      <c r="AD120" s="17">
        <v>2851</v>
      </c>
      <c r="AE120" s="68" t="s">
        <v>1170</v>
      </c>
      <c r="AF120" s="2">
        <f>F120/H120</f>
        <v>299393091.7739228</v>
      </c>
      <c r="AG120" s="4">
        <f>V120*$H120</f>
        <v>0.16199867108698757</v>
      </c>
      <c r="AH120" s="4">
        <f>W120*$H120</f>
        <v>1.220492783700987</v>
      </c>
      <c r="AI120" s="4">
        <f>X120*$H120</f>
        <v>0.424564218388794</v>
      </c>
      <c r="AJ120" s="4">
        <f>Z120*$H120</f>
        <v>1.7405792731767684</v>
      </c>
      <c r="AK120" s="68" t="s">
        <v>1170</v>
      </c>
      <c r="AL120" s="78"/>
      <c r="AM120" s="78"/>
      <c r="AN120" s="78"/>
      <c r="AO120" s="74"/>
      <c r="AP120" s="74"/>
      <c r="AQ120" s="15"/>
      <c r="AR120" s="15"/>
      <c r="AS120" s="15"/>
      <c r="AT120" s="15"/>
    </row>
    <row r="121" spans="1:46" ht="12.75">
      <c r="A121" s="1" t="s">
        <v>242</v>
      </c>
      <c r="B121" s="1" t="s">
        <v>243</v>
      </c>
      <c r="C121" s="2" t="s">
        <v>191</v>
      </c>
      <c r="D121" s="62"/>
      <c r="F121" s="61">
        <v>313811392</v>
      </c>
      <c r="G121" s="83">
        <v>73.24</v>
      </c>
      <c r="H121" s="9">
        <f t="shared" si="2"/>
        <v>0.7323999999999999</v>
      </c>
      <c r="I121" s="28">
        <v>1517770.55</v>
      </c>
      <c r="J121" s="28">
        <v>128834.21</v>
      </c>
      <c r="K121" s="28">
        <v>0</v>
      </c>
      <c r="L121" s="28">
        <v>153771.08</v>
      </c>
      <c r="M121" s="33">
        <v>1800375.84</v>
      </c>
      <c r="N121" s="28">
        <v>5952828</v>
      </c>
      <c r="O121" s="28">
        <v>0</v>
      </c>
      <c r="P121" s="28">
        <v>0</v>
      </c>
      <c r="Q121" s="30">
        <v>5952828</v>
      </c>
      <c r="R121" s="28">
        <v>3236523.34</v>
      </c>
      <c r="S121" s="28">
        <v>0</v>
      </c>
      <c r="T121" s="3">
        <v>3236523.34</v>
      </c>
      <c r="U121" s="3">
        <v>10989727.18</v>
      </c>
      <c r="V121" s="4">
        <v>1.031359416040575</v>
      </c>
      <c r="W121" s="11">
        <v>1.896944518827411</v>
      </c>
      <c r="X121" s="11">
        <v>0.5737127095755657</v>
      </c>
      <c r="Y121" s="34"/>
      <c r="Z121" s="11">
        <v>3.502016644443552</v>
      </c>
      <c r="AA121" s="13">
        <v>97021.36429085673</v>
      </c>
      <c r="AB121" s="17">
        <f t="shared" si="3"/>
        <v>3397.7043261320155</v>
      </c>
      <c r="AC121" s="18">
        <v>679.48</v>
      </c>
      <c r="AD121" s="17">
        <v>2714</v>
      </c>
      <c r="AE121" s="68" t="s">
        <v>1170</v>
      </c>
      <c r="AF121" s="2">
        <f>F121/H121</f>
        <v>428469950.846532</v>
      </c>
      <c r="AG121" s="4">
        <f>V121*$H121</f>
        <v>0.7553676363081171</v>
      </c>
      <c r="AH121" s="4">
        <f>W121*$H121</f>
        <v>1.3893221655891956</v>
      </c>
      <c r="AI121" s="4">
        <f>X121*$H121</f>
        <v>0.42018718849314435</v>
      </c>
      <c r="AJ121" s="4">
        <f>Z121*$H121</f>
        <v>2.564876990390457</v>
      </c>
      <c r="AK121" s="68" t="s">
        <v>1170</v>
      </c>
      <c r="AL121" s="78"/>
      <c r="AM121" s="78"/>
      <c r="AN121" s="78"/>
      <c r="AO121" s="74"/>
      <c r="AP121" s="74"/>
      <c r="AQ121" s="15"/>
      <c r="AR121" s="15"/>
      <c r="AS121" s="15"/>
      <c r="AT121" s="15"/>
    </row>
    <row r="122" spans="1:46" ht="12.75">
      <c r="A122" s="1" t="s">
        <v>244</v>
      </c>
      <c r="B122" s="1" t="s">
        <v>245</v>
      </c>
      <c r="C122" s="2" t="s">
        <v>191</v>
      </c>
      <c r="D122" s="62"/>
      <c r="F122" s="61">
        <v>40801804</v>
      </c>
      <c r="G122" s="83">
        <v>71.39</v>
      </c>
      <c r="H122" s="9">
        <f t="shared" si="2"/>
        <v>0.7139</v>
      </c>
      <c r="I122" s="28">
        <v>206439.46</v>
      </c>
      <c r="J122" s="28">
        <v>17523.38</v>
      </c>
      <c r="K122" s="28">
        <v>0</v>
      </c>
      <c r="L122" s="28">
        <v>20915.16</v>
      </c>
      <c r="M122" s="33">
        <v>244878</v>
      </c>
      <c r="N122" s="28">
        <v>984795</v>
      </c>
      <c r="O122" s="28">
        <v>0</v>
      </c>
      <c r="P122" s="28">
        <v>0</v>
      </c>
      <c r="Q122" s="30">
        <v>984795</v>
      </c>
      <c r="R122" s="28">
        <v>243880</v>
      </c>
      <c r="S122" s="28">
        <v>0</v>
      </c>
      <c r="T122" s="3">
        <v>243880</v>
      </c>
      <c r="U122" s="3">
        <v>1473553</v>
      </c>
      <c r="V122" s="4">
        <v>0.5977186694980448</v>
      </c>
      <c r="W122" s="11">
        <v>2.413606516025615</v>
      </c>
      <c r="X122" s="11">
        <v>0.6001646397791627</v>
      </c>
      <c r="Y122" s="34"/>
      <c r="Z122" s="11">
        <v>3.6114898253028223</v>
      </c>
      <c r="AA122" s="13">
        <v>88034.49367088608</v>
      </c>
      <c r="AB122" s="17">
        <f t="shared" si="3"/>
        <v>3179.3567816809077</v>
      </c>
      <c r="AC122" s="18">
        <v>662.38</v>
      </c>
      <c r="AD122" s="17">
        <v>2465</v>
      </c>
      <c r="AE122" s="68" t="s">
        <v>1170</v>
      </c>
      <c r="AF122" s="2">
        <f>F122/H122</f>
        <v>57153388.42975207</v>
      </c>
      <c r="AG122" s="4">
        <f>V122*$H122</f>
        <v>0.42671135815465416</v>
      </c>
      <c r="AH122" s="4">
        <f>W122*$H122</f>
        <v>1.7230736917906864</v>
      </c>
      <c r="AI122" s="4">
        <f>X122*$H122</f>
        <v>0.4284575363383442</v>
      </c>
      <c r="AJ122" s="4">
        <f>Z122*$H122</f>
        <v>2.5782425862836846</v>
      </c>
      <c r="AK122" s="68" t="s">
        <v>1170</v>
      </c>
      <c r="AL122" s="78"/>
      <c r="AM122" s="78"/>
      <c r="AN122" s="78"/>
      <c r="AO122" s="74"/>
      <c r="AP122" s="74"/>
      <c r="AQ122" s="15"/>
      <c r="AR122" s="15"/>
      <c r="AS122" s="15"/>
      <c r="AT122" s="15"/>
    </row>
    <row r="123" spans="1:46" ht="12.75">
      <c r="A123" s="1" t="s">
        <v>246</v>
      </c>
      <c r="B123" s="1" t="s">
        <v>247</v>
      </c>
      <c r="C123" s="2" t="s">
        <v>191</v>
      </c>
      <c r="D123" s="62"/>
      <c r="F123" s="61">
        <v>846855002</v>
      </c>
      <c r="G123" s="83">
        <v>77.01</v>
      </c>
      <c r="H123" s="9">
        <f t="shared" si="2"/>
        <v>0.7701</v>
      </c>
      <c r="I123" s="28">
        <v>3832836.1</v>
      </c>
      <c r="J123" s="28">
        <v>325327.67</v>
      </c>
      <c r="K123" s="28">
        <v>0</v>
      </c>
      <c r="L123" s="28">
        <v>388297.37</v>
      </c>
      <c r="M123" s="33">
        <v>4546461.14</v>
      </c>
      <c r="N123" s="28">
        <v>10778937</v>
      </c>
      <c r="O123" s="28">
        <v>0</v>
      </c>
      <c r="P123" s="28">
        <v>0</v>
      </c>
      <c r="Q123" s="30">
        <v>10778937</v>
      </c>
      <c r="R123" s="28">
        <v>9923387</v>
      </c>
      <c r="S123" s="28">
        <v>0</v>
      </c>
      <c r="T123" s="3">
        <v>9923387</v>
      </c>
      <c r="U123" s="3">
        <v>25248785.14</v>
      </c>
      <c r="V123" s="4">
        <v>1.1717929251836667</v>
      </c>
      <c r="W123" s="11">
        <v>1.27281966505997</v>
      </c>
      <c r="X123" s="11">
        <v>0.536864177369528</v>
      </c>
      <c r="Y123" s="34"/>
      <c r="Z123" s="11">
        <v>2.9814767676131644</v>
      </c>
      <c r="AA123" s="13">
        <v>92754.86533449174</v>
      </c>
      <c r="AB123" s="17">
        <f t="shared" si="3"/>
        <v>2765.464760778748</v>
      </c>
      <c r="AC123" s="18">
        <v>663.06</v>
      </c>
      <c r="AD123" s="17">
        <v>2011</v>
      </c>
      <c r="AE123" s="68" t="s">
        <v>1170</v>
      </c>
      <c r="AF123" s="2">
        <f>F123/H123</f>
        <v>1099668876.7692506</v>
      </c>
      <c r="AG123" s="4">
        <f>V123*$H123</f>
        <v>0.9023977316839418</v>
      </c>
      <c r="AH123" s="4">
        <f>W123*$H123</f>
        <v>0.9801984240626829</v>
      </c>
      <c r="AI123" s="4">
        <f>X123*$H123</f>
        <v>0.4134391029922735</v>
      </c>
      <c r="AJ123" s="4">
        <f>Z123*$H123</f>
        <v>2.2960352587388977</v>
      </c>
      <c r="AK123" s="68" t="s">
        <v>1170</v>
      </c>
      <c r="AL123" s="78"/>
      <c r="AM123" s="78"/>
      <c r="AN123" s="78"/>
      <c r="AO123" s="74"/>
      <c r="AP123" s="74"/>
      <c r="AQ123" s="15"/>
      <c r="AR123" s="15"/>
      <c r="AS123" s="15"/>
      <c r="AT123" s="15"/>
    </row>
    <row r="124" spans="1:46" ht="12.75">
      <c r="A124" s="1" t="s">
        <v>248</v>
      </c>
      <c r="B124" s="1" t="s">
        <v>249</v>
      </c>
      <c r="C124" s="2" t="s">
        <v>191</v>
      </c>
      <c r="D124" s="62"/>
      <c r="F124" s="61">
        <v>273400196</v>
      </c>
      <c r="G124" s="83">
        <v>76.99</v>
      </c>
      <c r="H124" s="9">
        <f t="shared" si="2"/>
        <v>0.7698999999999999</v>
      </c>
      <c r="I124" s="28">
        <v>1277455.13</v>
      </c>
      <c r="J124" s="28">
        <v>108624.62</v>
      </c>
      <c r="K124" s="28">
        <v>0</v>
      </c>
      <c r="L124" s="28">
        <v>129649.75</v>
      </c>
      <c r="M124" s="33">
        <v>1515729.5</v>
      </c>
      <c r="N124" s="28">
        <v>5011603</v>
      </c>
      <c r="O124" s="28">
        <v>0</v>
      </c>
      <c r="P124" s="28">
        <v>0</v>
      </c>
      <c r="Q124" s="30">
        <v>5011603</v>
      </c>
      <c r="R124" s="28">
        <v>2087000</v>
      </c>
      <c r="S124" s="28">
        <v>0</v>
      </c>
      <c r="T124" s="3">
        <v>2087000</v>
      </c>
      <c r="U124" s="3">
        <v>8614332.5</v>
      </c>
      <c r="V124" s="4">
        <v>0.7633498550966656</v>
      </c>
      <c r="W124" s="11">
        <v>1.8330648892438979</v>
      </c>
      <c r="X124" s="11">
        <v>0.5543995659754392</v>
      </c>
      <c r="Y124" s="34"/>
      <c r="Z124" s="11">
        <v>3.1508143103160027</v>
      </c>
      <c r="AA124" s="13">
        <v>91378.7780024262</v>
      </c>
      <c r="AB124" s="17">
        <f t="shared" si="3"/>
        <v>2879.175613892336</v>
      </c>
      <c r="AC124" s="18">
        <v>656.95</v>
      </c>
      <c r="AD124" s="17">
        <v>2222</v>
      </c>
      <c r="AE124" s="68" t="s">
        <v>1170</v>
      </c>
      <c r="AF124" s="2">
        <f>F124/H124</f>
        <v>355111307.962073</v>
      </c>
      <c r="AG124" s="4">
        <f>V124*$H124</f>
        <v>0.5877030534389228</v>
      </c>
      <c r="AH124" s="4">
        <f>W124*$H124</f>
        <v>1.411276658228877</v>
      </c>
      <c r="AI124" s="4">
        <f>X124*$H124</f>
        <v>0.42683222584449054</v>
      </c>
      <c r="AJ124" s="4">
        <f>Z124*$H124</f>
        <v>2.4258119375122904</v>
      </c>
      <c r="AK124" s="68" t="s">
        <v>1170</v>
      </c>
      <c r="AL124" s="78"/>
      <c r="AM124" s="78"/>
      <c r="AN124" s="78"/>
      <c r="AO124" s="74"/>
      <c r="AP124" s="74"/>
      <c r="AQ124" s="15"/>
      <c r="AR124" s="15"/>
      <c r="AS124" s="15"/>
      <c r="AT124" s="15"/>
    </row>
    <row r="125" spans="1:46" ht="12.75">
      <c r="A125" s="1" t="s">
        <v>250</v>
      </c>
      <c r="B125" s="1" t="s">
        <v>251</v>
      </c>
      <c r="C125" s="2" t="s">
        <v>191</v>
      </c>
      <c r="D125" s="62"/>
      <c r="F125" s="61">
        <v>131108448</v>
      </c>
      <c r="G125" s="83">
        <v>65.45</v>
      </c>
      <c r="H125" s="9">
        <f t="shared" si="2"/>
        <v>0.6545000000000001</v>
      </c>
      <c r="I125" s="28">
        <v>719961.96</v>
      </c>
      <c r="J125" s="28">
        <v>61118.17</v>
      </c>
      <c r="K125" s="28">
        <v>0</v>
      </c>
      <c r="L125" s="28">
        <v>72948.07</v>
      </c>
      <c r="M125" s="33">
        <v>854028.2</v>
      </c>
      <c r="N125" s="28">
        <v>3451198</v>
      </c>
      <c r="O125" s="28">
        <v>0</v>
      </c>
      <c r="P125" s="28">
        <v>0</v>
      </c>
      <c r="Q125" s="30">
        <v>3451198</v>
      </c>
      <c r="R125" s="28">
        <v>1572256.86</v>
      </c>
      <c r="S125" s="28">
        <v>0</v>
      </c>
      <c r="T125" s="3">
        <v>1572256.86</v>
      </c>
      <c r="U125" s="3">
        <v>5877483.0600000005</v>
      </c>
      <c r="V125" s="4">
        <v>1.1992033190721623</v>
      </c>
      <c r="W125" s="11">
        <v>2.6323231284074082</v>
      </c>
      <c r="X125" s="11">
        <v>0.6513906716369642</v>
      </c>
      <c r="Y125" s="34"/>
      <c r="Z125" s="11">
        <v>4.482917119116535</v>
      </c>
      <c r="AA125" s="13">
        <v>134819.1780821918</v>
      </c>
      <c r="AB125" s="17">
        <f t="shared" si="3"/>
        <v>6043.8320140987835</v>
      </c>
      <c r="AC125" s="18">
        <v>694.84</v>
      </c>
      <c r="AD125" s="17">
        <v>5349</v>
      </c>
      <c r="AE125" s="68" t="s">
        <v>1170</v>
      </c>
      <c r="AF125" s="2">
        <f>F125/H125</f>
        <v>200318484.33919019</v>
      </c>
      <c r="AG125" s="4">
        <f>V125*$H125</f>
        <v>0.7848785723327303</v>
      </c>
      <c r="AH125" s="4">
        <f>W125*$H125</f>
        <v>1.722855487542649</v>
      </c>
      <c r="AI125" s="4">
        <f>X125*$H125</f>
        <v>0.42633519458639313</v>
      </c>
      <c r="AJ125" s="4">
        <f>Z125*$H125</f>
        <v>2.9340692544617726</v>
      </c>
      <c r="AK125" s="68" t="s">
        <v>1170</v>
      </c>
      <c r="AL125" s="78"/>
      <c r="AM125" s="78"/>
      <c r="AN125" s="78"/>
      <c r="AO125" s="74"/>
      <c r="AP125" s="74"/>
      <c r="AQ125" s="15"/>
      <c r="AR125" s="15"/>
      <c r="AS125" s="15"/>
      <c r="AT125" s="15"/>
    </row>
    <row r="126" spans="1:46" ht="12.75">
      <c r="A126" s="1" t="s">
        <v>252</v>
      </c>
      <c r="B126" s="1" t="s">
        <v>253</v>
      </c>
      <c r="C126" s="2" t="s">
        <v>191</v>
      </c>
      <c r="D126" s="62"/>
      <c r="F126" s="61">
        <v>393238724</v>
      </c>
      <c r="G126" s="83">
        <v>66.53</v>
      </c>
      <c r="H126" s="9">
        <f t="shared" si="2"/>
        <v>0.6653</v>
      </c>
      <c r="I126" s="28">
        <v>2057715.54</v>
      </c>
      <c r="J126" s="28">
        <v>174835.58</v>
      </c>
      <c r="K126" s="28">
        <v>0</v>
      </c>
      <c r="L126" s="28">
        <v>208676.37</v>
      </c>
      <c r="M126" s="33">
        <v>2441227.49</v>
      </c>
      <c r="N126" s="28">
        <v>6616067</v>
      </c>
      <c r="O126" s="28">
        <v>3612841.73</v>
      </c>
      <c r="P126" s="28">
        <v>0</v>
      </c>
      <c r="Q126" s="30">
        <v>10228908.73</v>
      </c>
      <c r="R126" s="52">
        <v>0</v>
      </c>
      <c r="S126" s="28">
        <v>0</v>
      </c>
      <c r="T126" s="3">
        <v>0</v>
      </c>
      <c r="U126" s="3">
        <v>12670136.22</v>
      </c>
      <c r="V126" s="4">
        <v>0</v>
      </c>
      <c r="W126" s="11">
        <v>2.6011956874318414</v>
      </c>
      <c r="X126" s="11">
        <v>0.6208003792627503</v>
      </c>
      <c r="Y126" s="34"/>
      <c r="Z126" s="11">
        <v>3.221996066694592</v>
      </c>
      <c r="AA126" s="13">
        <v>186353.8002980626</v>
      </c>
      <c r="AB126" s="17">
        <f t="shared" si="3"/>
        <v>6004.312115739471</v>
      </c>
      <c r="AC126" s="18">
        <v>682.54</v>
      </c>
      <c r="AD126" s="17">
        <v>4906</v>
      </c>
      <c r="AE126" s="68" t="s">
        <v>1170</v>
      </c>
      <c r="AF126" s="2">
        <f>F126/H126</f>
        <v>591069779.0470464</v>
      </c>
      <c r="AG126" s="4">
        <f>V126*$H126</f>
        <v>0</v>
      </c>
      <c r="AH126" s="4">
        <f>W126*$H126</f>
        <v>1.7305754908484041</v>
      </c>
      <c r="AI126" s="4">
        <f>X126*$H126</f>
        <v>0.4130184923235078</v>
      </c>
      <c r="AJ126" s="4">
        <f>Z126*$H126</f>
        <v>2.143593983171912</v>
      </c>
      <c r="AK126" s="68" t="s">
        <v>1170</v>
      </c>
      <c r="AL126" s="78"/>
      <c r="AM126" s="78"/>
      <c r="AN126" s="78"/>
      <c r="AO126" s="74"/>
      <c r="AP126" s="74"/>
      <c r="AQ126" s="15"/>
      <c r="AR126" s="15"/>
      <c r="AS126" s="15"/>
      <c r="AT126" s="15"/>
    </row>
    <row r="127" spans="1:46" ht="12.75">
      <c r="A127" s="1" t="s">
        <v>254</v>
      </c>
      <c r="B127" s="1" t="s">
        <v>255</v>
      </c>
      <c r="C127" s="2" t="s">
        <v>191</v>
      </c>
      <c r="D127" s="62"/>
      <c r="F127" s="61">
        <v>709912815</v>
      </c>
      <c r="G127" s="83">
        <v>76.16</v>
      </c>
      <c r="H127" s="9">
        <f t="shared" si="2"/>
        <v>0.7615999999999999</v>
      </c>
      <c r="I127" s="28">
        <v>3219499.56</v>
      </c>
      <c r="J127" s="28">
        <v>273667.9</v>
      </c>
      <c r="K127" s="28">
        <v>0</v>
      </c>
      <c r="L127" s="28">
        <v>326638.45</v>
      </c>
      <c r="M127" s="33">
        <v>3819805.91</v>
      </c>
      <c r="N127" s="28">
        <v>8293326</v>
      </c>
      <c r="O127" s="28">
        <v>5845849.57</v>
      </c>
      <c r="P127" s="28">
        <v>0</v>
      </c>
      <c r="Q127" s="30">
        <v>14139175.57</v>
      </c>
      <c r="R127" s="28">
        <v>1629150.06</v>
      </c>
      <c r="S127" s="28">
        <v>141900</v>
      </c>
      <c r="T127" s="3">
        <v>1771050.06</v>
      </c>
      <c r="U127" s="3">
        <v>19730031.54</v>
      </c>
      <c r="V127" s="4">
        <v>0.24947430481304947</v>
      </c>
      <c r="W127" s="11">
        <v>1.9916777484852137</v>
      </c>
      <c r="X127" s="11">
        <v>0.5380669047367458</v>
      </c>
      <c r="Y127" s="34"/>
      <c r="Z127" s="11">
        <v>2.779218958035009</v>
      </c>
      <c r="AA127" s="13">
        <v>140871.40951534014</v>
      </c>
      <c r="AB127" s="17">
        <f t="shared" si="3"/>
        <v>3915.1249197014668</v>
      </c>
      <c r="AC127" s="18">
        <v>705.64</v>
      </c>
      <c r="AD127" s="17">
        <v>2894</v>
      </c>
      <c r="AE127" s="68" t="s">
        <v>1170</v>
      </c>
      <c r="AF127" s="2">
        <f>F127/H127</f>
        <v>932133423.0567228</v>
      </c>
      <c r="AG127" s="4">
        <f>V127*$H127</f>
        <v>0.18999963054561847</v>
      </c>
      <c r="AH127" s="4">
        <f>W127*$H127</f>
        <v>1.5168617732463388</v>
      </c>
      <c r="AI127" s="4">
        <f>X127*$H127</f>
        <v>0.40979175464750556</v>
      </c>
      <c r="AJ127" s="4">
        <f>Z127*$H127</f>
        <v>2.116653158439463</v>
      </c>
      <c r="AK127" s="68" t="s">
        <v>1170</v>
      </c>
      <c r="AL127" s="78"/>
      <c r="AM127" s="78"/>
      <c r="AN127" s="78"/>
      <c r="AO127" s="74"/>
      <c r="AP127" s="74"/>
      <c r="AQ127" s="15"/>
      <c r="AR127" s="15"/>
      <c r="AS127" s="15"/>
      <c r="AT127" s="15"/>
    </row>
    <row r="128" spans="1:46" ht="12.75">
      <c r="A128" s="1" t="s">
        <v>256</v>
      </c>
      <c r="B128" s="1" t="s">
        <v>257</v>
      </c>
      <c r="C128" s="2" t="s">
        <v>191</v>
      </c>
      <c r="D128" s="62"/>
      <c r="F128" s="61">
        <v>224912939</v>
      </c>
      <c r="G128" s="83">
        <v>60.98</v>
      </c>
      <c r="H128" s="9">
        <f t="shared" si="2"/>
        <v>0.6098</v>
      </c>
      <c r="I128" s="28">
        <v>1310848.3</v>
      </c>
      <c r="J128" s="28">
        <v>111563.1</v>
      </c>
      <c r="K128" s="28">
        <v>0</v>
      </c>
      <c r="L128" s="28">
        <v>133157</v>
      </c>
      <c r="M128" s="33">
        <v>1555568.4</v>
      </c>
      <c r="N128" s="28">
        <v>2455433</v>
      </c>
      <c r="O128" s="28">
        <v>2769616</v>
      </c>
      <c r="P128" s="28">
        <v>0</v>
      </c>
      <c r="Q128" s="30">
        <v>5225049</v>
      </c>
      <c r="R128" s="28">
        <v>1113020</v>
      </c>
      <c r="S128" s="28">
        <v>44629</v>
      </c>
      <c r="T128" s="3">
        <v>1157649</v>
      </c>
      <c r="U128" s="3">
        <v>7938266.4</v>
      </c>
      <c r="V128" s="4">
        <v>0.5147098273434594</v>
      </c>
      <c r="W128" s="11">
        <v>2.323142911755735</v>
      </c>
      <c r="X128" s="11">
        <v>0.6916313516315751</v>
      </c>
      <c r="Y128" s="34"/>
      <c r="Z128" s="11">
        <v>3.5294840907307696</v>
      </c>
      <c r="AA128" s="13">
        <v>164685.88235294117</v>
      </c>
      <c r="AB128" s="17">
        <f t="shared" si="3"/>
        <v>5812.562017326651</v>
      </c>
      <c r="AC128" s="18">
        <v>698.56</v>
      </c>
      <c r="AD128" s="17">
        <v>3702</v>
      </c>
      <c r="AE128" s="68" t="s">
        <v>1170</v>
      </c>
      <c r="AF128" s="2">
        <f>F128/H128</f>
        <v>368830664.152181</v>
      </c>
      <c r="AG128" s="4">
        <f>V128*$H128</f>
        <v>0.31387005271404156</v>
      </c>
      <c r="AH128" s="4">
        <f>W128*$H128</f>
        <v>1.4166525475886473</v>
      </c>
      <c r="AI128" s="4">
        <f>X128*$H128</f>
        <v>0.4217567982249345</v>
      </c>
      <c r="AJ128" s="4">
        <f>Z128*$H128</f>
        <v>2.1522793985276234</v>
      </c>
      <c r="AK128" s="68" t="s">
        <v>1170</v>
      </c>
      <c r="AL128" s="78"/>
      <c r="AM128" s="78"/>
      <c r="AN128" s="78"/>
      <c r="AO128" s="74"/>
      <c r="AP128" s="74"/>
      <c r="AQ128" s="15"/>
      <c r="AR128" s="15"/>
      <c r="AS128" s="15"/>
      <c r="AT128" s="15"/>
    </row>
    <row r="129" spans="1:46" ht="12.75">
      <c r="A129" s="1" t="s">
        <v>258</v>
      </c>
      <c r="B129" s="1" t="s">
        <v>259</v>
      </c>
      <c r="C129" s="2" t="s">
        <v>191</v>
      </c>
      <c r="D129" s="62"/>
      <c r="F129" s="61">
        <v>382854760</v>
      </c>
      <c r="G129" s="83">
        <v>64.32</v>
      </c>
      <c r="H129" s="9">
        <f t="shared" si="2"/>
        <v>0.6431999999999999</v>
      </c>
      <c r="I129" s="28">
        <v>2054655.16</v>
      </c>
      <c r="J129" s="28">
        <v>174483.55</v>
      </c>
      <c r="K129" s="28">
        <v>0</v>
      </c>
      <c r="L129" s="28">
        <v>208256.19</v>
      </c>
      <c r="M129" s="33">
        <v>2437394.9</v>
      </c>
      <c r="N129" s="28">
        <v>5579477</v>
      </c>
      <c r="O129" s="28">
        <v>3864200.51</v>
      </c>
      <c r="P129" s="28">
        <v>0</v>
      </c>
      <c r="Q129" s="30">
        <v>9443677.51</v>
      </c>
      <c r="R129" s="28">
        <v>1179306</v>
      </c>
      <c r="S129" s="28">
        <v>0</v>
      </c>
      <c r="T129" s="3">
        <v>1179306</v>
      </c>
      <c r="U129" s="3">
        <v>13060378.41</v>
      </c>
      <c r="V129" s="4">
        <v>0.308029603706638</v>
      </c>
      <c r="W129" s="11">
        <v>2.46664753756751</v>
      </c>
      <c r="X129" s="11">
        <v>0.6366369586210707</v>
      </c>
      <c r="Y129" s="34"/>
      <c r="Z129" s="11">
        <v>3.4113140998952187</v>
      </c>
      <c r="AA129" s="13">
        <v>156794.71422432316</v>
      </c>
      <c r="AB129" s="17">
        <f t="shared" si="3"/>
        <v>5348.76019422475</v>
      </c>
      <c r="AC129" s="18">
        <v>689.68</v>
      </c>
      <c r="AD129" s="17">
        <v>4298</v>
      </c>
      <c r="AE129" s="68" t="s">
        <v>1170</v>
      </c>
      <c r="AF129" s="2">
        <f>F129/H129</f>
        <v>595234390.5472637</v>
      </c>
      <c r="AG129" s="4">
        <f>V129*$H129</f>
        <v>0.19812464110410954</v>
      </c>
      <c r="AH129" s="4">
        <f>W129*$H129</f>
        <v>1.5865476961634222</v>
      </c>
      <c r="AI129" s="4">
        <f>X129*$H129</f>
        <v>0.40948489178507264</v>
      </c>
      <c r="AJ129" s="4">
        <f>Z129*$H129</f>
        <v>2.194157229052604</v>
      </c>
      <c r="AK129" s="68" t="s">
        <v>1170</v>
      </c>
      <c r="AL129" s="78"/>
      <c r="AM129" s="78"/>
      <c r="AN129" s="78"/>
      <c r="AO129" s="74"/>
      <c r="AP129" s="74"/>
      <c r="AQ129" s="15"/>
      <c r="AR129" s="15"/>
      <c r="AS129" s="15"/>
      <c r="AT129" s="15"/>
    </row>
    <row r="130" spans="1:46" ht="12.75">
      <c r="A130" s="1" t="s">
        <v>260</v>
      </c>
      <c r="B130" s="1" t="s">
        <v>180</v>
      </c>
      <c r="C130" s="2" t="s">
        <v>191</v>
      </c>
      <c r="D130" s="62"/>
      <c r="F130" s="61">
        <v>46640352</v>
      </c>
      <c r="G130" s="83">
        <v>52.79</v>
      </c>
      <c r="H130" s="9">
        <f t="shared" si="2"/>
        <v>0.5279</v>
      </c>
      <c r="I130" s="28">
        <v>288863.89</v>
      </c>
      <c r="J130" s="28">
        <v>24519.88</v>
      </c>
      <c r="K130" s="28">
        <v>0</v>
      </c>
      <c r="L130" s="28">
        <v>29265.89</v>
      </c>
      <c r="M130" s="33">
        <v>342649.66</v>
      </c>
      <c r="N130" s="28">
        <v>895228</v>
      </c>
      <c r="O130" s="28">
        <v>0</v>
      </c>
      <c r="P130" s="28">
        <v>0</v>
      </c>
      <c r="Q130" s="30">
        <v>895228</v>
      </c>
      <c r="R130" s="52">
        <v>0</v>
      </c>
      <c r="S130" s="28">
        <v>0</v>
      </c>
      <c r="T130" s="3">
        <v>0</v>
      </c>
      <c r="U130" s="3">
        <v>1237877.66</v>
      </c>
      <c r="V130" s="4">
        <v>0</v>
      </c>
      <c r="W130" s="11">
        <v>1.9194280523440304</v>
      </c>
      <c r="X130" s="11">
        <v>0.7346635377022883</v>
      </c>
      <c r="Y130" s="34"/>
      <c r="Z130" s="11">
        <v>2.6540915900463187</v>
      </c>
      <c r="AA130" s="13">
        <v>105188.2271468144</v>
      </c>
      <c r="AB130" s="17">
        <f t="shared" si="3"/>
        <v>2791.7918904224193</v>
      </c>
      <c r="AC130" s="18">
        <v>655.74</v>
      </c>
      <c r="AD130" s="17">
        <v>2014</v>
      </c>
      <c r="AE130" s="68" t="s">
        <v>1170</v>
      </c>
      <c r="AF130" s="2">
        <f>F130/H130</f>
        <v>88350733.0933889</v>
      </c>
      <c r="AG130" s="4">
        <f>V130*$H130</f>
        <v>0</v>
      </c>
      <c r="AH130" s="4">
        <f>W130*$H130</f>
        <v>1.0132660688324138</v>
      </c>
      <c r="AI130" s="4">
        <f>X130*$H130</f>
        <v>0.387828881553038</v>
      </c>
      <c r="AJ130" s="4">
        <f>Z130*$H130</f>
        <v>1.4010949503854517</v>
      </c>
      <c r="AK130" s="68" t="s">
        <v>1170</v>
      </c>
      <c r="AL130" s="78"/>
      <c r="AM130" s="78"/>
      <c r="AN130" s="78"/>
      <c r="AO130" s="74"/>
      <c r="AP130" s="74"/>
      <c r="AQ130" s="15"/>
      <c r="AR130" s="15"/>
      <c r="AS130" s="15"/>
      <c r="AT130" s="15"/>
    </row>
    <row r="131" spans="1:46" ht="12.75">
      <c r="A131" s="1" t="s">
        <v>261</v>
      </c>
      <c r="B131" s="1" t="s">
        <v>262</v>
      </c>
      <c r="C131" s="2" t="s">
        <v>191</v>
      </c>
      <c r="D131" s="62"/>
      <c r="F131" s="61">
        <v>587828709</v>
      </c>
      <c r="G131" s="83">
        <v>72.11</v>
      </c>
      <c r="H131" s="9">
        <f aca="true" t="shared" si="4" ref="H131:H194">G131/100</f>
        <v>0.7211</v>
      </c>
      <c r="I131" s="28">
        <v>2847236.58</v>
      </c>
      <c r="J131" s="28">
        <v>242048.92</v>
      </c>
      <c r="K131" s="28">
        <v>0</v>
      </c>
      <c r="L131" s="28">
        <v>288899.37</v>
      </c>
      <c r="M131" s="33">
        <v>3378184.87</v>
      </c>
      <c r="N131" s="28">
        <v>6683659</v>
      </c>
      <c r="O131" s="28">
        <v>3353606.03</v>
      </c>
      <c r="P131" s="28">
        <v>0</v>
      </c>
      <c r="Q131" s="30">
        <v>10037265.03</v>
      </c>
      <c r="R131" s="28">
        <v>2795468.64</v>
      </c>
      <c r="S131" s="28">
        <v>117567.02</v>
      </c>
      <c r="T131" s="3">
        <v>2913035.66</v>
      </c>
      <c r="U131" s="3">
        <v>16328485.559999999</v>
      </c>
      <c r="V131" s="4">
        <v>0.4955585896707199</v>
      </c>
      <c r="W131" s="11">
        <v>1.707515280612128</v>
      </c>
      <c r="X131" s="11">
        <v>0.5746886496487874</v>
      </c>
      <c r="Y131" s="34"/>
      <c r="Z131" s="11">
        <v>2.777762519931635</v>
      </c>
      <c r="AA131" s="13">
        <v>137193.08529308529</v>
      </c>
      <c r="AB131" s="17">
        <f aca="true" t="shared" si="5" ref="AB131:AB194">AA131*Z131/100</f>
        <v>3810.8981032091633</v>
      </c>
      <c r="AC131" s="18">
        <v>645.64</v>
      </c>
      <c r="AD131" s="17">
        <v>3071</v>
      </c>
      <c r="AE131" s="68" t="s">
        <v>1170</v>
      </c>
      <c r="AF131" s="2">
        <f>F131/H131</f>
        <v>815183343.5029815</v>
      </c>
      <c r="AG131" s="4">
        <f>V131*$H131</f>
        <v>0.3573472990115561</v>
      </c>
      <c r="AH131" s="4">
        <f>W131*$H131</f>
        <v>1.2312892688494055</v>
      </c>
      <c r="AI131" s="4">
        <f>X131*$H131</f>
        <v>0.41440798526174055</v>
      </c>
      <c r="AJ131" s="4">
        <f>Z131*$H131</f>
        <v>2.003044553122702</v>
      </c>
      <c r="AK131" s="68" t="s">
        <v>1170</v>
      </c>
      <c r="AL131" s="78"/>
      <c r="AM131" s="78"/>
      <c r="AN131" s="78"/>
      <c r="AO131" s="74"/>
      <c r="AP131" s="74"/>
      <c r="AQ131" s="15"/>
      <c r="AR131" s="15"/>
      <c r="AS131" s="15"/>
      <c r="AT131" s="15"/>
    </row>
    <row r="132" spans="1:46" ht="12.75">
      <c r="A132" s="1" t="s">
        <v>263</v>
      </c>
      <c r="B132" s="1" t="s">
        <v>264</v>
      </c>
      <c r="C132" s="2" t="s">
        <v>191</v>
      </c>
      <c r="D132" s="62"/>
      <c r="F132" s="61">
        <v>1084991092</v>
      </c>
      <c r="G132" s="83">
        <v>73.09</v>
      </c>
      <c r="H132" s="9">
        <f t="shared" si="4"/>
        <v>0.7309</v>
      </c>
      <c r="I132" s="28">
        <v>5391700.9799999995</v>
      </c>
      <c r="J132" s="28">
        <v>0</v>
      </c>
      <c r="K132" s="28">
        <v>0</v>
      </c>
      <c r="L132" s="28">
        <v>546735.27</v>
      </c>
      <c r="M132" s="33">
        <v>5938436.25</v>
      </c>
      <c r="N132" s="28">
        <v>21428413</v>
      </c>
      <c r="O132" s="28">
        <v>0</v>
      </c>
      <c r="P132" s="28">
        <v>0</v>
      </c>
      <c r="Q132" s="30">
        <v>21428413</v>
      </c>
      <c r="R132" s="28">
        <v>17660400</v>
      </c>
      <c r="S132" s="28">
        <v>0</v>
      </c>
      <c r="T132" s="3">
        <v>17660400</v>
      </c>
      <c r="U132" s="3">
        <v>45027249.25</v>
      </c>
      <c r="V132" s="4">
        <v>1.6276999995867247</v>
      </c>
      <c r="W132" s="11">
        <v>1.9749851549933277</v>
      </c>
      <c r="X132" s="11">
        <v>0.5473258069845978</v>
      </c>
      <c r="Y132" s="34"/>
      <c r="Z132" s="11">
        <v>4.15001096156465</v>
      </c>
      <c r="AA132" s="13">
        <v>92029.99544419134</v>
      </c>
      <c r="AB132" s="17">
        <f t="shared" si="5"/>
        <v>3819.254898861389</v>
      </c>
      <c r="AC132" s="18">
        <v>712.05</v>
      </c>
      <c r="AD132" s="17">
        <v>3106</v>
      </c>
      <c r="AE132" s="68" t="s">
        <v>1170</v>
      </c>
      <c r="AF132" s="2">
        <f>F132/H132</f>
        <v>1484459012.1767683</v>
      </c>
      <c r="AG132" s="4">
        <f>V132*$H132</f>
        <v>1.1896859296979372</v>
      </c>
      <c r="AH132" s="4">
        <f>W132*$H132</f>
        <v>1.4435166497846232</v>
      </c>
      <c r="AI132" s="4">
        <f>X132*$H132</f>
        <v>0.4000404323250425</v>
      </c>
      <c r="AJ132" s="4">
        <f>Z132*$H132</f>
        <v>3.0332430118076026</v>
      </c>
      <c r="AK132" s="68" t="s">
        <v>1170</v>
      </c>
      <c r="AL132" s="78"/>
      <c r="AM132" s="78"/>
      <c r="AN132" s="78"/>
      <c r="AO132" s="74"/>
      <c r="AP132" s="74"/>
      <c r="AQ132" s="15"/>
      <c r="AR132" s="15"/>
      <c r="AS132" s="15"/>
      <c r="AT132" s="15"/>
    </row>
    <row r="133" spans="1:46" ht="12.75">
      <c r="A133" s="1" t="s">
        <v>265</v>
      </c>
      <c r="B133" s="1" t="s">
        <v>266</v>
      </c>
      <c r="C133" s="2" t="s">
        <v>191</v>
      </c>
      <c r="D133" s="62"/>
      <c r="F133" s="61">
        <v>95602905</v>
      </c>
      <c r="G133" s="83">
        <v>76.01</v>
      </c>
      <c r="H133" s="9">
        <f t="shared" si="4"/>
        <v>0.7601</v>
      </c>
      <c r="I133" s="28">
        <v>443271.37</v>
      </c>
      <c r="J133" s="28">
        <v>37630.43</v>
      </c>
      <c r="K133" s="28">
        <v>0</v>
      </c>
      <c r="L133" s="28">
        <v>44914.09</v>
      </c>
      <c r="M133" s="33">
        <v>525815.89</v>
      </c>
      <c r="N133" s="28">
        <v>1322573</v>
      </c>
      <c r="O133" s="28">
        <v>694377.06</v>
      </c>
      <c r="P133" s="28">
        <v>0</v>
      </c>
      <c r="Q133" s="30">
        <v>2016950.06</v>
      </c>
      <c r="R133" s="28">
        <v>0</v>
      </c>
      <c r="S133" s="28">
        <v>0</v>
      </c>
      <c r="T133" s="3">
        <v>0</v>
      </c>
      <c r="U133" s="3">
        <v>2542765.95</v>
      </c>
      <c r="V133" s="4">
        <v>0</v>
      </c>
      <c r="W133" s="11">
        <v>2.1097162894788606</v>
      </c>
      <c r="X133" s="11">
        <v>0.5499999084755844</v>
      </c>
      <c r="Y133" s="34"/>
      <c r="Z133" s="11">
        <v>2.6597161979544452</v>
      </c>
      <c r="AA133" s="13">
        <v>152141.48387096773</v>
      </c>
      <c r="AB133" s="17">
        <f t="shared" si="5"/>
        <v>4046.5316903243784</v>
      </c>
      <c r="AC133" s="18">
        <v>666.06</v>
      </c>
      <c r="AD133" s="17">
        <v>1647</v>
      </c>
      <c r="AE133" s="68" t="s">
        <v>1170</v>
      </c>
      <c r="AF133" s="2">
        <f>F133/H133</f>
        <v>125776746.48072623</v>
      </c>
      <c r="AG133" s="4">
        <f>V133*$H133</f>
        <v>0</v>
      </c>
      <c r="AH133" s="4">
        <f>W133*$H133</f>
        <v>1.603595351632882</v>
      </c>
      <c r="AI133" s="4">
        <f>X133*$H133</f>
        <v>0.41805493043229175</v>
      </c>
      <c r="AJ133" s="4">
        <f>Z133*$H133</f>
        <v>2.0216502820651736</v>
      </c>
      <c r="AK133" s="68" t="s">
        <v>1170</v>
      </c>
      <c r="AL133" s="78"/>
      <c r="AM133" s="78"/>
      <c r="AN133" s="78"/>
      <c r="AO133" s="74"/>
      <c r="AP133" s="74"/>
      <c r="AQ133" s="15"/>
      <c r="AR133" s="15"/>
      <c r="AS133" s="15"/>
      <c r="AT133" s="15"/>
    </row>
    <row r="134" spans="1:46" ht="12.75">
      <c r="A134" s="1" t="s">
        <v>267</v>
      </c>
      <c r="B134" s="1" t="s">
        <v>268</v>
      </c>
      <c r="C134" s="2" t="s">
        <v>191</v>
      </c>
      <c r="D134" s="62"/>
      <c r="F134" s="61">
        <v>25812925</v>
      </c>
      <c r="G134" s="83">
        <v>100.52</v>
      </c>
      <c r="H134" s="9">
        <f t="shared" si="4"/>
        <v>1.0051999999999999</v>
      </c>
      <c r="I134" s="28">
        <v>108893.13</v>
      </c>
      <c r="J134" s="28">
        <v>9243.76</v>
      </c>
      <c r="K134" s="28">
        <v>0</v>
      </c>
      <c r="L134" s="28">
        <v>11031.53</v>
      </c>
      <c r="M134" s="33">
        <v>129168.42</v>
      </c>
      <c r="N134" s="28">
        <v>0</v>
      </c>
      <c r="O134" s="28">
        <v>439693.58</v>
      </c>
      <c r="P134" s="28">
        <v>0</v>
      </c>
      <c r="Q134" s="30">
        <v>439693.58</v>
      </c>
      <c r="R134" s="52">
        <v>0</v>
      </c>
      <c r="S134" s="28">
        <v>0</v>
      </c>
      <c r="T134" s="3">
        <v>0</v>
      </c>
      <c r="U134" s="3">
        <v>568862</v>
      </c>
      <c r="V134" s="4">
        <v>0</v>
      </c>
      <c r="W134" s="11">
        <v>1.7033853389338869</v>
      </c>
      <c r="X134" s="11">
        <v>0.5004021047595343</v>
      </c>
      <c r="Y134" s="47">
        <v>0.331</v>
      </c>
      <c r="Z134" s="11">
        <v>1.8727874436934213</v>
      </c>
      <c r="AA134" s="13">
        <v>91822.47706422018</v>
      </c>
      <c r="AB134" s="17">
        <f t="shared" si="5"/>
        <v>1719.6398209469871</v>
      </c>
      <c r="AC134" s="18">
        <v>630.77</v>
      </c>
      <c r="AD134" s="17">
        <v>1060</v>
      </c>
      <c r="AE134" s="68" t="s">
        <v>1170</v>
      </c>
      <c r="AF134" s="2">
        <f>F134/H134</f>
        <v>25679392.16076403</v>
      </c>
      <c r="AG134" s="4">
        <f>V134*$H134</f>
        <v>0</v>
      </c>
      <c r="AH134" s="4">
        <f>W134*$H134</f>
        <v>1.7122429426963428</v>
      </c>
      <c r="AI134" s="4">
        <f>X134*$H134</f>
        <v>0.5030041957042838</v>
      </c>
      <c r="AJ134" s="4">
        <f>Z134*$H134</f>
        <v>1.8825259384006268</v>
      </c>
      <c r="AK134" s="68" t="s">
        <v>1170</v>
      </c>
      <c r="AL134" s="78"/>
      <c r="AM134" s="78"/>
      <c r="AN134" s="78"/>
      <c r="AO134" s="74"/>
      <c r="AP134" s="74"/>
      <c r="AQ134" s="15"/>
      <c r="AR134" s="15"/>
      <c r="AS134" s="15"/>
      <c r="AT134" s="15"/>
    </row>
    <row r="135" spans="1:46" ht="12.75">
      <c r="A135" s="1" t="s">
        <v>269</v>
      </c>
      <c r="B135" s="1" t="s">
        <v>270</v>
      </c>
      <c r="C135" s="2" t="s">
        <v>271</v>
      </c>
      <c r="D135" s="62"/>
      <c r="F135" s="61">
        <v>345354318</v>
      </c>
      <c r="G135" s="83">
        <v>70.14</v>
      </c>
      <c r="H135" s="9">
        <f t="shared" si="4"/>
        <v>0.7014</v>
      </c>
      <c r="I135" s="28">
        <v>3605914.55</v>
      </c>
      <c r="J135" s="28">
        <v>0</v>
      </c>
      <c r="K135" s="28">
        <v>0</v>
      </c>
      <c r="L135" s="28">
        <v>44277.95</v>
      </c>
      <c r="M135" s="33">
        <v>3650192.5</v>
      </c>
      <c r="N135" s="28">
        <v>8097204</v>
      </c>
      <c r="O135" s="28">
        <v>0</v>
      </c>
      <c r="P135" s="28">
        <v>0</v>
      </c>
      <c r="Q135" s="30">
        <v>8097204</v>
      </c>
      <c r="R135" s="28">
        <v>3220000</v>
      </c>
      <c r="S135" s="28">
        <v>0</v>
      </c>
      <c r="T135" s="3">
        <v>3220000</v>
      </c>
      <c r="U135" s="3">
        <v>14967396.5</v>
      </c>
      <c r="V135" s="4">
        <v>0.9323757753044802</v>
      </c>
      <c r="W135" s="11">
        <v>2.344607719657931</v>
      </c>
      <c r="X135" s="11">
        <v>1.0569413236640057</v>
      </c>
      <c r="Y135" s="36"/>
      <c r="Z135" s="11">
        <v>4.333924818626417</v>
      </c>
      <c r="AA135" s="13">
        <v>97784.67311541027</v>
      </c>
      <c r="AB135" s="17">
        <f t="shared" si="5"/>
        <v>4237.91421696148</v>
      </c>
      <c r="AC135" s="18">
        <v>695.66</v>
      </c>
      <c r="AD135" s="17">
        <v>3542</v>
      </c>
      <c r="AE135" s="68" t="s">
        <v>1170</v>
      </c>
      <c r="AF135" s="2">
        <f>F135/H135</f>
        <v>492378554.31993157</v>
      </c>
      <c r="AG135" s="4">
        <f>V135*$H135</f>
        <v>0.6539683687985625</v>
      </c>
      <c r="AH135" s="4">
        <f>W135*$H135</f>
        <v>1.6445078545680727</v>
      </c>
      <c r="AI135" s="4">
        <f>X135*$H135</f>
        <v>0.7413386444179336</v>
      </c>
      <c r="AJ135" s="4">
        <f>Z135*$H135</f>
        <v>3.039814867784569</v>
      </c>
      <c r="AK135" s="68" t="s">
        <v>1170</v>
      </c>
      <c r="AL135" s="78"/>
      <c r="AM135" s="78"/>
      <c r="AN135" s="78"/>
      <c r="AO135" s="74"/>
      <c r="AP135" s="74"/>
      <c r="AQ135" s="15"/>
      <c r="AR135" s="15"/>
      <c r="AS135" s="15"/>
      <c r="AT135" s="15"/>
    </row>
    <row r="136" spans="1:46" ht="12.75">
      <c r="A136" s="1" t="s">
        <v>272</v>
      </c>
      <c r="B136" s="1" t="s">
        <v>273</v>
      </c>
      <c r="C136" s="2" t="s">
        <v>271</v>
      </c>
      <c r="D136" s="62"/>
      <c r="F136" s="61">
        <v>9301246</v>
      </c>
      <c r="G136" s="83">
        <v>100</v>
      </c>
      <c r="H136" s="9">
        <f t="shared" si="4"/>
        <v>1</v>
      </c>
      <c r="I136" s="28">
        <v>77220.69</v>
      </c>
      <c r="J136" s="28">
        <v>5677.18</v>
      </c>
      <c r="K136" s="28">
        <v>0</v>
      </c>
      <c r="L136" s="28">
        <v>948.21</v>
      </c>
      <c r="M136" s="33">
        <v>83846.08</v>
      </c>
      <c r="N136" s="28">
        <v>65033</v>
      </c>
      <c r="O136" s="28">
        <v>0</v>
      </c>
      <c r="P136" s="28">
        <v>0</v>
      </c>
      <c r="Q136" s="30">
        <v>65033</v>
      </c>
      <c r="R136" s="28">
        <v>338538.9</v>
      </c>
      <c r="S136" s="28">
        <v>0</v>
      </c>
      <c r="T136" s="3">
        <v>338538.9</v>
      </c>
      <c r="U136" s="3">
        <v>487417.98</v>
      </c>
      <c r="V136" s="4">
        <v>3.6397155821918914</v>
      </c>
      <c r="W136" s="11">
        <v>0.6991858940189303</v>
      </c>
      <c r="X136" s="11">
        <v>0.9014499777771708</v>
      </c>
      <c r="Y136" s="36"/>
      <c r="Z136" s="11">
        <v>5.2403514539879925</v>
      </c>
      <c r="AA136" s="13">
        <v>0</v>
      </c>
      <c r="AB136" s="17">
        <f t="shared" si="5"/>
        <v>0</v>
      </c>
      <c r="AC136" s="18">
        <v>611.43</v>
      </c>
      <c r="AD136" s="17">
        <v>-611</v>
      </c>
      <c r="AE136" s="68" t="s">
        <v>1170</v>
      </c>
      <c r="AF136" s="2">
        <f>F136/H136</f>
        <v>9301246</v>
      </c>
      <c r="AG136" s="4">
        <f>V136*$H136</f>
        <v>3.6397155821918914</v>
      </c>
      <c r="AH136" s="4">
        <f>W136*$H136</f>
        <v>0.6991858940189303</v>
      </c>
      <c r="AI136" s="4">
        <f>X136*$H136</f>
        <v>0.9014499777771708</v>
      </c>
      <c r="AJ136" s="4">
        <f>Z136*$H136</f>
        <v>5.2403514539879925</v>
      </c>
      <c r="AK136" s="68" t="s">
        <v>1170</v>
      </c>
      <c r="AL136" s="78"/>
      <c r="AM136" s="78"/>
      <c r="AN136" s="78"/>
      <c r="AO136" s="74"/>
      <c r="AP136" s="74"/>
      <c r="AQ136" s="15"/>
      <c r="AR136" s="15"/>
      <c r="AS136" s="15"/>
      <c r="AT136" s="15"/>
    </row>
    <row r="137" spans="1:46" ht="12.75">
      <c r="A137" s="1" t="s">
        <v>274</v>
      </c>
      <c r="B137" s="1" t="s">
        <v>275</v>
      </c>
      <c r="C137" s="2" t="s">
        <v>271</v>
      </c>
      <c r="D137" s="62"/>
      <c r="F137" s="61">
        <v>269879043</v>
      </c>
      <c r="G137" s="83">
        <v>73.86</v>
      </c>
      <c r="H137" s="9">
        <f t="shared" si="4"/>
        <v>0.7386</v>
      </c>
      <c r="I137" s="28">
        <v>2734374.48</v>
      </c>
      <c r="J137" s="28">
        <v>201042.55</v>
      </c>
      <c r="K137" s="28">
        <v>0</v>
      </c>
      <c r="L137" s="28">
        <v>33578.51</v>
      </c>
      <c r="M137" s="33">
        <v>2968995.54</v>
      </c>
      <c r="N137" s="28">
        <v>7416376</v>
      </c>
      <c r="O137" s="28">
        <v>0</v>
      </c>
      <c r="P137" s="28">
        <v>0</v>
      </c>
      <c r="Q137" s="30">
        <v>7416376</v>
      </c>
      <c r="R137" s="28">
        <v>2223456.21</v>
      </c>
      <c r="S137" s="28">
        <v>0</v>
      </c>
      <c r="T137" s="3">
        <v>2223456.21</v>
      </c>
      <c r="U137" s="3">
        <v>12608827.75</v>
      </c>
      <c r="V137" s="4">
        <v>0.8238713852264549</v>
      </c>
      <c r="W137" s="11">
        <v>2.748037015975338</v>
      </c>
      <c r="X137" s="11">
        <v>1.1001208196814305</v>
      </c>
      <c r="Y137" s="36"/>
      <c r="Z137" s="11">
        <v>4.672029220883223</v>
      </c>
      <c r="AA137" s="13">
        <v>106342.23664503245</v>
      </c>
      <c r="AB137" s="17">
        <f t="shared" si="5"/>
        <v>4968.340370196703</v>
      </c>
      <c r="AC137" s="18">
        <v>707.71</v>
      </c>
      <c r="AD137" s="17">
        <v>4254</v>
      </c>
      <c r="AE137" s="68" t="s">
        <v>1170</v>
      </c>
      <c r="AF137" s="2">
        <f>F137/H137</f>
        <v>365392692.9325751</v>
      </c>
      <c r="AG137" s="4">
        <f>V137*$H137</f>
        <v>0.6085114051282596</v>
      </c>
      <c r="AH137" s="4">
        <f>W137*$H137</f>
        <v>2.0297001399993846</v>
      </c>
      <c r="AI137" s="4">
        <f>X137*$H137</f>
        <v>0.8125492374167046</v>
      </c>
      <c r="AJ137" s="4">
        <f>Z137*$H137</f>
        <v>3.4507607825443487</v>
      </c>
      <c r="AK137" s="68" t="s">
        <v>1170</v>
      </c>
      <c r="AL137" s="78"/>
      <c r="AM137" s="78"/>
      <c r="AN137" s="78"/>
      <c r="AO137" s="74"/>
      <c r="AP137" s="74"/>
      <c r="AQ137" s="15"/>
      <c r="AR137" s="15"/>
      <c r="AS137" s="15"/>
      <c r="AT137" s="15"/>
    </row>
    <row r="138" spans="1:46" ht="12.75">
      <c r="A138" s="1" t="s">
        <v>276</v>
      </c>
      <c r="B138" s="1" t="s">
        <v>277</v>
      </c>
      <c r="C138" s="2" t="s">
        <v>271</v>
      </c>
      <c r="D138" s="62"/>
      <c r="F138" s="61">
        <v>426776510</v>
      </c>
      <c r="G138" s="83">
        <v>75.48</v>
      </c>
      <c r="H138" s="9">
        <f t="shared" si="4"/>
        <v>0.7548</v>
      </c>
      <c r="I138" s="28">
        <v>4071382.55</v>
      </c>
      <c r="J138" s="28">
        <v>301248.01</v>
      </c>
      <c r="K138" s="28">
        <v>0</v>
      </c>
      <c r="L138" s="28">
        <v>50315.01</v>
      </c>
      <c r="M138" s="33">
        <v>4422945.57</v>
      </c>
      <c r="N138" s="28">
        <v>6237402.5</v>
      </c>
      <c r="O138" s="28">
        <v>3307455.97</v>
      </c>
      <c r="P138" s="28">
        <v>0</v>
      </c>
      <c r="Q138" s="30">
        <v>9544858.47</v>
      </c>
      <c r="R138" s="28">
        <v>4915746.74</v>
      </c>
      <c r="S138" s="28">
        <v>0</v>
      </c>
      <c r="T138" s="3">
        <v>4915746.74</v>
      </c>
      <c r="U138" s="3">
        <v>18883550.78</v>
      </c>
      <c r="V138" s="4">
        <v>1.1518316085390923</v>
      </c>
      <c r="W138" s="11">
        <v>2.2365004273548235</v>
      </c>
      <c r="X138" s="11">
        <v>1.0363610616713652</v>
      </c>
      <c r="Y138" s="36"/>
      <c r="Z138" s="11">
        <v>4.424693097565281</v>
      </c>
      <c r="AA138" s="13">
        <v>87013.1012097964</v>
      </c>
      <c r="AB138" s="17">
        <f t="shared" si="5"/>
        <v>3850.062683207353</v>
      </c>
      <c r="AC138" s="25">
        <v>702.3</v>
      </c>
      <c r="AD138" s="17">
        <v>3148</v>
      </c>
      <c r="AE138" s="68" t="s">
        <v>1170</v>
      </c>
      <c r="AF138" s="2">
        <f>F138/H138</f>
        <v>565416679.9152093</v>
      </c>
      <c r="AG138" s="4">
        <f>V138*$H138</f>
        <v>0.8694024981253069</v>
      </c>
      <c r="AH138" s="4">
        <f>W138*$H138</f>
        <v>1.688110522567421</v>
      </c>
      <c r="AI138" s="4">
        <f>X138*$H138</f>
        <v>0.7822453293495465</v>
      </c>
      <c r="AJ138" s="4">
        <f>Z138*$H138</f>
        <v>3.339758350042274</v>
      </c>
      <c r="AK138" s="68" t="s">
        <v>1170</v>
      </c>
      <c r="AL138" s="78"/>
      <c r="AM138" s="78"/>
      <c r="AN138" s="78"/>
      <c r="AO138" s="74"/>
      <c r="AP138" s="74"/>
      <c r="AQ138" s="15"/>
      <c r="AR138" s="15"/>
      <c r="AS138" s="15"/>
      <c r="AT138" s="15"/>
    </row>
    <row r="139" spans="1:46" ht="12.75">
      <c r="A139" s="1" t="s">
        <v>278</v>
      </c>
      <c r="B139" s="1" t="s">
        <v>279</v>
      </c>
      <c r="C139" s="2" t="s">
        <v>271</v>
      </c>
      <c r="D139" s="62"/>
      <c r="F139" s="61">
        <v>380396706</v>
      </c>
      <c r="G139" s="83">
        <v>72.12</v>
      </c>
      <c r="H139" s="9">
        <f t="shared" si="4"/>
        <v>0.7212000000000001</v>
      </c>
      <c r="I139" s="28">
        <v>3725453.12</v>
      </c>
      <c r="J139" s="28">
        <v>283010.68</v>
      </c>
      <c r="K139" s="28">
        <v>0</v>
      </c>
      <c r="L139" s="28">
        <v>47268.98</v>
      </c>
      <c r="M139" s="33">
        <v>4055732.78</v>
      </c>
      <c r="N139" s="28">
        <v>5186397</v>
      </c>
      <c r="O139" s="28">
        <v>2513662.05</v>
      </c>
      <c r="P139" s="28">
        <v>0</v>
      </c>
      <c r="Q139" s="30">
        <v>7700059.05</v>
      </c>
      <c r="R139" s="28">
        <v>2194423.7</v>
      </c>
      <c r="S139" s="28">
        <v>0</v>
      </c>
      <c r="T139" s="3">
        <v>2194423.7</v>
      </c>
      <c r="U139" s="3">
        <v>13950215.530000001</v>
      </c>
      <c r="V139" s="4">
        <v>0.5768776820060056</v>
      </c>
      <c r="W139" s="11">
        <v>2.024218119806747</v>
      </c>
      <c r="X139" s="11">
        <v>1.0661850420965526</v>
      </c>
      <c r="Y139" s="36"/>
      <c r="Z139" s="11">
        <v>3.667280843909305</v>
      </c>
      <c r="AA139" s="13">
        <v>126551.3431542461</v>
      </c>
      <c r="AB139" s="17">
        <f t="shared" si="5"/>
        <v>4640.9931652055975</v>
      </c>
      <c r="AC139" s="18">
        <v>699.19</v>
      </c>
      <c r="AD139" s="17">
        <v>3928</v>
      </c>
      <c r="AE139" s="68" t="s">
        <v>1170</v>
      </c>
      <c r="AF139" s="2">
        <f>F139/H139</f>
        <v>527449675.54076535</v>
      </c>
      <c r="AG139" s="4">
        <f>V139*$H139</f>
        <v>0.4160441842627313</v>
      </c>
      <c r="AH139" s="4">
        <f>W139*$H139</f>
        <v>1.459866108004626</v>
      </c>
      <c r="AI139" s="4">
        <f>X139*$H139</f>
        <v>0.7689326523600338</v>
      </c>
      <c r="AJ139" s="4">
        <f>Z139*$H139</f>
        <v>2.644842944627391</v>
      </c>
      <c r="AK139" s="68" t="s">
        <v>1170</v>
      </c>
      <c r="AL139" s="78"/>
      <c r="AM139" s="78"/>
      <c r="AN139" s="78"/>
      <c r="AO139" s="74"/>
      <c r="AP139" s="74"/>
      <c r="AQ139" s="15"/>
      <c r="AR139" s="15"/>
      <c r="AS139" s="15"/>
      <c r="AT139" s="15"/>
    </row>
    <row r="140" spans="1:46" ht="12.75">
      <c r="A140" s="1" t="s">
        <v>280</v>
      </c>
      <c r="B140" s="1" t="s">
        <v>281</v>
      </c>
      <c r="C140" s="2" t="s">
        <v>271</v>
      </c>
      <c r="D140" s="62" t="s">
        <v>54</v>
      </c>
      <c r="F140" s="61">
        <v>325486423</v>
      </c>
      <c r="G140" s="83">
        <v>82.14</v>
      </c>
      <c r="H140" s="9">
        <f t="shared" si="4"/>
        <v>0.8214</v>
      </c>
      <c r="I140" s="28">
        <v>2986311.49</v>
      </c>
      <c r="J140" s="28">
        <v>219627.31</v>
      </c>
      <c r="K140" s="28">
        <v>0</v>
      </c>
      <c r="L140" s="28">
        <v>36682.57</v>
      </c>
      <c r="M140" s="33">
        <v>3242621.37</v>
      </c>
      <c r="N140" s="28">
        <v>6616946</v>
      </c>
      <c r="O140" s="28">
        <v>0</v>
      </c>
      <c r="P140" s="28">
        <v>0</v>
      </c>
      <c r="Q140" s="30">
        <v>6616946</v>
      </c>
      <c r="R140" s="28">
        <v>2981211.06</v>
      </c>
      <c r="S140" s="28">
        <v>130194.57</v>
      </c>
      <c r="T140" s="3">
        <v>3111405.63</v>
      </c>
      <c r="U140" s="3">
        <v>12970973</v>
      </c>
      <c r="V140" s="4">
        <v>0.9559248589610141</v>
      </c>
      <c r="W140" s="11">
        <v>2.032940710402535</v>
      </c>
      <c r="X140" s="11">
        <v>0.9962385957954382</v>
      </c>
      <c r="Y140" s="36"/>
      <c r="Z140" s="11">
        <v>3.985104165158987</v>
      </c>
      <c r="AA140" s="13">
        <v>101684.3561973526</v>
      </c>
      <c r="AB140" s="17">
        <f t="shared" si="5"/>
        <v>4052.227514135799</v>
      </c>
      <c r="AC140" s="18">
        <v>702.21</v>
      </c>
      <c r="AD140" s="17">
        <v>3299</v>
      </c>
      <c r="AE140" s="68" t="s">
        <v>1170</v>
      </c>
      <c r="AF140" s="2">
        <f>F140/H140</f>
        <v>396258123.93474555</v>
      </c>
      <c r="AG140" s="4">
        <f>V140*$H140</f>
        <v>0.785196679150577</v>
      </c>
      <c r="AH140" s="4">
        <f>W140*$H140</f>
        <v>1.6698574995246422</v>
      </c>
      <c r="AI140" s="4">
        <f>X140*$H140</f>
        <v>0.8183103825863729</v>
      </c>
      <c r="AJ140" s="4">
        <f>Z140*$H140</f>
        <v>3.2733645612615923</v>
      </c>
      <c r="AK140" s="68" t="s">
        <v>1170</v>
      </c>
      <c r="AL140" s="78"/>
      <c r="AM140" s="78"/>
      <c r="AN140" s="78"/>
      <c r="AO140" s="74"/>
      <c r="AP140" s="74"/>
      <c r="AQ140" s="15"/>
      <c r="AR140" s="15"/>
      <c r="AS140" s="15"/>
      <c r="AT140" s="15"/>
    </row>
    <row r="141" spans="1:46" ht="12.75">
      <c r="A141" s="1" t="s">
        <v>282</v>
      </c>
      <c r="B141" s="1" t="s">
        <v>283</v>
      </c>
      <c r="C141" s="2" t="s">
        <v>271</v>
      </c>
      <c r="D141" s="62"/>
      <c r="F141" s="61">
        <v>77743168</v>
      </c>
      <c r="G141" s="83">
        <v>87.63</v>
      </c>
      <c r="H141" s="9">
        <f t="shared" si="4"/>
        <v>0.8763</v>
      </c>
      <c r="I141" s="28">
        <v>698000.94</v>
      </c>
      <c r="J141" s="28">
        <v>51370.19</v>
      </c>
      <c r="K141" s="28">
        <v>0</v>
      </c>
      <c r="L141" s="28">
        <v>8579.95</v>
      </c>
      <c r="M141" s="33">
        <v>757951.08</v>
      </c>
      <c r="N141" s="28">
        <v>1171349</v>
      </c>
      <c r="O141" s="28">
        <v>0</v>
      </c>
      <c r="P141" s="28">
        <v>0</v>
      </c>
      <c r="Q141" s="30">
        <v>1171349</v>
      </c>
      <c r="R141" s="28">
        <v>993783.19</v>
      </c>
      <c r="S141" s="28">
        <v>0</v>
      </c>
      <c r="T141" s="3">
        <v>993783.19</v>
      </c>
      <c r="U141" s="3">
        <v>2923083.27</v>
      </c>
      <c r="V141" s="4">
        <v>1.2782900614495154</v>
      </c>
      <c r="W141" s="11">
        <v>1.5066905943426439</v>
      </c>
      <c r="X141" s="11">
        <v>0.9749423640672836</v>
      </c>
      <c r="Y141" s="36"/>
      <c r="Z141" s="11">
        <v>3.7599230198594427</v>
      </c>
      <c r="AA141" s="13">
        <v>75559.38136826783</v>
      </c>
      <c r="AB141" s="17">
        <f t="shared" si="5"/>
        <v>2840.9745737288886</v>
      </c>
      <c r="AC141" s="18">
        <v>661.94</v>
      </c>
      <c r="AD141" s="17">
        <v>2179</v>
      </c>
      <c r="AE141" s="68" t="s">
        <v>1170</v>
      </c>
      <c r="AF141" s="2">
        <f>F141/H141</f>
        <v>88717525.96142873</v>
      </c>
      <c r="AG141" s="4">
        <f>V141*$H141</f>
        <v>1.1201655808482103</v>
      </c>
      <c r="AH141" s="4">
        <f>W141*$H141</f>
        <v>1.3203129678224588</v>
      </c>
      <c r="AI141" s="4">
        <f>X141*$H141</f>
        <v>0.8543419936321606</v>
      </c>
      <c r="AJ141" s="4">
        <f>Z141*$H141</f>
        <v>3.2948205423028294</v>
      </c>
      <c r="AK141" s="68" t="s">
        <v>1170</v>
      </c>
      <c r="AL141" s="78"/>
      <c r="AM141" s="78"/>
      <c r="AN141" s="78"/>
      <c r="AO141" s="74"/>
      <c r="AP141" s="74"/>
      <c r="AQ141" s="15"/>
      <c r="AR141" s="15"/>
      <c r="AS141" s="15"/>
      <c r="AT141" s="15"/>
    </row>
    <row r="142" spans="1:46" ht="12.75">
      <c r="A142" s="1" t="s">
        <v>284</v>
      </c>
      <c r="B142" s="1" t="s">
        <v>285</v>
      </c>
      <c r="C142" s="2" t="s">
        <v>271</v>
      </c>
      <c r="D142" s="62" t="s">
        <v>54</v>
      </c>
      <c r="F142" s="61">
        <v>800144059</v>
      </c>
      <c r="G142" s="83">
        <v>81.66</v>
      </c>
      <c r="H142" s="9">
        <f t="shared" si="4"/>
        <v>0.8166</v>
      </c>
      <c r="I142" s="28">
        <v>8928093.83</v>
      </c>
      <c r="J142" s="28">
        <v>0</v>
      </c>
      <c r="K142" s="28">
        <v>0</v>
      </c>
      <c r="L142" s="28">
        <v>110094.14</v>
      </c>
      <c r="M142" s="33">
        <v>9038187.97</v>
      </c>
      <c r="N142" s="28">
        <v>7407480</v>
      </c>
      <c r="O142" s="28">
        <v>0</v>
      </c>
      <c r="P142" s="28">
        <v>0</v>
      </c>
      <c r="Q142" s="30">
        <v>7407480</v>
      </c>
      <c r="R142" s="28">
        <v>20419676.39</v>
      </c>
      <c r="S142" s="28">
        <v>0</v>
      </c>
      <c r="T142" s="3">
        <v>20419676.39</v>
      </c>
      <c r="U142" s="3">
        <v>36865344.36</v>
      </c>
      <c r="V142" s="4">
        <v>2.552000000539903</v>
      </c>
      <c r="W142" s="11">
        <v>0.9257682934317706</v>
      </c>
      <c r="X142" s="11">
        <v>1.1295700903279469</v>
      </c>
      <c r="Y142" s="36"/>
      <c r="Z142" s="11">
        <v>4.60733838429962</v>
      </c>
      <c r="AA142" s="13">
        <v>25090.819112627985</v>
      </c>
      <c r="AB142" s="17">
        <f t="shared" si="5"/>
        <v>1156.0189399112944</v>
      </c>
      <c r="AC142" s="18">
        <v>628.31</v>
      </c>
      <c r="AD142" s="17">
        <v>528</v>
      </c>
      <c r="AE142" s="68" t="s">
        <v>1170</v>
      </c>
      <c r="AF142" s="2">
        <f>F142/H142</f>
        <v>979848223.1202548</v>
      </c>
      <c r="AG142" s="4">
        <f>V142*$H142</f>
        <v>2.0839632004408846</v>
      </c>
      <c r="AH142" s="4">
        <f>W142*$H142</f>
        <v>0.7559823884163839</v>
      </c>
      <c r="AI142" s="4">
        <f>X142*$H142</f>
        <v>0.9224069357618014</v>
      </c>
      <c r="AJ142" s="4">
        <f>Z142*$H142</f>
        <v>3.76235252461907</v>
      </c>
      <c r="AK142" s="68" t="s">
        <v>1170</v>
      </c>
      <c r="AL142" s="78"/>
      <c r="AM142" s="78"/>
      <c r="AN142" s="78"/>
      <c r="AO142" s="74"/>
      <c r="AP142" s="74"/>
      <c r="AQ142" s="15"/>
      <c r="AR142" s="15"/>
      <c r="AS142" s="15"/>
      <c r="AT142" s="15"/>
    </row>
    <row r="143" spans="1:46" ht="12.75">
      <c r="A143" s="1" t="s">
        <v>286</v>
      </c>
      <c r="B143" s="1" t="s">
        <v>287</v>
      </c>
      <c r="C143" s="2" t="s">
        <v>271</v>
      </c>
      <c r="D143" s="62" t="s">
        <v>54</v>
      </c>
      <c r="F143" s="61">
        <v>4577073436</v>
      </c>
      <c r="G143" s="83">
        <v>66.47</v>
      </c>
      <c r="H143" s="9">
        <f t="shared" si="4"/>
        <v>0.6647</v>
      </c>
      <c r="I143" s="28">
        <v>49366484.75</v>
      </c>
      <c r="J143" s="28">
        <v>0</v>
      </c>
      <c r="K143" s="28">
        <v>0</v>
      </c>
      <c r="L143" s="28">
        <v>606257.8</v>
      </c>
      <c r="M143" s="33">
        <v>49972742.55</v>
      </c>
      <c r="N143" s="28">
        <v>117732729</v>
      </c>
      <c r="O143" s="28">
        <v>0</v>
      </c>
      <c r="P143" s="28">
        <v>0</v>
      </c>
      <c r="Q143" s="30">
        <v>117732729</v>
      </c>
      <c r="R143" s="28">
        <v>19166658.7</v>
      </c>
      <c r="S143" s="28">
        <v>457707</v>
      </c>
      <c r="T143" s="3">
        <v>19624365.7</v>
      </c>
      <c r="U143" s="3">
        <v>187329837.25</v>
      </c>
      <c r="V143" s="4">
        <v>0.42875356872469456</v>
      </c>
      <c r="W143" s="11">
        <v>2.5722272243656437</v>
      </c>
      <c r="X143" s="11">
        <v>1.091805566346172</v>
      </c>
      <c r="Y143" s="36"/>
      <c r="Z143" s="11">
        <v>4.09278635943651</v>
      </c>
      <c r="AA143" s="13">
        <v>138899.33073534394</v>
      </c>
      <c r="AB143" s="17">
        <f t="shared" si="5"/>
        <v>5684.852861684761</v>
      </c>
      <c r="AC143" s="18">
        <v>698.92</v>
      </c>
      <c r="AD143" s="17">
        <v>4980</v>
      </c>
      <c r="AE143" s="68" t="s">
        <v>1170</v>
      </c>
      <c r="AF143" s="2">
        <f>F143/H143</f>
        <v>6885923628.7046795</v>
      </c>
      <c r="AG143" s="4">
        <f>V143*$H143</f>
        <v>0.2849924971313045</v>
      </c>
      <c r="AH143" s="4">
        <f>W143*$H143</f>
        <v>1.7097594360358432</v>
      </c>
      <c r="AI143" s="4">
        <f>X143*$H143</f>
        <v>0.7257231599503006</v>
      </c>
      <c r="AJ143" s="4">
        <f>Z143*$H143</f>
        <v>2.720475093117448</v>
      </c>
      <c r="AK143" s="68" t="s">
        <v>1170</v>
      </c>
      <c r="AL143" s="78"/>
      <c r="AM143" s="78"/>
      <c r="AN143" s="78"/>
      <c r="AO143" s="74"/>
      <c r="AP143" s="74"/>
      <c r="AQ143" s="15"/>
      <c r="AR143" s="15"/>
      <c r="AS143" s="15"/>
      <c r="AT143" s="15"/>
    </row>
    <row r="144" spans="1:46" ht="12.75">
      <c r="A144" s="1" t="s">
        <v>288</v>
      </c>
      <c r="B144" s="1" t="s">
        <v>289</v>
      </c>
      <c r="C144" s="2" t="s">
        <v>271</v>
      </c>
      <c r="D144" s="62"/>
      <c r="F144" s="61">
        <v>44448735</v>
      </c>
      <c r="G144" s="83">
        <v>84.42</v>
      </c>
      <c r="H144" s="9">
        <f t="shared" si="4"/>
        <v>0.8442000000000001</v>
      </c>
      <c r="I144" s="28">
        <v>400571.72</v>
      </c>
      <c r="J144" s="28">
        <v>29449.57</v>
      </c>
      <c r="K144" s="28">
        <v>0</v>
      </c>
      <c r="L144" s="28">
        <v>4918.72</v>
      </c>
      <c r="M144" s="33">
        <v>434940.01</v>
      </c>
      <c r="N144" s="28">
        <v>708252</v>
      </c>
      <c r="O144" s="28">
        <v>0</v>
      </c>
      <c r="P144" s="28">
        <v>0</v>
      </c>
      <c r="Q144" s="30">
        <v>708252</v>
      </c>
      <c r="R144" s="28">
        <v>289957.32</v>
      </c>
      <c r="S144" s="28">
        <v>0</v>
      </c>
      <c r="T144" s="3">
        <v>289957.32</v>
      </c>
      <c r="U144" s="3">
        <v>1433149.33</v>
      </c>
      <c r="V144" s="4">
        <v>0.6523409946312309</v>
      </c>
      <c r="W144" s="11">
        <v>1.593413175875534</v>
      </c>
      <c r="X144" s="11">
        <v>0.9785205585715769</v>
      </c>
      <c r="Y144" s="36"/>
      <c r="Z144" s="11">
        <v>3.224274729078342</v>
      </c>
      <c r="AA144" s="13">
        <v>86575.90610328638</v>
      </c>
      <c r="AB144" s="17">
        <f t="shared" si="5"/>
        <v>2791.4450619588565</v>
      </c>
      <c r="AC144" s="18">
        <v>723.56</v>
      </c>
      <c r="AD144" s="17">
        <v>2067</v>
      </c>
      <c r="AE144" s="68" t="s">
        <v>1170</v>
      </c>
      <c r="AF144" s="2">
        <f>F144/H144</f>
        <v>52651901.20824449</v>
      </c>
      <c r="AG144" s="4">
        <f>V144*$H144</f>
        <v>0.5507062676676852</v>
      </c>
      <c r="AH144" s="4">
        <f>W144*$H144</f>
        <v>1.345159403074126</v>
      </c>
      <c r="AI144" s="4">
        <f>X144*$H144</f>
        <v>0.8260670555461254</v>
      </c>
      <c r="AJ144" s="4">
        <f>Z144*$H144</f>
        <v>2.7219327262879367</v>
      </c>
      <c r="AK144" s="68" t="s">
        <v>1170</v>
      </c>
      <c r="AL144" s="78"/>
      <c r="AM144" s="78"/>
      <c r="AN144" s="78"/>
      <c r="AO144" s="74"/>
      <c r="AP144" s="74"/>
      <c r="AQ144" s="15"/>
      <c r="AR144" s="15"/>
      <c r="AS144" s="15"/>
      <c r="AT144" s="15"/>
    </row>
    <row r="145" spans="1:46" ht="12.75">
      <c r="A145" s="1" t="s">
        <v>290</v>
      </c>
      <c r="B145" s="1" t="s">
        <v>291</v>
      </c>
      <c r="C145" s="2" t="s">
        <v>271</v>
      </c>
      <c r="D145" s="62"/>
      <c r="F145" s="61">
        <v>172705906</v>
      </c>
      <c r="G145" s="83">
        <v>88.21</v>
      </c>
      <c r="H145" s="9">
        <f t="shared" si="4"/>
        <v>0.8820999999999999</v>
      </c>
      <c r="I145" s="28">
        <v>1534463.27</v>
      </c>
      <c r="J145" s="28">
        <v>113084.58</v>
      </c>
      <c r="K145" s="28">
        <v>0</v>
      </c>
      <c r="L145" s="28">
        <v>18887.6</v>
      </c>
      <c r="M145" s="33">
        <v>1666435.45</v>
      </c>
      <c r="N145" s="28">
        <v>3222656</v>
      </c>
      <c r="O145" s="28">
        <v>0</v>
      </c>
      <c r="P145" s="28">
        <v>0</v>
      </c>
      <c r="Q145" s="30">
        <v>3222656</v>
      </c>
      <c r="R145" s="28">
        <v>2112652.27</v>
      </c>
      <c r="S145" s="28">
        <v>34500</v>
      </c>
      <c r="T145" s="3">
        <v>2147152.27</v>
      </c>
      <c r="U145" s="3">
        <v>7036243.720000001</v>
      </c>
      <c r="V145" s="4">
        <v>1.243241947962104</v>
      </c>
      <c r="W145" s="11">
        <v>1.8659790360614534</v>
      </c>
      <c r="X145" s="11">
        <v>0.964897778307593</v>
      </c>
      <c r="Y145" s="36"/>
      <c r="Z145" s="11">
        <v>4.074118762331151</v>
      </c>
      <c r="AA145" s="13">
        <v>81778.09141445336</v>
      </c>
      <c r="AB145" s="17">
        <f t="shared" si="5"/>
        <v>3331.736565792564</v>
      </c>
      <c r="AC145" s="18">
        <v>705.21</v>
      </c>
      <c r="AD145" s="17">
        <v>2625</v>
      </c>
      <c r="AE145" s="68" t="s">
        <v>1170</v>
      </c>
      <c r="AF145" s="2">
        <f>F145/H145</f>
        <v>195789486.45278317</v>
      </c>
      <c r="AG145" s="4">
        <f>V145*$H145</f>
        <v>1.0966637222973719</v>
      </c>
      <c r="AH145" s="4">
        <f>W145*$H145</f>
        <v>1.645980107709808</v>
      </c>
      <c r="AI145" s="4">
        <f>X145*$H145</f>
        <v>0.8511363302451277</v>
      </c>
      <c r="AJ145" s="4">
        <f>Z145*$H145</f>
        <v>3.5937801602523076</v>
      </c>
      <c r="AK145" s="68" t="s">
        <v>1170</v>
      </c>
      <c r="AL145" s="78"/>
      <c r="AM145" s="78"/>
      <c r="AN145" s="78"/>
      <c r="AO145" s="74"/>
      <c r="AP145" s="74"/>
      <c r="AQ145" s="15"/>
      <c r="AR145" s="15"/>
      <c r="AS145" s="15"/>
      <c r="AT145" s="15"/>
    </row>
    <row r="146" spans="1:46" ht="12.75">
      <c r="A146" s="1" t="s">
        <v>292</v>
      </c>
      <c r="B146" s="1" t="s">
        <v>293</v>
      </c>
      <c r="C146" s="2" t="s">
        <v>271</v>
      </c>
      <c r="D146" s="62"/>
      <c r="F146" s="61">
        <v>482047931</v>
      </c>
      <c r="G146" s="83">
        <v>71.82</v>
      </c>
      <c r="H146" s="9">
        <f t="shared" si="4"/>
        <v>0.7182</v>
      </c>
      <c r="I146" s="28">
        <v>4540319.77</v>
      </c>
      <c r="J146" s="28">
        <v>0</v>
      </c>
      <c r="K146" s="28">
        <v>0</v>
      </c>
      <c r="L146" s="28">
        <v>55966.61</v>
      </c>
      <c r="M146" s="33">
        <v>4596286.38</v>
      </c>
      <c r="N146" s="28">
        <v>10030483</v>
      </c>
      <c r="O146" s="28">
        <v>0</v>
      </c>
      <c r="P146" s="28">
        <v>0</v>
      </c>
      <c r="Q146" s="30">
        <v>10030483</v>
      </c>
      <c r="R146" s="28">
        <v>5415700</v>
      </c>
      <c r="S146" s="28">
        <v>0</v>
      </c>
      <c r="T146" s="3">
        <v>5415700</v>
      </c>
      <c r="U146" s="3">
        <v>20042469.38</v>
      </c>
      <c r="V146" s="4">
        <v>1.123477490872168</v>
      </c>
      <c r="W146" s="11">
        <v>2.0808061512040803</v>
      </c>
      <c r="X146" s="11">
        <v>0.9534915688705653</v>
      </c>
      <c r="Y146" s="36"/>
      <c r="Z146" s="11">
        <v>4.157775210946814</v>
      </c>
      <c r="AA146" s="13">
        <v>102347.62755102041</v>
      </c>
      <c r="AB146" s="17">
        <f t="shared" si="5"/>
        <v>4255.384287308498</v>
      </c>
      <c r="AC146" s="18">
        <v>695.53</v>
      </c>
      <c r="AD146" s="17">
        <v>3559</v>
      </c>
      <c r="AE146" s="68" t="s">
        <v>1170</v>
      </c>
      <c r="AF146" s="2">
        <f>F146/H146</f>
        <v>671188987.7471457</v>
      </c>
      <c r="AG146" s="4">
        <f>V146*$H146</f>
        <v>0.8068815339443911</v>
      </c>
      <c r="AH146" s="4">
        <f>W146*$H146</f>
        <v>1.4944349777947703</v>
      </c>
      <c r="AI146" s="4">
        <f>X146*$H146</f>
        <v>0.68479764476284</v>
      </c>
      <c r="AJ146" s="4">
        <f>Z146*$H146</f>
        <v>2.9861141565020013</v>
      </c>
      <c r="AK146" s="68" t="s">
        <v>1170</v>
      </c>
      <c r="AL146" s="78"/>
      <c r="AM146" s="78"/>
      <c r="AN146" s="78"/>
      <c r="AO146" s="74"/>
      <c r="AP146" s="74"/>
      <c r="AQ146" s="15"/>
      <c r="AR146" s="15"/>
      <c r="AS146" s="15"/>
      <c r="AT146" s="15"/>
    </row>
    <row r="147" spans="1:46" ht="12.75">
      <c r="A147" s="1" t="s">
        <v>294</v>
      </c>
      <c r="B147" s="1" t="s">
        <v>295</v>
      </c>
      <c r="C147" s="2" t="s">
        <v>271</v>
      </c>
      <c r="D147" s="62"/>
      <c r="F147" s="61">
        <v>182316641</v>
      </c>
      <c r="G147" s="83">
        <v>88.9</v>
      </c>
      <c r="H147" s="9">
        <f t="shared" si="4"/>
        <v>0.889</v>
      </c>
      <c r="I147" s="28">
        <v>1496940.56</v>
      </c>
      <c r="J147" s="28">
        <v>110093.05</v>
      </c>
      <c r="K147" s="28">
        <v>0</v>
      </c>
      <c r="L147" s="28">
        <v>18387.95</v>
      </c>
      <c r="M147" s="33">
        <v>1625421.56</v>
      </c>
      <c r="N147" s="28">
        <v>2145876</v>
      </c>
      <c r="O147" s="28">
        <v>990448.97</v>
      </c>
      <c r="P147" s="28">
        <v>0</v>
      </c>
      <c r="Q147" s="30">
        <v>3136324.97</v>
      </c>
      <c r="R147" s="28">
        <v>809061.01</v>
      </c>
      <c r="S147" s="28">
        <v>31000</v>
      </c>
      <c r="T147" s="3">
        <v>840061.01</v>
      </c>
      <c r="U147" s="3">
        <v>5601807.539999999</v>
      </c>
      <c r="V147" s="4">
        <v>0.46077034185815213</v>
      </c>
      <c r="W147" s="11">
        <v>1.7202625897435222</v>
      </c>
      <c r="X147" s="11">
        <v>0.8915376847031753</v>
      </c>
      <c r="Y147" s="36"/>
      <c r="Z147" s="11">
        <v>3.0725706163048496</v>
      </c>
      <c r="AA147" s="13">
        <v>158951.75</v>
      </c>
      <c r="AB147" s="17">
        <f t="shared" si="5"/>
        <v>4883.904764602344</v>
      </c>
      <c r="AC147" s="18">
        <v>685.91</v>
      </c>
      <c r="AD147" s="17">
        <v>4186</v>
      </c>
      <c r="AE147" s="68" t="s">
        <v>1170</v>
      </c>
      <c r="AF147" s="2">
        <f>F147/H147</f>
        <v>205080586.05174354</v>
      </c>
      <c r="AG147" s="4">
        <f>V147*$H147</f>
        <v>0.40962483391189725</v>
      </c>
      <c r="AH147" s="4">
        <f>W147*$H147</f>
        <v>1.5293134422819912</v>
      </c>
      <c r="AI147" s="4">
        <f>X147*$H147</f>
        <v>0.7925770017011229</v>
      </c>
      <c r="AJ147" s="4">
        <f>Z147*$H147</f>
        <v>2.7315152778950114</v>
      </c>
      <c r="AK147" s="68" t="s">
        <v>1170</v>
      </c>
      <c r="AL147" s="78"/>
      <c r="AM147" s="78"/>
      <c r="AN147" s="78"/>
      <c r="AO147" s="74"/>
      <c r="AP147" s="74"/>
      <c r="AQ147" s="15"/>
      <c r="AR147" s="15"/>
      <c r="AS147" s="15"/>
      <c r="AT147" s="15"/>
    </row>
    <row r="148" spans="1:46" ht="12.75">
      <c r="A148" s="1" t="s">
        <v>296</v>
      </c>
      <c r="B148" s="1" t="s">
        <v>297</v>
      </c>
      <c r="C148" s="2" t="s">
        <v>271</v>
      </c>
      <c r="D148" s="62"/>
      <c r="F148" s="61">
        <v>360420598</v>
      </c>
      <c r="G148" s="83">
        <v>89.74</v>
      </c>
      <c r="H148" s="9">
        <f t="shared" si="4"/>
        <v>0.8974</v>
      </c>
      <c r="I148" s="28">
        <v>3301844.08</v>
      </c>
      <c r="J148" s="28">
        <v>0</v>
      </c>
      <c r="K148" s="28">
        <v>0</v>
      </c>
      <c r="L148" s="28">
        <v>40732.59</v>
      </c>
      <c r="M148" s="33">
        <v>3342576.67</v>
      </c>
      <c r="N148" s="28">
        <v>3406892</v>
      </c>
      <c r="O148" s="28">
        <v>0</v>
      </c>
      <c r="P148" s="28">
        <v>0</v>
      </c>
      <c r="Q148" s="30">
        <v>3406892</v>
      </c>
      <c r="R148" s="28">
        <v>5855000</v>
      </c>
      <c r="S148" s="28">
        <v>0</v>
      </c>
      <c r="T148" s="3">
        <v>5855000</v>
      </c>
      <c r="U148" s="3">
        <v>12604468.67</v>
      </c>
      <c r="V148" s="4">
        <v>1.624490950986103</v>
      </c>
      <c r="W148" s="11">
        <v>0.9452545217740302</v>
      </c>
      <c r="X148" s="11">
        <v>0.9274100005793786</v>
      </c>
      <c r="Y148" s="36"/>
      <c r="Z148" s="11">
        <v>3.497155473339512</v>
      </c>
      <c r="AA148" s="13">
        <v>69751.75510204081</v>
      </c>
      <c r="AB148" s="17">
        <f t="shared" si="5"/>
        <v>2439.3273213013927</v>
      </c>
      <c r="AC148" s="18">
        <v>654.77</v>
      </c>
      <c r="AD148" s="17">
        <v>1784</v>
      </c>
      <c r="AE148" s="68" t="s">
        <v>1170</v>
      </c>
      <c r="AF148" s="2">
        <f>F148/H148</f>
        <v>401627588.5892579</v>
      </c>
      <c r="AG148" s="4">
        <f>V148*$H148</f>
        <v>1.4578181794149287</v>
      </c>
      <c r="AH148" s="4">
        <f>W148*$H148</f>
        <v>0.8482714078400148</v>
      </c>
      <c r="AI148" s="4">
        <f>X148*$H148</f>
        <v>0.8322577345199343</v>
      </c>
      <c r="AJ148" s="4">
        <f>Z148*$H148</f>
        <v>3.138347321774878</v>
      </c>
      <c r="AK148" s="68" t="s">
        <v>1170</v>
      </c>
      <c r="AL148" s="78"/>
      <c r="AM148" s="78"/>
      <c r="AN148" s="78"/>
      <c r="AO148" s="74"/>
      <c r="AP148" s="74"/>
      <c r="AQ148" s="15"/>
      <c r="AR148" s="15"/>
      <c r="AS148" s="15"/>
      <c r="AT148" s="15"/>
    </row>
    <row r="149" spans="1:46" ht="12.75">
      <c r="A149" s="1" t="s">
        <v>298</v>
      </c>
      <c r="B149" s="1" t="s">
        <v>299</v>
      </c>
      <c r="C149" s="2" t="s">
        <v>271</v>
      </c>
      <c r="D149" s="62" t="s">
        <v>54</v>
      </c>
      <c r="F149" s="61">
        <v>2335593392</v>
      </c>
      <c r="G149" s="83">
        <v>72.87</v>
      </c>
      <c r="H149" s="9">
        <f t="shared" si="4"/>
        <v>0.7287</v>
      </c>
      <c r="I149" s="28">
        <v>23184282.9</v>
      </c>
      <c r="J149" s="28">
        <v>1708712.02</v>
      </c>
      <c r="K149" s="28">
        <v>0</v>
      </c>
      <c r="L149" s="28">
        <v>285392.32</v>
      </c>
      <c r="M149" s="33">
        <v>25178387.24</v>
      </c>
      <c r="N149" s="28">
        <v>35262692</v>
      </c>
      <c r="O149" s="28">
        <v>17418731.85</v>
      </c>
      <c r="P149" s="28">
        <v>0</v>
      </c>
      <c r="Q149" s="30">
        <v>52681423.85</v>
      </c>
      <c r="R149" s="28">
        <v>20385059.12</v>
      </c>
      <c r="S149" s="28">
        <v>1131076</v>
      </c>
      <c r="T149" s="3">
        <v>21516135.12</v>
      </c>
      <c r="U149" s="3">
        <v>99375946.21000001</v>
      </c>
      <c r="V149" s="4">
        <v>0.9212277785036651</v>
      </c>
      <c r="W149" s="11">
        <v>2.2555905505833014</v>
      </c>
      <c r="X149" s="11">
        <v>1.0780295631184076</v>
      </c>
      <c r="Y149" s="36"/>
      <c r="Z149" s="11">
        <v>4.254847892205374</v>
      </c>
      <c r="AA149" s="13">
        <v>106449.89285527622</v>
      </c>
      <c r="AB149" s="17">
        <f t="shared" si="5"/>
        <v>4529.2810224076</v>
      </c>
      <c r="AC149" s="18">
        <v>698.27</v>
      </c>
      <c r="AD149" s="17">
        <v>3814</v>
      </c>
      <c r="AE149" s="68" t="s">
        <v>1170</v>
      </c>
      <c r="AF149" s="2">
        <f>F149/H149</f>
        <v>3205150805.54412</v>
      </c>
      <c r="AG149" s="4">
        <f>V149*$H149</f>
        <v>0.6712986821956207</v>
      </c>
      <c r="AH149" s="4">
        <f>W149*$H149</f>
        <v>1.6436488342100517</v>
      </c>
      <c r="AI149" s="4">
        <f>X149*$H149</f>
        <v>0.7855601426443837</v>
      </c>
      <c r="AJ149" s="4">
        <f>Z149*$H149</f>
        <v>3.100507659050056</v>
      </c>
      <c r="AK149" s="68" t="s">
        <v>1170</v>
      </c>
      <c r="AL149" s="78"/>
      <c r="AM149" s="78"/>
      <c r="AN149" s="78"/>
      <c r="AO149" s="74"/>
      <c r="AP149" s="74"/>
      <c r="AQ149" s="15"/>
      <c r="AR149" s="15"/>
      <c r="AS149" s="15"/>
      <c r="AT149" s="15"/>
    </row>
    <row r="150" spans="1:46" ht="12.75">
      <c r="A150" s="1" t="s">
        <v>300</v>
      </c>
      <c r="B150" s="1" t="s">
        <v>301</v>
      </c>
      <c r="C150" s="2" t="s">
        <v>271</v>
      </c>
      <c r="D150" s="62"/>
      <c r="F150" s="61">
        <v>677431896</v>
      </c>
      <c r="G150" s="83">
        <v>71.2</v>
      </c>
      <c r="H150" s="9">
        <f t="shared" si="4"/>
        <v>0.7120000000000001</v>
      </c>
      <c r="I150" s="28">
        <v>6934335.68</v>
      </c>
      <c r="J150" s="28">
        <v>510345.41</v>
      </c>
      <c r="K150" s="28">
        <v>0</v>
      </c>
      <c r="L150" s="28">
        <v>85238.86</v>
      </c>
      <c r="M150" s="33">
        <v>7529919.95</v>
      </c>
      <c r="N150" s="28">
        <v>15525571</v>
      </c>
      <c r="O150" s="28">
        <v>0</v>
      </c>
      <c r="P150" s="28">
        <v>0</v>
      </c>
      <c r="Q150" s="30">
        <v>15525571</v>
      </c>
      <c r="R150" s="28">
        <v>4530000</v>
      </c>
      <c r="S150" s="28">
        <v>0</v>
      </c>
      <c r="T150" s="3">
        <v>4530000</v>
      </c>
      <c r="U150" s="3">
        <v>27585490.95</v>
      </c>
      <c r="V150" s="4">
        <v>0.6687019059403723</v>
      </c>
      <c r="W150" s="11">
        <v>2.2918275758305895</v>
      </c>
      <c r="X150" s="11">
        <v>1.1115390335857467</v>
      </c>
      <c r="Y150" s="36"/>
      <c r="Z150" s="11">
        <v>4.072068515356708</v>
      </c>
      <c r="AA150" s="13">
        <v>117990.04026276754</v>
      </c>
      <c r="AB150" s="17">
        <f t="shared" si="5"/>
        <v>4804.635280796861</v>
      </c>
      <c r="AC150" s="18">
        <v>703.4</v>
      </c>
      <c r="AD150" s="17">
        <v>4102</v>
      </c>
      <c r="AE150" s="68" t="s">
        <v>1170</v>
      </c>
      <c r="AF150" s="2">
        <f>F150/H150</f>
        <v>951449292.1348313</v>
      </c>
      <c r="AG150" s="4">
        <f>V150*$H150</f>
        <v>0.4761157570295451</v>
      </c>
      <c r="AH150" s="4">
        <f>W150*$H150</f>
        <v>1.63178123399138</v>
      </c>
      <c r="AI150" s="4">
        <f>X150*$H150</f>
        <v>0.7914157919130517</v>
      </c>
      <c r="AJ150" s="4">
        <f>Z150*$H150</f>
        <v>2.8993127829339764</v>
      </c>
      <c r="AK150" s="68" t="s">
        <v>1170</v>
      </c>
      <c r="AL150" s="78"/>
      <c r="AM150" s="78"/>
      <c r="AN150" s="78"/>
      <c r="AO150" s="74"/>
      <c r="AP150" s="74"/>
      <c r="AQ150" s="15"/>
      <c r="AR150" s="15"/>
      <c r="AS150" s="15"/>
      <c r="AT150" s="15"/>
    </row>
    <row r="151" spans="1:46" ht="12.75">
      <c r="A151" s="1" t="s">
        <v>302</v>
      </c>
      <c r="B151" s="1" t="s">
        <v>303</v>
      </c>
      <c r="C151" s="2" t="s">
        <v>271</v>
      </c>
      <c r="D151" s="62"/>
      <c r="F151" s="61">
        <v>1011118379</v>
      </c>
      <c r="G151" s="83">
        <v>64.91</v>
      </c>
      <c r="H151" s="9">
        <f t="shared" si="4"/>
        <v>0.6491</v>
      </c>
      <c r="I151" s="28">
        <v>11475373.71</v>
      </c>
      <c r="J151" s="28">
        <v>0</v>
      </c>
      <c r="K151" s="28">
        <v>0</v>
      </c>
      <c r="L151" s="28">
        <v>140936.21</v>
      </c>
      <c r="M151" s="33">
        <v>11616309.920000002</v>
      </c>
      <c r="N151" s="28">
        <v>24952000</v>
      </c>
      <c r="O151" s="28">
        <v>0</v>
      </c>
      <c r="P151" s="28">
        <v>0</v>
      </c>
      <c r="Q151" s="30">
        <v>24952000</v>
      </c>
      <c r="R151" s="28">
        <v>5915800</v>
      </c>
      <c r="S151" s="28">
        <v>0</v>
      </c>
      <c r="T151" s="3">
        <v>5915800</v>
      </c>
      <c r="U151" s="3">
        <v>42484109.92</v>
      </c>
      <c r="V151" s="4">
        <v>0.5850749153477706</v>
      </c>
      <c r="W151" s="11">
        <v>2.4677624814492667</v>
      </c>
      <c r="X151" s="11">
        <v>1.1488575582503582</v>
      </c>
      <c r="Y151" s="36"/>
      <c r="Z151" s="11">
        <v>4.201694955047396</v>
      </c>
      <c r="AA151" s="13">
        <v>219558.00098473657</v>
      </c>
      <c r="AB151" s="17">
        <f t="shared" si="5"/>
        <v>9225.157450778588</v>
      </c>
      <c r="AC151" s="18">
        <v>700.92</v>
      </c>
      <c r="AD151" s="17">
        <v>8524</v>
      </c>
      <c r="AE151" s="68" t="s">
        <v>1170</v>
      </c>
      <c r="AF151" s="2">
        <f>F151/H151</f>
        <v>1557723584.963796</v>
      </c>
      <c r="AG151" s="4">
        <f>V151*$H151</f>
        <v>0.3797721275522379</v>
      </c>
      <c r="AH151" s="4">
        <f>W151*$H151</f>
        <v>1.601824626708719</v>
      </c>
      <c r="AI151" s="4">
        <f>X151*$H151</f>
        <v>0.7457234410603075</v>
      </c>
      <c r="AJ151" s="4">
        <f>Z151*$H151</f>
        <v>2.7273201953212647</v>
      </c>
      <c r="AK151" s="68" t="s">
        <v>1170</v>
      </c>
      <c r="AL151" s="78"/>
      <c r="AM151" s="78"/>
      <c r="AN151" s="78"/>
      <c r="AO151" s="74"/>
      <c r="AP151" s="74"/>
      <c r="AQ151" s="15"/>
      <c r="AR151" s="15"/>
      <c r="AS151" s="15"/>
      <c r="AT151" s="15"/>
    </row>
    <row r="152" spans="1:46" ht="12.75">
      <c r="A152" s="1" t="s">
        <v>304</v>
      </c>
      <c r="B152" s="1" t="s">
        <v>305</v>
      </c>
      <c r="C152" s="2" t="s">
        <v>271</v>
      </c>
      <c r="D152" s="62"/>
      <c r="F152" s="61">
        <v>399551205</v>
      </c>
      <c r="G152" s="83">
        <v>69.72</v>
      </c>
      <c r="H152" s="9">
        <f t="shared" si="4"/>
        <v>0.6972</v>
      </c>
      <c r="I152" s="28">
        <v>4131679.69</v>
      </c>
      <c r="J152" s="28">
        <v>0</v>
      </c>
      <c r="K152" s="28">
        <v>0</v>
      </c>
      <c r="L152" s="28">
        <v>50865.26</v>
      </c>
      <c r="M152" s="33">
        <v>4182544.95</v>
      </c>
      <c r="N152" s="28">
        <v>9616810</v>
      </c>
      <c r="O152" s="28">
        <v>0</v>
      </c>
      <c r="P152" s="28">
        <v>0</v>
      </c>
      <c r="Q152" s="30">
        <v>9616810</v>
      </c>
      <c r="R152" s="28">
        <v>3467764.7</v>
      </c>
      <c r="S152" s="28">
        <v>0</v>
      </c>
      <c r="T152" s="3">
        <v>3467764.7</v>
      </c>
      <c r="U152" s="3">
        <v>17267119.65</v>
      </c>
      <c r="V152" s="4">
        <v>0.867914964741503</v>
      </c>
      <c r="W152" s="11">
        <v>2.406903015096651</v>
      </c>
      <c r="X152" s="11">
        <v>1.0468107460719585</v>
      </c>
      <c r="Y152" s="36"/>
      <c r="Z152" s="11">
        <v>4.321628725910112</v>
      </c>
      <c r="AA152" s="13">
        <v>137576.80986475735</v>
      </c>
      <c r="AB152" s="17">
        <f t="shared" si="5"/>
        <v>5945.5589353060905</v>
      </c>
      <c r="AC152" s="18">
        <v>716.58</v>
      </c>
      <c r="AD152" s="17">
        <v>5229</v>
      </c>
      <c r="AE152" s="68" t="s">
        <v>1170</v>
      </c>
      <c r="AF152" s="2">
        <f>F152/H152</f>
        <v>573079754.7332186</v>
      </c>
      <c r="AG152" s="4">
        <f>V152*$H152</f>
        <v>0.6051103134177759</v>
      </c>
      <c r="AH152" s="4">
        <f>W152*$H152</f>
        <v>1.678092782125385</v>
      </c>
      <c r="AI152" s="4">
        <f>X152*$H152</f>
        <v>0.7298364521613695</v>
      </c>
      <c r="AJ152" s="4">
        <f>Z152*$H152</f>
        <v>3.01303954770453</v>
      </c>
      <c r="AK152" s="68" t="s">
        <v>1170</v>
      </c>
      <c r="AL152" s="78"/>
      <c r="AM152" s="78"/>
      <c r="AN152" s="78"/>
      <c r="AO152" s="74"/>
      <c r="AP152" s="74"/>
      <c r="AQ152" s="15"/>
      <c r="AR152" s="15"/>
      <c r="AS152" s="15"/>
      <c r="AT152" s="15"/>
    </row>
    <row r="153" spans="1:46" ht="12.75">
      <c r="A153" s="1" t="s">
        <v>306</v>
      </c>
      <c r="B153" s="1" t="s">
        <v>307</v>
      </c>
      <c r="C153" s="2" t="s">
        <v>271</v>
      </c>
      <c r="D153" s="62"/>
      <c r="F153" s="61">
        <v>23195607</v>
      </c>
      <c r="G153" s="83">
        <v>73.17</v>
      </c>
      <c r="H153" s="9">
        <f t="shared" si="4"/>
        <v>0.7317</v>
      </c>
      <c r="I153" s="28">
        <v>229096.82</v>
      </c>
      <c r="J153" s="28">
        <v>16970.2</v>
      </c>
      <c r="K153" s="28">
        <v>0</v>
      </c>
      <c r="L153" s="28">
        <v>2834.39</v>
      </c>
      <c r="M153" s="33">
        <v>248901.41</v>
      </c>
      <c r="N153" s="28">
        <v>760314</v>
      </c>
      <c r="O153" s="28">
        <v>0</v>
      </c>
      <c r="P153" s="28">
        <v>0</v>
      </c>
      <c r="Q153" s="30">
        <v>760314</v>
      </c>
      <c r="R153" s="28">
        <v>252638.29</v>
      </c>
      <c r="S153" s="28">
        <v>0</v>
      </c>
      <c r="T153" s="3">
        <v>252638.29</v>
      </c>
      <c r="U153" s="3">
        <v>1261853.7</v>
      </c>
      <c r="V153" s="4">
        <v>1.089164383583495</v>
      </c>
      <c r="W153" s="11">
        <v>3.2778361868262387</v>
      </c>
      <c r="X153" s="11">
        <v>1.0730540916648572</v>
      </c>
      <c r="Y153" s="47">
        <v>0.19</v>
      </c>
      <c r="Z153" s="11">
        <v>5.25005466207459</v>
      </c>
      <c r="AA153" s="13">
        <v>93302.36220472441</v>
      </c>
      <c r="AB153" s="17">
        <f t="shared" si="5"/>
        <v>4898.425016754854</v>
      </c>
      <c r="AC153" s="18">
        <v>773.33</v>
      </c>
      <c r="AD153" s="17">
        <v>4072</v>
      </c>
      <c r="AE153" s="68" t="s">
        <v>1170</v>
      </c>
      <c r="AF153" s="2">
        <f>F153/H153</f>
        <v>31700979.9097991</v>
      </c>
      <c r="AG153" s="4">
        <f>V153*$H153</f>
        <v>0.7969415794680433</v>
      </c>
      <c r="AH153" s="4">
        <f>W153*$H153</f>
        <v>2.398392737900759</v>
      </c>
      <c r="AI153" s="4">
        <f>X153*$H153</f>
        <v>0.785153678871176</v>
      </c>
      <c r="AJ153" s="4">
        <f>Z153*$H153</f>
        <v>3.841464996239978</v>
      </c>
      <c r="AK153" s="68" t="s">
        <v>1170</v>
      </c>
      <c r="AL153" s="78"/>
      <c r="AM153" s="78"/>
      <c r="AN153" s="78"/>
      <c r="AO153" s="74"/>
      <c r="AP153" s="74"/>
      <c r="AQ153" s="15"/>
      <c r="AR153" s="15"/>
      <c r="AS153" s="15"/>
      <c r="AT153" s="15"/>
    </row>
    <row r="154" spans="1:46" ht="12.75">
      <c r="A154" s="1" t="s">
        <v>308</v>
      </c>
      <c r="B154" s="1" t="s">
        <v>309</v>
      </c>
      <c r="C154" s="2" t="s">
        <v>271</v>
      </c>
      <c r="D154" s="62"/>
      <c r="F154" s="61">
        <v>85514805</v>
      </c>
      <c r="G154" s="83">
        <v>77.14</v>
      </c>
      <c r="H154" s="9">
        <f t="shared" si="4"/>
        <v>0.7714</v>
      </c>
      <c r="I154" s="28">
        <v>821711.8</v>
      </c>
      <c r="J154" s="28">
        <v>60653.77</v>
      </c>
      <c r="K154" s="28">
        <v>0</v>
      </c>
      <c r="L154" s="28">
        <v>10130.51</v>
      </c>
      <c r="M154" s="33">
        <v>892496.08</v>
      </c>
      <c r="N154" s="28">
        <v>1784769.5</v>
      </c>
      <c r="O154" s="28">
        <v>0</v>
      </c>
      <c r="P154" s="28">
        <v>0</v>
      </c>
      <c r="Q154" s="30">
        <v>1784769.5</v>
      </c>
      <c r="R154" s="28">
        <v>853059</v>
      </c>
      <c r="S154" s="28">
        <v>0</v>
      </c>
      <c r="T154" s="3">
        <v>853059</v>
      </c>
      <c r="U154" s="3">
        <v>3530324.58</v>
      </c>
      <c r="V154" s="4">
        <v>0.9975570896758754</v>
      </c>
      <c r="W154" s="11">
        <v>2.087088311784141</v>
      </c>
      <c r="X154" s="11">
        <v>1.0436743438753089</v>
      </c>
      <c r="Y154" s="36"/>
      <c r="Z154" s="11">
        <v>4.128319745335325</v>
      </c>
      <c r="AA154" s="13">
        <v>107262.59904912837</v>
      </c>
      <c r="AB154" s="17">
        <f t="shared" si="5"/>
        <v>4428.143055905028</v>
      </c>
      <c r="AC154" s="18">
        <v>688.6</v>
      </c>
      <c r="AD154" s="17">
        <v>3739</v>
      </c>
      <c r="AE154" s="68" t="s">
        <v>1170</v>
      </c>
      <c r="AF154" s="2">
        <f>F154/H154</f>
        <v>110856630.80114079</v>
      </c>
      <c r="AG154" s="4">
        <f>V154*$H154</f>
        <v>0.7695155389759702</v>
      </c>
      <c r="AH154" s="4">
        <f>W154*$H154</f>
        <v>1.609979923710286</v>
      </c>
      <c r="AI154" s="4">
        <f>X154*$H154</f>
        <v>0.8050903888654133</v>
      </c>
      <c r="AJ154" s="4">
        <f>Z154*$H154</f>
        <v>3.18458585155167</v>
      </c>
      <c r="AK154" s="68" t="s">
        <v>1170</v>
      </c>
      <c r="AL154" s="78"/>
      <c r="AM154" s="78"/>
      <c r="AN154" s="78"/>
      <c r="AO154" s="74"/>
      <c r="AP154" s="74"/>
      <c r="AQ154" s="15"/>
      <c r="AR154" s="15"/>
      <c r="AS154" s="15"/>
      <c r="AT154" s="15"/>
    </row>
    <row r="155" spans="1:46" ht="12.75">
      <c r="A155" s="1" t="s">
        <v>310</v>
      </c>
      <c r="B155" s="1" t="s">
        <v>311</v>
      </c>
      <c r="C155" s="2" t="s">
        <v>271</v>
      </c>
      <c r="D155" s="62" t="s">
        <v>54</v>
      </c>
      <c r="F155" s="61">
        <v>141277390</v>
      </c>
      <c r="G155" s="83">
        <v>92.5</v>
      </c>
      <c r="H155" s="9">
        <f t="shared" si="4"/>
        <v>0.925</v>
      </c>
      <c r="I155" s="28">
        <v>1218539.6</v>
      </c>
      <c r="J155" s="28">
        <v>89585.63</v>
      </c>
      <c r="K155" s="28">
        <v>0</v>
      </c>
      <c r="L155" s="28">
        <v>14962.76</v>
      </c>
      <c r="M155" s="33">
        <v>1323087.99</v>
      </c>
      <c r="N155" s="28">
        <v>2527704</v>
      </c>
      <c r="O155" s="28">
        <v>0</v>
      </c>
      <c r="P155" s="28">
        <v>0</v>
      </c>
      <c r="Q155" s="30">
        <v>2527704</v>
      </c>
      <c r="R155" s="28">
        <v>932236.02</v>
      </c>
      <c r="S155" s="28">
        <v>0</v>
      </c>
      <c r="T155" s="3">
        <v>932236.02</v>
      </c>
      <c r="U155" s="3">
        <v>4783028.01</v>
      </c>
      <c r="V155" s="4">
        <v>0.6598621477930757</v>
      </c>
      <c r="W155" s="11">
        <v>1.7891780135519206</v>
      </c>
      <c r="X155" s="11">
        <v>0.9365178603596795</v>
      </c>
      <c r="Y155" s="36"/>
      <c r="Z155" s="11">
        <v>3.385558021704676</v>
      </c>
      <c r="AA155" s="13">
        <v>88593.7636761488</v>
      </c>
      <c r="AB155" s="17">
        <f t="shared" si="5"/>
        <v>2999.3932728679392</v>
      </c>
      <c r="AC155" s="18">
        <v>717.47</v>
      </c>
      <c r="AD155" s="17">
        <v>2282</v>
      </c>
      <c r="AE155" s="68" t="s">
        <v>1170</v>
      </c>
      <c r="AF155" s="2">
        <f>F155/H155</f>
        <v>152732313.5135135</v>
      </c>
      <c r="AG155" s="4">
        <f>V155*$H155</f>
        <v>0.6103724867085951</v>
      </c>
      <c r="AH155" s="4">
        <f>W155*$H155</f>
        <v>1.6549896625355267</v>
      </c>
      <c r="AI155" s="4">
        <f>X155*$H155</f>
        <v>0.8662790208327036</v>
      </c>
      <c r="AJ155" s="4">
        <f>Z155*$H155</f>
        <v>3.131641170076825</v>
      </c>
      <c r="AK155" s="68" t="s">
        <v>1170</v>
      </c>
      <c r="AL155" s="78"/>
      <c r="AM155" s="78"/>
      <c r="AN155" s="78"/>
      <c r="AO155" s="74"/>
      <c r="AP155" s="74"/>
      <c r="AQ155" s="15"/>
      <c r="AR155" s="15"/>
      <c r="AS155" s="15"/>
      <c r="AT155" s="15"/>
    </row>
    <row r="156" spans="1:46" ht="12.75">
      <c r="A156" s="1" t="s">
        <v>312</v>
      </c>
      <c r="B156" s="1" t="s">
        <v>313</v>
      </c>
      <c r="C156" s="2" t="s">
        <v>271</v>
      </c>
      <c r="D156" s="62"/>
      <c r="F156" s="61">
        <v>429614532</v>
      </c>
      <c r="G156" s="83">
        <v>81.63</v>
      </c>
      <c r="H156" s="9">
        <f t="shared" si="4"/>
        <v>0.8162999999999999</v>
      </c>
      <c r="I156" s="28">
        <v>3864051.93</v>
      </c>
      <c r="J156" s="28">
        <v>284199.9</v>
      </c>
      <c r="K156" s="28">
        <v>0</v>
      </c>
      <c r="L156" s="28">
        <v>47467.61</v>
      </c>
      <c r="M156" s="33">
        <v>4195719.44</v>
      </c>
      <c r="N156" s="28">
        <v>11236491</v>
      </c>
      <c r="O156" s="28">
        <v>0</v>
      </c>
      <c r="P156" s="28">
        <v>0</v>
      </c>
      <c r="Q156" s="30">
        <v>11236491</v>
      </c>
      <c r="R156" s="28">
        <v>5053229.32</v>
      </c>
      <c r="S156" s="28">
        <v>0</v>
      </c>
      <c r="T156" s="3">
        <v>5053229.32</v>
      </c>
      <c r="U156" s="3">
        <v>20485439.76</v>
      </c>
      <c r="V156" s="4">
        <v>1.1762240202805803</v>
      </c>
      <c r="W156" s="11">
        <v>2.6154820572968887</v>
      </c>
      <c r="X156" s="11">
        <v>0.9766241892394834</v>
      </c>
      <c r="Y156" s="36"/>
      <c r="Z156" s="11">
        <v>4.768330266816952</v>
      </c>
      <c r="AA156" s="13">
        <v>69770.51091269842</v>
      </c>
      <c r="AB156" s="17">
        <f t="shared" si="5"/>
        <v>3326.888389163023</v>
      </c>
      <c r="AC156" s="18">
        <v>714.48</v>
      </c>
      <c r="AD156" s="17">
        <v>2613</v>
      </c>
      <c r="AE156" s="68" t="s">
        <v>1170</v>
      </c>
      <c r="AF156" s="2">
        <f>F156/H156</f>
        <v>526294906.2844543</v>
      </c>
      <c r="AG156" s="4">
        <f>V156*$H156</f>
        <v>0.9601516677550376</v>
      </c>
      <c r="AH156" s="4">
        <f>W156*$H156</f>
        <v>2.13501800337145</v>
      </c>
      <c r="AI156" s="4">
        <f>X156*$H156</f>
        <v>0.7972183256761902</v>
      </c>
      <c r="AJ156" s="4">
        <f>Z156*$H156</f>
        <v>3.8923879968026776</v>
      </c>
      <c r="AK156" s="68" t="s">
        <v>1170</v>
      </c>
      <c r="AL156" s="78"/>
      <c r="AM156" s="78"/>
      <c r="AN156" s="78"/>
      <c r="AO156" s="74"/>
      <c r="AP156" s="74"/>
      <c r="AQ156" s="15"/>
      <c r="AR156" s="15"/>
      <c r="AS156" s="15"/>
      <c r="AT156" s="15"/>
    </row>
    <row r="157" spans="1:46" ht="12.75">
      <c r="A157" s="1" t="s">
        <v>314</v>
      </c>
      <c r="B157" s="1" t="s">
        <v>315</v>
      </c>
      <c r="C157" s="2" t="s">
        <v>271</v>
      </c>
      <c r="D157" s="62"/>
      <c r="F157" s="61">
        <v>159205664</v>
      </c>
      <c r="G157" s="83">
        <v>84.95</v>
      </c>
      <c r="H157" s="9">
        <f t="shared" si="4"/>
        <v>0.8495</v>
      </c>
      <c r="I157" s="28">
        <v>1432219.58</v>
      </c>
      <c r="J157" s="28">
        <v>105302.49</v>
      </c>
      <c r="K157" s="28">
        <v>0</v>
      </c>
      <c r="L157" s="28">
        <v>17587.82</v>
      </c>
      <c r="M157" s="33">
        <v>1555109.89</v>
      </c>
      <c r="N157" s="28">
        <v>2321617</v>
      </c>
      <c r="O157" s="28">
        <v>1711364.96</v>
      </c>
      <c r="P157" s="28">
        <v>0</v>
      </c>
      <c r="Q157" s="30">
        <v>4032981.96</v>
      </c>
      <c r="R157" s="28">
        <v>1648768.78</v>
      </c>
      <c r="S157" s="28">
        <v>0</v>
      </c>
      <c r="T157" s="3">
        <v>1648768.78</v>
      </c>
      <c r="U157" s="3">
        <v>7236860.63</v>
      </c>
      <c r="V157" s="4">
        <v>1.0356219361642813</v>
      </c>
      <c r="W157" s="11">
        <v>2.5331900000743692</v>
      </c>
      <c r="X157" s="11">
        <v>0.9767930681159686</v>
      </c>
      <c r="Y157" s="36"/>
      <c r="Z157" s="11">
        <v>4.545605004354619</v>
      </c>
      <c r="AA157" s="13">
        <v>89995.05300353357</v>
      </c>
      <c r="AB157" s="17">
        <f t="shared" si="5"/>
        <v>4090.819633000214</v>
      </c>
      <c r="AC157" s="18">
        <v>724.66</v>
      </c>
      <c r="AD157" s="17">
        <v>3366</v>
      </c>
      <c r="AE157" s="68" t="s">
        <v>1170</v>
      </c>
      <c r="AF157" s="2">
        <f>F157/H157</f>
        <v>187411022.95467922</v>
      </c>
      <c r="AG157" s="4">
        <f>V157*$H157</f>
        <v>0.879760834771557</v>
      </c>
      <c r="AH157" s="4">
        <f>W157*$H157</f>
        <v>2.1519449050631767</v>
      </c>
      <c r="AI157" s="4">
        <f>X157*$H157</f>
        <v>0.8297857113645153</v>
      </c>
      <c r="AJ157" s="4">
        <f>Z157*$H157</f>
        <v>3.861491451199249</v>
      </c>
      <c r="AK157" s="68" t="s">
        <v>1170</v>
      </c>
      <c r="AL157" s="78"/>
      <c r="AM157" s="78"/>
      <c r="AN157" s="78"/>
      <c r="AO157" s="74"/>
      <c r="AP157" s="74"/>
      <c r="AQ157" s="15"/>
      <c r="AR157" s="15"/>
      <c r="AS157" s="15"/>
      <c r="AT157" s="15"/>
    </row>
    <row r="158" spans="1:46" ht="12.75">
      <c r="A158" s="1" t="s">
        <v>316</v>
      </c>
      <c r="B158" s="1" t="s">
        <v>317</v>
      </c>
      <c r="C158" s="2" t="s">
        <v>271</v>
      </c>
      <c r="D158" s="62"/>
      <c r="F158" s="61">
        <v>163230247</v>
      </c>
      <c r="G158" s="83">
        <v>79.5</v>
      </c>
      <c r="H158" s="9">
        <f t="shared" si="4"/>
        <v>0.795</v>
      </c>
      <c r="I158" s="28">
        <v>1465443.33</v>
      </c>
      <c r="J158" s="28">
        <v>108323.36</v>
      </c>
      <c r="K158" s="28">
        <v>0</v>
      </c>
      <c r="L158" s="28">
        <v>18092.37</v>
      </c>
      <c r="M158" s="33">
        <v>1591859.06</v>
      </c>
      <c r="N158" s="28">
        <v>3746925</v>
      </c>
      <c r="O158" s="28">
        <v>0</v>
      </c>
      <c r="P158" s="28">
        <v>0</v>
      </c>
      <c r="Q158" s="30">
        <v>3746925</v>
      </c>
      <c r="R158" s="28">
        <v>1556675.88</v>
      </c>
      <c r="S158" s="28">
        <v>0</v>
      </c>
      <c r="T158" s="3">
        <v>1556675.88</v>
      </c>
      <c r="U158" s="3">
        <v>6895459.94</v>
      </c>
      <c r="V158" s="4">
        <v>0.95366876458871</v>
      </c>
      <c r="W158" s="11">
        <v>2.2954844882394867</v>
      </c>
      <c r="X158" s="11">
        <v>0.9752230908527634</v>
      </c>
      <c r="Y158" s="36"/>
      <c r="Z158" s="11">
        <v>4.2243763436809605</v>
      </c>
      <c r="AA158" s="13">
        <v>121751.30111524163</v>
      </c>
      <c r="AB158" s="17">
        <f t="shared" si="5"/>
        <v>5143.23316243604</v>
      </c>
      <c r="AC158" s="18">
        <v>711.26</v>
      </c>
      <c r="AD158" s="17">
        <v>4432</v>
      </c>
      <c r="AE158" s="68" t="s">
        <v>1170</v>
      </c>
      <c r="AF158" s="2">
        <f>F158/H158</f>
        <v>205321065.408805</v>
      </c>
      <c r="AG158" s="4">
        <f>V158*$H158</f>
        <v>0.7581666678480244</v>
      </c>
      <c r="AH158" s="4">
        <f>W158*$H158</f>
        <v>1.824910168150392</v>
      </c>
      <c r="AI158" s="4">
        <f>X158*$H158</f>
        <v>0.7753023572279469</v>
      </c>
      <c r="AJ158" s="4">
        <f>Z158*$H158</f>
        <v>3.3583791932263636</v>
      </c>
      <c r="AK158" s="68" t="s">
        <v>1170</v>
      </c>
      <c r="AL158" s="78"/>
      <c r="AM158" s="78"/>
      <c r="AN158" s="78"/>
      <c r="AO158" s="74"/>
      <c r="AP158" s="74"/>
      <c r="AQ158" s="15"/>
      <c r="AR158" s="15"/>
      <c r="AS158" s="15"/>
      <c r="AT158" s="15"/>
    </row>
    <row r="159" spans="1:46" ht="12.75">
      <c r="A159" s="1" t="s">
        <v>318</v>
      </c>
      <c r="B159" s="1" t="s">
        <v>319</v>
      </c>
      <c r="C159" s="2" t="s">
        <v>271</v>
      </c>
      <c r="D159" s="62"/>
      <c r="F159" s="61">
        <v>170750302</v>
      </c>
      <c r="G159" s="83">
        <v>80.06</v>
      </c>
      <c r="H159" s="9">
        <f t="shared" si="4"/>
        <v>0.8006</v>
      </c>
      <c r="I159" s="28">
        <v>1560627.42</v>
      </c>
      <c r="J159" s="28">
        <v>114872.72</v>
      </c>
      <c r="K159" s="28">
        <v>0</v>
      </c>
      <c r="L159" s="28">
        <v>19186.26</v>
      </c>
      <c r="M159" s="33">
        <v>1694686.4</v>
      </c>
      <c r="N159" s="28">
        <v>3018491</v>
      </c>
      <c r="O159" s="28">
        <v>0</v>
      </c>
      <c r="P159" s="28">
        <v>0</v>
      </c>
      <c r="Q159" s="30">
        <v>3018491</v>
      </c>
      <c r="R159" s="28">
        <v>2106000</v>
      </c>
      <c r="S159" s="28">
        <v>0</v>
      </c>
      <c r="T159" s="3">
        <v>2106000</v>
      </c>
      <c r="U159" s="3">
        <v>6819177.4</v>
      </c>
      <c r="V159" s="4">
        <v>1.2333799561888914</v>
      </c>
      <c r="W159" s="11">
        <v>1.7677807679660797</v>
      </c>
      <c r="X159" s="11">
        <v>0.992493940069283</v>
      </c>
      <c r="Y159" s="36"/>
      <c r="Z159" s="11">
        <v>3.993654664224254</v>
      </c>
      <c r="AA159" s="13">
        <v>91435.8454718176</v>
      </c>
      <c r="AB159" s="17">
        <f t="shared" si="5"/>
        <v>3651.6319074581256</v>
      </c>
      <c r="AC159" s="18">
        <v>698.28</v>
      </c>
      <c r="AD159" s="17">
        <v>2954</v>
      </c>
      <c r="AE159" s="68" t="s">
        <v>1170</v>
      </c>
      <c r="AF159" s="2">
        <f>F159/H159</f>
        <v>213277919.06070447</v>
      </c>
      <c r="AG159" s="4">
        <f>V159*$H159</f>
        <v>0.9874439929248264</v>
      </c>
      <c r="AH159" s="4">
        <f>W159*$H159</f>
        <v>1.4152852828336433</v>
      </c>
      <c r="AI159" s="4">
        <f>X159*$H159</f>
        <v>0.794590648419468</v>
      </c>
      <c r="AJ159" s="4">
        <f>Z159*$H159</f>
        <v>3.1973199241779375</v>
      </c>
      <c r="AK159" s="68" t="s">
        <v>1170</v>
      </c>
      <c r="AL159" s="78"/>
      <c r="AM159" s="78"/>
      <c r="AN159" s="78"/>
      <c r="AO159" s="74"/>
      <c r="AP159" s="74"/>
      <c r="AQ159" s="15"/>
      <c r="AR159" s="15"/>
      <c r="AS159" s="15"/>
      <c r="AT159" s="15"/>
    </row>
    <row r="160" spans="1:46" ht="12.75">
      <c r="A160" s="1" t="s">
        <v>320</v>
      </c>
      <c r="B160" s="1" t="s">
        <v>321</v>
      </c>
      <c r="C160" s="2" t="s">
        <v>271</v>
      </c>
      <c r="D160" s="62"/>
      <c r="F160" s="61">
        <v>159123454</v>
      </c>
      <c r="G160" s="83">
        <v>77.92</v>
      </c>
      <c r="H160" s="9">
        <f t="shared" si="4"/>
        <v>0.7792</v>
      </c>
      <c r="I160" s="28">
        <v>1478190.88</v>
      </c>
      <c r="J160" s="28">
        <v>108738.63</v>
      </c>
      <c r="K160" s="28">
        <v>0</v>
      </c>
      <c r="L160" s="28">
        <v>18161.73</v>
      </c>
      <c r="M160" s="33">
        <v>1605091.24</v>
      </c>
      <c r="N160" s="28">
        <v>2838047</v>
      </c>
      <c r="O160" s="28">
        <v>0</v>
      </c>
      <c r="P160" s="28">
        <v>0</v>
      </c>
      <c r="Q160" s="30">
        <v>2838047</v>
      </c>
      <c r="R160" s="28">
        <v>1857320</v>
      </c>
      <c r="S160" s="28">
        <v>0</v>
      </c>
      <c r="T160" s="3">
        <v>1857320</v>
      </c>
      <c r="U160" s="3">
        <v>6300458.24</v>
      </c>
      <c r="V160" s="4">
        <v>1.1672195099535736</v>
      </c>
      <c r="W160" s="11">
        <v>1.78355039980467</v>
      </c>
      <c r="X160" s="11">
        <v>1.0087081443066213</v>
      </c>
      <c r="Y160" s="36"/>
      <c r="Z160" s="11">
        <v>3.959478054064865</v>
      </c>
      <c r="AA160" s="13">
        <v>99492.3595505618</v>
      </c>
      <c r="AB160" s="17">
        <f t="shared" si="5"/>
        <v>3939.378141875803</v>
      </c>
      <c r="AC160" s="18">
        <v>681.22</v>
      </c>
      <c r="AD160" s="17">
        <v>3258</v>
      </c>
      <c r="AE160" s="68" t="s">
        <v>1170</v>
      </c>
      <c r="AF160" s="2">
        <f>F160/H160</f>
        <v>204213878.33675563</v>
      </c>
      <c r="AG160" s="4">
        <f>V160*$H160</f>
        <v>0.9094974421558245</v>
      </c>
      <c r="AH160" s="4">
        <f>W160*$H160</f>
        <v>1.3897424715277988</v>
      </c>
      <c r="AI160" s="4">
        <f>X160*$H160</f>
        <v>0.7859853860437193</v>
      </c>
      <c r="AJ160" s="4">
        <f>Z160*$H160</f>
        <v>3.085225299727343</v>
      </c>
      <c r="AK160" s="68" t="s">
        <v>1170</v>
      </c>
      <c r="AL160" s="78"/>
      <c r="AM160" s="78"/>
      <c r="AN160" s="78"/>
      <c r="AO160" s="74"/>
      <c r="AP160" s="74"/>
      <c r="AQ160" s="15"/>
      <c r="AR160" s="15"/>
      <c r="AS160" s="15"/>
      <c r="AT160" s="15"/>
    </row>
    <row r="161" spans="1:46" ht="12.75">
      <c r="A161" s="1" t="s">
        <v>322</v>
      </c>
      <c r="B161" s="1" t="s">
        <v>323</v>
      </c>
      <c r="C161" s="2" t="s">
        <v>271</v>
      </c>
      <c r="D161" s="62"/>
      <c r="F161" s="61">
        <v>1626623253</v>
      </c>
      <c r="G161" s="83">
        <v>85.42</v>
      </c>
      <c r="H161" s="9">
        <f t="shared" si="4"/>
        <v>0.8542000000000001</v>
      </c>
      <c r="I161" s="28">
        <v>14589016.5</v>
      </c>
      <c r="J161" s="28">
        <v>0</v>
      </c>
      <c r="K161" s="28">
        <v>0</v>
      </c>
      <c r="L161" s="28">
        <v>179859.18</v>
      </c>
      <c r="M161" s="33">
        <v>14768875.68</v>
      </c>
      <c r="N161" s="28">
        <v>31195302.5</v>
      </c>
      <c r="O161" s="28">
        <v>0</v>
      </c>
      <c r="P161" s="28">
        <v>0</v>
      </c>
      <c r="Q161" s="30">
        <v>31195302.5</v>
      </c>
      <c r="R161" s="28">
        <v>11891749.66</v>
      </c>
      <c r="S161" s="28">
        <v>0</v>
      </c>
      <c r="T161" s="3">
        <v>11891749.66</v>
      </c>
      <c r="U161" s="3">
        <v>57855927.84</v>
      </c>
      <c r="V161" s="4">
        <v>0.731069695337744</v>
      </c>
      <c r="W161" s="11">
        <v>1.91779518966461</v>
      </c>
      <c r="X161" s="11">
        <v>0.9079469171955824</v>
      </c>
      <c r="Y161" s="36"/>
      <c r="Z161" s="11">
        <v>3.5568118021979362</v>
      </c>
      <c r="AA161" s="13">
        <v>89405.05520576696</v>
      </c>
      <c r="AB161" s="17">
        <f t="shared" si="5"/>
        <v>3179.9695553202996</v>
      </c>
      <c r="AC161" s="18">
        <v>689.21</v>
      </c>
      <c r="AD161" s="17">
        <v>2491</v>
      </c>
      <c r="AE161" s="68" t="s">
        <v>1170</v>
      </c>
      <c r="AF161" s="2">
        <f>F161/H161</f>
        <v>1904265105.3617418</v>
      </c>
      <c r="AG161" s="4">
        <f>V161*$H161</f>
        <v>0.624479733757501</v>
      </c>
      <c r="AH161" s="4">
        <f>W161*$H161</f>
        <v>1.63818065101151</v>
      </c>
      <c r="AI161" s="4">
        <f>X161*$H161</f>
        <v>0.7755682566684665</v>
      </c>
      <c r="AJ161" s="4">
        <f>Z161*$H161</f>
        <v>3.0382286414374775</v>
      </c>
      <c r="AK161" s="68" t="s">
        <v>1170</v>
      </c>
      <c r="AL161" s="78"/>
      <c r="AM161" s="78"/>
      <c r="AN161" s="78"/>
      <c r="AO161" s="74"/>
      <c r="AP161" s="74"/>
      <c r="AQ161" s="15"/>
      <c r="AR161" s="15"/>
      <c r="AS161" s="15"/>
      <c r="AT161" s="15"/>
    </row>
    <row r="162" spans="1:46" ht="12.75">
      <c r="A162" s="1" t="s">
        <v>324</v>
      </c>
      <c r="B162" s="1" t="s">
        <v>325</v>
      </c>
      <c r="C162" s="2" t="s">
        <v>271</v>
      </c>
      <c r="D162" s="62"/>
      <c r="F162" s="61">
        <v>268270998</v>
      </c>
      <c r="G162" s="83">
        <v>73.87</v>
      </c>
      <c r="H162" s="9">
        <f t="shared" si="4"/>
        <v>0.7387</v>
      </c>
      <c r="I162" s="28">
        <v>2634572.6</v>
      </c>
      <c r="J162" s="28">
        <v>193934.83</v>
      </c>
      <c r="K162" s="28">
        <v>0</v>
      </c>
      <c r="L162" s="28">
        <v>32391.36</v>
      </c>
      <c r="M162" s="33">
        <v>2860898.79</v>
      </c>
      <c r="N162" s="28">
        <v>7357532</v>
      </c>
      <c r="O162" s="28">
        <v>0</v>
      </c>
      <c r="P162" s="28">
        <v>0</v>
      </c>
      <c r="Q162" s="30">
        <v>7357532</v>
      </c>
      <c r="R162" s="28">
        <v>2557496.89</v>
      </c>
      <c r="S162" s="28">
        <v>0</v>
      </c>
      <c r="T162" s="3">
        <v>2557496.89</v>
      </c>
      <c r="U162" s="3">
        <v>12775927.68</v>
      </c>
      <c r="V162" s="4">
        <v>0.9533258939902256</v>
      </c>
      <c r="W162" s="11">
        <v>2.7425745066934146</v>
      </c>
      <c r="X162" s="11">
        <v>1.0664211977173919</v>
      </c>
      <c r="Y162" s="36"/>
      <c r="Z162" s="11">
        <v>4.762321598401032</v>
      </c>
      <c r="AA162" s="13">
        <v>80283.95144976399</v>
      </c>
      <c r="AB162" s="17">
        <f t="shared" si="5"/>
        <v>3823.3799599419085</v>
      </c>
      <c r="AC162" s="18">
        <v>726.9</v>
      </c>
      <c r="AD162" s="17">
        <v>3088</v>
      </c>
      <c r="AE162" s="68" t="s">
        <v>1170</v>
      </c>
      <c r="AF162" s="2">
        <f>F162/H162</f>
        <v>363166370.6511439</v>
      </c>
      <c r="AG162" s="4">
        <f>V162*$H162</f>
        <v>0.7042218378905797</v>
      </c>
      <c r="AH162" s="4">
        <f>W162*$H162</f>
        <v>2.0259397880944254</v>
      </c>
      <c r="AI162" s="4">
        <f>X162*$H162</f>
        <v>0.7877653387538374</v>
      </c>
      <c r="AJ162" s="4">
        <f>Z162*$H162</f>
        <v>3.5179269647388423</v>
      </c>
      <c r="AK162" s="68" t="s">
        <v>1170</v>
      </c>
      <c r="AL162" s="78"/>
      <c r="AM162" s="78"/>
      <c r="AN162" s="78"/>
      <c r="AO162" s="74"/>
      <c r="AP162" s="74"/>
      <c r="AQ162" s="15"/>
      <c r="AR162" s="15"/>
      <c r="AS162" s="15"/>
      <c r="AT162" s="15"/>
    </row>
    <row r="163" spans="1:46" ht="12.75">
      <c r="A163" s="1" t="s">
        <v>326</v>
      </c>
      <c r="B163" s="1" t="s">
        <v>327</v>
      </c>
      <c r="C163" s="2" t="s">
        <v>271</v>
      </c>
      <c r="D163" s="62"/>
      <c r="F163" s="61">
        <v>34080252</v>
      </c>
      <c r="G163" s="83">
        <v>104.31</v>
      </c>
      <c r="H163" s="9">
        <f t="shared" si="4"/>
        <v>1.0431</v>
      </c>
      <c r="I163" s="28">
        <v>278008.86</v>
      </c>
      <c r="J163" s="28">
        <v>20438.89</v>
      </c>
      <c r="K163" s="28">
        <v>0</v>
      </c>
      <c r="L163" s="28">
        <v>3413.74</v>
      </c>
      <c r="M163" s="33">
        <v>301861.49</v>
      </c>
      <c r="N163" s="28">
        <v>0</v>
      </c>
      <c r="O163" s="28">
        <v>0</v>
      </c>
      <c r="P163" s="28">
        <v>0</v>
      </c>
      <c r="Q163" s="30">
        <v>0</v>
      </c>
      <c r="R163" s="28">
        <v>240919.28</v>
      </c>
      <c r="S163" s="28">
        <v>0</v>
      </c>
      <c r="T163" s="3">
        <v>240919.28</v>
      </c>
      <c r="U163" s="3">
        <v>542780.77</v>
      </c>
      <c r="V163" s="4">
        <v>0.7069175427458694</v>
      </c>
      <c r="W163" s="11">
        <v>0</v>
      </c>
      <c r="X163" s="11">
        <v>0.8857372592197968</v>
      </c>
      <c r="Y163" s="36"/>
      <c r="Z163" s="11">
        <v>1.5926548019656663</v>
      </c>
      <c r="AA163" s="13">
        <v>231421.73913043478</v>
      </c>
      <c r="AB163" s="17">
        <f t="shared" si="5"/>
        <v>3685.7494410533272</v>
      </c>
      <c r="AC163" s="18">
        <v>0</v>
      </c>
      <c r="AD163" s="17">
        <v>3686</v>
      </c>
      <c r="AE163" s="68" t="s">
        <v>1170</v>
      </c>
      <c r="AF163" s="2">
        <f>F163/H163</f>
        <v>32672085.130859938</v>
      </c>
      <c r="AG163" s="4">
        <f>V163*$H163</f>
        <v>0.7373856888382163</v>
      </c>
      <c r="AH163" s="4">
        <f>W163*$H163</f>
        <v>0</v>
      </c>
      <c r="AI163" s="4">
        <f>X163*$H163</f>
        <v>0.92391253509217</v>
      </c>
      <c r="AJ163" s="4">
        <f>Z163*$H163</f>
        <v>1.6612982239303864</v>
      </c>
      <c r="AK163" s="68" t="s">
        <v>1170</v>
      </c>
      <c r="AL163" s="78"/>
      <c r="AM163" s="78"/>
      <c r="AN163" s="78"/>
      <c r="AO163" s="74"/>
      <c r="AP163" s="74"/>
      <c r="AQ163" s="15"/>
      <c r="AR163" s="15"/>
      <c r="AS163" s="15"/>
      <c r="AT163" s="15"/>
    </row>
    <row r="164" spans="1:46" ht="12.75">
      <c r="A164" s="1" t="s">
        <v>328</v>
      </c>
      <c r="B164" s="1" t="s">
        <v>329</v>
      </c>
      <c r="C164" s="2" t="s">
        <v>271</v>
      </c>
      <c r="D164" s="62"/>
      <c r="F164" s="61">
        <v>330913721</v>
      </c>
      <c r="G164" s="83">
        <v>82.47</v>
      </c>
      <c r="H164" s="9">
        <f t="shared" si="4"/>
        <v>0.8247</v>
      </c>
      <c r="I164" s="28">
        <v>3011621.23</v>
      </c>
      <c r="J164" s="28">
        <v>0</v>
      </c>
      <c r="K164" s="28">
        <v>0</v>
      </c>
      <c r="L164" s="28">
        <v>37248.65</v>
      </c>
      <c r="M164" s="33">
        <v>3048869.88</v>
      </c>
      <c r="N164" s="28">
        <v>5562639.5</v>
      </c>
      <c r="O164" s="28">
        <v>2670049.69</v>
      </c>
      <c r="P164" s="28">
        <v>0</v>
      </c>
      <c r="Q164" s="30">
        <v>8232689.1899999995</v>
      </c>
      <c r="R164" s="28">
        <v>2963475.49</v>
      </c>
      <c r="S164" s="28">
        <v>0</v>
      </c>
      <c r="T164" s="3">
        <v>2963475.49</v>
      </c>
      <c r="U164" s="3">
        <v>14245034.56</v>
      </c>
      <c r="V164" s="4">
        <v>0.8955432494743849</v>
      </c>
      <c r="W164" s="11">
        <v>2.4878657690957455</v>
      </c>
      <c r="X164" s="11">
        <v>0.9213488853790984</v>
      </c>
      <c r="Y164" s="36"/>
      <c r="Z164" s="11">
        <v>4.304757903949229</v>
      </c>
      <c r="AA164" s="13">
        <v>97853.73776908024</v>
      </c>
      <c r="AB164" s="17">
        <f t="shared" si="5"/>
        <v>4212.366510924233</v>
      </c>
      <c r="AC164" s="18">
        <v>712.86</v>
      </c>
      <c r="AD164" s="17">
        <v>3499</v>
      </c>
      <c r="AE164" s="68" t="s">
        <v>1170</v>
      </c>
      <c r="AF164" s="2">
        <f>F164/H164</f>
        <v>401253450.95186126</v>
      </c>
      <c r="AG164" s="4">
        <f>V164*$H164</f>
        <v>0.7385545178415253</v>
      </c>
      <c r="AH164" s="4">
        <f>W164*$H164</f>
        <v>2.051742899773261</v>
      </c>
      <c r="AI164" s="4">
        <f>X164*$H164</f>
        <v>0.7598364257721425</v>
      </c>
      <c r="AJ164" s="4">
        <f>Z164*$H164</f>
        <v>3.550133843386929</v>
      </c>
      <c r="AK164" s="68" t="s">
        <v>1170</v>
      </c>
      <c r="AL164" s="78"/>
      <c r="AM164" s="78"/>
      <c r="AN164" s="78"/>
      <c r="AO164" s="74"/>
      <c r="AP164" s="74"/>
      <c r="AQ164" s="15"/>
      <c r="AR164" s="15"/>
      <c r="AS164" s="15"/>
      <c r="AT164" s="15"/>
    </row>
    <row r="165" spans="1:46" ht="12.75">
      <c r="A165" s="1" t="s">
        <v>330</v>
      </c>
      <c r="B165" s="1" t="s">
        <v>331</v>
      </c>
      <c r="C165" s="2" t="s">
        <v>271</v>
      </c>
      <c r="D165" s="62"/>
      <c r="F165" s="61">
        <v>194884047</v>
      </c>
      <c r="G165" s="83">
        <v>83.63</v>
      </c>
      <c r="H165" s="9">
        <f t="shared" si="4"/>
        <v>0.8362999999999999</v>
      </c>
      <c r="I165" s="28">
        <v>1794549.38</v>
      </c>
      <c r="J165" s="28">
        <v>131933.21</v>
      </c>
      <c r="K165" s="28">
        <v>0</v>
      </c>
      <c r="L165" s="28">
        <v>22035.73</v>
      </c>
      <c r="M165" s="33">
        <v>1948518.32</v>
      </c>
      <c r="N165" s="28">
        <v>2999614.5</v>
      </c>
      <c r="O165" s="28">
        <v>2052720.14</v>
      </c>
      <c r="P165" s="28">
        <v>0</v>
      </c>
      <c r="Q165" s="30">
        <v>5052334.64</v>
      </c>
      <c r="R165" s="28">
        <v>1945789.68</v>
      </c>
      <c r="S165" s="28">
        <v>0</v>
      </c>
      <c r="T165" s="3">
        <v>1945789.68</v>
      </c>
      <c r="U165" s="3">
        <v>8946642.639999999</v>
      </c>
      <c r="V165" s="4">
        <v>0.9984345614497631</v>
      </c>
      <c r="W165" s="11">
        <v>2.5924824108358133</v>
      </c>
      <c r="X165" s="11">
        <v>0.9998346965772935</v>
      </c>
      <c r="Y165" s="36"/>
      <c r="Z165" s="11">
        <v>4.59075166886287</v>
      </c>
      <c r="AA165" s="13">
        <v>86757.90725326992</v>
      </c>
      <c r="AB165" s="17">
        <f t="shared" si="5"/>
        <v>3982.84007509999</v>
      </c>
      <c r="AC165" s="18">
        <v>722.3</v>
      </c>
      <c r="AD165" s="17">
        <v>3261</v>
      </c>
      <c r="AE165" s="68" t="s">
        <v>1170</v>
      </c>
      <c r="AF165" s="2">
        <f>F165/H165</f>
        <v>233031265.09625733</v>
      </c>
      <c r="AG165" s="4">
        <f>V165*$H165</f>
        <v>0.8349908237404368</v>
      </c>
      <c r="AH165" s="4">
        <f>W165*$H165</f>
        <v>2.1680930401819904</v>
      </c>
      <c r="AI165" s="4">
        <f>X165*$H165</f>
        <v>0.8361617567475905</v>
      </c>
      <c r="AJ165" s="4">
        <f>Z165*$H165</f>
        <v>3.839245620670018</v>
      </c>
      <c r="AK165" s="68" t="s">
        <v>1170</v>
      </c>
      <c r="AL165" s="78"/>
      <c r="AM165" s="78"/>
      <c r="AN165" s="78"/>
      <c r="AO165" s="74"/>
      <c r="AP165" s="74"/>
      <c r="AQ165" s="15"/>
      <c r="AR165" s="15"/>
      <c r="AS165" s="15"/>
      <c r="AT165" s="15"/>
    </row>
    <row r="166" spans="1:46" ht="12.75">
      <c r="A166" s="1" t="s">
        <v>332</v>
      </c>
      <c r="B166" s="1" t="s">
        <v>333</v>
      </c>
      <c r="C166" s="2" t="s">
        <v>271</v>
      </c>
      <c r="D166" s="62"/>
      <c r="F166" s="61">
        <v>286247199</v>
      </c>
      <c r="G166" s="83">
        <v>81.5</v>
      </c>
      <c r="H166" s="9">
        <f t="shared" si="4"/>
        <v>0.815</v>
      </c>
      <c r="I166" s="28">
        <v>2684247.28</v>
      </c>
      <c r="J166" s="28">
        <v>0</v>
      </c>
      <c r="K166" s="28">
        <v>0</v>
      </c>
      <c r="L166" s="28">
        <v>32989.29</v>
      </c>
      <c r="M166" s="33">
        <v>2717236.57</v>
      </c>
      <c r="N166" s="28">
        <v>4801512.5</v>
      </c>
      <c r="O166" s="28">
        <v>2903922.9</v>
      </c>
      <c r="P166" s="28">
        <v>0</v>
      </c>
      <c r="Q166" s="30">
        <v>7705435.4</v>
      </c>
      <c r="R166" s="28">
        <v>2019468</v>
      </c>
      <c r="S166" s="28">
        <v>0</v>
      </c>
      <c r="T166" s="3">
        <v>2019468</v>
      </c>
      <c r="U166" s="3">
        <v>12442139.97</v>
      </c>
      <c r="V166" s="4">
        <v>0.705497907771667</v>
      </c>
      <c r="W166" s="11">
        <v>2.691881502043973</v>
      </c>
      <c r="X166" s="11">
        <v>0.9492622388944318</v>
      </c>
      <c r="Y166" s="36"/>
      <c r="Z166" s="11">
        <v>4.346641648710072</v>
      </c>
      <c r="AA166" s="13">
        <v>104631.94510175106</v>
      </c>
      <c r="AB166" s="17">
        <f t="shared" si="5"/>
        <v>4547.97570364817</v>
      </c>
      <c r="AC166" s="18">
        <v>713.57</v>
      </c>
      <c r="AD166" s="17">
        <v>3834</v>
      </c>
      <c r="AE166" s="68" t="s">
        <v>1170</v>
      </c>
      <c r="AF166" s="2">
        <f>F166/H166</f>
        <v>351223557.05521476</v>
      </c>
      <c r="AG166" s="4">
        <f>V166*$H166</f>
        <v>0.5749807948339085</v>
      </c>
      <c r="AH166" s="4">
        <f>W166*$H166</f>
        <v>2.193883424165838</v>
      </c>
      <c r="AI166" s="4">
        <f>X166*$H166</f>
        <v>0.773648724698962</v>
      </c>
      <c r="AJ166" s="4">
        <f>Z166*$H166</f>
        <v>3.542512943698709</v>
      </c>
      <c r="AK166" s="68" t="s">
        <v>1170</v>
      </c>
      <c r="AL166" s="78"/>
      <c r="AM166" s="78"/>
      <c r="AN166" s="78"/>
      <c r="AO166" s="74"/>
      <c r="AP166" s="74"/>
      <c r="AQ166" s="15"/>
      <c r="AR166" s="15"/>
      <c r="AS166" s="15"/>
      <c r="AT166" s="15"/>
    </row>
    <row r="167" spans="1:46" ht="12.75">
      <c r="A167" s="1" t="s">
        <v>334</v>
      </c>
      <c r="B167" s="1" t="s">
        <v>335</v>
      </c>
      <c r="C167" s="2" t="s">
        <v>271</v>
      </c>
      <c r="D167" s="62"/>
      <c r="F167" s="61">
        <v>3353121</v>
      </c>
      <c r="G167" s="83">
        <v>100.41</v>
      </c>
      <c r="H167" s="9">
        <f t="shared" si="4"/>
        <v>1.0041</v>
      </c>
      <c r="I167" s="28">
        <v>27786.11</v>
      </c>
      <c r="J167" s="28">
        <v>2042.8</v>
      </c>
      <c r="K167" s="28">
        <v>0</v>
      </c>
      <c r="L167" s="28">
        <v>341.19</v>
      </c>
      <c r="M167" s="33">
        <v>30170.1</v>
      </c>
      <c r="N167" s="28">
        <v>182626</v>
      </c>
      <c r="O167" s="28">
        <v>0</v>
      </c>
      <c r="P167" s="28">
        <v>0</v>
      </c>
      <c r="Q167" s="30">
        <v>182626</v>
      </c>
      <c r="R167" s="28">
        <v>74178.84</v>
      </c>
      <c r="S167" s="28">
        <v>0</v>
      </c>
      <c r="T167" s="3">
        <v>74178.84</v>
      </c>
      <c r="U167" s="3">
        <v>286974.94</v>
      </c>
      <c r="V167" s="4">
        <v>2.212232722887125</v>
      </c>
      <c r="W167" s="11">
        <v>5.44644824925793</v>
      </c>
      <c r="X167" s="11">
        <v>0.8997617443569736</v>
      </c>
      <c r="Y167" s="36"/>
      <c r="Z167" s="11">
        <v>8.558442716502029</v>
      </c>
      <c r="AA167" s="13">
        <v>461933.3333333333</v>
      </c>
      <c r="AB167" s="17">
        <f t="shared" si="5"/>
        <v>39534.2997217617</v>
      </c>
      <c r="AC167" s="18">
        <v>0</v>
      </c>
      <c r="AD167" s="17">
        <v>39534</v>
      </c>
      <c r="AE167" s="68" t="s">
        <v>1170</v>
      </c>
      <c r="AF167" s="2">
        <f>F167/H167</f>
        <v>3339429.3397072004</v>
      </c>
      <c r="AG167" s="4">
        <f>V167*$H167</f>
        <v>2.221302877050962</v>
      </c>
      <c r="AH167" s="4">
        <f>W167*$H167</f>
        <v>5.468778687079888</v>
      </c>
      <c r="AI167" s="4">
        <f>X167*$H167</f>
        <v>0.9034507675088372</v>
      </c>
      <c r="AJ167" s="4">
        <f>Z167*$H167</f>
        <v>8.593532331639686</v>
      </c>
      <c r="AK167" s="68" t="s">
        <v>1170</v>
      </c>
      <c r="AL167" s="78"/>
      <c r="AM167" s="78"/>
      <c r="AN167" s="78"/>
      <c r="AO167" s="74"/>
      <c r="AP167" s="74"/>
      <c r="AQ167" s="15"/>
      <c r="AR167" s="15"/>
      <c r="AS167" s="15"/>
      <c r="AT167" s="15"/>
    </row>
    <row r="168" spans="1:46" ht="12.75">
      <c r="A168" s="1" t="s">
        <v>336</v>
      </c>
      <c r="B168" s="1" t="s">
        <v>337</v>
      </c>
      <c r="C168" s="2" t="s">
        <v>271</v>
      </c>
      <c r="D168" s="62"/>
      <c r="F168" s="61">
        <v>1575650035</v>
      </c>
      <c r="G168" s="83">
        <v>56.78</v>
      </c>
      <c r="H168" s="9">
        <f t="shared" si="4"/>
        <v>0.5678</v>
      </c>
      <c r="I168" s="28">
        <v>20639852.13</v>
      </c>
      <c r="J168" s="28">
        <v>1522131.12</v>
      </c>
      <c r="K168" s="28">
        <v>0</v>
      </c>
      <c r="L168" s="28">
        <v>254229.22</v>
      </c>
      <c r="M168" s="33">
        <v>22416212.47</v>
      </c>
      <c r="N168" s="28">
        <v>33620381</v>
      </c>
      <c r="O168" s="28">
        <v>13640166.98</v>
      </c>
      <c r="P168" s="28">
        <v>0</v>
      </c>
      <c r="Q168" s="30">
        <v>47260547.980000004</v>
      </c>
      <c r="R168" s="28">
        <v>10653495</v>
      </c>
      <c r="S168" s="28">
        <v>551478</v>
      </c>
      <c r="T168" s="3">
        <v>11204973</v>
      </c>
      <c r="U168" s="3">
        <v>80881733.45</v>
      </c>
      <c r="V168" s="4">
        <v>0.7111333577319408</v>
      </c>
      <c r="W168" s="11">
        <v>2.999431785624909</v>
      </c>
      <c r="X168" s="11">
        <v>1.4226644224331197</v>
      </c>
      <c r="Y168" s="36"/>
      <c r="Z168" s="11">
        <v>5.13322956578997</v>
      </c>
      <c r="AA168" s="13">
        <v>132101.83227383863</v>
      </c>
      <c r="AB168" s="17">
        <f t="shared" si="5"/>
        <v>6781.090311230962</v>
      </c>
      <c r="AC168" s="18">
        <v>687.78</v>
      </c>
      <c r="AD168" s="17">
        <v>6081</v>
      </c>
      <c r="AE168" s="68" t="s">
        <v>1170</v>
      </c>
      <c r="AF168" s="2">
        <f>F168/H168</f>
        <v>2775008867.559</v>
      </c>
      <c r="AG168" s="4">
        <f>V168*$H168</f>
        <v>0.40378152052019595</v>
      </c>
      <c r="AH168" s="4">
        <f>W168*$H168</f>
        <v>1.7030773678778233</v>
      </c>
      <c r="AI168" s="4">
        <f>X168*$H168</f>
        <v>0.8077888590575254</v>
      </c>
      <c r="AJ168" s="4">
        <f>Z168*$H168</f>
        <v>2.9146477474555446</v>
      </c>
      <c r="AK168" s="68" t="s">
        <v>1170</v>
      </c>
      <c r="AL168" s="78"/>
      <c r="AM168" s="78"/>
      <c r="AN168" s="78"/>
      <c r="AO168" s="74"/>
      <c r="AP168" s="74"/>
      <c r="AQ168" s="15"/>
      <c r="AR168" s="15"/>
      <c r="AS168" s="15"/>
      <c r="AT168" s="15"/>
    </row>
    <row r="169" spans="1:46" ht="12.75">
      <c r="A169" s="1" t="s">
        <v>338</v>
      </c>
      <c r="B169" s="1" t="s">
        <v>339</v>
      </c>
      <c r="C169" s="2" t="s">
        <v>271</v>
      </c>
      <c r="D169" s="62"/>
      <c r="F169" s="61">
        <v>453875714</v>
      </c>
      <c r="G169" s="83">
        <v>75.53</v>
      </c>
      <c r="H169" s="9">
        <f t="shared" si="4"/>
        <v>0.7553</v>
      </c>
      <c r="I169" s="28">
        <v>4365692.48</v>
      </c>
      <c r="J169" s="28">
        <v>0</v>
      </c>
      <c r="K169" s="28">
        <v>0</v>
      </c>
      <c r="L169" s="28">
        <v>53640.54</v>
      </c>
      <c r="M169" s="33">
        <v>4419333.02</v>
      </c>
      <c r="N169" s="28">
        <v>9412098.05</v>
      </c>
      <c r="O169" s="28">
        <v>0</v>
      </c>
      <c r="P169" s="28">
        <v>0</v>
      </c>
      <c r="Q169" s="30">
        <v>9412098.05</v>
      </c>
      <c r="R169" s="28">
        <v>4405243.54</v>
      </c>
      <c r="S169" s="28">
        <v>0</v>
      </c>
      <c r="T169" s="3">
        <v>4405243.54</v>
      </c>
      <c r="U169" s="3">
        <v>18236674.61</v>
      </c>
      <c r="V169" s="4">
        <v>0.9705836651132208</v>
      </c>
      <c r="W169" s="11">
        <v>2.0737170462484804</v>
      </c>
      <c r="X169" s="11">
        <v>0.9736879246198222</v>
      </c>
      <c r="Y169" s="36"/>
      <c r="Z169" s="11">
        <v>4.017988635981523</v>
      </c>
      <c r="AA169" s="13">
        <v>112923.37186354666</v>
      </c>
      <c r="AB169" s="17">
        <f t="shared" si="5"/>
        <v>4537.248248844462</v>
      </c>
      <c r="AC169" s="18">
        <v>714.82</v>
      </c>
      <c r="AD169" s="17">
        <v>3572</v>
      </c>
      <c r="AE169" s="68" t="s">
        <v>1170</v>
      </c>
      <c r="AF169" s="2">
        <f>F169/H169</f>
        <v>600921109.4929167</v>
      </c>
      <c r="AG169" s="4">
        <f>V169*$H169</f>
        <v>0.7330818422600156</v>
      </c>
      <c r="AH169" s="4">
        <f>W169*$H169</f>
        <v>1.5662784850314773</v>
      </c>
      <c r="AI169" s="4">
        <f>X169*$H169</f>
        <v>0.7354264894653517</v>
      </c>
      <c r="AJ169" s="4">
        <f>Z169*$H169</f>
        <v>3.0347868167568444</v>
      </c>
      <c r="AK169" s="68" t="s">
        <v>1170</v>
      </c>
      <c r="AL169" s="78"/>
      <c r="AM169" s="78"/>
      <c r="AN169" s="78"/>
      <c r="AO169" s="74"/>
      <c r="AP169" s="74"/>
      <c r="AQ169" s="15"/>
      <c r="AR169" s="15"/>
      <c r="AS169" s="15"/>
      <c r="AT169" s="15"/>
    </row>
    <row r="170" spans="1:46" ht="12.75">
      <c r="A170" s="1" t="s">
        <v>340</v>
      </c>
      <c r="B170" s="1" t="s">
        <v>341</v>
      </c>
      <c r="C170" s="2" t="s">
        <v>271</v>
      </c>
      <c r="D170" s="62"/>
      <c r="F170" s="61">
        <v>1273579767</v>
      </c>
      <c r="G170" s="83">
        <v>73.73</v>
      </c>
      <c r="H170" s="9">
        <f t="shared" si="4"/>
        <v>0.7373000000000001</v>
      </c>
      <c r="I170" s="28">
        <v>12799119.86</v>
      </c>
      <c r="J170" s="28">
        <v>942328.29</v>
      </c>
      <c r="K170" s="28">
        <v>0</v>
      </c>
      <c r="L170" s="28">
        <v>157389.46</v>
      </c>
      <c r="M170" s="33">
        <v>13898837.61</v>
      </c>
      <c r="N170" s="28">
        <v>28493394.5</v>
      </c>
      <c r="O170" s="28">
        <v>0</v>
      </c>
      <c r="P170" s="28">
        <v>0</v>
      </c>
      <c r="Q170" s="30">
        <v>28493394.5</v>
      </c>
      <c r="R170" s="28">
        <v>7409283</v>
      </c>
      <c r="S170" s="28">
        <v>0</v>
      </c>
      <c r="T170" s="3">
        <v>7409283</v>
      </c>
      <c r="U170" s="3">
        <v>49801515.11</v>
      </c>
      <c r="V170" s="4">
        <v>0.5817682717630673</v>
      </c>
      <c r="W170" s="11">
        <v>2.2372681506332377</v>
      </c>
      <c r="X170" s="11">
        <v>1.0913205415267877</v>
      </c>
      <c r="Y170" s="36"/>
      <c r="Z170" s="11">
        <v>3.9103569639230926</v>
      </c>
      <c r="AA170" s="13">
        <v>96286.05329041487</v>
      </c>
      <c r="AB170" s="17">
        <f t="shared" si="5"/>
        <v>3765.128390128438</v>
      </c>
      <c r="AC170" s="18">
        <v>693.03</v>
      </c>
      <c r="AD170" s="17">
        <v>2911</v>
      </c>
      <c r="AE170" s="68" t="s">
        <v>1170</v>
      </c>
      <c r="AF170" s="2">
        <f>F170/H170</f>
        <v>1727356255.2556624</v>
      </c>
      <c r="AG170" s="4">
        <f>V170*$H170</f>
        <v>0.42893774677090957</v>
      </c>
      <c r="AH170" s="4">
        <f>W170*$H170</f>
        <v>1.6495378074618863</v>
      </c>
      <c r="AI170" s="4">
        <f>X170*$H170</f>
        <v>0.8046306352677006</v>
      </c>
      <c r="AJ170" s="4">
        <f>Z170*$H170</f>
        <v>2.8831061895004964</v>
      </c>
      <c r="AK170" s="68" t="s">
        <v>1170</v>
      </c>
      <c r="AL170" s="78"/>
      <c r="AM170" s="78"/>
      <c r="AN170" s="78"/>
      <c r="AO170" s="74"/>
      <c r="AP170" s="74"/>
      <c r="AQ170" s="15"/>
      <c r="AR170" s="15"/>
      <c r="AS170" s="15"/>
      <c r="AT170" s="15"/>
    </row>
    <row r="171" spans="1:46" ht="12.75">
      <c r="A171" s="1" t="s">
        <v>342</v>
      </c>
      <c r="B171" s="1" t="s">
        <v>343</v>
      </c>
      <c r="C171" s="2" t="s">
        <v>271</v>
      </c>
      <c r="D171" s="62"/>
      <c r="F171" s="61">
        <v>50424228</v>
      </c>
      <c r="G171" s="83">
        <v>79.68</v>
      </c>
      <c r="H171" s="9">
        <f t="shared" si="4"/>
        <v>0.7968000000000001</v>
      </c>
      <c r="I171" s="28">
        <v>484337.43</v>
      </c>
      <c r="J171" s="28">
        <v>35607.61</v>
      </c>
      <c r="K171" s="28">
        <v>0</v>
      </c>
      <c r="L171" s="28">
        <v>5947.33</v>
      </c>
      <c r="M171" s="33">
        <v>525892.37</v>
      </c>
      <c r="N171" s="28">
        <v>1355169.5</v>
      </c>
      <c r="O171" s="28">
        <v>0</v>
      </c>
      <c r="P171" s="28">
        <v>0</v>
      </c>
      <c r="Q171" s="30">
        <v>1355169.5</v>
      </c>
      <c r="R171" s="28">
        <v>1135772.3</v>
      </c>
      <c r="S171" s="28">
        <v>0</v>
      </c>
      <c r="T171" s="3">
        <v>1135772.3</v>
      </c>
      <c r="U171" s="3">
        <v>3016834.17</v>
      </c>
      <c r="V171" s="4">
        <v>2.252433691200984</v>
      </c>
      <c r="W171" s="11">
        <v>2.6875364358577785</v>
      </c>
      <c r="X171" s="11">
        <v>1.0429358878831025</v>
      </c>
      <c r="Y171" s="36"/>
      <c r="Z171" s="11">
        <v>5.9829060149418645</v>
      </c>
      <c r="AA171" s="13">
        <v>52050.51311288484</v>
      </c>
      <c r="AB171" s="17">
        <f t="shared" si="5"/>
        <v>3114.1332798388908</v>
      </c>
      <c r="AC171" s="18">
        <v>724.66</v>
      </c>
      <c r="AD171" s="17">
        <v>2389</v>
      </c>
      <c r="AE171" s="68" t="s">
        <v>1170</v>
      </c>
      <c r="AF171" s="2">
        <f>F171/H171</f>
        <v>63283418.67469879</v>
      </c>
      <c r="AG171" s="4">
        <f>V171*$H171</f>
        <v>1.7947391651489442</v>
      </c>
      <c r="AH171" s="4">
        <f>W171*$H171</f>
        <v>2.141429032091478</v>
      </c>
      <c r="AI171" s="4">
        <f>X171*$H171</f>
        <v>0.8310113154652562</v>
      </c>
      <c r="AJ171" s="4">
        <f>Z171*$H171</f>
        <v>4.767179512705678</v>
      </c>
      <c r="AK171" s="68" t="s">
        <v>1170</v>
      </c>
      <c r="AL171" s="78"/>
      <c r="AM171" s="78"/>
      <c r="AN171" s="78"/>
      <c r="AO171" s="74"/>
      <c r="AP171" s="74"/>
      <c r="AQ171" s="15"/>
      <c r="AR171" s="15"/>
      <c r="AS171" s="15"/>
      <c r="AT171" s="15"/>
    </row>
    <row r="172" spans="1:46" ht="12.75">
      <c r="A172" s="1" t="s">
        <v>344</v>
      </c>
      <c r="B172" s="1" t="s">
        <v>345</v>
      </c>
      <c r="C172" s="2" t="s">
        <v>346</v>
      </c>
      <c r="D172" s="62"/>
      <c r="E172" t="s">
        <v>1168</v>
      </c>
      <c r="F172" s="61">
        <v>5391047210</v>
      </c>
      <c r="G172" s="83">
        <v>101.87</v>
      </c>
      <c r="H172" s="9">
        <f t="shared" si="4"/>
        <v>1.0187</v>
      </c>
      <c r="I172" s="28">
        <v>10680844.32</v>
      </c>
      <c r="J172" s="28">
        <v>1245698.72</v>
      </c>
      <c r="K172" s="28">
        <v>0</v>
      </c>
      <c r="L172" s="28">
        <v>429603.81</v>
      </c>
      <c r="M172" s="33">
        <v>12356146.850000001</v>
      </c>
      <c r="N172" s="28">
        <v>2378684</v>
      </c>
      <c r="O172" s="28">
        <v>0</v>
      </c>
      <c r="P172" s="28">
        <v>0</v>
      </c>
      <c r="Q172" s="30">
        <v>2378684</v>
      </c>
      <c r="R172" s="28">
        <v>9350000.64</v>
      </c>
      <c r="S172" s="28">
        <v>0</v>
      </c>
      <c r="T172" s="3">
        <v>9350000.64</v>
      </c>
      <c r="U172" s="3">
        <v>24084831.490000002</v>
      </c>
      <c r="V172" s="4">
        <v>0.17343570322768515</v>
      </c>
      <c r="W172" s="11">
        <v>0.04412285604896418</v>
      </c>
      <c r="X172" s="11">
        <v>0.229197526355923</v>
      </c>
      <c r="Y172" s="37"/>
      <c r="Z172" s="11">
        <v>0.4467560856325723</v>
      </c>
      <c r="AA172" s="13">
        <v>1006125.7857857858</v>
      </c>
      <c r="AB172" s="17">
        <f t="shared" si="5"/>
        <v>4494.928177116536</v>
      </c>
      <c r="AC172" s="18">
        <v>720.64</v>
      </c>
      <c r="AD172" s="17">
        <v>3774</v>
      </c>
      <c r="AE172" s="68" t="s">
        <v>1170</v>
      </c>
      <c r="AF172" s="2">
        <f>F172/H172</f>
        <v>5292085216.452341</v>
      </c>
      <c r="AG172" s="4">
        <f>V172*$H172</f>
        <v>0.17667895087804283</v>
      </c>
      <c r="AH172" s="4">
        <f>W172*$H172</f>
        <v>0.04494795345707981</v>
      </c>
      <c r="AI172" s="4">
        <f>X172*$H172</f>
        <v>0.23348352009877874</v>
      </c>
      <c r="AJ172" s="4">
        <f>Z172*$H172</f>
        <v>0.4551104244339014</v>
      </c>
      <c r="AK172" s="68" t="s">
        <v>1170</v>
      </c>
      <c r="AL172" s="78"/>
      <c r="AM172" s="78"/>
      <c r="AN172" s="78"/>
      <c r="AO172" s="74"/>
      <c r="AP172" s="74"/>
      <c r="AQ172" s="15"/>
      <c r="AR172" s="15"/>
      <c r="AS172" s="15"/>
      <c r="AT172" s="15"/>
    </row>
    <row r="173" spans="1:46" ht="12.75">
      <c r="A173" s="1" t="s">
        <v>347</v>
      </c>
      <c r="B173" s="1" t="s">
        <v>348</v>
      </c>
      <c r="C173" s="2" t="s">
        <v>346</v>
      </c>
      <c r="D173" s="62"/>
      <c r="E173" t="s">
        <v>1168</v>
      </c>
      <c r="F173" s="61">
        <v>2075693395</v>
      </c>
      <c r="G173" s="83">
        <v>109.35</v>
      </c>
      <c r="H173" s="9">
        <f t="shared" si="4"/>
        <v>1.0935</v>
      </c>
      <c r="I173" s="28">
        <v>4134037.83</v>
      </c>
      <c r="J173" s="28">
        <v>482105.71</v>
      </c>
      <c r="K173" s="28">
        <v>0</v>
      </c>
      <c r="L173" s="28">
        <v>166265.89</v>
      </c>
      <c r="M173" s="33">
        <v>4782409.43</v>
      </c>
      <c r="N173" s="28">
        <v>1624545</v>
      </c>
      <c r="O173" s="28">
        <v>4447097.62</v>
      </c>
      <c r="P173" s="28">
        <v>0</v>
      </c>
      <c r="Q173" s="30">
        <v>6071642.62</v>
      </c>
      <c r="R173" s="28">
        <v>4855096.45</v>
      </c>
      <c r="S173" s="28">
        <v>0</v>
      </c>
      <c r="T173" s="3">
        <v>4855096.45</v>
      </c>
      <c r="U173" s="3">
        <v>15709148.5</v>
      </c>
      <c r="V173" s="4">
        <v>0.23390238951933456</v>
      </c>
      <c r="W173" s="11">
        <v>0.2925115354042932</v>
      </c>
      <c r="X173" s="11">
        <v>0.23040057079335646</v>
      </c>
      <c r="Y173" s="36"/>
      <c r="Z173" s="11">
        <v>0.7568144957169842</v>
      </c>
      <c r="AA173" s="13">
        <v>485140.4884318766</v>
      </c>
      <c r="AB173" s="17">
        <f t="shared" si="5"/>
        <v>3671.613541044621</v>
      </c>
      <c r="AC173" s="18">
        <v>687.1</v>
      </c>
      <c r="AD173" s="17">
        <v>2985</v>
      </c>
      <c r="AE173" s="68" t="s">
        <v>1170</v>
      </c>
      <c r="AF173" s="2">
        <f>F173/H173</f>
        <v>1898210695.0160038</v>
      </c>
      <c r="AG173" s="4">
        <f>V173*$H173</f>
        <v>0.2557722629393923</v>
      </c>
      <c r="AH173" s="4">
        <f>W173*$H173</f>
        <v>0.3198613639645946</v>
      </c>
      <c r="AI173" s="4">
        <f>X173*$H173</f>
        <v>0.2519430241625353</v>
      </c>
      <c r="AJ173" s="4">
        <f>Z173*$H173</f>
        <v>0.8275766510665222</v>
      </c>
      <c r="AK173" s="68" t="s">
        <v>1170</v>
      </c>
      <c r="AL173" s="78"/>
      <c r="AM173" s="78"/>
      <c r="AN173" s="78"/>
      <c r="AO173" s="74"/>
      <c r="AP173" s="74"/>
      <c r="AQ173" s="15"/>
      <c r="AR173" s="15"/>
      <c r="AS173" s="15"/>
      <c r="AT173" s="15"/>
    </row>
    <row r="174" spans="1:46" ht="15.75">
      <c r="A174" s="1" t="s">
        <v>349</v>
      </c>
      <c r="B174" s="1" t="s">
        <v>350</v>
      </c>
      <c r="C174" s="2" t="s">
        <v>346</v>
      </c>
      <c r="D174" s="62"/>
      <c r="E174" s="46"/>
      <c r="F174" s="61">
        <v>278113004</v>
      </c>
      <c r="G174" s="83">
        <v>71.53</v>
      </c>
      <c r="H174" s="9">
        <f t="shared" si="4"/>
        <v>0.7153</v>
      </c>
      <c r="I174" s="28">
        <v>793116.25</v>
      </c>
      <c r="J174" s="28">
        <v>92478.45</v>
      </c>
      <c r="K174" s="28">
        <v>0</v>
      </c>
      <c r="L174" s="28">
        <v>31894.89</v>
      </c>
      <c r="M174" s="33">
        <v>917489.59</v>
      </c>
      <c r="N174" s="28">
        <v>90181</v>
      </c>
      <c r="O174" s="28">
        <v>0</v>
      </c>
      <c r="P174" s="28">
        <v>0</v>
      </c>
      <c r="Q174" s="30">
        <v>90181</v>
      </c>
      <c r="R174" s="28">
        <v>933893.06</v>
      </c>
      <c r="S174" s="28">
        <v>0</v>
      </c>
      <c r="T174" s="3">
        <v>933893.06</v>
      </c>
      <c r="U174" s="3">
        <v>1941563.65</v>
      </c>
      <c r="V174" s="4">
        <v>0.33579625784057193</v>
      </c>
      <c r="W174" s="11">
        <v>0.032426027802712885</v>
      </c>
      <c r="X174" s="11">
        <v>0.32989812659029777</v>
      </c>
      <c r="Y174" s="36"/>
      <c r="Z174" s="11">
        <v>0.6981204122335826</v>
      </c>
      <c r="AA174" s="13">
        <v>433453.9629005059</v>
      </c>
      <c r="AB174" s="17">
        <f t="shared" si="5"/>
        <v>3026.030592643812</v>
      </c>
      <c r="AC174" s="18">
        <v>733.33</v>
      </c>
      <c r="AD174" s="17">
        <v>2293</v>
      </c>
      <c r="AE174" s="68" t="s">
        <v>1170</v>
      </c>
      <c r="AF174" s="2">
        <f>F174/H174</f>
        <v>388806100.9366699</v>
      </c>
      <c r="AG174" s="4">
        <f>V174*$H174</f>
        <v>0.24019506323336112</v>
      </c>
      <c r="AH174" s="4">
        <f>W174*$H174</f>
        <v>0.02319433768728053</v>
      </c>
      <c r="AI174" s="4">
        <f>X174*$H174</f>
        <v>0.23597612995004</v>
      </c>
      <c r="AJ174" s="4">
        <f>Z174*$H174</f>
        <v>0.49936553087068164</v>
      </c>
      <c r="AK174" s="68" t="s">
        <v>1170</v>
      </c>
      <c r="AL174" s="78"/>
      <c r="AM174" s="78"/>
      <c r="AN174" s="78"/>
      <c r="AO174" s="74"/>
      <c r="AP174" s="74"/>
      <c r="AQ174" s="15"/>
      <c r="AR174" s="15"/>
      <c r="AS174" s="15"/>
      <c r="AT174" s="15"/>
    </row>
    <row r="175" spans="1:46" ht="12.75">
      <c r="A175" s="1" t="s">
        <v>351</v>
      </c>
      <c r="B175" s="1" t="s">
        <v>352</v>
      </c>
      <c r="C175" s="2" t="s">
        <v>346</v>
      </c>
      <c r="D175" s="62"/>
      <c r="F175" s="61">
        <v>384663419</v>
      </c>
      <c r="G175" s="83">
        <v>61.4</v>
      </c>
      <c r="H175" s="9">
        <f t="shared" si="4"/>
        <v>0.614</v>
      </c>
      <c r="I175" s="28">
        <v>1363459.4</v>
      </c>
      <c r="J175" s="28">
        <v>159128.37</v>
      </c>
      <c r="K175" s="28">
        <v>0</v>
      </c>
      <c r="L175" s="28">
        <v>54871.2</v>
      </c>
      <c r="M175" s="33">
        <v>1577458.97</v>
      </c>
      <c r="N175" s="28">
        <v>6552104</v>
      </c>
      <c r="O175" s="28">
        <v>0</v>
      </c>
      <c r="P175" s="28">
        <v>0</v>
      </c>
      <c r="Q175" s="30">
        <v>6552104</v>
      </c>
      <c r="R175" s="28">
        <v>532644.41</v>
      </c>
      <c r="S175" s="28">
        <v>0</v>
      </c>
      <c r="T175" s="3">
        <v>532644.41</v>
      </c>
      <c r="U175" s="3">
        <v>8662207.379999999</v>
      </c>
      <c r="V175" s="4">
        <v>0.13847025313316835</v>
      </c>
      <c r="W175" s="11">
        <v>1.703334311599825</v>
      </c>
      <c r="X175" s="11">
        <v>0.41008811654117805</v>
      </c>
      <c r="Y175" s="36"/>
      <c r="Z175" s="11">
        <v>2.251892681274171</v>
      </c>
      <c r="AA175" s="13">
        <v>114785.83202511774</v>
      </c>
      <c r="AB175" s="17">
        <f t="shared" si="5"/>
        <v>2584.85375051329</v>
      </c>
      <c r="AC175" s="18">
        <v>633.27</v>
      </c>
      <c r="AD175" s="17">
        <v>1762</v>
      </c>
      <c r="AE175" s="68" t="s">
        <v>1170</v>
      </c>
      <c r="AF175" s="2">
        <f>F175/H175</f>
        <v>626487653.0944625</v>
      </c>
      <c r="AG175" s="4">
        <f>V175*$H175</f>
        <v>0.08502073542376537</v>
      </c>
      <c r="AH175" s="4">
        <f>W175*$H175</f>
        <v>1.0458472673222925</v>
      </c>
      <c r="AI175" s="4">
        <f>X175*$H175</f>
        <v>0.25179410355628334</v>
      </c>
      <c r="AJ175" s="4">
        <f>Z175*$H175</f>
        <v>1.382662106302341</v>
      </c>
      <c r="AK175" s="68" t="s">
        <v>1170</v>
      </c>
      <c r="AL175" s="78"/>
      <c r="AM175" s="78"/>
      <c r="AN175" s="78"/>
      <c r="AO175" s="74"/>
      <c r="AP175" s="74"/>
      <c r="AQ175" s="15"/>
      <c r="AR175" s="15"/>
      <c r="AS175" s="15"/>
      <c r="AT175" s="15"/>
    </row>
    <row r="176" spans="1:46" ht="12.75">
      <c r="A176" s="1" t="s">
        <v>353</v>
      </c>
      <c r="B176" s="1" t="s">
        <v>354</v>
      </c>
      <c r="C176" s="2" t="s">
        <v>346</v>
      </c>
      <c r="D176" s="62"/>
      <c r="F176" s="61">
        <v>1470213914</v>
      </c>
      <c r="G176" s="83">
        <v>51.5</v>
      </c>
      <c r="H176" s="9">
        <f t="shared" si="4"/>
        <v>0.515</v>
      </c>
      <c r="I176" s="28">
        <v>5834560.4799999995</v>
      </c>
      <c r="J176" s="28">
        <v>680513.42</v>
      </c>
      <c r="K176" s="28">
        <v>0</v>
      </c>
      <c r="L176" s="28">
        <v>234687.2</v>
      </c>
      <c r="M176" s="33">
        <v>6749761.1</v>
      </c>
      <c r="N176" s="28">
        <v>12429808.5</v>
      </c>
      <c r="O176" s="28">
        <v>8163179.22</v>
      </c>
      <c r="P176" s="28">
        <v>0</v>
      </c>
      <c r="Q176" s="30">
        <v>20592987.72</v>
      </c>
      <c r="R176" s="28">
        <v>11325408.54</v>
      </c>
      <c r="S176" s="28">
        <v>0</v>
      </c>
      <c r="T176" s="3">
        <v>11325408.54</v>
      </c>
      <c r="U176" s="3">
        <v>38668157.36</v>
      </c>
      <c r="V176" s="4">
        <v>0.770323857783868</v>
      </c>
      <c r="W176" s="11">
        <v>1.4006796918397277</v>
      </c>
      <c r="X176" s="11">
        <v>0.4591006135723458</v>
      </c>
      <c r="Y176" s="37"/>
      <c r="Z176" s="11">
        <v>2.6301041631959414</v>
      </c>
      <c r="AA176" s="13">
        <v>94296.41973511862</v>
      </c>
      <c r="AB176" s="17">
        <f t="shared" si="5"/>
        <v>2480.094061198074</v>
      </c>
      <c r="AC176" s="18">
        <v>669.65</v>
      </c>
      <c r="AD176" s="17">
        <v>1793</v>
      </c>
      <c r="AE176" s="68" t="s">
        <v>1170</v>
      </c>
      <c r="AF176" s="2">
        <f>F176/H176</f>
        <v>2854784299.029126</v>
      </c>
      <c r="AG176" s="4">
        <f>V176*$H176</f>
        <v>0.39671678675869204</v>
      </c>
      <c r="AH176" s="4">
        <f>W176*$H176</f>
        <v>0.7213500412974598</v>
      </c>
      <c r="AI176" s="4">
        <f>X176*$H176</f>
        <v>0.23643681598975808</v>
      </c>
      <c r="AJ176" s="4">
        <f>Z176*$H176</f>
        <v>1.35450364404591</v>
      </c>
      <c r="AK176" s="68" t="s">
        <v>1170</v>
      </c>
      <c r="AL176" s="78"/>
      <c r="AM176" s="78"/>
      <c r="AN176" s="78"/>
      <c r="AO176" s="74"/>
      <c r="AP176" s="74"/>
      <c r="AQ176" s="15"/>
      <c r="AR176" s="15"/>
      <c r="AS176" s="15"/>
      <c r="AT176" s="15"/>
    </row>
    <row r="177" spans="1:46" ht="12.75">
      <c r="A177" s="1" t="s">
        <v>355</v>
      </c>
      <c r="B177" s="1" t="s">
        <v>356</v>
      </c>
      <c r="C177" s="2" t="s">
        <v>346</v>
      </c>
      <c r="D177" s="62"/>
      <c r="F177" s="61">
        <v>1024189578</v>
      </c>
      <c r="G177" s="83">
        <v>58.35</v>
      </c>
      <c r="H177" s="9">
        <f t="shared" si="4"/>
        <v>0.5835</v>
      </c>
      <c r="I177" s="28">
        <v>3483940.54</v>
      </c>
      <c r="J177" s="28">
        <v>407991.09</v>
      </c>
      <c r="K177" s="28">
        <v>0</v>
      </c>
      <c r="L177" s="28">
        <v>140571.93</v>
      </c>
      <c r="M177" s="33">
        <v>4032503.56</v>
      </c>
      <c r="N177" s="28">
        <v>17973682</v>
      </c>
      <c r="O177" s="28">
        <v>0</v>
      </c>
      <c r="P177" s="28">
        <v>0</v>
      </c>
      <c r="Q177" s="30">
        <v>17973682</v>
      </c>
      <c r="R177" s="28">
        <v>5941939.49</v>
      </c>
      <c r="S177" s="28">
        <v>0</v>
      </c>
      <c r="T177" s="3">
        <v>5941939.49</v>
      </c>
      <c r="U177" s="3">
        <v>27948125.049999997</v>
      </c>
      <c r="V177" s="4">
        <v>0.5801601205123765</v>
      </c>
      <c r="W177" s="11">
        <v>1.7549174865749317</v>
      </c>
      <c r="X177" s="11">
        <v>0.3937262833580601</v>
      </c>
      <c r="Y177" s="37"/>
      <c r="Z177" s="11">
        <v>2.7288038904453686</v>
      </c>
      <c r="AA177" s="13">
        <v>105923.25404086612</v>
      </c>
      <c r="AB177" s="17">
        <f t="shared" si="5"/>
        <v>2890.4378771534857</v>
      </c>
      <c r="AC177" s="25">
        <v>668.32</v>
      </c>
      <c r="AD177" s="17">
        <v>2185</v>
      </c>
      <c r="AE177" s="68" t="s">
        <v>1170</v>
      </c>
      <c r="AF177" s="2">
        <f>F177/H177</f>
        <v>1755252061.6966581</v>
      </c>
      <c r="AG177" s="4">
        <f>V177*$H177</f>
        <v>0.3385234303189717</v>
      </c>
      <c r="AH177" s="4">
        <f>W177*$H177</f>
        <v>1.0239943534164726</v>
      </c>
      <c r="AI177" s="4">
        <f>X177*$H177</f>
        <v>0.22973928633942808</v>
      </c>
      <c r="AJ177" s="4">
        <f>Z177*$H177</f>
        <v>1.5922570700748726</v>
      </c>
      <c r="AK177" s="68" t="s">
        <v>1170</v>
      </c>
      <c r="AL177" s="78"/>
      <c r="AM177" s="78"/>
      <c r="AN177" s="78"/>
      <c r="AO177" s="74"/>
      <c r="AP177" s="74"/>
      <c r="AQ177" s="15"/>
      <c r="AR177" s="15"/>
      <c r="AS177" s="15"/>
      <c r="AT177" s="15"/>
    </row>
    <row r="178" spans="1:46" ht="12.75">
      <c r="A178" s="1" t="s">
        <v>357</v>
      </c>
      <c r="B178" s="1" t="s">
        <v>358</v>
      </c>
      <c r="C178" s="2" t="s">
        <v>346</v>
      </c>
      <c r="D178" s="62"/>
      <c r="F178" s="61">
        <v>731084474</v>
      </c>
      <c r="G178" s="83">
        <v>47.32</v>
      </c>
      <c r="H178" s="9">
        <f t="shared" si="4"/>
        <v>0.4732</v>
      </c>
      <c r="I178" s="28">
        <v>3248478.08</v>
      </c>
      <c r="J178" s="28">
        <v>377778.66</v>
      </c>
      <c r="K178" s="28">
        <v>0</v>
      </c>
      <c r="L178" s="28">
        <v>130346.93</v>
      </c>
      <c r="M178" s="33">
        <v>3756603.67</v>
      </c>
      <c r="N178" s="28">
        <v>5477730</v>
      </c>
      <c r="O178" s="28">
        <v>0</v>
      </c>
      <c r="P178" s="28">
        <v>0</v>
      </c>
      <c r="Q178" s="30">
        <v>5477730</v>
      </c>
      <c r="R178" s="28">
        <v>9609585.72</v>
      </c>
      <c r="S178" s="28">
        <v>0</v>
      </c>
      <c r="T178" s="3">
        <v>9609585.72</v>
      </c>
      <c r="U178" s="3">
        <v>18843919.39</v>
      </c>
      <c r="V178" s="4">
        <v>1.3144289150914181</v>
      </c>
      <c r="W178" s="11">
        <v>0.7492608850013684</v>
      </c>
      <c r="X178" s="11">
        <v>0.5138398917769932</v>
      </c>
      <c r="Y178" s="37"/>
      <c r="Z178" s="11">
        <v>2.57752969186978</v>
      </c>
      <c r="AA178" s="13">
        <v>101061.34557654953</v>
      </c>
      <c r="AB178" s="17">
        <f t="shared" si="5"/>
        <v>2604.8861892386903</v>
      </c>
      <c r="AC178" s="18">
        <v>717.1</v>
      </c>
      <c r="AD178" s="17">
        <v>1888</v>
      </c>
      <c r="AE178" s="68" t="s">
        <v>1170</v>
      </c>
      <c r="AF178" s="2">
        <f>F178/H178</f>
        <v>1544979868.9771767</v>
      </c>
      <c r="AG178" s="4">
        <f>V178*$H178</f>
        <v>0.6219877626212591</v>
      </c>
      <c r="AH178" s="4">
        <f>W178*$H178</f>
        <v>0.35455025078264757</v>
      </c>
      <c r="AI178" s="4">
        <f>X178*$H178</f>
        <v>0.24314903678887317</v>
      </c>
      <c r="AJ178" s="4">
        <f>Z178*$H178</f>
        <v>1.21968705019278</v>
      </c>
      <c r="AK178" s="68" t="s">
        <v>1170</v>
      </c>
      <c r="AL178" s="78"/>
      <c r="AM178" s="78"/>
      <c r="AN178" s="78"/>
      <c r="AO178" s="74"/>
      <c r="AP178" s="74"/>
      <c r="AQ178" s="15"/>
      <c r="AR178" s="15"/>
      <c r="AS178" s="15"/>
      <c r="AT178" s="15"/>
    </row>
    <row r="179" spans="1:46" ht="12.75">
      <c r="A179" s="1" t="s">
        <v>359</v>
      </c>
      <c r="B179" s="1" t="s">
        <v>360</v>
      </c>
      <c r="C179" s="2" t="s">
        <v>346</v>
      </c>
      <c r="D179" s="62"/>
      <c r="F179" s="61">
        <v>7549955663</v>
      </c>
      <c r="G179" s="83">
        <v>82.74</v>
      </c>
      <c r="H179" s="9">
        <f t="shared" si="4"/>
        <v>0.8273999999999999</v>
      </c>
      <c r="I179" s="28">
        <v>19274816.92</v>
      </c>
      <c r="J179" s="28">
        <v>0</v>
      </c>
      <c r="K179" s="28">
        <v>0</v>
      </c>
      <c r="L179" s="28">
        <v>775059.69</v>
      </c>
      <c r="M179" s="33">
        <v>20049876.610000003</v>
      </c>
      <c r="N179" s="28">
        <v>21449456</v>
      </c>
      <c r="O179" s="28">
        <v>0</v>
      </c>
      <c r="P179" s="28">
        <v>0</v>
      </c>
      <c r="Q179" s="30">
        <v>21449456</v>
      </c>
      <c r="R179" s="28">
        <v>31406050.58</v>
      </c>
      <c r="S179" s="28">
        <v>0</v>
      </c>
      <c r="T179" s="3">
        <v>31406050.58</v>
      </c>
      <c r="U179" s="3">
        <v>72905383.19</v>
      </c>
      <c r="V179" s="4">
        <v>0.4159766226696052</v>
      </c>
      <c r="W179" s="11">
        <v>0.28410042333251245</v>
      </c>
      <c r="X179" s="11">
        <v>0.2655628391072315</v>
      </c>
      <c r="Y179" s="37"/>
      <c r="Z179" s="11">
        <v>0.9656398851093493</v>
      </c>
      <c r="AA179" s="13">
        <v>429674.33633781946</v>
      </c>
      <c r="AB179" s="17">
        <f t="shared" si="5"/>
        <v>4149.106767756879</v>
      </c>
      <c r="AC179" s="18">
        <v>661.42</v>
      </c>
      <c r="AD179" s="17">
        <v>3488</v>
      </c>
      <c r="AE179" s="68" t="s">
        <v>1170</v>
      </c>
      <c r="AF179" s="2">
        <f>F179/H179</f>
        <v>9124916198.936428</v>
      </c>
      <c r="AG179" s="4">
        <f>V179*$H179</f>
        <v>0.3441790575968313</v>
      </c>
      <c r="AH179" s="4">
        <f>W179*$H179</f>
        <v>0.23506469026532079</v>
      </c>
      <c r="AI179" s="4">
        <f>X179*$H179</f>
        <v>0.21972669307732332</v>
      </c>
      <c r="AJ179" s="4">
        <f>Z179*$H179</f>
        <v>0.7989704409394756</v>
      </c>
      <c r="AK179" s="68" t="s">
        <v>1170</v>
      </c>
      <c r="AL179" s="78"/>
      <c r="AM179" s="78"/>
      <c r="AN179" s="78"/>
      <c r="AO179" s="74"/>
      <c r="AP179" s="74"/>
      <c r="AQ179" s="15"/>
      <c r="AR179" s="15"/>
      <c r="AS179" s="15"/>
      <c r="AT179" s="15"/>
    </row>
    <row r="180" spans="1:46" ht="12.75">
      <c r="A180" s="1" t="s">
        <v>361</v>
      </c>
      <c r="B180" s="1" t="s">
        <v>362</v>
      </c>
      <c r="C180" s="2" t="s">
        <v>346</v>
      </c>
      <c r="D180" s="62"/>
      <c r="E180" t="s">
        <v>1168</v>
      </c>
      <c r="F180" s="61">
        <v>3447162457</v>
      </c>
      <c r="G180" s="83">
        <v>102.72</v>
      </c>
      <c r="H180" s="9">
        <f t="shared" si="4"/>
        <v>1.0272</v>
      </c>
      <c r="I180" s="28">
        <v>6463666.5200000005</v>
      </c>
      <c r="J180" s="28">
        <v>753683.28</v>
      </c>
      <c r="K180" s="28">
        <v>0</v>
      </c>
      <c r="L180" s="28">
        <v>259937.12</v>
      </c>
      <c r="M180" s="33">
        <v>7477286.920000001</v>
      </c>
      <c r="N180" s="28">
        <v>3555141</v>
      </c>
      <c r="O180" s="28">
        <v>0</v>
      </c>
      <c r="P180" s="28">
        <v>0</v>
      </c>
      <c r="Q180" s="30">
        <v>3555141</v>
      </c>
      <c r="R180" s="28">
        <v>8134916.42</v>
      </c>
      <c r="S180" s="28">
        <v>0</v>
      </c>
      <c r="T180" s="3">
        <v>8134916.42</v>
      </c>
      <c r="U180" s="3">
        <v>19167344.340000004</v>
      </c>
      <c r="V180" s="4">
        <v>0.2359887739981847</v>
      </c>
      <c r="W180" s="11">
        <v>0.10313238915620969</v>
      </c>
      <c r="X180" s="11">
        <v>0.21691135863980548</v>
      </c>
      <c r="Y180" s="37"/>
      <c r="Z180" s="11">
        <v>0.5560325217941999</v>
      </c>
      <c r="AA180" s="13">
        <v>563811.1111111111</v>
      </c>
      <c r="AB180" s="17">
        <f t="shared" si="5"/>
        <v>3134.9731392670096</v>
      </c>
      <c r="AC180" s="18">
        <v>668.85</v>
      </c>
      <c r="AD180" s="17">
        <v>2466</v>
      </c>
      <c r="AE180" s="68" t="s">
        <v>1170</v>
      </c>
      <c r="AF180" s="2">
        <f>F180/H180</f>
        <v>3355882454.244549</v>
      </c>
      <c r="AG180" s="4">
        <f>V180*$H180</f>
        <v>0.24240766865093527</v>
      </c>
      <c r="AH180" s="4">
        <f>W180*$H180</f>
        <v>0.10593759014125859</v>
      </c>
      <c r="AI180" s="4">
        <f>X180*$H180</f>
        <v>0.22281134759480817</v>
      </c>
      <c r="AJ180" s="4">
        <f>Z180*$H180</f>
        <v>0.571156606387002</v>
      </c>
      <c r="AK180" s="68" t="s">
        <v>1170</v>
      </c>
      <c r="AL180" s="78"/>
      <c r="AM180" s="78"/>
      <c r="AN180" s="78"/>
      <c r="AO180" s="74"/>
      <c r="AP180" s="74"/>
      <c r="AQ180" s="15"/>
      <c r="AR180" s="15"/>
      <c r="AS180" s="15"/>
      <c r="AT180" s="15"/>
    </row>
    <row r="181" spans="1:46" ht="12.75">
      <c r="A181" s="1" t="s">
        <v>363</v>
      </c>
      <c r="B181" s="1" t="s">
        <v>364</v>
      </c>
      <c r="C181" s="2" t="s">
        <v>346</v>
      </c>
      <c r="D181" s="62"/>
      <c r="E181" s="45"/>
      <c r="F181" s="61">
        <v>1816535993</v>
      </c>
      <c r="G181" s="83">
        <v>62.46</v>
      </c>
      <c r="H181" s="9">
        <f t="shared" si="4"/>
        <v>0.6246</v>
      </c>
      <c r="I181" s="28">
        <v>6184629.15</v>
      </c>
      <c r="J181" s="28">
        <v>721149.71</v>
      </c>
      <c r="K181" s="28">
        <v>0</v>
      </c>
      <c r="L181" s="28">
        <v>248713.73</v>
      </c>
      <c r="M181" s="33">
        <v>7154492.590000001</v>
      </c>
      <c r="N181" s="28">
        <v>1746515</v>
      </c>
      <c r="O181" s="28">
        <v>0</v>
      </c>
      <c r="P181" s="28">
        <v>0</v>
      </c>
      <c r="Q181" s="30">
        <v>1746515</v>
      </c>
      <c r="R181" s="28">
        <v>5297571.49</v>
      </c>
      <c r="S181" s="28">
        <v>0</v>
      </c>
      <c r="T181" s="3">
        <v>5297571.49</v>
      </c>
      <c r="U181" s="3">
        <v>14198579.08</v>
      </c>
      <c r="V181" s="4">
        <v>0.2916304169261787</v>
      </c>
      <c r="W181" s="11">
        <v>0.09614535614654347</v>
      </c>
      <c r="X181" s="11">
        <v>0.3938536102543386</v>
      </c>
      <c r="Y181" s="37"/>
      <c r="Z181" s="11">
        <v>0.7816293833270608</v>
      </c>
      <c r="AA181" s="13">
        <v>587073.2354996506</v>
      </c>
      <c r="AB181" s="17">
        <f t="shared" si="5"/>
        <v>4588.736910314142</v>
      </c>
      <c r="AC181" s="18">
        <v>716.37</v>
      </c>
      <c r="AD181" s="17">
        <v>3873</v>
      </c>
      <c r="AE181" s="68" t="s">
        <v>1170</v>
      </c>
      <c r="AF181" s="2">
        <f>F181/H181</f>
        <v>2908318912.9042587</v>
      </c>
      <c r="AG181" s="4">
        <f>V181*$H181</f>
        <v>0.18215235841209124</v>
      </c>
      <c r="AH181" s="4">
        <f>W181*$H181</f>
        <v>0.060052389449131056</v>
      </c>
      <c r="AI181" s="4">
        <f>X181*$H181</f>
        <v>0.24600096496485993</v>
      </c>
      <c r="AJ181" s="4">
        <f>Z181*$H181</f>
        <v>0.4882057128260822</v>
      </c>
      <c r="AK181" s="68" t="s">
        <v>1170</v>
      </c>
      <c r="AL181" s="78"/>
      <c r="AM181" s="78"/>
      <c r="AN181" s="78"/>
      <c r="AO181" s="74"/>
      <c r="AP181" s="74"/>
      <c r="AQ181" s="15"/>
      <c r="AR181" s="15"/>
      <c r="AS181" s="15"/>
      <c r="AT181" s="15"/>
    </row>
    <row r="182" spans="1:46" ht="12.75">
      <c r="A182" s="1" t="s">
        <v>365</v>
      </c>
      <c r="B182" s="1" t="s">
        <v>366</v>
      </c>
      <c r="C182" s="2" t="s">
        <v>346</v>
      </c>
      <c r="D182" s="62"/>
      <c r="F182" s="61">
        <v>866994723</v>
      </c>
      <c r="G182" s="83">
        <v>60.79</v>
      </c>
      <c r="H182" s="9">
        <f t="shared" si="4"/>
        <v>0.6079</v>
      </c>
      <c r="I182" s="28">
        <v>3000455.6</v>
      </c>
      <c r="J182" s="28">
        <v>349872.12</v>
      </c>
      <c r="K182" s="28">
        <v>0</v>
      </c>
      <c r="L182" s="28">
        <v>120664.14</v>
      </c>
      <c r="M182" s="33">
        <v>3470991.86</v>
      </c>
      <c r="N182" s="28">
        <v>15820281</v>
      </c>
      <c r="O182" s="28">
        <v>0</v>
      </c>
      <c r="P182" s="28">
        <v>0</v>
      </c>
      <c r="Q182" s="30">
        <v>15820281</v>
      </c>
      <c r="R182" s="52">
        <v>0</v>
      </c>
      <c r="S182" s="28">
        <v>0</v>
      </c>
      <c r="T182" s="3">
        <v>0</v>
      </c>
      <c r="U182" s="3">
        <v>19291272.86</v>
      </c>
      <c r="V182" s="4">
        <v>0</v>
      </c>
      <c r="W182" s="11">
        <v>1.8247263311197799</v>
      </c>
      <c r="X182" s="11">
        <v>0.4003475186088301</v>
      </c>
      <c r="Y182" s="37"/>
      <c r="Z182" s="11">
        <v>2.22507384972861</v>
      </c>
      <c r="AA182" s="13">
        <v>155031.2087912088</v>
      </c>
      <c r="AB182" s="17">
        <f t="shared" si="5"/>
        <v>3449.5588857313496</v>
      </c>
      <c r="AC182" s="18">
        <v>644.06</v>
      </c>
      <c r="AD182" s="17">
        <v>2749</v>
      </c>
      <c r="AE182" s="68" t="s">
        <v>1170</v>
      </c>
      <c r="AF182" s="2">
        <f>F182/H182</f>
        <v>1426212737.2923179</v>
      </c>
      <c r="AG182" s="4">
        <f>V182*$H182</f>
        <v>0</v>
      </c>
      <c r="AH182" s="4">
        <f>W182*$H182</f>
        <v>1.1092511366877142</v>
      </c>
      <c r="AI182" s="4">
        <f>X182*$H182</f>
        <v>0.24337125656230782</v>
      </c>
      <c r="AJ182" s="4">
        <f>Z182*$H182</f>
        <v>1.352622393250022</v>
      </c>
      <c r="AK182" s="68" t="s">
        <v>1170</v>
      </c>
      <c r="AL182" s="78"/>
      <c r="AM182" s="78"/>
      <c r="AN182" s="78"/>
      <c r="AO182" s="74"/>
      <c r="AP182" s="74"/>
      <c r="AQ182" s="15"/>
      <c r="AR182" s="15"/>
      <c r="AS182" s="15"/>
      <c r="AT182" s="15"/>
    </row>
    <row r="183" spans="1:46" ht="12.75">
      <c r="A183" s="1" t="s">
        <v>367</v>
      </c>
      <c r="B183" s="1" t="s">
        <v>368</v>
      </c>
      <c r="C183" s="2" t="s">
        <v>346</v>
      </c>
      <c r="D183" s="62"/>
      <c r="E183" t="s">
        <v>1169</v>
      </c>
      <c r="F183" s="61">
        <v>305108652</v>
      </c>
      <c r="G183" s="83">
        <v>93.04</v>
      </c>
      <c r="H183" s="9">
        <f t="shared" si="4"/>
        <v>0.9304000000000001</v>
      </c>
      <c r="I183" s="28">
        <v>652723.85</v>
      </c>
      <c r="J183" s="28">
        <v>76141.87</v>
      </c>
      <c r="K183" s="28">
        <v>0</v>
      </c>
      <c r="L183" s="28">
        <v>26254.95</v>
      </c>
      <c r="M183" s="33">
        <v>755120.67</v>
      </c>
      <c r="N183" s="28">
        <v>810357</v>
      </c>
      <c r="O183" s="28">
        <v>954636.16</v>
      </c>
      <c r="P183" s="28">
        <v>0</v>
      </c>
      <c r="Q183" s="30">
        <v>1764993.16</v>
      </c>
      <c r="R183" s="28">
        <v>774473.24</v>
      </c>
      <c r="S183" s="28">
        <v>0</v>
      </c>
      <c r="T183" s="3">
        <v>774473.24</v>
      </c>
      <c r="U183" s="3">
        <v>3294587.07</v>
      </c>
      <c r="V183" s="4">
        <v>0.25383522719637597</v>
      </c>
      <c r="W183" s="11">
        <v>0.5784802064544534</v>
      </c>
      <c r="X183" s="11">
        <v>0.24749238182862152</v>
      </c>
      <c r="Y183" s="37"/>
      <c r="Z183" s="11">
        <v>1.0798078154794508</v>
      </c>
      <c r="AA183" s="13">
        <v>300858.51938895416</v>
      </c>
      <c r="AB183" s="17">
        <f t="shared" si="5"/>
        <v>3248.6938058976857</v>
      </c>
      <c r="AC183" s="18">
        <v>674.69</v>
      </c>
      <c r="AD183" s="17">
        <v>2530</v>
      </c>
      <c r="AE183" s="68" t="s">
        <v>1170</v>
      </c>
      <c r="AF183" s="2">
        <f>F183/H183</f>
        <v>327932773.0008598</v>
      </c>
      <c r="AG183" s="4">
        <f>V183*$H183</f>
        <v>0.23616829538350823</v>
      </c>
      <c r="AH183" s="4">
        <f>W183*$H183</f>
        <v>0.5382179840852235</v>
      </c>
      <c r="AI183" s="4">
        <f>X183*$H183</f>
        <v>0.23026691205334948</v>
      </c>
      <c r="AJ183" s="4">
        <f>Z183*$H183</f>
        <v>1.004653191522081</v>
      </c>
      <c r="AK183" s="68" t="s">
        <v>1170</v>
      </c>
      <c r="AL183" s="78"/>
      <c r="AM183" s="78"/>
      <c r="AN183" s="78"/>
      <c r="AO183" s="74"/>
      <c r="AP183" s="74"/>
      <c r="AQ183" s="15"/>
      <c r="AR183" s="15"/>
      <c r="AS183" s="15"/>
      <c r="AT183" s="15"/>
    </row>
    <row r="184" spans="1:46" ht="12.75">
      <c r="A184" s="1" t="s">
        <v>369</v>
      </c>
      <c r="B184" s="1" t="s">
        <v>370</v>
      </c>
      <c r="C184" s="2" t="s">
        <v>346</v>
      </c>
      <c r="D184" s="62"/>
      <c r="E184" t="s">
        <v>1168</v>
      </c>
      <c r="F184" s="61">
        <v>205753260</v>
      </c>
      <c r="G184" s="83">
        <v>113.85</v>
      </c>
      <c r="H184" s="9">
        <f t="shared" si="4"/>
        <v>1.1384999999999998</v>
      </c>
      <c r="I184" s="28">
        <v>274683.61</v>
      </c>
      <c r="J184" s="28">
        <v>32043.14</v>
      </c>
      <c r="K184" s="28">
        <v>0</v>
      </c>
      <c r="L184" s="28">
        <v>11049.5</v>
      </c>
      <c r="M184" s="33">
        <v>317776.25</v>
      </c>
      <c r="N184" s="28">
        <v>851419</v>
      </c>
      <c r="O184" s="28">
        <v>0</v>
      </c>
      <c r="P184" s="28">
        <v>0</v>
      </c>
      <c r="Q184" s="30">
        <v>851419</v>
      </c>
      <c r="R184" s="28">
        <v>1085103</v>
      </c>
      <c r="S184" s="28">
        <v>0</v>
      </c>
      <c r="T184" s="3">
        <v>1085103</v>
      </c>
      <c r="U184" s="3">
        <v>2254298.25</v>
      </c>
      <c r="V184" s="4">
        <v>0.5273807083299676</v>
      </c>
      <c r="W184" s="11">
        <v>0.4138058371468817</v>
      </c>
      <c r="X184" s="11">
        <v>0.15444530502214157</v>
      </c>
      <c r="Y184" s="37"/>
      <c r="Z184" s="11">
        <v>1.0956318504989908</v>
      </c>
      <c r="AA184" s="13">
        <v>223433.4739803094</v>
      </c>
      <c r="AB184" s="17">
        <f t="shared" si="5"/>
        <v>2448.008305604645</v>
      </c>
      <c r="AC184" s="18">
        <v>693.91</v>
      </c>
      <c r="AD184" s="17">
        <v>1754</v>
      </c>
      <c r="AE184" s="68" t="s">
        <v>1170</v>
      </c>
      <c r="AF184" s="2">
        <f>F184/H184</f>
        <v>180723109.35441372</v>
      </c>
      <c r="AG184" s="4">
        <f>V184*$H184</f>
        <v>0.6004229364336681</v>
      </c>
      <c r="AH184" s="4">
        <f>W184*$H184</f>
        <v>0.4711179455917247</v>
      </c>
      <c r="AI184" s="4">
        <f>X184*$H184</f>
        <v>0.17583597976770815</v>
      </c>
      <c r="AJ184" s="4">
        <f>Z184*$H184</f>
        <v>1.247376861793101</v>
      </c>
      <c r="AK184" s="68" t="s">
        <v>1170</v>
      </c>
      <c r="AL184" s="78"/>
      <c r="AM184" s="78"/>
      <c r="AN184" s="78"/>
      <c r="AO184" s="74"/>
      <c r="AP184" s="74"/>
      <c r="AQ184" s="15"/>
      <c r="AR184" s="15"/>
      <c r="AS184" s="15"/>
      <c r="AT184" s="15"/>
    </row>
    <row r="185" spans="1:46" ht="12.75">
      <c r="A185" s="1" t="s">
        <v>371</v>
      </c>
      <c r="B185" s="1" t="s">
        <v>372</v>
      </c>
      <c r="C185" s="2" t="s">
        <v>346</v>
      </c>
      <c r="D185" s="62"/>
      <c r="F185" s="61">
        <v>544676623</v>
      </c>
      <c r="G185" s="83">
        <v>46.68</v>
      </c>
      <c r="H185" s="9">
        <f t="shared" si="4"/>
        <v>0.4668</v>
      </c>
      <c r="I185" s="28">
        <v>2215435.72</v>
      </c>
      <c r="J185" s="28">
        <v>258431.51</v>
      </c>
      <c r="K185" s="28">
        <v>0</v>
      </c>
      <c r="L185" s="28">
        <v>89124.17</v>
      </c>
      <c r="M185" s="33">
        <v>2562991.4</v>
      </c>
      <c r="N185" s="28">
        <v>7005849.5</v>
      </c>
      <c r="O185" s="28">
        <v>0</v>
      </c>
      <c r="P185" s="28">
        <v>0</v>
      </c>
      <c r="Q185" s="30">
        <v>7005849.5</v>
      </c>
      <c r="R185" s="28">
        <v>9090629.6</v>
      </c>
      <c r="S185" s="28">
        <v>0</v>
      </c>
      <c r="T185" s="3">
        <v>9090629.6</v>
      </c>
      <c r="U185" s="3">
        <v>18659470.5</v>
      </c>
      <c r="V185" s="4">
        <v>1.6689957336391872</v>
      </c>
      <c r="W185" s="11">
        <v>1.28624016602967</v>
      </c>
      <c r="X185" s="11">
        <v>0.47055285499190586</v>
      </c>
      <c r="Y185" s="37"/>
      <c r="Z185" s="11">
        <v>3.425788754660763</v>
      </c>
      <c r="AA185" s="13">
        <v>85065.69878749202</v>
      </c>
      <c r="AB185" s="17">
        <f t="shared" si="5"/>
        <v>2914.1711431354984</v>
      </c>
      <c r="AC185" s="18">
        <v>698.74</v>
      </c>
      <c r="AD185" s="17">
        <v>2215</v>
      </c>
      <c r="AE185" s="68" t="s">
        <v>1170</v>
      </c>
      <c r="AF185" s="2">
        <f>F185/H185</f>
        <v>1166830811.9108827</v>
      </c>
      <c r="AG185" s="4">
        <f>V185*$H185</f>
        <v>0.7790872084627726</v>
      </c>
      <c r="AH185" s="4">
        <f>W185*$H185</f>
        <v>0.6004169095026499</v>
      </c>
      <c r="AI185" s="4">
        <f>X185*$H185</f>
        <v>0.21965407271022164</v>
      </c>
      <c r="AJ185" s="4">
        <f>Z185*$H185</f>
        <v>1.5991581906756442</v>
      </c>
      <c r="AK185" s="68" t="s">
        <v>1170</v>
      </c>
      <c r="AL185" s="78"/>
      <c r="AM185" s="78"/>
      <c r="AN185" s="78"/>
      <c r="AO185" s="74"/>
      <c r="AP185" s="74"/>
      <c r="AQ185" s="15"/>
      <c r="AR185" s="15"/>
      <c r="AS185" s="15"/>
      <c r="AT185" s="15"/>
    </row>
    <row r="186" spans="1:46" ht="12.75">
      <c r="A186" s="1" t="s">
        <v>373</v>
      </c>
      <c r="B186" s="1" t="s">
        <v>374</v>
      </c>
      <c r="C186" s="2" t="s">
        <v>346</v>
      </c>
      <c r="D186" s="62"/>
      <c r="F186" s="61">
        <v>1259386493</v>
      </c>
      <c r="G186" s="83">
        <v>84.2</v>
      </c>
      <c r="H186" s="9">
        <f t="shared" si="4"/>
        <v>0.8420000000000001</v>
      </c>
      <c r="I186" s="28">
        <v>3151129.71</v>
      </c>
      <c r="J186" s="28">
        <v>367485.59</v>
      </c>
      <c r="K186" s="28">
        <v>0</v>
      </c>
      <c r="L186" s="28">
        <v>126728.52</v>
      </c>
      <c r="M186" s="33">
        <v>3645343.82</v>
      </c>
      <c r="N186" s="28">
        <v>4457187</v>
      </c>
      <c r="O186" s="28">
        <v>0</v>
      </c>
      <c r="P186" s="28">
        <v>0</v>
      </c>
      <c r="Q186" s="30">
        <v>4457187</v>
      </c>
      <c r="R186" s="28">
        <v>7370413.54</v>
      </c>
      <c r="S186" s="28">
        <v>0</v>
      </c>
      <c r="T186" s="3">
        <v>7370413.54</v>
      </c>
      <c r="U186" s="3">
        <v>15472944.36</v>
      </c>
      <c r="V186" s="4">
        <v>0.5852384141775927</v>
      </c>
      <c r="W186" s="11">
        <v>0.3539173259975562</v>
      </c>
      <c r="X186" s="11">
        <v>0.2894539396969696</v>
      </c>
      <c r="Y186" s="37"/>
      <c r="Z186" s="11">
        <v>1.2286096798721184</v>
      </c>
      <c r="AA186" s="13">
        <v>242255.69167942827</v>
      </c>
      <c r="AB186" s="17">
        <f t="shared" si="5"/>
        <v>2976.37687801461</v>
      </c>
      <c r="AC186" s="18">
        <v>684.93</v>
      </c>
      <c r="AD186" s="17">
        <v>2291</v>
      </c>
      <c r="AE186" s="68" t="s">
        <v>1170</v>
      </c>
      <c r="AF186" s="2">
        <f>F186/H186</f>
        <v>1495708423.9904988</v>
      </c>
      <c r="AG186" s="4">
        <f>V186*$H186</f>
        <v>0.49277074473753313</v>
      </c>
      <c r="AH186" s="4">
        <f>W186*$H186</f>
        <v>0.29799838848994237</v>
      </c>
      <c r="AI186" s="4">
        <f>X186*$H186</f>
        <v>0.2437202172248484</v>
      </c>
      <c r="AJ186" s="4">
        <f>Z186*$H186</f>
        <v>1.0344893504523238</v>
      </c>
      <c r="AK186" s="68" t="s">
        <v>1170</v>
      </c>
      <c r="AL186" s="78"/>
      <c r="AM186" s="78"/>
      <c r="AN186" s="78"/>
      <c r="AO186" s="74"/>
      <c r="AP186" s="74"/>
      <c r="AQ186" s="15"/>
      <c r="AR186" s="15"/>
      <c r="AS186" s="15"/>
      <c r="AT186" s="15"/>
    </row>
    <row r="187" spans="1:46" ht="12.75">
      <c r="A187" s="1" t="s">
        <v>375</v>
      </c>
      <c r="B187" s="1" t="s">
        <v>376</v>
      </c>
      <c r="C187" s="2" t="s">
        <v>346</v>
      </c>
      <c r="D187" s="62"/>
      <c r="F187" s="61">
        <v>57114372</v>
      </c>
      <c r="G187" s="83">
        <v>60.81</v>
      </c>
      <c r="H187" s="9">
        <f t="shared" si="4"/>
        <v>0.6081</v>
      </c>
      <c r="I187" s="28">
        <v>216011.85</v>
      </c>
      <c r="J187" s="28">
        <v>25187.5</v>
      </c>
      <c r="K187" s="28">
        <v>0</v>
      </c>
      <c r="L187" s="28">
        <v>8686.86</v>
      </c>
      <c r="M187" s="33">
        <v>249886.21</v>
      </c>
      <c r="N187" s="28">
        <v>851878</v>
      </c>
      <c r="O187" s="28">
        <v>0</v>
      </c>
      <c r="P187" s="28">
        <v>0</v>
      </c>
      <c r="Q187" s="30">
        <v>851878</v>
      </c>
      <c r="R187" s="28">
        <v>235813</v>
      </c>
      <c r="S187" s="28">
        <v>0</v>
      </c>
      <c r="T187" s="3">
        <v>235813</v>
      </c>
      <c r="U187" s="3">
        <v>1337577.21</v>
      </c>
      <c r="V187" s="4">
        <v>0.41287856583628374</v>
      </c>
      <c r="W187" s="11">
        <v>1.4915300127960787</v>
      </c>
      <c r="X187" s="11">
        <v>0.43751896632952564</v>
      </c>
      <c r="Y187" s="37"/>
      <c r="Z187" s="11">
        <v>2.341927544961888</v>
      </c>
      <c r="AA187" s="13">
        <v>64516.85393258427</v>
      </c>
      <c r="AB187" s="17">
        <f t="shared" si="5"/>
        <v>1510.9379733900182</v>
      </c>
      <c r="AC187" s="18">
        <v>613.6</v>
      </c>
      <c r="AD187" s="17">
        <v>795</v>
      </c>
      <c r="AE187" s="68" t="s">
        <v>1170</v>
      </c>
      <c r="AF187" s="2">
        <f>F187/H187</f>
        <v>93922664.03552048</v>
      </c>
      <c r="AG187" s="4">
        <f>V187*$H187</f>
        <v>0.25107145588504415</v>
      </c>
      <c r="AH187" s="4">
        <f>W187*$H187</f>
        <v>0.9069994007812954</v>
      </c>
      <c r="AI187" s="4">
        <f>X187*$H187</f>
        <v>0.2660552834249845</v>
      </c>
      <c r="AJ187" s="4">
        <f>Z187*$H187</f>
        <v>1.424126140091324</v>
      </c>
      <c r="AK187" s="68" t="s">
        <v>1170</v>
      </c>
      <c r="AL187" s="78"/>
      <c r="AM187" s="78"/>
      <c r="AN187" s="78"/>
      <c r="AO187" s="74"/>
      <c r="AP187" s="74"/>
      <c r="AQ187" s="15"/>
      <c r="AR187" s="15"/>
      <c r="AS187" s="15"/>
      <c r="AT187" s="15"/>
    </row>
    <row r="188" spans="1:46" ht="12.75">
      <c r="A188" s="1" t="s">
        <v>377</v>
      </c>
      <c r="B188" s="1" t="s">
        <v>378</v>
      </c>
      <c r="C188" s="2" t="s">
        <v>379</v>
      </c>
      <c r="D188" s="62" t="s">
        <v>54</v>
      </c>
      <c r="F188" s="61">
        <v>359901052</v>
      </c>
      <c r="G188" s="83">
        <v>92.65</v>
      </c>
      <c r="H188" s="9">
        <f t="shared" si="4"/>
        <v>0.9265000000000001</v>
      </c>
      <c r="I188" s="28">
        <v>3789019.885</v>
      </c>
      <c r="J188" s="28">
        <v>0</v>
      </c>
      <c r="K188" s="28">
        <v>173968.26</v>
      </c>
      <c r="L188" s="28">
        <v>41387.15</v>
      </c>
      <c r="M188" s="33">
        <v>4004375.2949999995</v>
      </c>
      <c r="N188" s="28">
        <v>3300287</v>
      </c>
      <c r="O188" s="28">
        <v>0</v>
      </c>
      <c r="P188" s="28">
        <v>0</v>
      </c>
      <c r="Q188" s="30">
        <v>3300287</v>
      </c>
      <c r="R188" s="28">
        <v>6262278.3</v>
      </c>
      <c r="S188" s="28">
        <v>0</v>
      </c>
      <c r="T188" s="3">
        <v>6262278.3</v>
      </c>
      <c r="U188" s="3">
        <v>13566940.594999999</v>
      </c>
      <c r="V188" s="4">
        <v>1.7399999986663</v>
      </c>
      <c r="W188" s="11">
        <v>0.9169984310020856</v>
      </c>
      <c r="X188" s="11">
        <v>1.1126322839978804</v>
      </c>
      <c r="Y188" s="36"/>
      <c r="Z188" s="11">
        <v>3.769630713666266</v>
      </c>
      <c r="AA188" s="13">
        <v>53539.25527142216</v>
      </c>
      <c r="AB188" s="17">
        <f t="shared" si="5"/>
        <v>2018.232210579715</v>
      </c>
      <c r="AC188" s="18">
        <v>646.01</v>
      </c>
      <c r="AD188" s="17">
        <v>1369</v>
      </c>
      <c r="AE188" s="68" t="s">
        <v>1170</v>
      </c>
      <c r="AF188" s="2">
        <f>F188/H188</f>
        <v>388452295.73664325</v>
      </c>
      <c r="AG188" s="4">
        <f>V188*$H188</f>
        <v>1.612109998764327</v>
      </c>
      <c r="AH188" s="4">
        <f>W188*$H188</f>
        <v>0.8495990463234324</v>
      </c>
      <c r="AI188" s="4">
        <f>X188*$H188</f>
        <v>1.0308538111240364</v>
      </c>
      <c r="AJ188" s="4">
        <f>Z188*$H188</f>
        <v>3.4925628562117956</v>
      </c>
      <c r="AK188" s="68" t="s">
        <v>1170</v>
      </c>
      <c r="AL188" s="78"/>
      <c r="AM188" s="78"/>
      <c r="AN188" s="78"/>
      <c r="AO188" s="74"/>
      <c r="AP188" s="74"/>
      <c r="AQ188" s="15"/>
      <c r="AR188" s="15"/>
      <c r="AS188" s="15"/>
      <c r="AT188" s="15"/>
    </row>
    <row r="189" spans="1:46" ht="12.75">
      <c r="A189" s="1" t="s">
        <v>380</v>
      </c>
      <c r="B189" s="1" t="s">
        <v>381</v>
      </c>
      <c r="C189" s="2" t="s">
        <v>379</v>
      </c>
      <c r="D189" s="62"/>
      <c r="F189" s="61">
        <v>115976825</v>
      </c>
      <c r="G189" s="83">
        <v>73.36</v>
      </c>
      <c r="H189" s="9">
        <f t="shared" si="4"/>
        <v>0.7336</v>
      </c>
      <c r="I189" s="28">
        <v>1359550.726</v>
      </c>
      <c r="J189" s="28">
        <v>0</v>
      </c>
      <c r="K189" s="28">
        <v>62394.8</v>
      </c>
      <c r="L189" s="28">
        <v>14843.76</v>
      </c>
      <c r="M189" s="33">
        <v>1436789.286</v>
      </c>
      <c r="N189" s="28">
        <v>1345123</v>
      </c>
      <c r="O189" s="28">
        <v>0</v>
      </c>
      <c r="P189" s="28">
        <v>0</v>
      </c>
      <c r="Q189" s="30">
        <v>1345123</v>
      </c>
      <c r="R189" s="28">
        <v>788353</v>
      </c>
      <c r="S189" s="28">
        <v>0</v>
      </c>
      <c r="T189" s="3">
        <v>788353</v>
      </c>
      <c r="U189" s="3">
        <v>3570265.2860000003</v>
      </c>
      <c r="V189" s="4">
        <v>0.6797504587662233</v>
      </c>
      <c r="W189" s="11">
        <v>1.1598205072435808</v>
      </c>
      <c r="X189" s="11">
        <v>1.2388589582444596</v>
      </c>
      <c r="Y189" s="36"/>
      <c r="Z189" s="11">
        <v>3.0784299242542636</v>
      </c>
      <c r="AA189" s="13">
        <v>43669.711310932325</v>
      </c>
      <c r="AB189" s="17">
        <f t="shared" si="5"/>
        <v>1344.3414608311896</v>
      </c>
      <c r="AC189" s="18">
        <v>632.11</v>
      </c>
      <c r="AD189" s="17">
        <v>689</v>
      </c>
      <c r="AE189" s="68" t="s">
        <v>1170</v>
      </c>
      <c r="AF189" s="2">
        <f>F189/H189</f>
        <v>158092727.6444929</v>
      </c>
      <c r="AG189" s="4">
        <f>V189*$H189</f>
        <v>0.49866493655090144</v>
      </c>
      <c r="AH189" s="4">
        <f>W189*$H189</f>
        <v>0.8508443241138909</v>
      </c>
      <c r="AI189" s="4">
        <f>X189*$H189</f>
        <v>0.9088269317681356</v>
      </c>
      <c r="AJ189" s="4">
        <f>Z189*$H189</f>
        <v>2.2583361924329277</v>
      </c>
      <c r="AK189" s="68" t="s">
        <v>1170</v>
      </c>
      <c r="AL189" s="78"/>
      <c r="AM189" s="78"/>
      <c r="AN189" s="78"/>
      <c r="AO189" s="74"/>
      <c r="AP189" s="74"/>
      <c r="AQ189" s="15"/>
      <c r="AR189" s="15"/>
      <c r="AS189" s="15"/>
      <c r="AT189" s="15"/>
    </row>
    <row r="190" spans="1:46" ht="12.75">
      <c r="A190" s="1" t="s">
        <v>382</v>
      </c>
      <c r="B190" s="1" t="s">
        <v>383</v>
      </c>
      <c r="C190" s="2" t="s">
        <v>379</v>
      </c>
      <c r="D190" s="62"/>
      <c r="E190" t="s">
        <v>1168</v>
      </c>
      <c r="F190" s="61">
        <v>171956001</v>
      </c>
      <c r="G190" s="83">
        <v>104.81</v>
      </c>
      <c r="H190" s="9">
        <f t="shared" si="4"/>
        <v>1.0481</v>
      </c>
      <c r="I190" s="28">
        <v>1393149.555</v>
      </c>
      <c r="J190" s="28">
        <v>0</v>
      </c>
      <c r="K190" s="28">
        <v>63867.59</v>
      </c>
      <c r="L190" s="28">
        <v>15194.14</v>
      </c>
      <c r="M190" s="33">
        <v>1472211.285</v>
      </c>
      <c r="N190" s="28">
        <v>1888918</v>
      </c>
      <c r="O190" s="28">
        <v>1145794.7</v>
      </c>
      <c r="P190" s="28">
        <v>0</v>
      </c>
      <c r="Q190" s="30">
        <v>3034712.7</v>
      </c>
      <c r="R190" s="28">
        <v>19844.53</v>
      </c>
      <c r="S190" s="28">
        <v>0</v>
      </c>
      <c r="T190" s="3">
        <v>19844.53</v>
      </c>
      <c r="U190" s="3">
        <v>4526768.515000001</v>
      </c>
      <c r="V190" s="4">
        <v>0.011540469587915108</v>
      </c>
      <c r="W190" s="11">
        <v>1.7648193039799758</v>
      </c>
      <c r="X190" s="11">
        <v>0.8561558052283387</v>
      </c>
      <c r="Y190" s="36"/>
      <c r="Z190" s="11">
        <v>2.6325155787962293</v>
      </c>
      <c r="AA190" s="13">
        <v>127025.60975609756</v>
      </c>
      <c r="AB190" s="17">
        <f t="shared" si="5"/>
        <v>3343.968965890171</v>
      </c>
      <c r="AC190" s="18">
        <v>680.15</v>
      </c>
      <c r="AD190" s="17">
        <v>2021</v>
      </c>
      <c r="AE190" s="68" t="s">
        <v>1170</v>
      </c>
      <c r="AF190" s="2">
        <f>F190/H190</f>
        <v>164064498.61654422</v>
      </c>
      <c r="AG190" s="4">
        <f>V190*$H190</f>
        <v>0.012095566175093825</v>
      </c>
      <c r="AH190" s="4">
        <f>W190*$H190</f>
        <v>1.8497071125014126</v>
      </c>
      <c r="AI190" s="4">
        <f>X190*$H190</f>
        <v>0.8973368994598218</v>
      </c>
      <c r="AJ190" s="4">
        <f>Z190*$H190</f>
        <v>2.759139578136328</v>
      </c>
      <c r="AK190" s="68" t="s">
        <v>1170</v>
      </c>
      <c r="AL190" s="78"/>
      <c r="AM190" s="78"/>
      <c r="AN190" s="78"/>
      <c r="AO190" s="74"/>
      <c r="AP190" s="74"/>
      <c r="AQ190" s="15"/>
      <c r="AR190" s="15"/>
      <c r="AS190" s="15"/>
      <c r="AT190" s="15"/>
    </row>
    <row r="191" spans="1:46" ht="12.75">
      <c r="A191" s="1" t="s">
        <v>384</v>
      </c>
      <c r="B191" s="1" t="s">
        <v>385</v>
      </c>
      <c r="C191" s="2" t="s">
        <v>379</v>
      </c>
      <c r="D191" s="62"/>
      <c r="F191" s="61">
        <v>76371198</v>
      </c>
      <c r="G191" s="83">
        <v>74.11</v>
      </c>
      <c r="H191" s="9">
        <f t="shared" si="4"/>
        <v>0.7411</v>
      </c>
      <c r="I191" s="28">
        <v>846001.6529999999</v>
      </c>
      <c r="J191" s="28">
        <v>0</v>
      </c>
      <c r="K191" s="28">
        <v>38869.53</v>
      </c>
      <c r="L191" s="28">
        <v>9247.08</v>
      </c>
      <c r="M191" s="33">
        <v>894118.2629999999</v>
      </c>
      <c r="N191" s="28">
        <v>1471056</v>
      </c>
      <c r="O191" s="28">
        <v>0</v>
      </c>
      <c r="P191" s="28">
        <v>0</v>
      </c>
      <c r="Q191" s="30">
        <v>1471056</v>
      </c>
      <c r="R191" s="28">
        <v>0</v>
      </c>
      <c r="S191" s="28">
        <v>0</v>
      </c>
      <c r="T191" s="3">
        <v>0</v>
      </c>
      <c r="U191" s="3">
        <v>2365174.263</v>
      </c>
      <c r="V191" s="4">
        <v>0</v>
      </c>
      <c r="W191" s="11">
        <v>1.9261921228471497</v>
      </c>
      <c r="X191" s="11">
        <v>1.1707532242717993</v>
      </c>
      <c r="Y191" s="36"/>
      <c r="Z191" s="11">
        <v>3.096945347118949</v>
      </c>
      <c r="AA191" s="13">
        <v>59860.847628657924</v>
      </c>
      <c r="AB191" s="17">
        <f t="shared" si="5"/>
        <v>1853.8577353816852</v>
      </c>
      <c r="AC191" s="18">
        <v>657.28</v>
      </c>
      <c r="AD191" s="17">
        <v>1104</v>
      </c>
      <c r="AE191" s="68" t="s">
        <v>1170</v>
      </c>
      <c r="AF191" s="2">
        <f>F191/H191</f>
        <v>103051137.49831332</v>
      </c>
      <c r="AG191" s="4">
        <f>V191*$H191</f>
        <v>0</v>
      </c>
      <c r="AH191" s="4">
        <f>W191*$H191</f>
        <v>1.4275009822420226</v>
      </c>
      <c r="AI191" s="4">
        <f>X191*$H191</f>
        <v>0.8676452145078304</v>
      </c>
      <c r="AJ191" s="4">
        <f>Z191*$H191</f>
        <v>2.295146196749853</v>
      </c>
      <c r="AK191" s="68" t="s">
        <v>1170</v>
      </c>
      <c r="AL191" s="78"/>
      <c r="AM191" s="78"/>
      <c r="AN191" s="78"/>
      <c r="AO191" s="74"/>
      <c r="AP191" s="74"/>
      <c r="AQ191" s="15"/>
      <c r="AR191" s="15"/>
      <c r="AS191" s="15"/>
      <c r="AT191" s="15"/>
    </row>
    <row r="192" spans="1:46" ht="12.75">
      <c r="A192" s="1" t="s">
        <v>386</v>
      </c>
      <c r="B192" s="1" t="s">
        <v>387</v>
      </c>
      <c r="C192" s="2" t="s">
        <v>379</v>
      </c>
      <c r="D192" s="62"/>
      <c r="E192" s="45"/>
      <c r="F192" s="61">
        <v>157904546</v>
      </c>
      <c r="G192" s="83">
        <v>91.45</v>
      </c>
      <c r="H192" s="9">
        <f t="shared" si="4"/>
        <v>0.9145</v>
      </c>
      <c r="I192" s="28">
        <v>1549962.955</v>
      </c>
      <c r="J192" s="28">
        <v>0</v>
      </c>
      <c r="K192" s="28">
        <v>71080.26</v>
      </c>
      <c r="L192" s="28">
        <v>16910.03</v>
      </c>
      <c r="M192" s="33">
        <v>1637953.245</v>
      </c>
      <c r="N192" s="28">
        <v>686947</v>
      </c>
      <c r="O192" s="28">
        <v>1294341.68</v>
      </c>
      <c r="P192" s="28">
        <v>0</v>
      </c>
      <c r="Q192" s="30">
        <v>1981288.68</v>
      </c>
      <c r="R192" s="28">
        <v>338432</v>
      </c>
      <c r="S192" s="28">
        <v>0</v>
      </c>
      <c r="T192" s="3">
        <v>338432</v>
      </c>
      <c r="U192" s="3">
        <v>3957673.925</v>
      </c>
      <c r="V192" s="4">
        <v>0.21432695167623608</v>
      </c>
      <c r="W192" s="11">
        <v>1.2547382138067134</v>
      </c>
      <c r="X192" s="11">
        <v>1.0373059462138603</v>
      </c>
      <c r="Y192" s="36"/>
      <c r="Z192" s="11">
        <v>2.5063711116968097</v>
      </c>
      <c r="AA192" s="13">
        <v>80763.59703337454</v>
      </c>
      <c r="AB192" s="17">
        <f t="shared" si="5"/>
        <v>2024.235464811721</v>
      </c>
      <c r="AC192" s="18">
        <v>640.15</v>
      </c>
      <c r="AD192" s="17">
        <v>1170</v>
      </c>
      <c r="AE192" s="68" t="s">
        <v>1170</v>
      </c>
      <c r="AF192" s="2">
        <f>F192/H192</f>
        <v>172667628.2121378</v>
      </c>
      <c r="AG192" s="4">
        <f>V192*$H192</f>
        <v>0.1960019973079179</v>
      </c>
      <c r="AH192" s="4">
        <f>W192*$H192</f>
        <v>1.1474580965262393</v>
      </c>
      <c r="AI192" s="4">
        <f>X192*$H192</f>
        <v>0.9486162878125752</v>
      </c>
      <c r="AJ192" s="4">
        <f>Z192*$H192</f>
        <v>2.292076381646732</v>
      </c>
      <c r="AK192" s="68" t="s">
        <v>1170</v>
      </c>
      <c r="AL192" s="78"/>
      <c r="AM192" s="78"/>
      <c r="AN192" s="78"/>
      <c r="AO192" s="74"/>
      <c r="AP192" s="74"/>
      <c r="AQ192" s="15"/>
      <c r="AR192" s="15"/>
      <c r="AS192" s="15"/>
      <c r="AT192" s="15"/>
    </row>
    <row r="193" spans="1:46" ht="12.75">
      <c r="A193" s="1" t="s">
        <v>388</v>
      </c>
      <c r="B193" s="1" t="s">
        <v>389</v>
      </c>
      <c r="C193" s="2" t="s">
        <v>379</v>
      </c>
      <c r="D193" s="62"/>
      <c r="E193" t="s">
        <v>1168</v>
      </c>
      <c r="F193" s="61">
        <v>62079954</v>
      </c>
      <c r="G193" s="83">
        <v>119.27</v>
      </c>
      <c r="H193" s="9">
        <f t="shared" si="4"/>
        <v>1.1926999999999999</v>
      </c>
      <c r="I193" s="28">
        <v>481830.17799999996</v>
      </c>
      <c r="J193" s="28">
        <v>0</v>
      </c>
      <c r="K193" s="28">
        <v>22155.45</v>
      </c>
      <c r="L193" s="28">
        <v>5270.79</v>
      </c>
      <c r="M193" s="33">
        <v>509256.41799999995</v>
      </c>
      <c r="N193" s="28">
        <v>666041</v>
      </c>
      <c r="O193" s="28">
        <v>300247.85</v>
      </c>
      <c r="P193" s="28">
        <v>0</v>
      </c>
      <c r="Q193" s="30">
        <v>966288.85</v>
      </c>
      <c r="R193" s="28">
        <v>158755.08</v>
      </c>
      <c r="S193" s="28">
        <v>0</v>
      </c>
      <c r="T193" s="3">
        <v>158755.08</v>
      </c>
      <c r="U193" s="3">
        <v>1634300.348</v>
      </c>
      <c r="V193" s="4">
        <v>0.2557268003130286</v>
      </c>
      <c r="W193" s="11">
        <v>1.5565231411092861</v>
      </c>
      <c r="X193" s="11">
        <v>0.8203234461159555</v>
      </c>
      <c r="Y193" s="36"/>
      <c r="Z193" s="11">
        <v>2.63257338753827</v>
      </c>
      <c r="AA193" s="13">
        <v>149906.11111111112</v>
      </c>
      <c r="AB193" s="17">
        <f t="shared" si="5"/>
        <v>3946.3883874046614</v>
      </c>
      <c r="AC193" s="18">
        <v>687.02</v>
      </c>
      <c r="AD193" s="17">
        <v>1869</v>
      </c>
      <c r="AE193" s="68" t="s">
        <v>1170</v>
      </c>
      <c r="AF193" s="2">
        <f>F193/H193</f>
        <v>52049932.086861745</v>
      </c>
      <c r="AG193" s="4">
        <f>V193*$H193</f>
        <v>0.30500535473334917</v>
      </c>
      <c r="AH193" s="4">
        <f>W193*$H193</f>
        <v>1.8564651504010454</v>
      </c>
      <c r="AI193" s="4">
        <f>X193*$H193</f>
        <v>0.9783997741825</v>
      </c>
      <c r="AJ193" s="4">
        <f>Z193*$H193</f>
        <v>3.1398702793168947</v>
      </c>
      <c r="AK193" s="68" t="s">
        <v>1170</v>
      </c>
      <c r="AL193" s="78"/>
      <c r="AM193" s="78"/>
      <c r="AN193" s="78"/>
      <c r="AO193" s="74"/>
      <c r="AP193" s="74"/>
      <c r="AQ193" s="15"/>
      <c r="AR193" s="15"/>
      <c r="AS193" s="15"/>
      <c r="AT193" s="15"/>
    </row>
    <row r="194" spans="1:46" ht="12.75">
      <c r="A194" s="1" t="s">
        <v>390</v>
      </c>
      <c r="B194" s="1" t="s">
        <v>391</v>
      </c>
      <c r="C194" s="2" t="s">
        <v>379</v>
      </c>
      <c r="D194" s="62"/>
      <c r="E194" s="45"/>
      <c r="F194" s="61">
        <v>222645464</v>
      </c>
      <c r="G194" s="83">
        <v>92.02</v>
      </c>
      <c r="H194" s="9">
        <f t="shared" si="4"/>
        <v>0.9201999999999999</v>
      </c>
      <c r="I194" s="28">
        <v>2080889.272</v>
      </c>
      <c r="J194" s="28">
        <v>0</v>
      </c>
      <c r="K194" s="28">
        <v>95402.46</v>
      </c>
      <c r="L194" s="28">
        <v>22696.3</v>
      </c>
      <c r="M194" s="33">
        <v>2198988.032</v>
      </c>
      <c r="N194" s="28">
        <v>2718168</v>
      </c>
      <c r="O194" s="28">
        <v>1345362.27</v>
      </c>
      <c r="P194" s="28">
        <v>0</v>
      </c>
      <c r="Q194" s="30">
        <v>4063530.27</v>
      </c>
      <c r="R194" s="28">
        <v>163345.4</v>
      </c>
      <c r="S194" s="28">
        <v>0</v>
      </c>
      <c r="T194" s="3">
        <v>163345.4</v>
      </c>
      <c r="U194" s="3">
        <v>6425863.7020000005</v>
      </c>
      <c r="V194" s="4">
        <v>0.07336569857089026</v>
      </c>
      <c r="W194" s="11">
        <v>1.8251125340689627</v>
      </c>
      <c r="X194" s="11">
        <v>0.9876635223073758</v>
      </c>
      <c r="Y194" s="36"/>
      <c r="Z194" s="11">
        <v>2.8861417549472286</v>
      </c>
      <c r="AA194" s="13">
        <v>121880.96430807764</v>
      </c>
      <c r="AB194" s="17">
        <f t="shared" si="5"/>
        <v>3517.6574022277573</v>
      </c>
      <c r="AC194" s="18">
        <v>662.72</v>
      </c>
      <c r="AD194" s="17">
        <v>1998</v>
      </c>
      <c r="AE194" s="68" t="s">
        <v>1170</v>
      </c>
      <c r="AF194" s="2">
        <f>F194/H194</f>
        <v>241953340.57813522</v>
      </c>
      <c r="AG194" s="4">
        <f>V194*$H194</f>
        <v>0.06751111582493322</v>
      </c>
      <c r="AH194" s="4">
        <f>W194*$H194</f>
        <v>1.6794685538502594</v>
      </c>
      <c r="AI194" s="4">
        <f>X194*$H194</f>
        <v>0.9088479732272471</v>
      </c>
      <c r="AJ194" s="4">
        <f>Z194*$H194</f>
        <v>2.6558276429024397</v>
      </c>
      <c r="AK194" s="68" t="s">
        <v>1170</v>
      </c>
      <c r="AL194" s="78"/>
      <c r="AM194" s="78"/>
      <c r="AN194" s="78"/>
      <c r="AO194" s="74"/>
      <c r="AP194" s="74"/>
      <c r="AQ194" s="15"/>
      <c r="AR194" s="15"/>
      <c r="AS194" s="15"/>
      <c r="AT194" s="15"/>
    </row>
    <row r="195" spans="1:46" ht="12.75">
      <c r="A195" s="1" t="s">
        <v>392</v>
      </c>
      <c r="B195" s="1" t="s">
        <v>393</v>
      </c>
      <c r="C195" s="2" t="s">
        <v>379</v>
      </c>
      <c r="D195" s="62"/>
      <c r="F195" s="61">
        <v>105478982</v>
      </c>
      <c r="G195" s="83">
        <v>82.61</v>
      </c>
      <c r="H195" s="9">
        <f aca="true" t="shared" si="6" ref="H195:H258">G195/100</f>
        <v>0.8261</v>
      </c>
      <c r="I195" s="28">
        <v>1079573.905</v>
      </c>
      <c r="J195" s="28">
        <v>0</v>
      </c>
      <c r="K195" s="28">
        <v>49533.79</v>
      </c>
      <c r="L195" s="28">
        <v>11784.12</v>
      </c>
      <c r="M195" s="33">
        <v>1140891.8150000002</v>
      </c>
      <c r="N195" s="28">
        <v>1400317.5</v>
      </c>
      <c r="O195" s="28">
        <v>0</v>
      </c>
      <c r="P195" s="28">
        <v>0</v>
      </c>
      <c r="Q195" s="30">
        <v>1400317.5</v>
      </c>
      <c r="R195" s="28">
        <v>559000</v>
      </c>
      <c r="S195" s="28">
        <v>0</v>
      </c>
      <c r="T195" s="3">
        <v>559000</v>
      </c>
      <c r="U195" s="3">
        <v>3100209.3150000004</v>
      </c>
      <c r="V195" s="4">
        <v>0.5299634006706663</v>
      </c>
      <c r="W195" s="11">
        <v>1.3275796499439103</v>
      </c>
      <c r="X195" s="11">
        <v>1.081629527861769</v>
      </c>
      <c r="Y195" s="36"/>
      <c r="Z195" s="11">
        <v>2.9391725784763456</v>
      </c>
      <c r="AA195" s="13">
        <v>78127.56467439786</v>
      </c>
      <c r="AB195" s="17">
        <f aca="true" t="shared" si="7" ref="AB195:AB258">AA195*Z195/100</f>
        <v>2296.303957141274</v>
      </c>
      <c r="AC195" s="25">
        <v>651.05</v>
      </c>
      <c r="AD195" s="17">
        <v>1348</v>
      </c>
      <c r="AE195" s="68" t="s">
        <v>1170</v>
      </c>
      <c r="AF195" s="2">
        <f>F195/H195</f>
        <v>127683067.42525119</v>
      </c>
      <c r="AG195" s="4">
        <f>V195*$H195</f>
        <v>0.4378027652940374</v>
      </c>
      <c r="AH195" s="4">
        <f>W195*$H195</f>
        <v>1.0967135488186643</v>
      </c>
      <c r="AI195" s="4">
        <f>X195*$H195</f>
        <v>0.8935341529666072</v>
      </c>
      <c r="AJ195" s="4">
        <f>Z195*$H195</f>
        <v>2.428050467079309</v>
      </c>
      <c r="AK195" s="68" t="s">
        <v>1170</v>
      </c>
      <c r="AL195" s="78"/>
      <c r="AM195" s="78"/>
      <c r="AN195" s="78"/>
      <c r="AO195" s="74"/>
      <c r="AP195" s="74"/>
      <c r="AQ195" s="15"/>
      <c r="AR195" s="15"/>
      <c r="AS195" s="15"/>
      <c r="AT195" s="15"/>
    </row>
    <row r="196" spans="1:46" ht="12.75">
      <c r="A196" s="1" t="s">
        <v>394</v>
      </c>
      <c r="B196" s="1" t="s">
        <v>395</v>
      </c>
      <c r="C196" s="2" t="s">
        <v>379</v>
      </c>
      <c r="D196" s="62"/>
      <c r="F196" s="61">
        <v>138022554</v>
      </c>
      <c r="G196" s="83">
        <v>73.47</v>
      </c>
      <c r="H196" s="9">
        <f t="shared" si="6"/>
        <v>0.7347</v>
      </c>
      <c r="I196" s="28">
        <v>1631715.972</v>
      </c>
      <c r="J196" s="28">
        <v>0</v>
      </c>
      <c r="K196" s="28">
        <v>75199.17</v>
      </c>
      <c r="L196" s="28">
        <v>17889.92</v>
      </c>
      <c r="M196" s="33">
        <v>1724805.062</v>
      </c>
      <c r="N196" s="28">
        <v>2277330</v>
      </c>
      <c r="O196" s="28">
        <v>0</v>
      </c>
      <c r="P196" s="28">
        <v>0</v>
      </c>
      <c r="Q196" s="30">
        <v>2277330</v>
      </c>
      <c r="R196" s="28">
        <v>260862.63</v>
      </c>
      <c r="S196" s="28">
        <v>0</v>
      </c>
      <c r="T196" s="3">
        <v>260862.63</v>
      </c>
      <c r="U196" s="3">
        <v>4262997.692</v>
      </c>
      <c r="V196" s="4">
        <v>0.18900000213008666</v>
      </c>
      <c r="W196" s="11">
        <v>1.6499694680334636</v>
      </c>
      <c r="X196" s="11">
        <v>1.2496545035675835</v>
      </c>
      <c r="Y196" s="36"/>
      <c r="Z196" s="11">
        <v>3.0886239737311336</v>
      </c>
      <c r="AA196" s="13">
        <v>78842.52303330971</v>
      </c>
      <c r="AB196" s="17">
        <f t="shared" si="7"/>
        <v>2435.149067901295</v>
      </c>
      <c r="AC196" s="18">
        <v>653.45</v>
      </c>
      <c r="AD196" s="17">
        <v>1631</v>
      </c>
      <c r="AE196" s="68" t="s">
        <v>1170</v>
      </c>
      <c r="AF196" s="2">
        <f>F196/H196</f>
        <v>187862466.3127807</v>
      </c>
      <c r="AG196" s="4">
        <f>V196*$H196</f>
        <v>0.13885830156497467</v>
      </c>
      <c r="AH196" s="4">
        <f>W196*$H196</f>
        <v>1.2122325681641857</v>
      </c>
      <c r="AI196" s="4">
        <f>X196*$H196</f>
        <v>0.9181211637711035</v>
      </c>
      <c r="AJ196" s="4">
        <f>Z196*$H196</f>
        <v>2.269212033500264</v>
      </c>
      <c r="AK196" s="68" t="s">
        <v>1170</v>
      </c>
      <c r="AL196" s="78"/>
      <c r="AM196" s="78"/>
      <c r="AN196" s="78"/>
      <c r="AO196" s="74"/>
      <c r="AP196" s="74"/>
      <c r="AQ196" s="15"/>
      <c r="AR196" s="15"/>
      <c r="AS196" s="15"/>
      <c r="AT196" s="15"/>
    </row>
    <row r="197" spans="1:46" ht="12.75">
      <c r="A197" s="1" t="s">
        <v>396</v>
      </c>
      <c r="B197" s="1" t="s">
        <v>397</v>
      </c>
      <c r="C197" s="2" t="s">
        <v>379</v>
      </c>
      <c r="D197" s="62" t="s">
        <v>54</v>
      </c>
      <c r="F197" s="61">
        <v>684072886</v>
      </c>
      <c r="G197" s="83">
        <v>65.47</v>
      </c>
      <c r="H197" s="9">
        <f t="shared" si="6"/>
        <v>0.6547</v>
      </c>
      <c r="I197" s="28">
        <v>9096759.23</v>
      </c>
      <c r="J197" s="28">
        <v>0</v>
      </c>
      <c r="K197" s="28">
        <v>420870.76</v>
      </c>
      <c r="L197" s="28">
        <v>100125.39</v>
      </c>
      <c r="M197" s="33">
        <v>9617755.38</v>
      </c>
      <c r="N197" s="28">
        <v>8728770</v>
      </c>
      <c r="O197" s="28">
        <v>0</v>
      </c>
      <c r="P197" s="28">
        <v>0</v>
      </c>
      <c r="Q197" s="30">
        <v>8728770</v>
      </c>
      <c r="R197" s="28">
        <v>10764475.92</v>
      </c>
      <c r="S197" s="28">
        <v>0</v>
      </c>
      <c r="T197" s="3">
        <v>10764475.92</v>
      </c>
      <c r="U197" s="3">
        <v>29111001.300000004</v>
      </c>
      <c r="V197" s="4">
        <v>1.5735861105303333</v>
      </c>
      <c r="W197" s="11">
        <v>1.2759999962927928</v>
      </c>
      <c r="X197" s="11">
        <v>1.4059547713165759</v>
      </c>
      <c r="Y197" s="36"/>
      <c r="Z197" s="11">
        <v>4.255540878139701</v>
      </c>
      <c r="AA197" s="13">
        <v>60043.55360144834</v>
      </c>
      <c r="AB197" s="17">
        <f t="shared" si="7"/>
        <v>2555.1779681973567</v>
      </c>
      <c r="AC197" s="18">
        <v>643.34</v>
      </c>
      <c r="AD197" s="17">
        <v>1869</v>
      </c>
      <c r="AE197" s="68" t="s">
        <v>1170</v>
      </c>
      <c r="AF197" s="2">
        <f>F197/H197</f>
        <v>1044864649.457767</v>
      </c>
      <c r="AG197" s="4">
        <f>V197*$H197</f>
        <v>1.0302268265642092</v>
      </c>
      <c r="AH197" s="4">
        <f>W197*$H197</f>
        <v>0.8353971975728914</v>
      </c>
      <c r="AI197" s="4">
        <f>X197*$H197</f>
        <v>0.9204785887809621</v>
      </c>
      <c r="AJ197" s="4">
        <f>Z197*$H197</f>
        <v>2.786102612918062</v>
      </c>
      <c r="AK197" s="68" t="s">
        <v>1170</v>
      </c>
      <c r="AL197" s="78"/>
      <c r="AM197" s="78"/>
      <c r="AN197" s="78"/>
      <c r="AO197" s="74"/>
      <c r="AP197" s="74"/>
      <c r="AQ197" s="15"/>
      <c r="AR197" s="15"/>
      <c r="AS197" s="15"/>
      <c r="AT197" s="15"/>
    </row>
    <row r="198" spans="1:46" ht="12.75">
      <c r="A198" s="1" t="s">
        <v>398</v>
      </c>
      <c r="B198" s="1" t="s">
        <v>399</v>
      </c>
      <c r="C198" s="2" t="s">
        <v>379</v>
      </c>
      <c r="D198" s="62"/>
      <c r="F198" s="61">
        <v>18679878</v>
      </c>
      <c r="G198" s="83">
        <v>89.12</v>
      </c>
      <c r="H198" s="9">
        <f t="shared" si="6"/>
        <v>0.8912</v>
      </c>
      <c r="I198" s="28">
        <v>183110.494</v>
      </c>
      <c r="J198" s="28">
        <v>0</v>
      </c>
      <c r="K198" s="28">
        <v>8394.32</v>
      </c>
      <c r="L198" s="28">
        <v>1997.01</v>
      </c>
      <c r="M198" s="33">
        <v>193501.82400000002</v>
      </c>
      <c r="N198" s="28">
        <v>246283</v>
      </c>
      <c r="O198" s="28">
        <v>125332.87</v>
      </c>
      <c r="P198" s="28">
        <v>0</v>
      </c>
      <c r="Q198" s="30">
        <v>371615.87</v>
      </c>
      <c r="R198" s="28">
        <v>72817</v>
      </c>
      <c r="S198" s="28">
        <v>0</v>
      </c>
      <c r="T198" s="3">
        <v>72817</v>
      </c>
      <c r="U198" s="3">
        <v>637934.694</v>
      </c>
      <c r="V198" s="4">
        <v>0.3898151797351139</v>
      </c>
      <c r="W198" s="11">
        <v>1.989391311870452</v>
      </c>
      <c r="X198" s="11">
        <v>1.0358837675492314</v>
      </c>
      <c r="Y198" s="36"/>
      <c r="Z198" s="11">
        <v>3.4150902591547974</v>
      </c>
      <c r="AA198" s="13">
        <v>88389.52879581152</v>
      </c>
      <c r="AB198" s="17">
        <f t="shared" si="7"/>
        <v>3018.5821880185836</v>
      </c>
      <c r="AC198" s="18">
        <v>660</v>
      </c>
      <c r="AD198" s="17">
        <v>1961</v>
      </c>
      <c r="AE198" s="68" t="s">
        <v>1170</v>
      </c>
      <c r="AF198" s="2">
        <f>F198/H198</f>
        <v>20960365.7989228</v>
      </c>
      <c r="AG198" s="4">
        <f>V198*$H198</f>
        <v>0.34740328817993354</v>
      </c>
      <c r="AH198" s="4">
        <f>W198*$H198</f>
        <v>1.7729455371389469</v>
      </c>
      <c r="AI198" s="4">
        <f>X198*$H198</f>
        <v>0.923179613639875</v>
      </c>
      <c r="AJ198" s="4">
        <f>Z198*$H198</f>
        <v>3.0435284389587554</v>
      </c>
      <c r="AK198" s="68" t="s">
        <v>1170</v>
      </c>
      <c r="AL198" s="78"/>
      <c r="AM198" s="78"/>
      <c r="AN198" s="78"/>
      <c r="AO198" s="74"/>
      <c r="AP198" s="74"/>
      <c r="AQ198" s="15"/>
      <c r="AR198" s="15"/>
      <c r="AS198" s="15"/>
      <c r="AT198" s="15"/>
    </row>
    <row r="199" spans="1:46" ht="12.75">
      <c r="A199" s="1" t="s">
        <v>400</v>
      </c>
      <c r="B199" s="1" t="s">
        <v>401</v>
      </c>
      <c r="C199" s="2" t="s">
        <v>379</v>
      </c>
      <c r="D199" s="62"/>
      <c r="F199" s="61">
        <v>74470906</v>
      </c>
      <c r="G199" s="83">
        <v>95.59</v>
      </c>
      <c r="H199" s="9">
        <f t="shared" si="6"/>
        <v>0.9559000000000001</v>
      </c>
      <c r="I199" s="28">
        <v>641988.392</v>
      </c>
      <c r="J199" s="28">
        <v>0</v>
      </c>
      <c r="K199" s="28">
        <v>29454.63</v>
      </c>
      <c r="L199" s="28">
        <v>7007.27</v>
      </c>
      <c r="M199" s="33">
        <v>678450.292</v>
      </c>
      <c r="N199" s="28">
        <v>573750</v>
      </c>
      <c r="O199" s="28">
        <v>436452.72</v>
      </c>
      <c r="P199" s="28">
        <v>0</v>
      </c>
      <c r="Q199" s="30">
        <v>1010202.72</v>
      </c>
      <c r="R199" s="28">
        <v>67376</v>
      </c>
      <c r="S199" s="28">
        <v>0</v>
      </c>
      <c r="T199" s="3">
        <v>67376</v>
      </c>
      <c r="U199" s="3">
        <v>1756029.012</v>
      </c>
      <c r="V199" s="4">
        <v>0.09047291569139765</v>
      </c>
      <c r="W199" s="11">
        <v>1.3565065530423384</v>
      </c>
      <c r="X199" s="11">
        <v>0.9110273104506075</v>
      </c>
      <c r="Y199" s="36"/>
      <c r="Z199" s="11">
        <v>2.3580067791843433</v>
      </c>
      <c r="AA199" s="13">
        <v>126646.9696969697</v>
      </c>
      <c r="AB199" s="17">
        <f t="shared" si="7"/>
        <v>2986.3441310860862</v>
      </c>
      <c r="AC199" s="18">
        <v>641.98</v>
      </c>
      <c r="AD199" s="17">
        <v>909</v>
      </c>
      <c r="AE199" s="68" t="s">
        <v>1170</v>
      </c>
      <c r="AF199" s="2">
        <f>F199/H199</f>
        <v>77906586.46301913</v>
      </c>
      <c r="AG199" s="4">
        <f>V199*$H199</f>
        <v>0.08648306010940703</v>
      </c>
      <c r="AH199" s="4">
        <f>W199*$H199</f>
        <v>1.2966846140531714</v>
      </c>
      <c r="AI199" s="4">
        <f>X199*$H199</f>
        <v>0.8708510060597358</v>
      </c>
      <c r="AJ199" s="4">
        <f>Z199*$H199</f>
        <v>2.254018680222314</v>
      </c>
      <c r="AK199" s="68" t="s">
        <v>1170</v>
      </c>
      <c r="AL199" s="78"/>
      <c r="AM199" s="78"/>
      <c r="AN199" s="78"/>
      <c r="AO199" s="74"/>
      <c r="AP199" s="74"/>
      <c r="AQ199" s="15"/>
      <c r="AR199" s="15"/>
      <c r="AS199" s="15"/>
      <c r="AT199" s="15"/>
    </row>
    <row r="200" spans="1:46" ht="12.75">
      <c r="A200" s="1" t="s">
        <v>402</v>
      </c>
      <c r="B200" s="1" t="s">
        <v>403</v>
      </c>
      <c r="C200" s="2" t="s">
        <v>379</v>
      </c>
      <c r="D200" s="62"/>
      <c r="F200" s="61">
        <v>391223338</v>
      </c>
      <c r="G200" s="83">
        <v>88.3</v>
      </c>
      <c r="H200" s="9">
        <f t="shared" si="6"/>
        <v>0.883</v>
      </c>
      <c r="I200" s="28">
        <v>3791404.728</v>
      </c>
      <c r="J200" s="28">
        <v>0</v>
      </c>
      <c r="K200" s="28">
        <v>173808.98</v>
      </c>
      <c r="L200" s="28">
        <v>41349.25</v>
      </c>
      <c r="M200" s="33">
        <v>4006562.958</v>
      </c>
      <c r="N200" s="28">
        <v>4914077.5</v>
      </c>
      <c r="O200" s="28">
        <v>2324169.56</v>
      </c>
      <c r="P200" s="28">
        <v>0</v>
      </c>
      <c r="Q200" s="30">
        <v>7238247.0600000005</v>
      </c>
      <c r="R200" s="28">
        <v>0</v>
      </c>
      <c r="S200" s="28">
        <v>0</v>
      </c>
      <c r="T200" s="3">
        <v>0</v>
      </c>
      <c r="U200" s="3">
        <v>11244810.018000001</v>
      </c>
      <c r="V200" s="4">
        <v>0</v>
      </c>
      <c r="W200" s="11">
        <v>1.850157277682652</v>
      </c>
      <c r="X200" s="11">
        <v>1.0241114393845288</v>
      </c>
      <c r="Y200" s="36"/>
      <c r="Z200" s="11">
        <v>2.8742687170671806</v>
      </c>
      <c r="AA200" s="13">
        <v>113637.87051482059</v>
      </c>
      <c r="AB200" s="17">
        <f t="shared" si="7"/>
        <v>3266.257762948798</v>
      </c>
      <c r="AC200" s="18">
        <v>653.95</v>
      </c>
      <c r="AD200" s="17">
        <v>2112</v>
      </c>
      <c r="AE200" s="68" t="s">
        <v>1170</v>
      </c>
      <c r="AF200" s="2">
        <f>F200/H200</f>
        <v>443061537.93884486</v>
      </c>
      <c r="AG200" s="4">
        <f>V200*$H200</f>
        <v>0</v>
      </c>
      <c r="AH200" s="4">
        <f>W200*$H200</f>
        <v>1.6336888761937818</v>
      </c>
      <c r="AI200" s="4">
        <f>X200*$H200</f>
        <v>0.9042904009765389</v>
      </c>
      <c r="AJ200" s="4">
        <f>Z200*$H200</f>
        <v>2.5379792771703205</v>
      </c>
      <c r="AK200" s="68" t="s">
        <v>1170</v>
      </c>
      <c r="AL200" s="78"/>
      <c r="AM200" s="78"/>
      <c r="AN200" s="78"/>
      <c r="AO200" s="74"/>
      <c r="AP200" s="74"/>
      <c r="AQ200" s="15"/>
      <c r="AR200" s="15"/>
      <c r="AS200" s="15"/>
      <c r="AT200" s="15"/>
    </row>
    <row r="201" spans="1:46" ht="12.75">
      <c r="A201" s="1" t="s">
        <v>404</v>
      </c>
      <c r="B201" s="1" t="s">
        <v>405</v>
      </c>
      <c r="C201" s="2" t="s">
        <v>379</v>
      </c>
      <c r="D201" s="62" t="s">
        <v>54</v>
      </c>
      <c r="F201" s="61">
        <v>1819713131</v>
      </c>
      <c r="G201" s="83">
        <v>70.51</v>
      </c>
      <c r="H201" s="9">
        <f t="shared" si="6"/>
        <v>0.7051000000000001</v>
      </c>
      <c r="I201" s="28">
        <v>22120043.053999998</v>
      </c>
      <c r="J201" s="28">
        <v>0</v>
      </c>
      <c r="K201" s="28">
        <v>0</v>
      </c>
      <c r="L201" s="28">
        <v>241841.34</v>
      </c>
      <c r="M201" s="33">
        <v>22361884.393999998</v>
      </c>
      <c r="N201" s="28">
        <v>18415497</v>
      </c>
      <c r="O201" s="28">
        <v>0</v>
      </c>
      <c r="P201" s="28">
        <v>0</v>
      </c>
      <c r="Q201" s="30">
        <v>18415497</v>
      </c>
      <c r="R201" s="28">
        <v>16608628.52</v>
      </c>
      <c r="S201" s="28">
        <v>0</v>
      </c>
      <c r="T201" s="3">
        <v>16608628.52</v>
      </c>
      <c r="U201" s="3">
        <v>57386009.91399999</v>
      </c>
      <c r="V201" s="4">
        <v>0.9127058675931486</v>
      </c>
      <c r="W201" s="11">
        <v>1.0120000062801107</v>
      </c>
      <c r="X201" s="11">
        <v>1.2288686613868258</v>
      </c>
      <c r="Y201" s="36"/>
      <c r="Z201" s="11">
        <v>3.153574535260085</v>
      </c>
      <c r="AA201" s="13">
        <v>88555.66338649474</v>
      </c>
      <c r="AB201" s="17">
        <f t="shared" si="7"/>
        <v>2792.6688500871364</v>
      </c>
      <c r="AC201" s="18">
        <v>659.02</v>
      </c>
      <c r="AD201" s="17">
        <v>2024</v>
      </c>
      <c r="AE201" s="68" t="s">
        <v>1170</v>
      </c>
      <c r="AF201" s="2">
        <f>F201/H201</f>
        <v>2580787308.183236</v>
      </c>
      <c r="AG201" s="4">
        <f>V201*$H201</f>
        <v>0.6435489072399292</v>
      </c>
      <c r="AH201" s="4">
        <f>W201*$H201</f>
        <v>0.7135612044281061</v>
      </c>
      <c r="AI201" s="4">
        <f>X201*$H201</f>
        <v>0.866475293143851</v>
      </c>
      <c r="AJ201" s="4">
        <f>Z201*$H201</f>
        <v>2.223585404811886</v>
      </c>
      <c r="AK201" s="68" t="s">
        <v>1170</v>
      </c>
      <c r="AL201" s="78"/>
      <c r="AM201" s="78"/>
      <c r="AN201" s="78"/>
      <c r="AO201" s="74"/>
      <c r="AP201" s="74"/>
      <c r="AQ201" s="15"/>
      <c r="AR201" s="15"/>
      <c r="AS201" s="15"/>
      <c r="AT201" s="15"/>
    </row>
    <row r="202" spans="1:46" ht="12.75">
      <c r="A202" s="1" t="s">
        <v>406</v>
      </c>
      <c r="B202" s="1" t="s">
        <v>407</v>
      </c>
      <c r="C202" s="2" t="s">
        <v>408</v>
      </c>
      <c r="D202" s="62"/>
      <c r="F202" s="16">
        <v>431050202</v>
      </c>
      <c r="G202" s="83">
        <v>18.46</v>
      </c>
      <c r="H202" s="9">
        <f t="shared" si="6"/>
        <v>0.18460000000000001</v>
      </c>
      <c r="I202" s="28">
        <v>10557673.31</v>
      </c>
      <c r="J202" s="28">
        <v>0</v>
      </c>
      <c r="K202" s="28">
        <v>0</v>
      </c>
      <c r="L202" s="28">
        <v>206221.65</v>
      </c>
      <c r="M202" s="33">
        <v>10763894.96</v>
      </c>
      <c r="N202" s="28">
        <v>26811356</v>
      </c>
      <c r="O202" s="28">
        <v>0</v>
      </c>
      <c r="P202" s="28">
        <v>0</v>
      </c>
      <c r="Q202" s="30">
        <v>26811356</v>
      </c>
      <c r="R202" s="28">
        <v>24994045.17</v>
      </c>
      <c r="S202" s="44">
        <v>0</v>
      </c>
      <c r="T202" s="3">
        <v>24994045.17</v>
      </c>
      <c r="U202" s="3">
        <v>62569296.13</v>
      </c>
      <c r="V202" s="4">
        <v>5.798407019421836</v>
      </c>
      <c r="W202" s="11">
        <v>6.2200077567763215</v>
      </c>
      <c r="X202" s="11">
        <v>2.4971325636915025</v>
      </c>
      <c r="Y202" s="35"/>
      <c r="Z202" s="11">
        <v>14.51554733988966</v>
      </c>
      <c r="AA202" s="13">
        <v>39730.85879743716</v>
      </c>
      <c r="AB202" s="17">
        <f t="shared" si="7"/>
        <v>5767.151617286707</v>
      </c>
      <c r="AC202" s="18">
        <v>735.18</v>
      </c>
      <c r="AD202" s="17">
        <v>5032</v>
      </c>
      <c r="AE202" s="68" t="s">
        <v>1170</v>
      </c>
      <c r="AF202" s="2">
        <f>F202/H202</f>
        <v>2335049848.320693</v>
      </c>
      <c r="AG202" s="4">
        <f>V202*$H202</f>
        <v>1.070385935785271</v>
      </c>
      <c r="AH202" s="4">
        <f>W202*$H202</f>
        <v>1.148213431900909</v>
      </c>
      <c r="AI202" s="4">
        <f>X202*$H202</f>
        <v>0.4609706712574514</v>
      </c>
      <c r="AJ202" s="4">
        <f>Z202*$H202</f>
        <v>2.6795700389436314</v>
      </c>
      <c r="AK202" s="68" t="s">
        <v>1170</v>
      </c>
      <c r="AL202" s="78"/>
      <c r="AM202" s="78"/>
      <c r="AN202" s="78"/>
      <c r="AO202" s="74"/>
      <c r="AP202" s="74"/>
      <c r="AQ202" s="15"/>
      <c r="AR202" s="15"/>
      <c r="AS202" s="15"/>
      <c r="AT202" s="15"/>
    </row>
    <row r="203" spans="1:46" ht="12.75">
      <c r="A203" s="1" t="s">
        <v>409</v>
      </c>
      <c r="B203" s="1" t="s">
        <v>410</v>
      </c>
      <c r="C203" s="2" t="s">
        <v>408</v>
      </c>
      <c r="D203" s="62"/>
      <c r="F203" s="16">
        <v>2100582200</v>
      </c>
      <c r="G203" s="83">
        <v>57.17</v>
      </c>
      <c r="H203" s="9">
        <f t="shared" si="6"/>
        <v>0.5717</v>
      </c>
      <c r="I203" s="28">
        <v>16649292.360000001</v>
      </c>
      <c r="J203" s="28">
        <v>0</v>
      </c>
      <c r="K203" s="28">
        <v>0</v>
      </c>
      <c r="L203" s="28">
        <v>325208.92</v>
      </c>
      <c r="M203" s="33">
        <v>16974501.28</v>
      </c>
      <c r="N203" s="49">
        <v>46423722.5</v>
      </c>
      <c r="O203" s="28">
        <v>0</v>
      </c>
      <c r="P203" s="28">
        <v>0</v>
      </c>
      <c r="Q203" s="30">
        <v>46423722.5</v>
      </c>
      <c r="R203" s="49">
        <v>32553311.75</v>
      </c>
      <c r="S203" s="44">
        <v>210000</v>
      </c>
      <c r="T203" s="3">
        <v>32763311.75</v>
      </c>
      <c r="U203" s="3">
        <v>96161535.53</v>
      </c>
      <c r="V203" s="4">
        <v>1.5597252871132583</v>
      </c>
      <c r="W203" s="11">
        <v>2.2100407448944392</v>
      </c>
      <c r="X203" s="11">
        <v>0.8080855526624952</v>
      </c>
      <c r="Y203" s="35"/>
      <c r="Z203" s="11">
        <v>4.577851584670193</v>
      </c>
      <c r="AA203" s="13">
        <v>139686.48904168457</v>
      </c>
      <c r="AB203" s="17">
        <f t="shared" si="7"/>
        <v>6394.640152164913</v>
      </c>
      <c r="AC203" s="18">
        <v>724.19</v>
      </c>
      <c r="AD203" s="17">
        <v>5671</v>
      </c>
      <c r="AE203" s="68" t="s">
        <v>1170</v>
      </c>
      <c r="AF203" s="2">
        <f>F203/H203</f>
        <v>3674273570.0542245</v>
      </c>
      <c r="AG203" s="4">
        <f>V203*$H203</f>
        <v>0.8916949466426497</v>
      </c>
      <c r="AH203" s="4">
        <f>W203*$H203</f>
        <v>1.263480293856151</v>
      </c>
      <c r="AI203" s="4">
        <f>X203*$H203</f>
        <v>0.46198251045714844</v>
      </c>
      <c r="AJ203" s="4">
        <f>Z203*$H203</f>
        <v>2.617157750955949</v>
      </c>
      <c r="AK203" s="68" t="s">
        <v>1170</v>
      </c>
      <c r="AL203" s="78"/>
      <c r="AM203" s="78"/>
      <c r="AN203" s="78"/>
      <c r="AO203" s="74"/>
      <c r="AP203" s="74"/>
      <c r="AQ203" s="15"/>
      <c r="AR203" s="15"/>
      <c r="AS203" s="15"/>
      <c r="AT203" s="15"/>
    </row>
    <row r="204" spans="1:46" ht="12.75">
      <c r="A204" s="1" t="s">
        <v>411</v>
      </c>
      <c r="B204" s="1" t="s">
        <v>412</v>
      </c>
      <c r="C204" s="2" t="s">
        <v>408</v>
      </c>
      <c r="D204" s="62"/>
      <c r="F204" s="16">
        <v>105695147</v>
      </c>
      <c r="G204" s="83">
        <v>12.09</v>
      </c>
      <c r="H204" s="9">
        <f t="shared" si="6"/>
        <v>0.1209</v>
      </c>
      <c r="I204" s="28">
        <v>3856428.07</v>
      </c>
      <c r="J204" s="28">
        <v>0</v>
      </c>
      <c r="K204" s="28">
        <v>0</v>
      </c>
      <c r="L204" s="28">
        <v>75348.06</v>
      </c>
      <c r="M204" s="33">
        <v>3931776.13</v>
      </c>
      <c r="N204" s="28">
        <v>9037498.03</v>
      </c>
      <c r="O204" s="28">
        <v>0</v>
      </c>
      <c r="P204" s="28">
        <v>0</v>
      </c>
      <c r="Q204" s="30">
        <v>9037498.03</v>
      </c>
      <c r="R204" s="28">
        <v>4085441</v>
      </c>
      <c r="S204" s="44">
        <v>0</v>
      </c>
      <c r="T204" s="3">
        <v>4085441</v>
      </c>
      <c r="U204" s="3">
        <v>17054715.16</v>
      </c>
      <c r="V204" s="4">
        <v>3.865306133686535</v>
      </c>
      <c r="W204" s="11">
        <v>8.550532627576553</v>
      </c>
      <c r="X204" s="11">
        <v>3.7199211521036055</v>
      </c>
      <c r="Y204" s="35"/>
      <c r="Z204" s="11">
        <v>16.135759913366694</v>
      </c>
      <c r="AA204" s="13">
        <v>42993.74337221633</v>
      </c>
      <c r="AB204" s="17">
        <f t="shared" si="7"/>
        <v>6937.367208309834</v>
      </c>
      <c r="AC204" s="18">
        <v>702.08</v>
      </c>
      <c r="AD204" s="17">
        <v>6235</v>
      </c>
      <c r="AE204" s="68" t="s">
        <v>1170</v>
      </c>
      <c r="AF204" s="2">
        <f>F204/H204</f>
        <v>874236120.7609595</v>
      </c>
      <c r="AG204" s="4">
        <f>V204*$H204</f>
        <v>0.46731551156270207</v>
      </c>
      <c r="AH204" s="4">
        <f>W204*$H204</f>
        <v>1.0337593946740051</v>
      </c>
      <c r="AI204" s="4">
        <f>X204*$H204</f>
        <v>0.44973846728932587</v>
      </c>
      <c r="AJ204" s="4">
        <f>Z204*$H204</f>
        <v>1.9508133735260333</v>
      </c>
      <c r="AK204" s="68" t="s">
        <v>1170</v>
      </c>
      <c r="AL204" s="78"/>
      <c r="AM204" s="78"/>
      <c r="AN204" s="78"/>
      <c r="AO204" s="74"/>
      <c r="AP204" s="74"/>
      <c r="AQ204" s="15"/>
      <c r="AR204" s="15"/>
      <c r="AS204" s="15"/>
      <c r="AT204" s="15"/>
    </row>
    <row r="205" spans="1:46" ht="12.75">
      <c r="A205" s="1" t="s">
        <v>413</v>
      </c>
      <c r="B205" s="1" t="s">
        <v>414</v>
      </c>
      <c r="C205" s="2" t="s">
        <v>408</v>
      </c>
      <c r="D205" s="62"/>
      <c r="F205" s="16">
        <v>309915700</v>
      </c>
      <c r="G205" s="83">
        <v>17.49</v>
      </c>
      <c r="H205" s="9">
        <f t="shared" si="6"/>
        <v>0.17489999999999997</v>
      </c>
      <c r="I205" s="28">
        <v>8385865.100000001</v>
      </c>
      <c r="J205" s="28">
        <v>0</v>
      </c>
      <c r="K205" s="28">
        <v>0</v>
      </c>
      <c r="L205" s="28">
        <v>163735.66</v>
      </c>
      <c r="M205" s="33">
        <v>8549600.76</v>
      </c>
      <c r="N205" s="28">
        <v>17396462</v>
      </c>
      <c r="O205" s="28">
        <v>0</v>
      </c>
      <c r="P205" s="28">
        <v>0</v>
      </c>
      <c r="Q205" s="30">
        <v>17396462</v>
      </c>
      <c r="R205" s="28">
        <v>5247746</v>
      </c>
      <c r="S205" s="44">
        <v>61983.14</v>
      </c>
      <c r="T205" s="3">
        <v>5309729.14</v>
      </c>
      <c r="U205" s="3">
        <v>31255791.9</v>
      </c>
      <c r="V205" s="4">
        <v>1.713281753715607</v>
      </c>
      <c r="W205" s="11">
        <v>5.613288387777708</v>
      </c>
      <c r="X205" s="11">
        <v>2.7586859136210267</v>
      </c>
      <c r="Y205" s="35"/>
      <c r="Z205" s="11">
        <v>10.085256055114343</v>
      </c>
      <c r="AA205" s="13">
        <v>67359.67653508772</v>
      </c>
      <c r="AB205" s="17">
        <f t="shared" si="7"/>
        <v>6793.39585646037</v>
      </c>
      <c r="AC205" s="18">
        <v>687.13</v>
      </c>
      <c r="AD205" s="17">
        <v>6098</v>
      </c>
      <c r="AE205" s="68" t="s">
        <v>1170</v>
      </c>
      <c r="AF205" s="2">
        <f>F205/H205</f>
        <v>1771959405.3745</v>
      </c>
      <c r="AG205" s="4">
        <f>V205*$H205</f>
        <v>0.29965297872485963</v>
      </c>
      <c r="AH205" s="4">
        <f>W205*$H205</f>
        <v>0.9817641390223211</v>
      </c>
      <c r="AI205" s="4">
        <f>X205*$H205</f>
        <v>0.4824941662923175</v>
      </c>
      <c r="AJ205" s="4">
        <f>Z205*$H205</f>
        <v>1.7639112840394982</v>
      </c>
      <c r="AK205" s="68" t="s">
        <v>1170</v>
      </c>
      <c r="AL205" s="78"/>
      <c r="AM205" s="78"/>
      <c r="AN205" s="78"/>
      <c r="AO205" s="74"/>
      <c r="AP205" s="74"/>
      <c r="AQ205" s="15"/>
      <c r="AR205" s="15"/>
      <c r="AS205" s="15"/>
      <c r="AT205" s="15"/>
    </row>
    <row r="206" spans="1:46" ht="12.75">
      <c r="A206" s="1" t="s">
        <v>415</v>
      </c>
      <c r="B206" s="1" t="s">
        <v>416</v>
      </c>
      <c r="C206" s="2" t="s">
        <v>408</v>
      </c>
      <c r="D206" s="62" t="s">
        <v>54</v>
      </c>
      <c r="F206" s="16">
        <v>301068230</v>
      </c>
      <c r="G206" s="83">
        <v>15.63</v>
      </c>
      <c r="H206" s="9">
        <f t="shared" si="6"/>
        <v>0.1563</v>
      </c>
      <c r="I206" s="28">
        <v>8516485.36</v>
      </c>
      <c r="J206" s="28">
        <v>0</v>
      </c>
      <c r="K206" s="28">
        <v>0</v>
      </c>
      <c r="L206" s="28">
        <v>166465.22</v>
      </c>
      <c r="M206" s="33">
        <v>8682950.58</v>
      </c>
      <c r="N206" s="28">
        <v>17996622</v>
      </c>
      <c r="O206" s="28">
        <v>0</v>
      </c>
      <c r="P206" s="28">
        <v>654710</v>
      </c>
      <c r="Q206" s="30">
        <v>18651332</v>
      </c>
      <c r="R206" s="28">
        <v>54086082</v>
      </c>
      <c r="S206" s="44">
        <v>0</v>
      </c>
      <c r="T206" s="3">
        <v>54086082</v>
      </c>
      <c r="U206" s="3">
        <v>81420364.58</v>
      </c>
      <c r="V206" s="4">
        <v>17.964725803184216</v>
      </c>
      <c r="W206" s="11">
        <v>6.195051533667302</v>
      </c>
      <c r="X206" s="11">
        <v>2.884047440010525</v>
      </c>
      <c r="Y206" s="35"/>
      <c r="Z206" s="11">
        <v>27.043824776862046</v>
      </c>
      <c r="AA206" s="13">
        <v>20707.911985018727</v>
      </c>
      <c r="AB206" s="17">
        <f t="shared" si="7"/>
        <v>5600.21143217528</v>
      </c>
      <c r="AC206" s="18">
        <v>769.68</v>
      </c>
      <c r="AD206" s="17">
        <v>4830</v>
      </c>
      <c r="AE206" s="68" t="s">
        <v>1170</v>
      </c>
      <c r="AF206" s="2">
        <f>F206/H206</f>
        <v>1926220281.5099168</v>
      </c>
      <c r="AG206" s="4">
        <f>V206*$H206</f>
        <v>2.8078866430376928</v>
      </c>
      <c r="AH206" s="4">
        <f>W206*$H206</f>
        <v>0.9682865547121993</v>
      </c>
      <c r="AI206" s="4">
        <f>X206*$H206</f>
        <v>0.45077661487364507</v>
      </c>
      <c r="AJ206" s="4">
        <f>Z206*$H206</f>
        <v>4.226949812623538</v>
      </c>
      <c r="AK206" s="68" t="s">
        <v>1170</v>
      </c>
      <c r="AL206" s="78"/>
      <c r="AM206" s="78"/>
      <c r="AN206" s="78"/>
      <c r="AO206" s="74"/>
      <c r="AP206" s="74"/>
      <c r="AQ206" s="15"/>
      <c r="AR206" s="15"/>
      <c r="AS206" s="15"/>
      <c r="AT206" s="15"/>
    </row>
    <row r="207" spans="1:46" ht="12.75">
      <c r="A207" s="1" t="s">
        <v>417</v>
      </c>
      <c r="B207" s="1" t="s">
        <v>418</v>
      </c>
      <c r="C207" s="2" t="s">
        <v>408</v>
      </c>
      <c r="D207" s="62"/>
      <c r="E207" t="s">
        <v>1168</v>
      </c>
      <c r="F207" s="16">
        <v>814258056</v>
      </c>
      <c r="G207" s="83">
        <v>116.82</v>
      </c>
      <c r="H207" s="9">
        <f t="shared" si="6"/>
        <v>1.1682</v>
      </c>
      <c r="I207" s="28">
        <v>3091766.79</v>
      </c>
      <c r="J207" s="28">
        <v>0</v>
      </c>
      <c r="K207" s="28">
        <v>0</v>
      </c>
      <c r="L207" s="28">
        <v>60362.35</v>
      </c>
      <c r="M207" s="33">
        <v>3152129.14</v>
      </c>
      <c r="N207" s="28">
        <v>2897165</v>
      </c>
      <c r="O207" s="28">
        <v>2259072.53</v>
      </c>
      <c r="P207" s="28">
        <v>0</v>
      </c>
      <c r="Q207" s="30">
        <v>5156237.53</v>
      </c>
      <c r="R207" s="28">
        <v>2204320</v>
      </c>
      <c r="S207" s="44">
        <v>0</v>
      </c>
      <c r="T207" s="3">
        <v>2204320</v>
      </c>
      <c r="U207" s="3">
        <v>10512686.67</v>
      </c>
      <c r="V207" s="4">
        <v>0.27071516010889796</v>
      </c>
      <c r="W207" s="11">
        <v>0.6332436617612046</v>
      </c>
      <c r="X207" s="11">
        <v>0.38711672752550574</v>
      </c>
      <c r="Y207" s="35"/>
      <c r="Z207" s="11">
        <v>1.2910755493956083</v>
      </c>
      <c r="AA207" s="13">
        <v>1047111.0814419226</v>
      </c>
      <c r="AB207" s="17">
        <f t="shared" si="7"/>
        <v>13518.995147508596</v>
      </c>
      <c r="AC207" s="18">
        <v>671.26</v>
      </c>
      <c r="AD207" s="17">
        <v>12848</v>
      </c>
      <c r="AE207" s="68" t="s">
        <v>1170</v>
      </c>
      <c r="AF207" s="2">
        <f>F207/H207</f>
        <v>697019393.939394</v>
      </c>
      <c r="AG207" s="4">
        <f>V207*$H207</f>
        <v>0.31624945003921456</v>
      </c>
      <c r="AH207" s="4">
        <f>W207*$H207</f>
        <v>0.7397552456694392</v>
      </c>
      <c r="AI207" s="4">
        <f>X207*$H207</f>
        <v>0.4522297610952958</v>
      </c>
      <c r="AJ207" s="4">
        <f>Z207*$H207</f>
        <v>1.5082344568039494</v>
      </c>
      <c r="AK207" s="68" t="s">
        <v>1170</v>
      </c>
      <c r="AL207" s="78"/>
      <c r="AM207" s="78"/>
      <c r="AN207" s="78"/>
      <c r="AO207" s="74"/>
      <c r="AP207" s="74"/>
      <c r="AQ207" s="15"/>
      <c r="AR207" s="15"/>
      <c r="AS207" s="15"/>
      <c r="AT207" s="15"/>
    </row>
    <row r="208" spans="1:46" ht="12.75">
      <c r="A208" s="1" t="s">
        <v>419</v>
      </c>
      <c r="B208" s="1" t="s">
        <v>387</v>
      </c>
      <c r="C208" s="2" t="s">
        <v>408</v>
      </c>
      <c r="D208" s="62"/>
      <c r="F208" s="16">
        <v>1522760100</v>
      </c>
      <c r="G208" s="83">
        <v>69.77</v>
      </c>
      <c r="H208" s="9">
        <f t="shared" si="6"/>
        <v>0.6977</v>
      </c>
      <c r="I208" s="28">
        <v>10677285.43</v>
      </c>
      <c r="J208" s="28">
        <v>0</v>
      </c>
      <c r="K208" s="28">
        <v>0</v>
      </c>
      <c r="L208" s="28">
        <v>208604.97</v>
      </c>
      <c r="M208" s="33">
        <v>10885890.4</v>
      </c>
      <c r="N208" s="28">
        <v>7397003</v>
      </c>
      <c r="O208" s="28">
        <v>10005347.75</v>
      </c>
      <c r="P208" s="28">
        <v>0</v>
      </c>
      <c r="Q208" s="30">
        <v>17402350.75</v>
      </c>
      <c r="R208" s="28">
        <v>7631551.53</v>
      </c>
      <c r="S208" s="44">
        <v>152300</v>
      </c>
      <c r="T208" s="3">
        <v>7783851.53</v>
      </c>
      <c r="U208" s="3">
        <v>36072092.68</v>
      </c>
      <c r="V208" s="4">
        <v>0.511167289581596</v>
      </c>
      <c r="W208" s="11">
        <v>1.1428163077033604</v>
      </c>
      <c r="X208" s="11">
        <v>0.7148788834170268</v>
      </c>
      <c r="Y208" s="35"/>
      <c r="Z208" s="11">
        <v>2.368862480701983</v>
      </c>
      <c r="AA208" s="13">
        <v>252518.08731808732</v>
      </c>
      <c r="AB208" s="17">
        <f t="shared" si="7"/>
        <v>5981.8062274644435</v>
      </c>
      <c r="AC208" s="18">
        <v>692.02</v>
      </c>
      <c r="AD208" s="17">
        <v>5269</v>
      </c>
      <c r="AE208" s="68" t="s">
        <v>1170</v>
      </c>
      <c r="AF208" s="2">
        <f>F208/H208</f>
        <v>2182542783.4312744</v>
      </c>
      <c r="AG208" s="4">
        <f>V208*$H208</f>
        <v>0.3566414179410795</v>
      </c>
      <c r="AH208" s="4">
        <f>W208*$H208</f>
        <v>0.7973429378846345</v>
      </c>
      <c r="AI208" s="4">
        <f>X208*$H208</f>
        <v>0.49877099696005955</v>
      </c>
      <c r="AJ208" s="4">
        <f>Z208*$H208</f>
        <v>1.6527553527857737</v>
      </c>
      <c r="AK208" s="68" t="s">
        <v>1170</v>
      </c>
      <c r="AL208" s="78"/>
      <c r="AM208" s="78"/>
      <c r="AN208" s="78"/>
      <c r="AO208" s="74"/>
      <c r="AP208" s="74"/>
      <c r="AQ208" s="15"/>
      <c r="AR208" s="15"/>
      <c r="AS208" s="15"/>
      <c r="AT208" s="15"/>
    </row>
    <row r="209" spans="1:46" ht="12.75">
      <c r="A209" s="1" t="s">
        <v>420</v>
      </c>
      <c r="B209" s="1" t="s">
        <v>421</v>
      </c>
      <c r="C209" s="2" t="s">
        <v>408</v>
      </c>
      <c r="D209" s="62"/>
      <c r="F209" s="16">
        <v>233507481</v>
      </c>
      <c r="G209" s="83">
        <v>19.89</v>
      </c>
      <c r="H209" s="9">
        <f t="shared" si="6"/>
        <v>0.1989</v>
      </c>
      <c r="I209" s="28">
        <v>5432338.55</v>
      </c>
      <c r="J209" s="28">
        <v>0</v>
      </c>
      <c r="K209" s="28">
        <v>0</v>
      </c>
      <c r="L209" s="28">
        <v>106092.59</v>
      </c>
      <c r="M209" s="33">
        <v>5538431.14</v>
      </c>
      <c r="N209" s="28">
        <v>18819455</v>
      </c>
      <c r="O209" s="28">
        <v>0</v>
      </c>
      <c r="P209" s="28">
        <v>0</v>
      </c>
      <c r="Q209" s="30">
        <v>18819455</v>
      </c>
      <c r="R209" s="28">
        <v>6771481.39</v>
      </c>
      <c r="S209" s="44">
        <v>0</v>
      </c>
      <c r="T209" s="3">
        <v>6771481.39</v>
      </c>
      <c r="U209" s="3">
        <v>31129367.53</v>
      </c>
      <c r="V209" s="4">
        <v>2.899899121433287</v>
      </c>
      <c r="W209" s="11">
        <v>8.059465555195638</v>
      </c>
      <c r="X209" s="11">
        <v>2.3718431273728657</v>
      </c>
      <c r="Y209" s="35"/>
      <c r="Z209" s="11">
        <v>13.331207804001792</v>
      </c>
      <c r="AA209" s="13">
        <v>97887.55595344673</v>
      </c>
      <c r="AB209" s="17">
        <f t="shared" si="7"/>
        <v>13049.593498412512</v>
      </c>
      <c r="AC209" s="18">
        <v>698.74</v>
      </c>
      <c r="AD209" s="17">
        <v>12351</v>
      </c>
      <c r="AE209" s="68" t="s">
        <v>1170</v>
      </c>
      <c r="AF209" s="2">
        <f>F209/H209</f>
        <v>1173994374.0573153</v>
      </c>
      <c r="AG209" s="4">
        <f>V209*$H209</f>
        <v>0.5767899352530808</v>
      </c>
      <c r="AH209" s="4">
        <f>W209*$H209</f>
        <v>1.6030276989284125</v>
      </c>
      <c r="AI209" s="4">
        <f>X209*$H209</f>
        <v>0.471759598034463</v>
      </c>
      <c r="AJ209" s="4">
        <f>Z209*$H209</f>
        <v>2.6515772322159563</v>
      </c>
      <c r="AK209" s="68" t="s">
        <v>1170</v>
      </c>
      <c r="AL209" s="78"/>
      <c r="AM209" s="78"/>
      <c r="AN209" s="78"/>
      <c r="AO209" s="74"/>
      <c r="AP209" s="74"/>
      <c r="AQ209" s="15"/>
      <c r="AR209" s="15"/>
      <c r="AS209" s="15"/>
      <c r="AT209" s="15"/>
    </row>
    <row r="210" spans="1:46" ht="12.75">
      <c r="A210" s="1" t="s">
        <v>422</v>
      </c>
      <c r="B210" s="1" t="s">
        <v>423</v>
      </c>
      <c r="C210" s="2" t="s">
        <v>408</v>
      </c>
      <c r="D210" s="62" t="s">
        <v>54</v>
      </c>
      <c r="F210" s="16">
        <v>264230308</v>
      </c>
      <c r="G210" s="83">
        <v>15.23</v>
      </c>
      <c r="H210" s="9">
        <f t="shared" si="6"/>
        <v>0.1523</v>
      </c>
      <c r="I210" s="28">
        <v>7912625.62</v>
      </c>
      <c r="J210" s="28">
        <v>0</v>
      </c>
      <c r="K210" s="28">
        <v>0</v>
      </c>
      <c r="L210" s="28">
        <v>154587.69</v>
      </c>
      <c r="M210" s="33">
        <v>8067213.3100000005</v>
      </c>
      <c r="N210" s="28">
        <v>17003529</v>
      </c>
      <c r="O210" s="28">
        <v>0</v>
      </c>
      <c r="P210" s="28">
        <v>0</v>
      </c>
      <c r="Q210" s="30">
        <v>17003529</v>
      </c>
      <c r="R210" s="28">
        <v>35770867.99</v>
      </c>
      <c r="S210" s="44">
        <v>0</v>
      </c>
      <c r="T210" s="3">
        <v>35770867.99</v>
      </c>
      <c r="U210" s="3">
        <v>60841610.300000004</v>
      </c>
      <c r="V210" s="4">
        <v>13.537761152668375</v>
      </c>
      <c r="W210" s="11">
        <v>6.435116822404793</v>
      </c>
      <c r="X210" s="11">
        <v>3.053099158481093</v>
      </c>
      <c r="Y210" s="35"/>
      <c r="Z210" s="11">
        <v>23.02597713355426</v>
      </c>
      <c r="AA210" s="13">
        <v>21594.06694978766</v>
      </c>
      <c r="AB210" s="17">
        <f t="shared" si="7"/>
        <v>4972.244918062504</v>
      </c>
      <c r="AC210" s="18">
        <v>729.46</v>
      </c>
      <c r="AD210" s="17">
        <v>4243</v>
      </c>
      <c r="AE210" s="68" t="s">
        <v>1170</v>
      </c>
      <c r="AF210" s="2">
        <f>F210/H210</f>
        <v>1734933079.448457</v>
      </c>
      <c r="AG210" s="4">
        <f>V210*$H210</f>
        <v>2.0618010235513933</v>
      </c>
      <c r="AH210" s="4">
        <f>W210*$H210</f>
        <v>0.9800682920522499</v>
      </c>
      <c r="AI210" s="4">
        <f>X210*$H210</f>
        <v>0.46498700183667047</v>
      </c>
      <c r="AJ210" s="4">
        <f>Z210*$H210</f>
        <v>3.5068563174403136</v>
      </c>
      <c r="AK210" s="68" t="s">
        <v>1170</v>
      </c>
      <c r="AL210" s="78"/>
      <c r="AM210" s="78"/>
      <c r="AN210" s="78"/>
      <c r="AO210" s="74"/>
      <c r="AP210" s="74"/>
      <c r="AQ210" s="15"/>
      <c r="AR210" s="15"/>
      <c r="AS210" s="15"/>
      <c r="AT210" s="15"/>
    </row>
    <row r="211" spans="1:46" ht="12.75">
      <c r="A211" s="1" t="s">
        <v>424</v>
      </c>
      <c r="B211" s="1" t="s">
        <v>425</v>
      </c>
      <c r="C211" s="2" t="s">
        <v>408</v>
      </c>
      <c r="D211" s="62"/>
      <c r="F211" s="16">
        <v>945477400</v>
      </c>
      <c r="G211" s="83">
        <v>16.2</v>
      </c>
      <c r="H211" s="9">
        <f t="shared" si="6"/>
        <v>0.162</v>
      </c>
      <c r="I211" s="28">
        <v>27355711.94</v>
      </c>
      <c r="J211" s="28">
        <v>0</v>
      </c>
      <c r="K211" s="28">
        <v>0</v>
      </c>
      <c r="L211" s="28">
        <v>534198.78</v>
      </c>
      <c r="M211" s="33">
        <v>27889910.720000003</v>
      </c>
      <c r="N211" s="28">
        <v>70352198</v>
      </c>
      <c r="O211" s="28">
        <v>0</v>
      </c>
      <c r="P211" s="28">
        <v>0</v>
      </c>
      <c r="Q211" s="30">
        <v>70352198</v>
      </c>
      <c r="R211" s="28">
        <v>17486464</v>
      </c>
      <c r="S211" s="44">
        <v>283643</v>
      </c>
      <c r="T211" s="3">
        <v>17770107</v>
      </c>
      <c r="U211" s="3">
        <v>116012215.72</v>
      </c>
      <c r="V211" s="4">
        <v>1.8794851151386591</v>
      </c>
      <c r="W211" s="11">
        <v>7.4409179955015325</v>
      </c>
      <c r="X211" s="11">
        <v>2.9498230967762953</v>
      </c>
      <c r="Y211" s="35"/>
      <c r="Z211" s="11">
        <v>12.270226207416487</v>
      </c>
      <c r="AA211" s="13">
        <v>77106.97138064787</v>
      </c>
      <c r="AB211" s="17">
        <f t="shared" si="7"/>
        <v>9461.199810093385</v>
      </c>
      <c r="AC211" s="25">
        <v>694.67</v>
      </c>
      <c r="AD211" s="17">
        <v>8763</v>
      </c>
      <c r="AE211" s="68" t="s">
        <v>1170</v>
      </c>
      <c r="AF211" s="2">
        <f>F211/H211</f>
        <v>5836280246.91358</v>
      </c>
      <c r="AG211" s="4">
        <f>V211*$H211</f>
        <v>0.3044765886524628</v>
      </c>
      <c r="AH211" s="4">
        <f>W211*$H211</f>
        <v>1.2054287152712484</v>
      </c>
      <c r="AI211" s="4">
        <f>X211*$H211</f>
        <v>0.47787134167775985</v>
      </c>
      <c r="AJ211" s="4">
        <f>Z211*$H211</f>
        <v>1.987776645601471</v>
      </c>
      <c r="AK211" s="68" t="s">
        <v>1170</v>
      </c>
      <c r="AL211" s="78"/>
      <c r="AM211" s="78"/>
      <c r="AN211" s="78"/>
      <c r="AO211" s="74"/>
      <c r="AP211" s="74"/>
      <c r="AQ211" s="15"/>
      <c r="AR211" s="15"/>
      <c r="AS211" s="15"/>
      <c r="AT211" s="15"/>
    </row>
    <row r="212" spans="1:46" ht="12.75">
      <c r="A212" s="1" t="s">
        <v>426</v>
      </c>
      <c r="B212" s="1" t="s">
        <v>427</v>
      </c>
      <c r="C212" s="2" t="s">
        <v>408</v>
      </c>
      <c r="D212" s="62"/>
      <c r="F212" s="16">
        <v>2046176400</v>
      </c>
      <c r="G212" s="83">
        <v>74.07</v>
      </c>
      <c r="H212" s="9">
        <f t="shared" si="6"/>
        <v>0.7406999999999999</v>
      </c>
      <c r="I212" s="28">
        <v>12785094.54</v>
      </c>
      <c r="J212" s="28">
        <v>0</v>
      </c>
      <c r="K212" s="28">
        <v>0</v>
      </c>
      <c r="L212" s="28">
        <v>249637.95</v>
      </c>
      <c r="M212" s="33">
        <v>13034732.489999998</v>
      </c>
      <c r="N212" s="28">
        <v>0</v>
      </c>
      <c r="O212" s="28">
        <v>42851635.82</v>
      </c>
      <c r="P212" s="28">
        <v>0</v>
      </c>
      <c r="Q212" s="30">
        <v>42851635.82</v>
      </c>
      <c r="R212" s="28">
        <v>17838763.45</v>
      </c>
      <c r="S212" s="44">
        <v>0</v>
      </c>
      <c r="T212" s="3">
        <v>17838763.45</v>
      </c>
      <c r="U212" s="3">
        <v>73725131.76</v>
      </c>
      <c r="V212" s="4">
        <v>0.8718096567822794</v>
      </c>
      <c r="W212" s="11">
        <v>2.0942297946550457</v>
      </c>
      <c r="X212" s="11">
        <v>0.6370287766978447</v>
      </c>
      <c r="Y212" s="35"/>
      <c r="Z212" s="11">
        <v>3.60306822813517</v>
      </c>
      <c r="AA212" s="13">
        <v>267024.5434623813</v>
      </c>
      <c r="AB212" s="17">
        <f t="shared" si="7"/>
        <v>9621.076486816048</v>
      </c>
      <c r="AC212" s="18">
        <v>699.54</v>
      </c>
      <c r="AD212" s="17">
        <v>8921</v>
      </c>
      <c r="AE212" s="68" t="s">
        <v>1170</v>
      </c>
      <c r="AF212" s="2">
        <f>F212/H212</f>
        <v>2762490076.9542327</v>
      </c>
      <c r="AG212" s="4">
        <f>V212*$H212</f>
        <v>0.6457494127786343</v>
      </c>
      <c r="AH212" s="4">
        <f>W212*$H212</f>
        <v>1.5511960089009922</v>
      </c>
      <c r="AI212" s="4">
        <f>X212*$H212</f>
        <v>0.47184721490009357</v>
      </c>
      <c r="AJ212" s="4">
        <f>Z212*$H212</f>
        <v>2.66879263657972</v>
      </c>
      <c r="AK212" s="68" t="s">
        <v>1170</v>
      </c>
      <c r="AL212" s="78"/>
      <c r="AM212" s="78"/>
      <c r="AN212" s="78"/>
      <c r="AO212" s="74"/>
      <c r="AP212" s="74"/>
      <c r="AQ212" s="15"/>
      <c r="AR212" s="15"/>
      <c r="AS212" s="15"/>
      <c r="AT212" s="15"/>
    </row>
    <row r="213" spans="1:46" ht="12.75">
      <c r="A213" s="1" t="s">
        <v>428</v>
      </c>
      <c r="B213" s="1" t="s">
        <v>429</v>
      </c>
      <c r="C213" s="2" t="s">
        <v>408</v>
      </c>
      <c r="D213" s="62"/>
      <c r="F213" s="16">
        <v>5938155735</v>
      </c>
      <c r="G213" s="83">
        <v>85.08</v>
      </c>
      <c r="H213" s="9">
        <f t="shared" si="6"/>
        <v>0.8508</v>
      </c>
      <c r="I213" s="28">
        <v>33193285.08</v>
      </c>
      <c r="J213" s="28">
        <v>0</v>
      </c>
      <c r="K213" s="28">
        <v>0</v>
      </c>
      <c r="L213" s="28">
        <v>648188.13</v>
      </c>
      <c r="M213" s="33">
        <v>33841473.21</v>
      </c>
      <c r="N213" s="28">
        <v>57276698</v>
      </c>
      <c r="O213" s="28">
        <v>0</v>
      </c>
      <c r="P213" s="28">
        <v>0</v>
      </c>
      <c r="Q213" s="30">
        <v>57276698</v>
      </c>
      <c r="R213" s="28">
        <v>25225067</v>
      </c>
      <c r="S213" s="44">
        <v>0</v>
      </c>
      <c r="T213" s="3">
        <v>25225067</v>
      </c>
      <c r="U213" s="3">
        <v>116343238.21000001</v>
      </c>
      <c r="V213" s="4">
        <v>0.4247963193575623</v>
      </c>
      <c r="W213" s="11">
        <v>0.9645536519429126</v>
      </c>
      <c r="X213" s="11">
        <v>0.569898714689065</v>
      </c>
      <c r="Y213" s="35"/>
      <c r="Z213" s="11">
        <v>1.95924868598954</v>
      </c>
      <c r="AA213" s="13">
        <v>763312.7714748784</v>
      </c>
      <c r="AB213" s="17">
        <f t="shared" si="7"/>
        <v>14955.195445111895</v>
      </c>
      <c r="AC213" s="18">
        <v>676.71</v>
      </c>
      <c r="AD213" s="17">
        <v>14278</v>
      </c>
      <c r="AE213" s="68" t="s">
        <v>1170</v>
      </c>
      <c r="AF213" s="2">
        <f>F213/H213</f>
        <v>6979496632.5811</v>
      </c>
      <c r="AG213" s="4">
        <f>V213*$H213</f>
        <v>0.361416708509414</v>
      </c>
      <c r="AH213" s="4">
        <f>W213*$H213</f>
        <v>0.8206422470730301</v>
      </c>
      <c r="AI213" s="4">
        <f>X213*$H213</f>
        <v>0.48486982645745647</v>
      </c>
      <c r="AJ213" s="4">
        <f>Z213*$H213</f>
        <v>1.6669287820399006</v>
      </c>
      <c r="AK213" s="68" t="s">
        <v>1170</v>
      </c>
      <c r="AL213" s="78"/>
      <c r="AM213" s="78"/>
      <c r="AN213" s="78"/>
      <c r="AO213" s="74"/>
      <c r="AP213" s="74"/>
      <c r="AQ213" s="15"/>
      <c r="AR213" s="15"/>
      <c r="AS213" s="15"/>
      <c r="AT213" s="15"/>
    </row>
    <row r="214" spans="1:46" ht="12.75">
      <c r="A214" s="1" t="s">
        <v>430</v>
      </c>
      <c r="B214" s="1" t="s">
        <v>431</v>
      </c>
      <c r="C214" s="2" t="s">
        <v>408</v>
      </c>
      <c r="D214" s="62"/>
      <c r="F214" s="16">
        <v>2769222845</v>
      </c>
      <c r="G214" s="83">
        <v>49.92</v>
      </c>
      <c r="H214" s="9">
        <f t="shared" si="6"/>
        <v>0.49920000000000003</v>
      </c>
      <c r="I214" s="28">
        <v>25530317.560000002</v>
      </c>
      <c r="J214" s="28">
        <v>0</v>
      </c>
      <c r="K214" s="28">
        <v>0</v>
      </c>
      <c r="L214" s="28">
        <v>498959.46</v>
      </c>
      <c r="M214" s="33">
        <v>26029277.020000003</v>
      </c>
      <c r="N214" s="28">
        <v>74663202</v>
      </c>
      <c r="O214" s="28">
        <v>0</v>
      </c>
      <c r="P214" s="28">
        <v>3100054.36</v>
      </c>
      <c r="Q214" s="30">
        <v>77763256.36</v>
      </c>
      <c r="R214" s="28">
        <v>31904151.04</v>
      </c>
      <c r="S214" s="44">
        <v>0</v>
      </c>
      <c r="T214" s="3">
        <v>31904151.04</v>
      </c>
      <c r="U214" s="3">
        <v>135696684.42</v>
      </c>
      <c r="V214" s="4">
        <v>1.1520976398705103</v>
      </c>
      <c r="W214" s="11">
        <v>2.8081256263072607</v>
      </c>
      <c r="X214" s="11">
        <v>0.9399488043007245</v>
      </c>
      <c r="Y214" s="35"/>
      <c r="Z214" s="11">
        <v>4.9001720704784955</v>
      </c>
      <c r="AA214" s="13">
        <v>252152.33248515692</v>
      </c>
      <c r="AB214" s="17">
        <f t="shared" si="7"/>
        <v>12355.898171497734</v>
      </c>
      <c r="AC214" s="18">
        <v>697.25</v>
      </c>
      <c r="AD214" s="17">
        <v>11659</v>
      </c>
      <c r="AE214" s="68" t="s">
        <v>1170</v>
      </c>
      <c r="AF214" s="2">
        <f>F214/H214</f>
        <v>5547321404.246795</v>
      </c>
      <c r="AG214" s="4">
        <f>V214*$H214</f>
        <v>0.5751271418233588</v>
      </c>
      <c r="AH214" s="4">
        <f>W214*$H214</f>
        <v>1.4018163126525847</v>
      </c>
      <c r="AI214" s="4">
        <f>X214*$H214</f>
        <v>0.4692224431069217</v>
      </c>
      <c r="AJ214" s="4">
        <f>Z214*$H214</f>
        <v>2.446165897582865</v>
      </c>
      <c r="AK214" s="68" t="s">
        <v>1170</v>
      </c>
      <c r="AL214" s="78"/>
      <c r="AM214" s="78"/>
      <c r="AN214" s="78"/>
      <c r="AO214" s="74"/>
      <c r="AP214" s="74"/>
      <c r="AQ214" s="15"/>
      <c r="AR214" s="15"/>
      <c r="AS214" s="15"/>
      <c r="AT214" s="15"/>
    </row>
    <row r="215" spans="1:46" ht="12.75">
      <c r="A215" s="1" t="s">
        <v>432</v>
      </c>
      <c r="B215" s="1" t="s">
        <v>433</v>
      </c>
      <c r="C215" s="2" t="s">
        <v>408</v>
      </c>
      <c r="D215" s="62"/>
      <c r="F215" s="16">
        <v>10796617895</v>
      </c>
      <c r="G215" s="83">
        <v>94.41</v>
      </c>
      <c r="H215" s="9">
        <f t="shared" si="6"/>
        <v>0.9440999999999999</v>
      </c>
      <c r="I215" s="28">
        <v>54483841.79</v>
      </c>
      <c r="J215" s="28">
        <v>0</v>
      </c>
      <c r="K215" s="28">
        <v>0</v>
      </c>
      <c r="L215" s="28">
        <v>1064033.9</v>
      </c>
      <c r="M215" s="33">
        <v>55547875.69</v>
      </c>
      <c r="N215" s="49">
        <v>79147316</v>
      </c>
      <c r="O215" s="28">
        <v>0</v>
      </c>
      <c r="P215" s="49">
        <v>2384435</v>
      </c>
      <c r="Q215" s="30">
        <v>81531751</v>
      </c>
      <c r="R215" s="49">
        <v>106823761.87</v>
      </c>
      <c r="S215" s="44">
        <v>0</v>
      </c>
      <c r="T215" s="3">
        <v>106823761.87</v>
      </c>
      <c r="U215" s="3">
        <v>243903388.56</v>
      </c>
      <c r="V215" s="4">
        <v>0.9894187504725063</v>
      </c>
      <c r="W215" s="11">
        <v>0.7551601047005471</v>
      </c>
      <c r="X215" s="11">
        <v>0.5144932999409441</v>
      </c>
      <c r="Y215" s="35"/>
      <c r="Z215" s="11">
        <v>2.2590721551139974</v>
      </c>
      <c r="AA215" s="13">
        <v>165699.24435106345</v>
      </c>
      <c r="AB215" s="17">
        <f t="shared" si="7"/>
        <v>3743.2654903691773</v>
      </c>
      <c r="AC215" s="18">
        <v>701.69</v>
      </c>
      <c r="AD215" s="17">
        <v>3041</v>
      </c>
      <c r="AE215" s="68" t="s">
        <v>1170</v>
      </c>
      <c r="AF215" s="2">
        <f>F215/H215</f>
        <v>11435883799.385658</v>
      </c>
      <c r="AG215" s="4">
        <f>V215*$H215</f>
        <v>0.9341102423210931</v>
      </c>
      <c r="AH215" s="4">
        <f>W215*$H215</f>
        <v>0.7129466548477864</v>
      </c>
      <c r="AI215" s="4">
        <f>X215*$H215</f>
        <v>0.48573312447424527</v>
      </c>
      <c r="AJ215" s="4">
        <f>Z215*$H215</f>
        <v>2.1327900216431246</v>
      </c>
      <c r="AK215" s="68" t="s">
        <v>1170</v>
      </c>
      <c r="AL215" s="78"/>
      <c r="AM215" s="78"/>
      <c r="AN215" s="78"/>
      <c r="AO215" s="74"/>
      <c r="AP215" s="74"/>
      <c r="AQ215" s="15"/>
      <c r="AR215" s="15"/>
      <c r="AS215" s="15"/>
      <c r="AT215" s="15"/>
    </row>
    <row r="216" spans="1:46" ht="12.75">
      <c r="A216" s="1" t="s">
        <v>434</v>
      </c>
      <c r="B216" s="1" t="s">
        <v>435</v>
      </c>
      <c r="C216" s="2" t="s">
        <v>408</v>
      </c>
      <c r="D216" s="62"/>
      <c r="F216" s="16">
        <v>351497234</v>
      </c>
      <c r="G216" s="83">
        <v>26.32</v>
      </c>
      <c r="H216" s="9">
        <f t="shared" si="6"/>
        <v>0.2632</v>
      </c>
      <c r="I216" s="28">
        <v>6338639.46</v>
      </c>
      <c r="J216" s="28">
        <v>0</v>
      </c>
      <c r="K216" s="28">
        <v>0</v>
      </c>
      <c r="L216" s="28">
        <v>123761.54</v>
      </c>
      <c r="M216" s="33">
        <v>6462401</v>
      </c>
      <c r="N216" s="28">
        <v>8031054</v>
      </c>
      <c r="O216" s="28">
        <v>6144091.38</v>
      </c>
      <c r="P216" s="28">
        <v>0</v>
      </c>
      <c r="Q216" s="30">
        <v>14175145.379999999</v>
      </c>
      <c r="R216" s="28">
        <v>3920576.21</v>
      </c>
      <c r="S216" s="44">
        <v>0</v>
      </c>
      <c r="T216" s="3">
        <v>3920576.21</v>
      </c>
      <c r="U216" s="3">
        <v>24558122.59</v>
      </c>
      <c r="V216" s="4">
        <v>1.1153931896943463</v>
      </c>
      <c r="W216" s="11">
        <v>4.032790021898152</v>
      </c>
      <c r="X216" s="11">
        <v>1.8385353780621787</v>
      </c>
      <c r="Y216" s="35"/>
      <c r="Z216" s="11">
        <v>6.986718589654677</v>
      </c>
      <c r="AA216" s="13">
        <v>163116.81883709755</v>
      </c>
      <c r="AB216" s="17">
        <f t="shared" si="7"/>
        <v>11396.513104544836</v>
      </c>
      <c r="AC216" s="18">
        <v>675.85</v>
      </c>
      <c r="AD216" s="17">
        <v>10717</v>
      </c>
      <c r="AE216" s="68" t="s">
        <v>1170</v>
      </c>
      <c r="AF216" s="2">
        <f>F216/H216</f>
        <v>1335475813.0699089</v>
      </c>
      <c r="AG216" s="4">
        <f>V216*$H216</f>
        <v>0.2935714875275519</v>
      </c>
      <c r="AH216" s="4">
        <f>W216*$H216</f>
        <v>1.0614303337635935</v>
      </c>
      <c r="AI216" s="4">
        <f>X216*$H216</f>
        <v>0.4839025115059654</v>
      </c>
      <c r="AJ216" s="4">
        <f>Z216*$H216</f>
        <v>1.8389043327971109</v>
      </c>
      <c r="AK216" s="68" t="s">
        <v>1170</v>
      </c>
      <c r="AL216" s="78"/>
      <c r="AM216" s="78"/>
      <c r="AN216" s="78"/>
      <c r="AO216" s="74"/>
      <c r="AP216" s="74"/>
      <c r="AQ216" s="15"/>
      <c r="AR216" s="15"/>
      <c r="AS216" s="15"/>
      <c r="AT216" s="15"/>
    </row>
    <row r="217" spans="1:46" ht="12.75">
      <c r="A217" s="1" t="s">
        <v>436</v>
      </c>
      <c r="B217" s="1" t="s">
        <v>437</v>
      </c>
      <c r="C217" s="2" t="s">
        <v>408</v>
      </c>
      <c r="D217" s="62"/>
      <c r="F217" s="16">
        <v>518787337</v>
      </c>
      <c r="G217" s="83">
        <v>14.85</v>
      </c>
      <c r="H217" s="9">
        <f t="shared" si="6"/>
        <v>0.1485</v>
      </c>
      <c r="I217" s="28">
        <v>14802309.25</v>
      </c>
      <c r="J217" s="28">
        <v>0</v>
      </c>
      <c r="K217" s="28">
        <v>0</v>
      </c>
      <c r="L217" s="28">
        <v>289001.86</v>
      </c>
      <c r="M217" s="33">
        <v>15091311.11</v>
      </c>
      <c r="N217" s="28">
        <v>36198056.5</v>
      </c>
      <c r="O217" s="28">
        <v>0</v>
      </c>
      <c r="P217" s="28">
        <v>0</v>
      </c>
      <c r="Q217" s="30">
        <v>36198056.5</v>
      </c>
      <c r="R217" s="28">
        <v>22217540</v>
      </c>
      <c r="S217" s="44">
        <v>0</v>
      </c>
      <c r="T217" s="3">
        <v>22217540</v>
      </c>
      <c r="U217" s="3">
        <v>73506907.61</v>
      </c>
      <c r="V217" s="4">
        <v>4.28259103787647</v>
      </c>
      <c r="W217" s="11">
        <v>6.977436401844943</v>
      </c>
      <c r="X217" s="11">
        <v>2.908959034595711</v>
      </c>
      <c r="Y217" s="35"/>
      <c r="Z217" s="11">
        <v>14.168986474317123</v>
      </c>
      <c r="AA217" s="13">
        <v>46607.913843175214</v>
      </c>
      <c r="AB217" s="17">
        <f t="shared" si="7"/>
        <v>6603.869008400874</v>
      </c>
      <c r="AC217" s="18">
        <v>713.77</v>
      </c>
      <c r="AD217" s="17">
        <v>5890</v>
      </c>
      <c r="AE217" s="68" t="s">
        <v>1170</v>
      </c>
      <c r="AF217" s="2">
        <f>F217/H217</f>
        <v>3493517420.875421</v>
      </c>
      <c r="AG217" s="4">
        <f>V217*$H217</f>
        <v>0.6359647691246557</v>
      </c>
      <c r="AH217" s="4">
        <f>W217*$H217</f>
        <v>1.036149305673974</v>
      </c>
      <c r="AI217" s="4">
        <f>X217*$H217</f>
        <v>0.43198041663746306</v>
      </c>
      <c r="AJ217" s="4">
        <f>Z217*$H217</f>
        <v>2.1040944914360926</v>
      </c>
      <c r="AK217" s="68" t="s">
        <v>1170</v>
      </c>
      <c r="AL217" s="78"/>
      <c r="AM217" s="78"/>
      <c r="AN217" s="78"/>
      <c r="AO217" s="74"/>
      <c r="AP217" s="74"/>
      <c r="AQ217" s="15"/>
      <c r="AR217" s="15"/>
      <c r="AS217" s="15"/>
      <c r="AT217" s="15"/>
    </row>
    <row r="218" spans="1:46" ht="12.75">
      <c r="A218" s="1" t="s">
        <v>438</v>
      </c>
      <c r="B218" s="1" t="s">
        <v>439</v>
      </c>
      <c r="C218" s="2" t="s">
        <v>408</v>
      </c>
      <c r="D218" s="62" t="s">
        <v>54</v>
      </c>
      <c r="F218" s="16">
        <v>106871550</v>
      </c>
      <c r="G218" s="83">
        <v>9.9</v>
      </c>
      <c r="H218" s="9">
        <f t="shared" si="6"/>
        <v>0.099</v>
      </c>
      <c r="I218" s="28">
        <v>4973049.68</v>
      </c>
      <c r="J218" s="28">
        <v>0</v>
      </c>
      <c r="K218" s="28">
        <v>0</v>
      </c>
      <c r="L218" s="28">
        <v>97195.4</v>
      </c>
      <c r="M218" s="33">
        <v>5070245.08</v>
      </c>
      <c r="N218" s="28">
        <v>8931421</v>
      </c>
      <c r="O218" s="28">
        <v>0</v>
      </c>
      <c r="P218" s="28">
        <v>801918.2</v>
      </c>
      <c r="Q218" s="30">
        <v>9733339.2</v>
      </c>
      <c r="R218" s="28">
        <v>23053216.62</v>
      </c>
      <c r="S218" s="44">
        <v>0</v>
      </c>
      <c r="T218" s="3">
        <v>23053216.62</v>
      </c>
      <c r="U218" s="3">
        <v>37856800.9</v>
      </c>
      <c r="V218" s="4">
        <v>21.57095749055759</v>
      </c>
      <c r="W218" s="11">
        <v>9.107511961789642</v>
      </c>
      <c r="X218" s="11">
        <v>4.744242111207333</v>
      </c>
      <c r="Y218" s="35"/>
      <c r="Z218" s="11">
        <v>35.422711563554564</v>
      </c>
      <c r="AA218" s="13">
        <v>15234.813477737665</v>
      </c>
      <c r="AB218" s="17">
        <f t="shared" si="7"/>
        <v>5396.58403546455</v>
      </c>
      <c r="AC218" s="18">
        <v>745.31</v>
      </c>
      <c r="AD218" s="17">
        <v>4652</v>
      </c>
      <c r="AE218" s="68" t="s">
        <v>1170</v>
      </c>
      <c r="AF218" s="2">
        <f>F218/H218</f>
        <v>1079510606.060606</v>
      </c>
      <c r="AG218" s="4">
        <f>V218*$H218</f>
        <v>2.1355247915652016</v>
      </c>
      <c r="AH218" s="4">
        <f>W218*$H218</f>
        <v>0.9016436842171747</v>
      </c>
      <c r="AI218" s="4">
        <f>X218*$H218</f>
        <v>0.46967996900952597</v>
      </c>
      <c r="AJ218" s="4">
        <f>Z218*$H218</f>
        <v>3.506848444791902</v>
      </c>
      <c r="AK218" s="68" t="s">
        <v>1170</v>
      </c>
      <c r="AL218" s="78"/>
      <c r="AM218" s="78"/>
      <c r="AN218" s="78"/>
      <c r="AO218" s="74"/>
      <c r="AP218" s="74"/>
      <c r="AQ218" s="15"/>
      <c r="AR218" s="15"/>
      <c r="AS218" s="15"/>
      <c r="AT218" s="15"/>
    </row>
    <row r="219" spans="1:46" ht="12.75">
      <c r="A219" s="1" t="s">
        <v>440</v>
      </c>
      <c r="B219" s="1" t="s">
        <v>441</v>
      </c>
      <c r="C219" s="2" t="s">
        <v>408</v>
      </c>
      <c r="D219" s="62"/>
      <c r="F219" s="16">
        <v>269103097</v>
      </c>
      <c r="G219" s="83">
        <v>14.82</v>
      </c>
      <c r="H219" s="9">
        <f t="shared" si="6"/>
        <v>0.1482</v>
      </c>
      <c r="I219" s="28">
        <v>6832548.19</v>
      </c>
      <c r="J219" s="28">
        <v>0</v>
      </c>
      <c r="K219" s="28">
        <v>0</v>
      </c>
      <c r="L219" s="28">
        <v>133532.29</v>
      </c>
      <c r="M219" s="33">
        <v>6966080.48</v>
      </c>
      <c r="N219" s="28">
        <v>0</v>
      </c>
      <c r="O219" s="28">
        <v>5692871.22</v>
      </c>
      <c r="P219" s="28">
        <v>4775714</v>
      </c>
      <c r="Q219" s="30">
        <v>10468585.219999999</v>
      </c>
      <c r="R219" s="28">
        <v>8133705.55</v>
      </c>
      <c r="S219" s="44">
        <v>53748</v>
      </c>
      <c r="T219" s="3">
        <v>8187453.55</v>
      </c>
      <c r="U219" s="3">
        <v>25622119.25</v>
      </c>
      <c r="V219" s="4">
        <v>3.0424969616756212</v>
      </c>
      <c r="W219" s="11">
        <v>3.8901764181480223</v>
      </c>
      <c r="X219" s="11">
        <v>2.588628877801433</v>
      </c>
      <c r="Y219" s="35"/>
      <c r="Z219" s="11">
        <v>9.521302257625077</v>
      </c>
      <c r="AA219" s="13">
        <v>60887.61857810067</v>
      </c>
      <c r="AB219" s="17">
        <f t="shared" si="7"/>
        <v>5797.2942022908455</v>
      </c>
      <c r="AC219" s="18">
        <v>678.78</v>
      </c>
      <c r="AD219" s="17">
        <v>5115</v>
      </c>
      <c r="AE219" s="68" t="s">
        <v>1170</v>
      </c>
      <c r="AF219" s="2">
        <f>F219/H219</f>
        <v>1815810371.120108</v>
      </c>
      <c r="AG219" s="4">
        <f>V219*$H219</f>
        <v>0.45089804972032704</v>
      </c>
      <c r="AH219" s="4">
        <f>W219*$H219</f>
        <v>0.5765241451695369</v>
      </c>
      <c r="AI219" s="4">
        <f>X219*$H219</f>
        <v>0.38363479969017233</v>
      </c>
      <c r="AJ219" s="4">
        <f>Z219*$H219</f>
        <v>1.4110569945800364</v>
      </c>
      <c r="AK219" s="68" t="s">
        <v>1170</v>
      </c>
      <c r="AL219" s="78"/>
      <c r="AM219" s="78"/>
      <c r="AN219" s="78"/>
      <c r="AO219" s="74"/>
      <c r="AP219" s="74"/>
      <c r="AQ219" s="15"/>
      <c r="AR219" s="15"/>
      <c r="AS219" s="15"/>
      <c r="AT219" s="15"/>
    </row>
    <row r="220" spans="1:46" ht="12.75">
      <c r="A220" s="1" t="s">
        <v>442</v>
      </c>
      <c r="B220" s="1" t="s">
        <v>443</v>
      </c>
      <c r="C220" s="2" t="s">
        <v>408</v>
      </c>
      <c r="D220" s="62"/>
      <c r="F220" s="16">
        <v>999301923</v>
      </c>
      <c r="G220" s="83">
        <v>49.19</v>
      </c>
      <c r="H220" s="9">
        <f t="shared" si="6"/>
        <v>0.4919</v>
      </c>
      <c r="I220" s="28">
        <v>9245713.66</v>
      </c>
      <c r="J220" s="28">
        <v>0</v>
      </c>
      <c r="K220" s="28">
        <v>0</v>
      </c>
      <c r="L220" s="28">
        <v>180448.84</v>
      </c>
      <c r="M220" s="33">
        <v>9426162.5</v>
      </c>
      <c r="N220" s="28">
        <v>0</v>
      </c>
      <c r="O220" s="28">
        <v>30841043.68</v>
      </c>
      <c r="P220" s="28">
        <v>0</v>
      </c>
      <c r="Q220" s="30">
        <v>30841043.68</v>
      </c>
      <c r="R220" s="28">
        <v>15145545.88</v>
      </c>
      <c r="S220" s="44">
        <v>99960.04</v>
      </c>
      <c r="T220" s="3">
        <v>15245505.92</v>
      </c>
      <c r="U220" s="3">
        <v>55512712.1</v>
      </c>
      <c r="V220" s="4">
        <v>1.5256155891536296</v>
      </c>
      <c r="W220" s="11">
        <v>3.086258814294306</v>
      </c>
      <c r="X220" s="11">
        <v>0.9432747283925722</v>
      </c>
      <c r="Y220" s="35"/>
      <c r="Z220" s="11">
        <v>5.555149131840508</v>
      </c>
      <c r="AA220" s="13">
        <v>207320.50140581068</v>
      </c>
      <c r="AB220" s="17">
        <f t="shared" si="7"/>
        <v>11516.96303397228</v>
      </c>
      <c r="AC220" s="18">
        <v>703.36</v>
      </c>
      <c r="AD220" s="17">
        <v>10814</v>
      </c>
      <c r="AE220" s="68" t="s">
        <v>1170</v>
      </c>
      <c r="AF220" s="2">
        <f>F220/H220</f>
        <v>2031514378.9388087</v>
      </c>
      <c r="AG220" s="4">
        <f>V220*$H220</f>
        <v>0.7504503083046704</v>
      </c>
      <c r="AH220" s="4">
        <f>W220*$H220</f>
        <v>1.5181307107513693</v>
      </c>
      <c r="AI220" s="4">
        <f>X220*$H220</f>
        <v>0.4639968388963063</v>
      </c>
      <c r="AJ220" s="4">
        <f>Z220*$H220</f>
        <v>2.732577857952346</v>
      </c>
      <c r="AK220" s="68" t="s">
        <v>1170</v>
      </c>
      <c r="AL220" s="78"/>
      <c r="AM220" s="78"/>
      <c r="AN220" s="78"/>
      <c r="AO220" s="74"/>
      <c r="AP220" s="74"/>
      <c r="AQ220" s="15"/>
      <c r="AR220" s="15"/>
      <c r="AS220" s="15"/>
      <c r="AT220" s="15"/>
    </row>
    <row r="221" spans="1:46" ht="12.75">
      <c r="A221" s="1" t="s">
        <v>444</v>
      </c>
      <c r="B221" s="1" t="s">
        <v>445</v>
      </c>
      <c r="C221" s="2" t="s">
        <v>408</v>
      </c>
      <c r="D221" s="62"/>
      <c r="F221" s="16">
        <v>501211900</v>
      </c>
      <c r="G221" s="83">
        <v>26.33</v>
      </c>
      <c r="H221" s="9">
        <f t="shared" si="6"/>
        <v>0.2633</v>
      </c>
      <c r="I221" s="28">
        <v>8744634.49</v>
      </c>
      <c r="J221" s="28">
        <v>0</v>
      </c>
      <c r="K221" s="28">
        <v>0</v>
      </c>
      <c r="L221" s="28">
        <v>170742.75</v>
      </c>
      <c r="M221" s="33">
        <v>8915377.24</v>
      </c>
      <c r="N221" s="28">
        <v>21090567</v>
      </c>
      <c r="O221" s="28">
        <v>0</v>
      </c>
      <c r="P221" s="28">
        <v>0</v>
      </c>
      <c r="Q221" s="30">
        <v>21090567</v>
      </c>
      <c r="R221" s="28">
        <v>9792664</v>
      </c>
      <c r="S221" s="44">
        <v>0</v>
      </c>
      <c r="T221" s="3">
        <v>9792664</v>
      </c>
      <c r="U221" s="3">
        <v>39798608.24</v>
      </c>
      <c r="V221" s="4">
        <v>1.9537971863796528</v>
      </c>
      <c r="W221" s="11">
        <v>4.207914257422858</v>
      </c>
      <c r="X221" s="11">
        <v>1.778764079623808</v>
      </c>
      <c r="Y221" s="35"/>
      <c r="Z221" s="11">
        <v>7.9404755234263185</v>
      </c>
      <c r="AA221" s="13">
        <v>90659.30377123912</v>
      </c>
      <c r="AB221" s="17">
        <f t="shared" si="7"/>
        <v>7198.779825663955</v>
      </c>
      <c r="AC221" s="18">
        <v>704.16</v>
      </c>
      <c r="AD221" s="17">
        <v>6495</v>
      </c>
      <c r="AE221" s="68" t="s">
        <v>1170</v>
      </c>
      <c r="AF221" s="2">
        <f>F221/H221</f>
        <v>1903577288.2643373</v>
      </c>
      <c r="AG221" s="4">
        <f>V221*$H221</f>
        <v>0.5144347991737626</v>
      </c>
      <c r="AH221" s="4">
        <f>W221*$H221</f>
        <v>1.1079438239794384</v>
      </c>
      <c r="AI221" s="4">
        <f>X221*$H221</f>
        <v>0.4683485821649486</v>
      </c>
      <c r="AJ221" s="4">
        <f>Z221*$H221</f>
        <v>2.0907272053181494</v>
      </c>
      <c r="AK221" s="68" t="s">
        <v>1170</v>
      </c>
      <c r="AL221" s="78"/>
      <c r="AM221" s="78"/>
      <c r="AN221" s="78"/>
      <c r="AO221" s="74"/>
      <c r="AP221" s="74"/>
      <c r="AQ221" s="15"/>
      <c r="AR221" s="15"/>
      <c r="AS221" s="15"/>
      <c r="AT221" s="15"/>
    </row>
    <row r="222" spans="1:46" ht="12.75">
      <c r="A222" s="1" t="s">
        <v>446</v>
      </c>
      <c r="B222" s="1" t="s">
        <v>447</v>
      </c>
      <c r="C222" s="2" t="s">
        <v>408</v>
      </c>
      <c r="D222" s="62"/>
      <c r="F222" s="16">
        <v>1113542500</v>
      </c>
      <c r="G222" s="83">
        <v>62.1</v>
      </c>
      <c r="H222" s="9">
        <f t="shared" si="6"/>
        <v>0.621</v>
      </c>
      <c r="I222" s="28">
        <v>8391918.97</v>
      </c>
      <c r="J222" s="28">
        <v>0</v>
      </c>
      <c r="K222" s="28">
        <v>0</v>
      </c>
      <c r="L222" s="28">
        <v>163854.2</v>
      </c>
      <c r="M222" s="33">
        <v>8555773.17</v>
      </c>
      <c r="N222" s="28">
        <v>0</v>
      </c>
      <c r="O222" s="28">
        <v>19958575.98</v>
      </c>
      <c r="P222" s="28">
        <v>0</v>
      </c>
      <c r="Q222" s="30">
        <v>19958575.98</v>
      </c>
      <c r="R222" s="28">
        <v>8363167.73</v>
      </c>
      <c r="S222" s="44">
        <v>0</v>
      </c>
      <c r="T222" s="3">
        <v>8363167.73</v>
      </c>
      <c r="U222" s="3">
        <v>36877516.879999995</v>
      </c>
      <c r="V222" s="4">
        <v>0.7510416288556566</v>
      </c>
      <c r="W222" s="11">
        <v>1.7923497289057222</v>
      </c>
      <c r="X222" s="11">
        <v>0.7683382690826799</v>
      </c>
      <c r="Y222" s="35"/>
      <c r="Z222" s="11">
        <v>3.311729626844059</v>
      </c>
      <c r="AA222" s="13">
        <v>215581.35057471265</v>
      </c>
      <c r="AB222" s="17">
        <f t="shared" si="7"/>
        <v>7139.471456933314</v>
      </c>
      <c r="AC222" s="18">
        <v>697.65</v>
      </c>
      <c r="AD222" s="17">
        <v>6430</v>
      </c>
      <c r="AE222" s="68" t="s">
        <v>1170</v>
      </c>
      <c r="AF222" s="2">
        <f>F222/H222</f>
        <v>1793144122.3832529</v>
      </c>
      <c r="AG222" s="4">
        <f>V222*$H222</f>
        <v>0.4663968515193628</v>
      </c>
      <c r="AH222" s="4">
        <f>W222*$H222</f>
        <v>1.1130491816504535</v>
      </c>
      <c r="AI222" s="4">
        <f>X222*$H222</f>
        <v>0.4771380651003442</v>
      </c>
      <c r="AJ222" s="4">
        <f>Z222*$H222</f>
        <v>2.056584098270161</v>
      </c>
      <c r="AK222" s="68" t="s">
        <v>1170</v>
      </c>
      <c r="AL222" s="78"/>
      <c r="AM222" s="78"/>
      <c r="AN222" s="78"/>
      <c r="AO222" s="74"/>
      <c r="AP222" s="74"/>
      <c r="AQ222" s="15"/>
      <c r="AR222" s="15"/>
      <c r="AS222" s="15"/>
      <c r="AT222" s="15"/>
    </row>
    <row r="223" spans="1:46" ht="12.75">
      <c r="A223" s="1" t="s">
        <v>448</v>
      </c>
      <c r="B223" s="1" t="s">
        <v>449</v>
      </c>
      <c r="C223" s="2" t="s">
        <v>408</v>
      </c>
      <c r="D223" s="62"/>
      <c r="F223" s="16">
        <v>1538633007</v>
      </c>
      <c r="G223" s="83">
        <v>29.47</v>
      </c>
      <c r="H223" s="9">
        <f t="shared" si="6"/>
        <v>0.29469999999999996</v>
      </c>
      <c r="I223" s="28">
        <v>23886468.8</v>
      </c>
      <c r="J223" s="28">
        <v>0</v>
      </c>
      <c r="K223" s="28">
        <v>0</v>
      </c>
      <c r="L223" s="28">
        <v>466625.79</v>
      </c>
      <c r="M223" s="33">
        <v>24353094.59</v>
      </c>
      <c r="N223" s="28">
        <v>82870161</v>
      </c>
      <c r="O223" s="28">
        <v>0</v>
      </c>
      <c r="P223" s="28">
        <v>0</v>
      </c>
      <c r="Q223" s="30">
        <v>82870161</v>
      </c>
      <c r="R223" s="28">
        <v>36336310</v>
      </c>
      <c r="S223" s="44">
        <v>153863.3</v>
      </c>
      <c r="T223" s="3">
        <v>36490173.3</v>
      </c>
      <c r="U223" s="3">
        <v>143713428.89</v>
      </c>
      <c r="V223" s="4">
        <v>2.3715969392303564</v>
      </c>
      <c r="W223" s="11">
        <v>5.385960175232352</v>
      </c>
      <c r="X223" s="11">
        <v>1.5827747409035013</v>
      </c>
      <c r="Y223" s="35"/>
      <c r="Z223" s="11">
        <v>9.340331855366209</v>
      </c>
      <c r="AA223" s="13">
        <v>94152.72769661175</v>
      </c>
      <c r="AB223" s="17">
        <f t="shared" si="7"/>
        <v>8794.17721774283</v>
      </c>
      <c r="AC223" s="18">
        <v>726.08</v>
      </c>
      <c r="AD223" s="17">
        <v>8067</v>
      </c>
      <c r="AE223" s="68" t="s">
        <v>1170</v>
      </c>
      <c r="AF223" s="2">
        <f>F223/H223</f>
        <v>5221014614.862573</v>
      </c>
      <c r="AG223" s="4">
        <f>V223*$H223</f>
        <v>0.6989096179911859</v>
      </c>
      <c r="AH223" s="4">
        <f>W223*$H223</f>
        <v>1.5872424636409739</v>
      </c>
      <c r="AI223" s="4">
        <f>X223*$H223</f>
        <v>0.4664437161442618</v>
      </c>
      <c r="AJ223" s="4">
        <f>Z223*$H223</f>
        <v>2.7525957977764213</v>
      </c>
      <c r="AK223" s="68" t="s">
        <v>1170</v>
      </c>
      <c r="AL223" s="78"/>
      <c r="AM223" s="78"/>
      <c r="AN223" s="78"/>
      <c r="AO223" s="74"/>
      <c r="AP223" s="74"/>
      <c r="AQ223" s="15"/>
      <c r="AR223" s="15"/>
      <c r="AS223" s="15"/>
      <c r="AT223" s="15"/>
    </row>
    <row r="224" spans="1:46" ht="12.75">
      <c r="A224" s="1" t="s">
        <v>450</v>
      </c>
      <c r="B224" s="1" t="s">
        <v>451</v>
      </c>
      <c r="C224" s="2" t="s">
        <v>452</v>
      </c>
      <c r="D224" s="62"/>
      <c r="F224" s="61">
        <v>260158758</v>
      </c>
      <c r="G224" s="83">
        <v>77.43</v>
      </c>
      <c r="H224" s="9">
        <f t="shared" si="6"/>
        <v>0.7743000000000001</v>
      </c>
      <c r="I224" s="28">
        <v>1901147.8694709092</v>
      </c>
      <c r="J224" s="28">
        <v>140746.48</v>
      </c>
      <c r="K224" s="28">
        <v>0</v>
      </c>
      <c r="L224" s="28">
        <v>63099.92</v>
      </c>
      <c r="M224" s="33">
        <v>2104994.269470909</v>
      </c>
      <c r="N224" s="28">
        <v>5092388</v>
      </c>
      <c r="O224" s="28">
        <v>0</v>
      </c>
      <c r="P224" s="28">
        <v>0</v>
      </c>
      <c r="Q224" s="30">
        <v>5092388</v>
      </c>
      <c r="R224" s="28">
        <v>2856668.34</v>
      </c>
      <c r="S224" s="28">
        <v>0</v>
      </c>
      <c r="T224" s="3">
        <v>2856668.34</v>
      </c>
      <c r="U224" s="3">
        <v>10054050.60947091</v>
      </c>
      <c r="V224" s="4">
        <v>1.098048115681733</v>
      </c>
      <c r="W224" s="11">
        <v>1.9574155562350894</v>
      </c>
      <c r="X224" s="11">
        <v>0.8091191262032813</v>
      </c>
      <c r="Y224" s="36"/>
      <c r="Z224" s="11">
        <v>3.8645827981201037</v>
      </c>
      <c r="AA224" s="13">
        <v>92000.58947368422</v>
      </c>
      <c r="AB224" s="17">
        <f t="shared" si="7"/>
        <v>3555.438954969095</v>
      </c>
      <c r="AC224" s="18">
        <v>705.99</v>
      </c>
      <c r="AD224" s="17">
        <v>2800</v>
      </c>
      <c r="AE224" s="68" t="s">
        <v>1170</v>
      </c>
      <c r="AF224" s="2">
        <f>F224/H224</f>
        <v>335992196.8229368</v>
      </c>
      <c r="AG224" s="4">
        <f>V224*$H224</f>
        <v>0.850218655972366</v>
      </c>
      <c r="AH224" s="4">
        <f>W224*$H224</f>
        <v>1.51562686519283</v>
      </c>
      <c r="AI224" s="4">
        <f>X224*$H224</f>
        <v>0.6265009394192008</v>
      </c>
      <c r="AJ224" s="4">
        <f>Z224*$H224</f>
        <v>2.992346460584397</v>
      </c>
      <c r="AK224" s="68" t="s">
        <v>1170</v>
      </c>
      <c r="AL224" s="78"/>
      <c r="AM224" s="78"/>
      <c r="AN224" s="78"/>
      <c r="AO224" s="74"/>
      <c r="AP224" s="74"/>
      <c r="AQ224" s="15"/>
      <c r="AR224" s="15"/>
      <c r="AS224" s="15"/>
      <c r="AT224" s="15"/>
    </row>
    <row r="225" spans="1:46" ht="12.75">
      <c r="A225" s="1" t="s">
        <v>453</v>
      </c>
      <c r="B225" s="1" t="s">
        <v>454</v>
      </c>
      <c r="C225" s="2" t="s">
        <v>452</v>
      </c>
      <c r="D225" s="62"/>
      <c r="F225" s="61">
        <v>1544710038</v>
      </c>
      <c r="G225" s="83">
        <v>80.88</v>
      </c>
      <c r="H225" s="9">
        <f t="shared" si="6"/>
        <v>0.8088</v>
      </c>
      <c r="I225" s="28">
        <v>10672881.77894729</v>
      </c>
      <c r="J225" s="28">
        <v>0</v>
      </c>
      <c r="K225" s="28">
        <v>0</v>
      </c>
      <c r="L225" s="28">
        <v>354671.5</v>
      </c>
      <c r="M225" s="33">
        <v>11027553.27894729</v>
      </c>
      <c r="N225" s="28">
        <v>26323233</v>
      </c>
      <c r="O225" s="28">
        <v>0</v>
      </c>
      <c r="P225" s="28">
        <v>0</v>
      </c>
      <c r="Q225" s="30">
        <v>26323233</v>
      </c>
      <c r="R225" s="28">
        <v>10590865.71</v>
      </c>
      <c r="S225" s="28">
        <v>0</v>
      </c>
      <c r="T225" s="3">
        <v>10590865.71</v>
      </c>
      <c r="U225" s="3">
        <v>47941651.988947295</v>
      </c>
      <c r="V225" s="4">
        <v>0.6856216020783055</v>
      </c>
      <c r="W225" s="11">
        <v>1.7040889456562205</v>
      </c>
      <c r="X225" s="11">
        <v>0.7138914752716387</v>
      </c>
      <c r="Y225" s="36"/>
      <c r="Z225" s="11">
        <v>3.103602023006165</v>
      </c>
      <c r="AA225" s="13">
        <v>105313.16334314046</v>
      </c>
      <c r="AB225" s="17">
        <f t="shared" si="7"/>
        <v>3268.501468009494</v>
      </c>
      <c r="AC225" s="18">
        <v>669.61</v>
      </c>
      <c r="AD225" s="17">
        <v>2548</v>
      </c>
      <c r="AE225" s="68" t="s">
        <v>1170</v>
      </c>
      <c r="AF225" s="2">
        <f>F225/H225</f>
        <v>1909878879.8219585</v>
      </c>
      <c r="AG225" s="4">
        <f>V225*$H225</f>
        <v>0.5545307517609335</v>
      </c>
      <c r="AH225" s="4">
        <f>W225*$H225</f>
        <v>1.3782671392467511</v>
      </c>
      <c r="AI225" s="4">
        <f>X225*$H225</f>
        <v>0.5773954251997013</v>
      </c>
      <c r="AJ225" s="4">
        <f>Z225*$H225</f>
        <v>2.510193316207386</v>
      </c>
      <c r="AK225" s="68" t="s">
        <v>1170</v>
      </c>
      <c r="AL225" s="78"/>
      <c r="AM225" s="78"/>
      <c r="AN225" s="78"/>
      <c r="AO225" s="74"/>
      <c r="AP225" s="74"/>
      <c r="AQ225" s="15"/>
      <c r="AR225" s="15"/>
      <c r="AS225" s="15"/>
      <c r="AT225" s="15"/>
    </row>
    <row r="226" spans="1:46" ht="12.75">
      <c r="A226" s="1" t="s">
        <v>455</v>
      </c>
      <c r="B226" s="1" t="s">
        <v>456</v>
      </c>
      <c r="C226" s="2" t="s">
        <v>452</v>
      </c>
      <c r="D226" s="62"/>
      <c r="F226" s="61">
        <v>392743335</v>
      </c>
      <c r="G226" s="83">
        <v>70.55</v>
      </c>
      <c r="H226" s="9">
        <f t="shared" si="6"/>
        <v>0.7055</v>
      </c>
      <c r="I226" s="28">
        <v>3022038.7044296404</v>
      </c>
      <c r="J226" s="28">
        <v>223726.99</v>
      </c>
      <c r="K226" s="28">
        <v>0</v>
      </c>
      <c r="L226" s="28">
        <v>100297.27</v>
      </c>
      <c r="M226" s="33">
        <v>3346062.9644296407</v>
      </c>
      <c r="N226" s="28">
        <v>5272801</v>
      </c>
      <c r="O226" s="28">
        <v>4247706.18</v>
      </c>
      <c r="P226" s="28">
        <v>0</v>
      </c>
      <c r="Q226" s="30">
        <v>9520507.18</v>
      </c>
      <c r="R226" s="28">
        <v>617558.23</v>
      </c>
      <c r="S226" s="28">
        <v>117823</v>
      </c>
      <c r="T226" s="3">
        <v>735381.23</v>
      </c>
      <c r="U226" s="3">
        <v>13601951.374429641</v>
      </c>
      <c r="V226" s="4">
        <v>0.1872421921558516</v>
      </c>
      <c r="W226" s="11">
        <v>2.4241040729564514</v>
      </c>
      <c r="X226" s="11">
        <v>0.8519719282899201</v>
      </c>
      <c r="Y226" s="36"/>
      <c r="Z226" s="11">
        <v>3.4633181934022232</v>
      </c>
      <c r="AA226" s="13">
        <v>145482.76310090948</v>
      </c>
      <c r="AB226" s="17">
        <f t="shared" si="7"/>
        <v>5038.531002738055</v>
      </c>
      <c r="AC226" s="18">
        <v>672.84</v>
      </c>
      <c r="AD226" s="17">
        <v>3890</v>
      </c>
      <c r="AE226" s="68" t="s">
        <v>1170</v>
      </c>
      <c r="AF226" s="2">
        <f>F226/H226</f>
        <v>556687930.5457122</v>
      </c>
      <c r="AG226" s="4">
        <f>V226*$H226</f>
        <v>0.1320993665659533</v>
      </c>
      <c r="AH226" s="4">
        <f>W226*$H226</f>
        <v>1.7102054234707764</v>
      </c>
      <c r="AI226" s="4">
        <f>X226*$H226</f>
        <v>0.6010661954085387</v>
      </c>
      <c r="AJ226" s="4">
        <f>Z226*$H226</f>
        <v>2.4433709854452688</v>
      </c>
      <c r="AK226" s="68" t="s">
        <v>1170</v>
      </c>
      <c r="AL226" s="78"/>
      <c r="AM226" s="78"/>
      <c r="AN226" s="78"/>
      <c r="AO226" s="74"/>
      <c r="AP226" s="74"/>
      <c r="AQ226" s="15"/>
      <c r="AR226" s="15"/>
      <c r="AS226" s="15"/>
      <c r="AT226" s="15"/>
    </row>
    <row r="227" spans="1:46" ht="12.75">
      <c r="A227" s="1" t="s">
        <v>457</v>
      </c>
      <c r="B227" s="1" t="s">
        <v>458</v>
      </c>
      <c r="C227" s="2" t="s">
        <v>452</v>
      </c>
      <c r="D227" s="62"/>
      <c r="F227" s="61">
        <v>174412278</v>
      </c>
      <c r="G227" s="83">
        <v>78.03</v>
      </c>
      <c r="H227" s="9">
        <f t="shared" si="6"/>
        <v>0.7803</v>
      </c>
      <c r="I227" s="28">
        <v>1235656.8480442716</v>
      </c>
      <c r="J227" s="28">
        <v>91519.81</v>
      </c>
      <c r="K227" s="28">
        <v>0</v>
      </c>
      <c r="L227" s="28">
        <v>41517.29</v>
      </c>
      <c r="M227" s="33">
        <v>1368693.9480442717</v>
      </c>
      <c r="N227" s="28">
        <v>1697000</v>
      </c>
      <c r="O227" s="28">
        <v>1667652.55</v>
      </c>
      <c r="P227" s="28">
        <v>0</v>
      </c>
      <c r="Q227" s="30">
        <v>3364652.55</v>
      </c>
      <c r="R227" s="28">
        <v>1267091.53</v>
      </c>
      <c r="S227" s="28">
        <v>17441</v>
      </c>
      <c r="T227" s="3">
        <v>1284532.53</v>
      </c>
      <c r="U227" s="3">
        <v>6017879.028044271</v>
      </c>
      <c r="V227" s="4">
        <v>0.7364920318281721</v>
      </c>
      <c r="W227" s="11">
        <v>1.9291374372164327</v>
      </c>
      <c r="X227" s="11">
        <v>0.7847463284920065</v>
      </c>
      <c r="Y227" s="47">
        <v>0.134</v>
      </c>
      <c r="Z227" s="11">
        <v>3.3163757975366117</v>
      </c>
      <c r="AA227" s="13">
        <v>106765.23736600306</v>
      </c>
      <c r="AB227" s="17">
        <f t="shared" si="7"/>
        <v>3540.7364921886406</v>
      </c>
      <c r="AC227" s="18">
        <v>690.95</v>
      </c>
      <c r="AD227" s="17">
        <v>2285</v>
      </c>
      <c r="AE227" s="68" t="s">
        <v>1170</v>
      </c>
      <c r="AF227" s="2">
        <f>F227/H227</f>
        <v>223519515.57093427</v>
      </c>
      <c r="AG227" s="4">
        <f>V227*$H227</f>
        <v>0.5746847324355228</v>
      </c>
      <c r="AH227" s="4">
        <f>W227*$H227</f>
        <v>1.5053059422599824</v>
      </c>
      <c r="AI227" s="4">
        <f>X227*$H227</f>
        <v>0.6123375601223127</v>
      </c>
      <c r="AJ227" s="4">
        <f>Z227*$H227</f>
        <v>2.587768034817818</v>
      </c>
      <c r="AK227" s="68" t="s">
        <v>1170</v>
      </c>
      <c r="AL227" s="78"/>
      <c r="AM227" s="78"/>
      <c r="AN227" s="78"/>
      <c r="AO227" s="74"/>
      <c r="AP227" s="74"/>
      <c r="AQ227" s="15"/>
      <c r="AR227" s="15"/>
      <c r="AS227" s="15"/>
      <c r="AT227" s="15"/>
    </row>
    <row r="228" spans="1:46" ht="12.75">
      <c r="A228" s="1" t="s">
        <v>459</v>
      </c>
      <c r="B228" s="1" t="s">
        <v>460</v>
      </c>
      <c r="C228" s="2" t="s">
        <v>452</v>
      </c>
      <c r="D228" s="62"/>
      <c r="F228" s="61">
        <v>680829095</v>
      </c>
      <c r="G228" s="83">
        <v>75.47</v>
      </c>
      <c r="H228" s="9">
        <f t="shared" si="6"/>
        <v>0.7547</v>
      </c>
      <c r="I228" s="28">
        <v>4890591.7374327155</v>
      </c>
      <c r="J228" s="28">
        <v>0</v>
      </c>
      <c r="K228" s="28">
        <v>0</v>
      </c>
      <c r="L228" s="28">
        <v>162321.21</v>
      </c>
      <c r="M228" s="33">
        <v>5052912.947432715</v>
      </c>
      <c r="N228" s="28">
        <v>5069766</v>
      </c>
      <c r="O228" s="28">
        <v>6994404.44</v>
      </c>
      <c r="P228" s="28">
        <v>0</v>
      </c>
      <c r="Q228" s="30">
        <v>12064170.440000001</v>
      </c>
      <c r="R228" s="28">
        <v>4717929.51</v>
      </c>
      <c r="S228" s="28">
        <v>68082.91</v>
      </c>
      <c r="T228" s="3">
        <v>4786012.42</v>
      </c>
      <c r="U228" s="3">
        <v>21903095.80743272</v>
      </c>
      <c r="V228" s="4">
        <v>0.7029682566665281</v>
      </c>
      <c r="W228" s="11">
        <v>1.7719822094265818</v>
      </c>
      <c r="X228" s="11">
        <v>0.7421705365621479</v>
      </c>
      <c r="Y228" s="36"/>
      <c r="Z228" s="11">
        <v>3.2171210026552575</v>
      </c>
      <c r="AA228" s="13">
        <v>108730.15367316341</v>
      </c>
      <c r="AB228" s="17">
        <f t="shared" si="7"/>
        <v>3497.9806100386772</v>
      </c>
      <c r="AC228" s="18">
        <v>690.5</v>
      </c>
      <c r="AD228" s="17">
        <v>2410</v>
      </c>
      <c r="AE228" s="68" t="s">
        <v>1170</v>
      </c>
      <c r="AF228" s="2">
        <f>F228/H228</f>
        <v>902118848.5490923</v>
      </c>
      <c r="AG228" s="4">
        <f>V228*$H228</f>
        <v>0.5305301433062287</v>
      </c>
      <c r="AH228" s="4">
        <f>W228*$H228</f>
        <v>1.3373149734542413</v>
      </c>
      <c r="AI228" s="4">
        <f>X228*$H228</f>
        <v>0.5601161039434531</v>
      </c>
      <c r="AJ228" s="4">
        <f>Z228*$H228</f>
        <v>2.427961220703923</v>
      </c>
      <c r="AK228" s="68" t="s">
        <v>1170</v>
      </c>
      <c r="AL228" s="78"/>
      <c r="AM228" s="78"/>
      <c r="AN228" s="78"/>
      <c r="AO228" s="74"/>
      <c r="AP228" s="74"/>
      <c r="AQ228" s="15"/>
      <c r="AR228" s="15"/>
      <c r="AS228" s="15"/>
      <c r="AT228" s="15"/>
    </row>
    <row r="229" spans="1:46" ht="12.75">
      <c r="A229" s="1" t="s">
        <v>461</v>
      </c>
      <c r="B229" s="1" t="s">
        <v>462</v>
      </c>
      <c r="C229" s="2" t="s">
        <v>452</v>
      </c>
      <c r="D229" s="62"/>
      <c r="F229" s="61">
        <v>629132577</v>
      </c>
      <c r="G229" s="83">
        <v>82.32</v>
      </c>
      <c r="H229" s="9">
        <f t="shared" si="6"/>
        <v>0.8231999999999999</v>
      </c>
      <c r="I229" s="28">
        <v>4260296.272007391</v>
      </c>
      <c r="J229" s="28">
        <v>315399.18</v>
      </c>
      <c r="K229" s="28">
        <v>0</v>
      </c>
      <c r="L229" s="28">
        <v>141421.18</v>
      </c>
      <c r="M229" s="33">
        <v>4717116.63200739</v>
      </c>
      <c r="N229" s="28">
        <v>13441622</v>
      </c>
      <c r="O229" s="28">
        <v>0</v>
      </c>
      <c r="P229" s="28">
        <v>0</v>
      </c>
      <c r="Q229" s="30">
        <v>13441622</v>
      </c>
      <c r="R229" s="52">
        <v>7749000</v>
      </c>
      <c r="S229" s="28">
        <v>0</v>
      </c>
      <c r="T229" s="3">
        <v>7749000</v>
      </c>
      <c r="U229" s="3">
        <v>25907738.63200739</v>
      </c>
      <c r="V229" s="4">
        <v>1.231695875128717</v>
      </c>
      <c r="W229" s="11">
        <v>2.136532503863649</v>
      </c>
      <c r="X229" s="11">
        <v>0.7497810166659657</v>
      </c>
      <c r="Y229" s="36"/>
      <c r="Z229" s="11">
        <v>4.118009395658332</v>
      </c>
      <c r="AA229" s="13">
        <v>103079.64504820333</v>
      </c>
      <c r="AB229" s="17">
        <f t="shared" si="7"/>
        <v>4244.829468096271</v>
      </c>
      <c r="AC229" s="18">
        <v>698.5</v>
      </c>
      <c r="AD229" s="17">
        <v>3501</v>
      </c>
      <c r="AE229" s="68" t="s">
        <v>1170</v>
      </c>
      <c r="AF229" s="2">
        <f>F229/H229</f>
        <v>764252401.6034986</v>
      </c>
      <c r="AG229" s="4">
        <f>V229*$H229</f>
        <v>1.0139320444059599</v>
      </c>
      <c r="AH229" s="4">
        <f>W229*$H229</f>
        <v>1.7587935571805555</v>
      </c>
      <c r="AI229" s="4">
        <f>X229*$H229</f>
        <v>0.617219732919423</v>
      </c>
      <c r="AJ229" s="4">
        <f>Z229*$H229</f>
        <v>3.3899453345059385</v>
      </c>
      <c r="AK229" s="68" t="s">
        <v>1170</v>
      </c>
      <c r="AL229" s="78"/>
      <c r="AM229" s="78"/>
      <c r="AN229" s="78"/>
      <c r="AO229" s="74"/>
      <c r="AP229" s="74"/>
      <c r="AQ229" s="15"/>
      <c r="AR229" s="15"/>
      <c r="AS229" s="15"/>
      <c r="AT229" s="15"/>
    </row>
    <row r="230" spans="1:46" ht="12.75">
      <c r="A230" s="1" t="s">
        <v>463</v>
      </c>
      <c r="B230" s="1" t="s">
        <v>389</v>
      </c>
      <c r="C230" s="2" t="s">
        <v>452</v>
      </c>
      <c r="D230" s="62"/>
      <c r="F230" s="61">
        <v>593340061</v>
      </c>
      <c r="G230" s="83">
        <v>77.3</v>
      </c>
      <c r="H230" s="9">
        <f t="shared" si="6"/>
        <v>0.773</v>
      </c>
      <c r="I230" s="28">
        <v>3782779.9780273805</v>
      </c>
      <c r="J230" s="28">
        <v>284796.54</v>
      </c>
      <c r="K230" s="28">
        <v>0</v>
      </c>
      <c r="L230" s="28">
        <v>145796.5</v>
      </c>
      <c r="M230" s="33">
        <v>4213373.01802738</v>
      </c>
      <c r="N230" s="28">
        <v>7862068</v>
      </c>
      <c r="O230" s="28">
        <v>0</v>
      </c>
      <c r="P230" s="28">
        <v>0</v>
      </c>
      <c r="Q230" s="30">
        <v>7862068</v>
      </c>
      <c r="R230" s="28">
        <v>5914358.72</v>
      </c>
      <c r="S230" s="28">
        <v>0</v>
      </c>
      <c r="T230" s="3">
        <v>5914358.72</v>
      </c>
      <c r="U230" s="3">
        <v>17989799.73802738</v>
      </c>
      <c r="V230" s="4">
        <v>0.9967907290857949</v>
      </c>
      <c r="W230" s="11">
        <v>1.3250526159904785</v>
      </c>
      <c r="X230" s="11">
        <v>0.7101109962011111</v>
      </c>
      <c r="Y230" s="36"/>
      <c r="Z230" s="11">
        <v>3.031954341277385</v>
      </c>
      <c r="AA230" s="13">
        <v>101102.37569060773</v>
      </c>
      <c r="AB230" s="17">
        <f t="shared" si="7"/>
        <v>3065.3778688859525</v>
      </c>
      <c r="AC230" s="18">
        <v>649.93</v>
      </c>
      <c r="AD230" s="17">
        <v>2341</v>
      </c>
      <c r="AE230" s="68" t="s">
        <v>1170</v>
      </c>
      <c r="AF230" s="2">
        <f>F230/H230</f>
        <v>767580932.7296249</v>
      </c>
      <c r="AG230" s="4">
        <f>V230*$H230</f>
        <v>0.7705192335833195</v>
      </c>
      <c r="AH230" s="4">
        <f>W230*$H230</f>
        <v>1.02426567216064</v>
      </c>
      <c r="AI230" s="4">
        <f>X230*$H230</f>
        <v>0.5489158000634589</v>
      </c>
      <c r="AJ230" s="4">
        <f>Z230*$H230</f>
        <v>2.3437007058074184</v>
      </c>
      <c r="AK230" s="68" t="s">
        <v>1170</v>
      </c>
      <c r="AL230" s="78"/>
      <c r="AM230" s="78"/>
      <c r="AN230" s="78"/>
      <c r="AO230" s="74"/>
      <c r="AP230" s="74"/>
      <c r="AQ230" s="15"/>
      <c r="AR230" s="15"/>
      <c r="AS230" s="15"/>
      <c r="AT230" s="15"/>
    </row>
    <row r="231" spans="1:46" ht="12.75">
      <c r="A231" s="1" t="s">
        <v>464</v>
      </c>
      <c r="B231" s="1" t="s">
        <v>465</v>
      </c>
      <c r="C231" s="2" t="s">
        <v>452</v>
      </c>
      <c r="D231" s="62"/>
      <c r="F231" s="61">
        <v>608778837</v>
      </c>
      <c r="G231" s="83">
        <v>69.67</v>
      </c>
      <c r="H231" s="9">
        <f t="shared" si="6"/>
        <v>0.6967</v>
      </c>
      <c r="I231" s="28">
        <v>4841589.940341378</v>
      </c>
      <c r="J231" s="28">
        <v>358431.11</v>
      </c>
      <c r="K231" s="28">
        <v>0</v>
      </c>
      <c r="L231" s="28">
        <v>160670.75</v>
      </c>
      <c r="M231" s="33">
        <v>5360691.800341378</v>
      </c>
      <c r="N231" s="28">
        <v>8489720</v>
      </c>
      <c r="O231" s="28">
        <v>5667507.83</v>
      </c>
      <c r="P231" s="28">
        <v>0</v>
      </c>
      <c r="Q231" s="30">
        <v>14157227.83</v>
      </c>
      <c r="R231" s="28">
        <v>1629760.76</v>
      </c>
      <c r="S231" s="28">
        <v>121755.76</v>
      </c>
      <c r="T231" s="3">
        <v>1751516.52</v>
      </c>
      <c r="U231" s="3">
        <v>21269436.150341377</v>
      </c>
      <c r="V231" s="4">
        <v>0.28770982392083383</v>
      </c>
      <c r="W231" s="11">
        <v>2.325512479994438</v>
      </c>
      <c r="X231" s="11">
        <v>0.8805647428150296</v>
      </c>
      <c r="Y231" s="36"/>
      <c r="Z231" s="11">
        <v>3.4937870467303016</v>
      </c>
      <c r="AA231" s="13">
        <v>176113.08441558442</v>
      </c>
      <c r="AB231" s="17">
        <f t="shared" si="7"/>
        <v>6153.016130908891</v>
      </c>
      <c r="AC231" s="18">
        <v>682.17</v>
      </c>
      <c r="AD231" s="17">
        <v>5001</v>
      </c>
      <c r="AE231" s="68" t="s">
        <v>1170</v>
      </c>
      <c r="AF231" s="2">
        <f>F231/H231</f>
        <v>873803411.7984786</v>
      </c>
      <c r="AG231" s="4">
        <f>V231*$H231</f>
        <v>0.20044743432564494</v>
      </c>
      <c r="AH231" s="4">
        <f>W231*$H231</f>
        <v>1.620184544812125</v>
      </c>
      <c r="AI231" s="4">
        <f>X231*$H231</f>
        <v>0.6134894563192311</v>
      </c>
      <c r="AJ231" s="4">
        <f>Z231*$H231</f>
        <v>2.434121435457001</v>
      </c>
      <c r="AK231" s="68" t="s">
        <v>1170</v>
      </c>
      <c r="AL231" s="78"/>
      <c r="AM231" s="78"/>
      <c r="AN231" s="78"/>
      <c r="AO231" s="74"/>
      <c r="AP231" s="74"/>
      <c r="AQ231" s="15"/>
      <c r="AR231" s="15"/>
      <c r="AS231" s="15"/>
      <c r="AT231" s="15"/>
    </row>
    <row r="232" spans="1:46" ht="12.75">
      <c r="A232" s="1" t="s">
        <v>466</v>
      </c>
      <c r="B232" s="1" t="s">
        <v>467</v>
      </c>
      <c r="C232" s="2" t="s">
        <v>452</v>
      </c>
      <c r="D232" s="62"/>
      <c r="F232" s="61">
        <v>584469719</v>
      </c>
      <c r="G232" s="83">
        <v>83.08</v>
      </c>
      <c r="H232" s="9">
        <f t="shared" si="6"/>
        <v>0.8308</v>
      </c>
      <c r="I232" s="28">
        <v>4104078.7739758366</v>
      </c>
      <c r="J232" s="28">
        <v>303077.7</v>
      </c>
      <c r="K232" s="28">
        <v>0</v>
      </c>
      <c r="L232" s="28">
        <v>127305.5</v>
      </c>
      <c r="M232" s="33">
        <v>4534461.973975836</v>
      </c>
      <c r="N232" s="28">
        <v>9576943</v>
      </c>
      <c r="O232" s="28">
        <v>0</v>
      </c>
      <c r="P232" s="28">
        <v>0</v>
      </c>
      <c r="Q232" s="30">
        <v>9576943</v>
      </c>
      <c r="R232" s="28">
        <v>1633170</v>
      </c>
      <c r="S232" s="28">
        <v>58447</v>
      </c>
      <c r="T232" s="3">
        <v>1691617</v>
      </c>
      <c r="U232" s="3">
        <v>15803021.973975837</v>
      </c>
      <c r="V232" s="4">
        <v>0.2894276546771793</v>
      </c>
      <c r="W232" s="11">
        <v>1.6385695766045323</v>
      </c>
      <c r="X232" s="11">
        <v>0.7758249617677517</v>
      </c>
      <c r="Y232" s="36"/>
      <c r="Z232" s="11">
        <v>2.7038221930494633</v>
      </c>
      <c r="AA232" s="13">
        <v>99925.34584980237</v>
      </c>
      <c r="AB232" s="17">
        <f t="shared" si="7"/>
        <v>2701.8036775683872</v>
      </c>
      <c r="AC232" s="18">
        <v>626.77</v>
      </c>
      <c r="AD232" s="17">
        <v>1871</v>
      </c>
      <c r="AE232" s="68" t="s">
        <v>1170</v>
      </c>
      <c r="AF232" s="2">
        <f>F232/H232</f>
        <v>703502309.8218584</v>
      </c>
      <c r="AG232" s="4">
        <f>V232*$H232</f>
        <v>0.24045649550580056</v>
      </c>
      <c r="AH232" s="4">
        <f>W232*$H232</f>
        <v>1.3613236042430454</v>
      </c>
      <c r="AI232" s="4">
        <f>X232*$H232</f>
        <v>0.6445553782366481</v>
      </c>
      <c r="AJ232" s="4">
        <f>Z232*$H232</f>
        <v>2.246335477985494</v>
      </c>
      <c r="AK232" s="68" t="s">
        <v>1170</v>
      </c>
      <c r="AL232" s="78"/>
      <c r="AM232" s="78"/>
      <c r="AN232" s="78"/>
      <c r="AO232" s="74"/>
      <c r="AP232" s="74"/>
      <c r="AQ232" s="15"/>
      <c r="AR232" s="15"/>
      <c r="AS232" s="15"/>
      <c r="AT232" s="15"/>
    </row>
    <row r="233" spans="1:46" ht="12.75">
      <c r="A233" s="1" t="s">
        <v>468</v>
      </c>
      <c r="B233" s="1" t="s">
        <v>469</v>
      </c>
      <c r="C233" s="2" t="s">
        <v>452</v>
      </c>
      <c r="D233" s="62"/>
      <c r="F233" s="61">
        <v>682978110</v>
      </c>
      <c r="G233" s="83">
        <v>70.36</v>
      </c>
      <c r="H233" s="9">
        <f t="shared" si="6"/>
        <v>0.7036</v>
      </c>
      <c r="I233" s="28">
        <v>5281302.740840545</v>
      </c>
      <c r="J233" s="28">
        <v>390983.56</v>
      </c>
      <c r="K233" s="28">
        <v>0</v>
      </c>
      <c r="L233" s="28">
        <v>175261.97</v>
      </c>
      <c r="M233" s="33">
        <v>5847548.270840544</v>
      </c>
      <c r="N233" s="28">
        <v>9524605</v>
      </c>
      <c r="O233" s="28">
        <v>6788778.17</v>
      </c>
      <c r="P233" s="28">
        <v>0</v>
      </c>
      <c r="Q233" s="30">
        <v>16313383.17</v>
      </c>
      <c r="R233" s="28">
        <v>4072207.4</v>
      </c>
      <c r="S233" s="28">
        <v>68297.81</v>
      </c>
      <c r="T233" s="3">
        <v>4140505.21</v>
      </c>
      <c r="U233" s="3">
        <v>26301436.650840543</v>
      </c>
      <c r="V233" s="4">
        <v>0.6062427403420001</v>
      </c>
      <c r="W233" s="11">
        <v>2.3885660361794026</v>
      </c>
      <c r="X233" s="11">
        <v>0.8561838491193435</v>
      </c>
      <c r="Y233" s="36"/>
      <c r="Z233" s="11">
        <v>3.850992625640746</v>
      </c>
      <c r="AA233" s="13">
        <v>116797.71248274502</v>
      </c>
      <c r="AB233" s="17">
        <f t="shared" si="7"/>
        <v>4497.871294627592</v>
      </c>
      <c r="AC233" s="18">
        <v>681.56</v>
      </c>
      <c r="AD233" s="17">
        <v>3640</v>
      </c>
      <c r="AE233" s="68" t="s">
        <v>1170</v>
      </c>
      <c r="AF233" s="2">
        <f>F233/H233</f>
        <v>970690889.7100625</v>
      </c>
      <c r="AG233" s="4">
        <f>V233*$H233</f>
        <v>0.42655239210463125</v>
      </c>
      <c r="AH233" s="4">
        <f>W233*$H233</f>
        <v>1.6805950630558277</v>
      </c>
      <c r="AI233" s="4">
        <f>X233*$H233</f>
        <v>0.6024109562403701</v>
      </c>
      <c r="AJ233" s="4">
        <f>Z233*$H233</f>
        <v>2.709558411400829</v>
      </c>
      <c r="AK233" s="68" t="s">
        <v>1170</v>
      </c>
      <c r="AL233" s="78"/>
      <c r="AM233" s="78"/>
      <c r="AN233" s="78"/>
      <c r="AO233" s="74"/>
      <c r="AP233" s="74"/>
      <c r="AQ233" s="15"/>
      <c r="AR233" s="15"/>
      <c r="AS233" s="15"/>
      <c r="AT233" s="15"/>
    </row>
    <row r="234" spans="1:46" ht="12.75">
      <c r="A234" s="1" t="s">
        <v>470</v>
      </c>
      <c r="B234" s="1" t="s">
        <v>471</v>
      </c>
      <c r="C234" s="2" t="s">
        <v>452</v>
      </c>
      <c r="D234" s="62"/>
      <c r="F234" s="61">
        <v>1268584218</v>
      </c>
      <c r="G234" s="83">
        <v>71.7</v>
      </c>
      <c r="H234" s="9">
        <f t="shared" si="6"/>
        <v>0.7170000000000001</v>
      </c>
      <c r="I234" s="28">
        <v>9750705.667795012</v>
      </c>
      <c r="J234" s="28">
        <v>0</v>
      </c>
      <c r="K234" s="28">
        <v>0</v>
      </c>
      <c r="L234" s="28">
        <v>323668.35</v>
      </c>
      <c r="M234" s="33">
        <v>10074374.017795011</v>
      </c>
      <c r="N234" s="28">
        <v>28225950</v>
      </c>
      <c r="O234" s="28">
        <v>0</v>
      </c>
      <c r="P234" s="28">
        <v>0</v>
      </c>
      <c r="Q234" s="30">
        <v>28225950</v>
      </c>
      <c r="R234" s="28">
        <v>11218708</v>
      </c>
      <c r="S234" s="28">
        <v>286092</v>
      </c>
      <c r="T234" s="3">
        <v>11504800</v>
      </c>
      <c r="U234" s="3">
        <v>49805124.01779501</v>
      </c>
      <c r="V234" s="4">
        <v>0.906900766756977</v>
      </c>
      <c r="W234" s="11">
        <v>2.2249961492111203</v>
      </c>
      <c r="X234" s="11">
        <v>0.7941430986488128</v>
      </c>
      <c r="Y234" s="36"/>
      <c r="Z234" s="11">
        <v>3.92604001461691</v>
      </c>
      <c r="AA234" s="13">
        <v>109784.69028382018</v>
      </c>
      <c r="AB234" s="17">
        <f t="shared" si="7"/>
        <v>4310.190870466023</v>
      </c>
      <c r="AC234" s="18">
        <v>697.13</v>
      </c>
      <c r="AD234" s="17">
        <v>3476</v>
      </c>
      <c r="AE234" s="68" t="s">
        <v>1170</v>
      </c>
      <c r="AF234" s="2">
        <f>F234/H234</f>
        <v>1769294585.7740583</v>
      </c>
      <c r="AG234" s="4">
        <f>V234*$H234</f>
        <v>0.6502478497647526</v>
      </c>
      <c r="AH234" s="4">
        <f>W234*$H234</f>
        <v>1.5953222389843735</v>
      </c>
      <c r="AI234" s="4">
        <f>X234*$H234</f>
        <v>0.5694006017311989</v>
      </c>
      <c r="AJ234" s="4">
        <f>Z234*$H234</f>
        <v>2.8149706904803247</v>
      </c>
      <c r="AK234" s="68" t="s">
        <v>1170</v>
      </c>
      <c r="AL234" s="78"/>
      <c r="AM234" s="78"/>
      <c r="AN234" s="78"/>
      <c r="AO234" s="74"/>
      <c r="AP234" s="74"/>
      <c r="AQ234" s="15"/>
      <c r="AR234" s="15"/>
      <c r="AS234" s="15"/>
      <c r="AT234" s="15"/>
    </row>
    <row r="235" spans="1:46" ht="12.75">
      <c r="A235" s="1" t="s">
        <v>472</v>
      </c>
      <c r="B235" s="1" t="s">
        <v>473</v>
      </c>
      <c r="C235" s="2" t="s">
        <v>452</v>
      </c>
      <c r="D235" s="62"/>
      <c r="F235" s="61">
        <v>95432461</v>
      </c>
      <c r="G235" s="83">
        <v>81.39</v>
      </c>
      <c r="H235" s="9">
        <f t="shared" si="6"/>
        <v>0.8139</v>
      </c>
      <c r="I235" s="28">
        <v>673236.5261537108</v>
      </c>
      <c r="J235" s="28">
        <v>49841.64</v>
      </c>
      <c r="K235" s="28">
        <v>0</v>
      </c>
      <c r="L235" s="28">
        <v>22356.06</v>
      </c>
      <c r="M235" s="33">
        <v>745434.2261537109</v>
      </c>
      <c r="N235" s="28">
        <v>1220318</v>
      </c>
      <c r="O235" s="28">
        <v>1168576.35</v>
      </c>
      <c r="P235" s="28">
        <v>0</v>
      </c>
      <c r="Q235" s="30">
        <v>2388894.35</v>
      </c>
      <c r="R235" s="28">
        <v>723900</v>
      </c>
      <c r="S235" s="28">
        <v>0</v>
      </c>
      <c r="T235" s="3">
        <v>723900</v>
      </c>
      <c r="U235" s="3">
        <v>3858228.576153711</v>
      </c>
      <c r="V235" s="4">
        <v>0.758546926710818</v>
      </c>
      <c r="W235" s="11">
        <v>2.5032303735727823</v>
      </c>
      <c r="X235" s="11">
        <v>0.7811118128387267</v>
      </c>
      <c r="Y235" s="36"/>
      <c r="Z235" s="11">
        <v>4.042889113122326</v>
      </c>
      <c r="AA235" s="13">
        <v>82403.15691736304</v>
      </c>
      <c r="AB235" s="17">
        <f t="shared" si="7"/>
        <v>3331.468259881178</v>
      </c>
      <c r="AC235" s="25">
        <v>696.75</v>
      </c>
      <c r="AD235" s="17">
        <v>2634</v>
      </c>
      <c r="AE235" s="68" t="s">
        <v>1170</v>
      </c>
      <c r="AF235" s="2">
        <f>F235/H235</f>
        <v>117253300.15972479</v>
      </c>
      <c r="AG235" s="4">
        <f>V235*$H235</f>
        <v>0.6173813436499348</v>
      </c>
      <c r="AH235" s="4">
        <f>W235*$H235</f>
        <v>2.0373792010508875</v>
      </c>
      <c r="AI235" s="4">
        <f>X235*$H235</f>
        <v>0.6357469044694396</v>
      </c>
      <c r="AJ235" s="4">
        <f>Z235*$H235</f>
        <v>3.2905074491702613</v>
      </c>
      <c r="AK235" s="68" t="s">
        <v>1170</v>
      </c>
      <c r="AL235" s="78"/>
      <c r="AM235" s="78"/>
      <c r="AN235" s="78"/>
      <c r="AO235" s="74"/>
      <c r="AP235" s="74"/>
      <c r="AQ235" s="15"/>
      <c r="AR235" s="15"/>
      <c r="AS235" s="15"/>
      <c r="AT235" s="15"/>
    </row>
    <row r="236" spans="1:46" ht="12.75">
      <c r="A236" s="1" t="s">
        <v>474</v>
      </c>
      <c r="B236" s="1" t="s">
        <v>475</v>
      </c>
      <c r="C236" s="2" t="s">
        <v>452</v>
      </c>
      <c r="D236" s="62"/>
      <c r="F236" s="61">
        <v>59033535</v>
      </c>
      <c r="G236" s="83">
        <v>71.3</v>
      </c>
      <c r="H236" s="9">
        <f t="shared" si="6"/>
        <v>0.713</v>
      </c>
      <c r="I236" s="28">
        <v>422030.33413436724</v>
      </c>
      <c r="J236" s="28">
        <v>31367.92</v>
      </c>
      <c r="K236" s="28">
        <v>0</v>
      </c>
      <c r="L236" s="28">
        <v>15414.51</v>
      </c>
      <c r="M236" s="33">
        <v>468812.76413436723</v>
      </c>
      <c r="N236" s="28">
        <v>1447150</v>
      </c>
      <c r="O236" s="28">
        <v>0</v>
      </c>
      <c r="P236" s="28">
        <v>0</v>
      </c>
      <c r="Q236" s="30">
        <v>1447150</v>
      </c>
      <c r="R236" s="28">
        <v>558638.78</v>
      </c>
      <c r="S236" s="28">
        <v>0</v>
      </c>
      <c r="T236" s="3">
        <v>558638.78</v>
      </c>
      <c r="U236" s="3">
        <v>2474601.5441343673</v>
      </c>
      <c r="V236" s="4">
        <v>0.9463075182605954</v>
      </c>
      <c r="W236" s="11">
        <v>2.4514032574874602</v>
      </c>
      <c r="X236" s="11">
        <v>0.7941465205062973</v>
      </c>
      <c r="Y236" s="36"/>
      <c r="Z236" s="11">
        <v>4.191857296254353</v>
      </c>
      <c r="AA236" s="13">
        <v>87888.77005347594</v>
      </c>
      <c r="AB236" s="17">
        <f t="shared" si="7"/>
        <v>3684.171820074842</v>
      </c>
      <c r="AC236" s="18">
        <v>679.65</v>
      </c>
      <c r="AD236" s="17">
        <v>2860</v>
      </c>
      <c r="AE236" s="68" t="s">
        <v>1170</v>
      </c>
      <c r="AF236" s="2">
        <f>F236/H236</f>
        <v>82795981.76718093</v>
      </c>
      <c r="AG236" s="4">
        <f>V236*$H236</f>
        <v>0.6747172605198045</v>
      </c>
      <c r="AH236" s="4">
        <f>W236*$H236</f>
        <v>1.747850522588559</v>
      </c>
      <c r="AI236" s="4">
        <f>X236*$H236</f>
        <v>0.56622646912099</v>
      </c>
      <c r="AJ236" s="4">
        <f>Z236*$H236</f>
        <v>2.988794252229354</v>
      </c>
      <c r="AK236" s="68" t="s">
        <v>1170</v>
      </c>
      <c r="AL236" s="78"/>
      <c r="AM236" s="78"/>
      <c r="AN236" s="78"/>
      <c r="AO236" s="74"/>
      <c r="AP236" s="74"/>
      <c r="AQ236" s="15"/>
      <c r="AR236" s="15"/>
      <c r="AS236" s="15"/>
      <c r="AT236" s="15"/>
    </row>
    <row r="237" spans="1:46" ht="12.75">
      <c r="A237" s="1" t="s">
        <v>476</v>
      </c>
      <c r="B237" s="1" t="s">
        <v>477</v>
      </c>
      <c r="C237" s="2" t="s">
        <v>452</v>
      </c>
      <c r="D237" s="62"/>
      <c r="F237" s="61">
        <v>274065538</v>
      </c>
      <c r="G237" s="83">
        <v>88.3</v>
      </c>
      <c r="H237" s="9">
        <f t="shared" si="6"/>
        <v>0.883</v>
      </c>
      <c r="I237" s="28">
        <v>1776506.910040347</v>
      </c>
      <c r="J237" s="28">
        <v>0</v>
      </c>
      <c r="K237" s="28">
        <v>0</v>
      </c>
      <c r="L237" s="28">
        <v>58941.42</v>
      </c>
      <c r="M237" s="33">
        <v>1835448.3300403468</v>
      </c>
      <c r="N237" s="28">
        <v>3909367.5</v>
      </c>
      <c r="O237" s="28">
        <v>0</v>
      </c>
      <c r="P237" s="28">
        <v>0</v>
      </c>
      <c r="Q237" s="30">
        <v>3909367.5</v>
      </c>
      <c r="R237" s="28">
        <v>3465455.96</v>
      </c>
      <c r="S237" s="28">
        <v>0</v>
      </c>
      <c r="T237" s="3">
        <v>3465455.96</v>
      </c>
      <c r="U237" s="3">
        <v>9210271.790040348</v>
      </c>
      <c r="V237" s="4">
        <v>1.264462502396051</v>
      </c>
      <c r="W237" s="11">
        <v>1.426435271113875</v>
      </c>
      <c r="X237" s="11">
        <v>0.669711465160697</v>
      </c>
      <c r="Y237" s="36"/>
      <c r="Z237" s="11">
        <v>3.360609238670623</v>
      </c>
      <c r="AA237" s="13">
        <v>70311.8842051803</v>
      </c>
      <c r="AB237" s="17">
        <f t="shared" si="7"/>
        <v>2362.9076764826796</v>
      </c>
      <c r="AC237" s="18">
        <v>660.9</v>
      </c>
      <c r="AD237" s="17">
        <v>1701</v>
      </c>
      <c r="AE237" s="68" t="s">
        <v>1170</v>
      </c>
      <c r="AF237" s="2">
        <f>F237/H237</f>
        <v>310379997.73499435</v>
      </c>
      <c r="AG237" s="4">
        <f>V237*$H237</f>
        <v>1.116520389615713</v>
      </c>
      <c r="AH237" s="4">
        <f>W237*$H237</f>
        <v>1.2595423443935516</v>
      </c>
      <c r="AI237" s="4">
        <f>X237*$H237</f>
        <v>0.5913552237368954</v>
      </c>
      <c r="AJ237" s="4">
        <f>Z237*$H237</f>
        <v>2.9674179577461604</v>
      </c>
      <c r="AK237" s="68" t="s">
        <v>1170</v>
      </c>
      <c r="AL237" s="78"/>
      <c r="AM237" s="78"/>
      <c r="AN237" s="78"/>
      <c r="AO237" s="74"/>
      <c r="AP237" s="74"/>
      <c r="AQ237" s="15"/>
      <c r="AR237" s="15"/>
      <c r="AS237" s="15"/>
      <c r="AT237" s="15"/>
    </row>
    <row r="238" spans="1:46" ht="12.75">
      <c r="A238" s="1" t="s">
        <v>478</v>
      </c>
      <c r="B238" s="1" t="s">
        <v>479</v>
      </c>
      <c r="C238" s="2" t="s">
        <v>452</v>
      </c>
      <c r="D238" s="62"/>
      <c r="F238" s="61">
        <v>377743596</v>
      </c>
      <c r="G238" s="83">
        <v>74.6</v>
      </c>
      <c r="H238" s="9">
        <f t="shared" si="6"/>
        <v>0.746</v>
      </c>
      <c r="I238" s="28">
        <v>2734113.8184234453</v>
      </c>
      <c r="J238" s="28">
        <v>0</v>
      </c>
      <c r="K238" s="28">
        <v>0</v>
      </c>
      <c r="L238" s="28">
        <v>90732.58</v>
      </c>
      <c r="M238" s="33">
        <v>2824846.3984234454</v>
      </c>
      <c r="N238" s="28">
        <v>8964111.5</v>
      </c>
      <c r="O238" s="28">
        <v>0</v>
      </c>
      <c r="P238" s="28">
        <v>0</v>
      </c>
      <c r="Q238" s="30">
        <v>8964111.5</v>
      </c>
      <c r="R238" s="28">
        <v>2937714.54</v>
      </c>
      <c r="S238" s="28">
        <v>0</v>
      </c>
      <c r="T238" s="3">
        <v>2937714.54</v>
      </c>
      <c r="U238" s="3">
        <v>14726672.438423444</v>
      </c>
      <c r="V238" s="4">
        <v>0.7777006866848379</v>
      </c>
      <c r="W238" s="11">
        <v>2.373067762080604</v>
      </c>
      <c r="X238" s="11">
        <v>0.7478211221411271</v>
      </c>
      <c r="Y238" s="36"/>
      <c r="Z238" s="11">
        <v>3.898589570906569</v>
      </c>
      <c r="AA238" s="13">
        <v>107474.3193277311</v>
      </c>
      <c r="AB238" s="17">
        <f t="shared" si="7"/>
        <v>4189.982604713748</v>
      </c>
      <c r="AC238" s="18">
        <v>694.19</v>
      </c>
      <c r="AD238" s="17">
        <v>3487</v>
      </c>
      <c r="AE238" s="68" t="s">
        <v>1170</v>
      </c>
      <c r="AF238" s="2">
        <f>F238/H238</f>
        <v>506358707.7747989</v>
      </c>
      <c r="AG238" s="4">
        <f>V238*$H238</f>
        <v>0.5801647122668891</v>
      </c>
      <c r="AH238" s="4">
        <f>W238*$H238</f>
        <v>1.7703085505121308</v>
      </c>
      <c r="AI238" s="4">
        <f>X238*$H238</f>
        <v>0.5578745571172807</v>
      </c>
      <c r="AJ238" s="4">
        <f>Z238*$H238</f>
        <v>2.9083478198963006</v>
      </c>
      <c r="AK238" s="68" t="s">
        <v>1170</v>
      </c>
      <c r="AL238" s="78"/>
      <c r="AM238" s="78"/>
      <c r="AN238" s="78"/>
      <c r="AO238" s="74"/>
      <c r="AP238" s="74"/>
      <c r="AQ238" s="15"/>
      <c r="AR238" s="15"/>
      <c r="AS238" s="15"/>
      <c r="AT238" s="15"/>
    </row>
    <row r="239" spans="1:46" ht="12.75">
      <c r="A239" s="1" t="s">
        <v>480</v>
      </c>
      <c r="B239" s="1" t="s">
        <v>481</v>
      </c>
      <c r="C239" s="2" t="s">
        <v>452</v>
      </c>
      <c r="D239" s="62"/>
      <c r="F239" s="61">
        <v>178384197</v>
      </c>
      <c r="G239" s="83">
        <v>74.5</v>
      </c>
      <c r="H239" s="9">
        <f t="shared" si="6"/>
        <v>0.745</v>
      </c>
      <c r="I239" s="28">
        <v>1350442.603615008</v>
      </c>
      <c r="J239" s="28">
        <v>99974.98</v>
      </c>
      <c r="K239" s="28">
        <v>0</v>
      </c>
      <c r="L239" s="28">
        <v>44803.76</v>
      </c>
      <c r="M239" s="33">
        <v>1495221.343615008</v>
      </c>
      <c r="N239" s="28">
        <v>1989488</v>
      </c>
      <c r="O239" s="28">
        <v>1906109.09</v>
      </c>
      <c r="P239" s="28">
        <v>0</v>
      </c>
      <c r="Q239" s="30">
        <v>3895597.09</v>
      </c>
      <c r="R239" s="28">
        <v>178284.95</v>
      </c>
      <c r="S239" s="28">
        <v>0</v>
      </c>
      <c r="T239" s="3">
        <v>178284.95</v>
      </c>
      <c r="U239" s="3">
        <v>5569103.383615009</v>
      </c>
      <c r="V239" s="4">
        <v>0.09994436334514543</v>
      </c>
      <c r="W239" s="11">
        <v>2.183824102983741</v>
      </c>
      <c r="X239" s="11">
        <v>0.8382028053836003</v>
      </c>
      <c r="Y239" s="36"/>
      <c r="Z239" s="11">
        <v>3.1219712717124866</v>
      </c>
      <c r="AA239" s="13">
        <v>188568.83561643836</v>
      </c>
      <c r="AB239" s="17">
        <f t="shared" si="7"/>
        <v>5887.064875347948</v>
      </c>
      <c r="AC239" s="18">
        <v>695.72</v>
      </c>
      <c r="AD239" s="17">
        <v>3881</v>
      </c>
      <c r="AE239" s="68" t="s">
        <v>1170</v>
      </c>
      <c r="AF239" s="2">
        <f>F239/H239</f>
        <v>239441875.16778523</v>
      </c>
      <c r="AG239" s="4">
        <f>V239*$H239</f>
        <v>0.07445855069213335</v>
      </c>
      <c r="AH239" s="4">
        <f>W239*$H239</f>
        <v>1.6269489567228872</v>
      </c>
      <c r="AI239" s="4">
        <f>X239*$H239</f>
        <v>0.6244610900107822</v>
      </c>
      <c r="AJ239" s="4">
        <f>Z239*$H239</f>
        <v>2.3258685974258024</v>
      </c>
      <c r="AK239" s="68" t="s">
        <v>1170</v>
      </c>
      <c r="AL239" s="78"/>
      <c r="AM239" s="78"/>
      <c r="AN239" s="78"/>
      <c r="AO239" s="74"/>
      <c r="AP239" s="74"/>
      <c r="AQ239" s="15"/>
      <c r="AR239" s="15"/>
      <c r="AS239" s="15"/>
      <c r="AT239" s="15"/>
    </row>
    <row r="240" spans="1:46" ht="12.75">
      <c r="A240" s="1" t="s">
        <v>482</v>
      </c>
      <c r="B240" s="1" t="s">
        <v>483</v>
      </c>
      <c r="C240" s="2" t="s">
        <v>452</v>
      </c>
      <c r="D240" s="62"/>
      <c r="F240" s="61">
        <v>74344028</v>
      </c>
      <c r="G240" s="83">
        <v>78.56</v>
      </c>
      <c r="H240" s="9">
        <f t="shared" si="6"/>
        <v>0.7856000000000001</v>
      </c>
      <c r="I240" s="28">
        <v>537512.9323343005</v>
      </c>
      <c r="J240" s="28">
        <v>39792.76</v>
      </c>
      <c r="K240" s="28">
        <v>0</v>
      </c>
      <c r="L240" s="28">
        <v>17833.12</v>
      </c>
      <c r="M240" s="33">
        <v>595138.8123343005</v>
      </c>
      <c r="N240" s="28">
        <v>925368.27</v>
      </c>
      <c r="O240" s="28">
        <v>781005.41</v>
      </c>
      <c r="P240" s="28">
        <v>0</v>
      </c>
      <c r="Q240" s="30">
        <v>1706373.68</v>
      </c>
      <c r="R240" s="28">
        <v>771133.35</v>
      </c>
      <c r="S240" s="28">
        <v>0</v>
      </c>
      <c r="T240" s="3">
        <v>771133.35</v>
      </c>
      <c r="U240" s="3">
        <v>3072645.8423343007</v>
      </c>
      <c r="V240" s="4">
        <v>1.0372498918137714</v>
      </c>
      <c r="W240" s="11">
        <v>2.2952397467621743</v>
      </c>
      <c r="X240" s="11">
        <v>0.8005199991777423</v>
      </c>
      <c r="Y240" s="36"/>
      <c r="Z240" s="11">
        <v>4.133009637753688</v>
      </c>
      <c r="AA240" s="13">
        <v>87767.36334405145</v>
      </c>
      <c r="AB240" s="17">
        <f t="shared" si="7"/>
        <v>3627.4335858119434</v>
      </c>
      <c r="AC240" s="18">
        <v>693.45</v>
      </c>
      <c r="AD240" s="17">
        <v>2898</v>
      </c>
      <c r="AE240" s="68" t="s">
        <v>1170</v>
      </c>
      <c r="AF240" s="2">
        <f>F240/H240</f>
        <v>94633436.86354378</v>
      </c>
      <c r="AG240" s="4">
        <f>V240*$H240</f>
        <v>0.8148635150088989</v>
      </c>
      <c r="AH240" s="4">
        <f>W240*$H240</f>
        <v>1.8031403450563643</v>
      </c>
      <c r="AI240" s="4">
        <f>X240*$H240</f>
        <v>0.6288885113540345</v>
      </c>
      <c r="AJ240" s="4">
        <f>Z240*$H240</f>
        <v>3.2468923714192974</v>
      </c>
      <c r="AK240" s="68" t="s">
        <v>1170</v>
      </c>
      <c r="AL240" s="78"/>
      <c r="AM240" s="78"/>
      <c r="AN240" s="78"/>
      <c r="AO240" s="74"/>
      <c r="AP240" s="74"/>
      <c r="AQ240" s="15"/>
      <c r="AR240" s="15"/>
      <c r="AS240" s="15"/>
      <c r="AT240" s="15"/>
    </row>
    <row r="241" spans="1:46" ht="12.75">
      <c r="A241" s="1" t="s">
        <v>484</v>
      </c>
      <c r="B241" s="1" t="s">
        <v>180</v>
      </c>
      <c r="C241" s="2" t="s">
        <v>452</v>
      </c>
      <c r="D241" s="62"/>
      <c r="F241" s="61">
        <v>2488704452</v>
      </c>
      <c r="G241" s="83">
        <v>67.79</v>
      </c>
      <c r="H241" s="9">
        <f t="shared" si="6"/>
        <v>0.6779000000000001</v>
      </c>
      <c r="I241" s="28">
        <v>19630205.632068582</v>
      </c>
      <c r="J241" s="28">
        <v>0</v>
      </c>
      <c r="K241" s="28">
        <v>0</v>
      </c>
      <c r="L241" s="28">
        <v>651820.67</v>
      </c>
      <c r="M241" s="33">
        <v>20282026.302068584</v>
      </c>
      <c r="N241" s="28">
        <v>53516447</v>
      </c>
      <c r="O241" s="28">
        <v>0</v>
      </c>
      <c r="P241" s="28">
        <v>0</v>
      </c>
      <c r="Q241" s="30">
        <v>53516447</v>
      </c>
      <c r="R241" s="28">
        <v>19135000</v>
      </c>
      <c r="S241" s="28">
        <v>497740</v>
      </c>
      <c r="T241" s="3">
        <v>19632740</v>
      </c>
      <c r="U241" s="3">
        <v>93431213.30206859</v>
      </c>
      <c r="V241" s="4">
        <v>0.7888739052249664</v>
      </c>
      <c r="W241" s="11">
        <v>2.1503737399188774</v>
      </c>
      <c r="X241" s="11">
        <v>0.8149632346166825</v>
      </c>
      <c r="Y241" s="36"/>
      <c r="Z241" s="11">
        <v>3.7542108797605263</v>
      </c>
      <c r="AA241" s="13">
        <v>127905.97295266717</v>
      </c>
      <c r="AB241" s="17">
        <f t="shared" si="7"/>
        <v>4801.859952452587</v>
      </c>
      <c r="AC241" s="18">
        <v>686.83</v>
      </c>
      <c r="AD241" s="17">
        <v>4089</v>
      </c>
      <c r="AE241" s="68" t="s">
        <v>1170</v>
      </c>
      <c r="AF241" s="2">
        <f>F241/H241</f>
        <v>3671197008.4083195</v>
      </c>
      <c r="AG241" s="4">
        <f>V241*$H241</f>
        <v>0.5347776203520047</v>
      </c>
      <c r="AH241" s="4">
        <f>W241*$H241</f>
        <v>1.457738358291007</v>
      </c>
      <c r="AI241" s="4">
        <f>X241*$H241</f>
        <v>0.5524635767466491</v>
      </c>
      <c r="AJ241" s="4">
        <f>Z241*$H241</f>
        <v>2.544979555389661</v>
      </c>
      <c r="AK241" s="68" t="s">
        <v>1170</v>
      </c>
      <c r="AL241" s="78"/>
      <c r="AM241" s="78"/>
      <c r="AN241" s="78"/>
      <c r="AO241" s="74"/>
      <c r="AP241" s="74"/>
      <c r="AQ241" s="15"/>
      <c r="AR241" s="15"/>
      <c r="AS241" s="15"/>
      <c r="AT241" s="15"/>
    </row>
    <row r="242" spans="1:46" ht="12.75">
      <c r="A242" s="1" t="s">
        <v>485</v>
      </c>
      <c r="B242" s="1" t="s">
        <v>486</v>
      </c>
      <c r="C242" s="2" t="s">
        <v>452</v>
      </c>
      <c r="D242" s="62"/>
      <c r="F242" s="61">
        <v>135424808</v>
      </c>
      <c r="G242" s="83">
        <v>71.41</v>
      </c>
      <c r="H242" s="9">
        <f t="shared" si="6"/>
        <v>0.7141</v>
      </c>
      <c r="I242" s="28">
        <v>1007927.3610944964</v>
      </c>
      <c r="J242" s="28">
        <v>0</v>
      </c>
      <c r="K242" s="28">
        <v>0</v>
      </c>
      <c r="L242" s="28">
        <v>33440.1</v>
      </c>
      <c r="M242" s="33">
        <v>1041367.4610944964</v>
      </c>
      <c r="N242" s="28">
        <v>1650955.5</v>
      </c>
      <c r="O242" s="28">
        <v>1637950.11</v>
      </c>
      <c r="P242" s="28">
        <v>0</v>
      </c>
      <c r="Q242" s="30">
        <v>3288905.61</v>
      </c>
      <c r="R242" s="28">
        <v>1028427.67</v>
      </c>
      <c r="S242" s="28">
        <v>0</v>
      </c>
      <c r="T242" s="3">
        <v>1028427.67</v>
      </c>
      <c r="U242" s="3">
        <v>5358700.741094497</v>
      </c>
      <c r="V242" s="4">
        <v>0.759408623270856</v>
      </c>
      <c r="W242" s="11">
        <v>2.428584288633439</v>
      </c>
      <c r="X242" s="11">
        <v>0.7689635868595778</v>
      </c>
      <c r="Y242" s="36"/>
      <c r="Z242" s="11">
        <v>3.9569564987638723</v>
      </c>
      <c r="AA242" s="13">
        <v>161683.06748466258</v>
      </c>
      <c r="AB242" s="17">
        <f t="shared" si="7"/>
        <v>6397.728646235133</v>
      </c>
      <c r="AC242" s="18">
        <v>700.26</v>
      </c>
      <c r="AD242" s="17">
        <v>5698</v>
      </c>
      <c r="AE242" s="68" t="s">
        <v>1170</v>
      </c>
      <c r="AF242" s="2">
        <f>F242/H242</f>
        <v>189644038.65004903</v>
      </c>
      <c r="AG242" s="4">
        <f>V242*$H242</f>
        <v>0.5422936978777182</v>
      </c>
      <c r="AH242" s="4">
        <f>W242*$H242</f>
        <v>1.7342520405131385</v>
      </c>
      <c r="AI242" s="4">
        <f>X242*$H242</f>
        <v>0.5491168973764244</v>
      </c>
      <c r="AJ242" s="4">
        <f>Z242*$H242</f>
        <v>2.825662635767281</v>
      </c>
      <c r="AK242" s="68" t="s">
        <v>1170</v>
      </c>
      <c r="AL242" s="78"/>
      <c r="AM242" s="78"/>
      <c r="AN242" s="78"/>
      <c r="AO242" s="74"/>
      <c r="AP242" s="74"/>
      <c r="AQ242" s="15"/>
      <c r="AR242" s="15"/>
      <c r="AS242" s="15"/>
      <c r="AT242" s="15"/>
    </row>
    <row r="243" spans="1:46" ht="12.75">
      <c r="A243" s="1" t="s">
        <v>487</v>
      </c>
      <c r="B243" s="1" t="s">
        <v>488</v>
      </c>
      <c r="C243" s="2" t="s">
        <v>452</v>
      </c>
      <c r="D243" s="62"/>
      <c r="F243" s="61">
        <v>1409564433</v>
      </c>
      <c r="G243" s="83">
        <v>77.97</v>
      </c>
      <c r="H243" s="9">
        <f t="shared" si="6"/>
        <v>0.7797</v>
      </c>
      <c r="I243" s="28">
        <v>10516570.27896846</v>
      </c>
      <c r="J243" s="28">
        <v>0</v>
      </c>
      <c r="K243" s="28">
        <v>0</v>
      </c>
      <c r="L243" s="28">
        <v>349097.68</v>
      </c>
      <c r="M243" s="33">
        <v>10865667.95896846</v>
      </c>
      <c r="N243" s="28">
        <v>23915661</v>
      </c>
      <c r="O243" s="28">
        <v>0</v>
      </c>
      <c r="P243" s="28">
        <v>0</v>
      </c>
      <c r="Q243" s="30">
        <v>23915661</v>
      </c>
      <c r="R243" s="28">
        <v>11568533</v>
      </c>
      <c r="S243" s="28">
        <v>140956.44</v>
      </c>
      <c r="T243" s="3">
        <v>11709489.44</v>
      </c>
      <c r="U243" s="3">
        <v>46490818.39896846</v>
      </c>
      <c r="V243" s="4">
        <v>0.8307168630155128</v>
      </c>
      <c r="W243" s="11">
        <v>1.6966702933259952</v>
      </c>
      <c r="X243" s="11">
        <v>0.7708528751568223</v>
      </c>
      <c r="Y243" s="36"/>
      <c r="Z243" s="11">
        <v>3.29824003149833</v>
      </c>
      <c r="AA243" s="13">
        <v>110311.89116560295</v>
      </c>
      <c r="AB243" s="17">
        <f t="shared" si="7"/>
        <v>3638.350953926786</v>
      </c>
      <c r="AC243" s="18">
        <v>653.95</v>
      </c>
      <c r="AD243" s="17">
        <v>2958</v>
      </c>
      <c r="AE243" s="68" t="s">
        <v>1170</v>
      </c>
      <c r="AF243" s="2">
        <f>F243/H243</f>
        <v>1807829207.387457</v>
      </c>
      <c r="AG243" s="4">
        <f>V243*$H243</f>
        <v>0.6477099380931953</v>
      </c>
      <c r="AH243" s="4">
        <f>W243*$H243</f>
        <v>1.3228938277062783</v>
      </c>
      <c r="AI243" s="4">
        <f>X243*$H243</f>
        <v>0.6010339867597744</v>
      </c>
      <c r="AJ243" s="4">
        <f>Z243*$H243</f>
        <v>2.5716377525592478</v>
      </c>
      <c r="AK243" s="68" t="s">
        <v>1170</v>
      </c>
      <c r="AL243" s="78"/>
      <c r="AM243" s="78"/>
      <c r="AN243" s="78"/>
      <c r="AO243" s="74"/>
      <c r="AP243" s="74"/>
      <c r="AQ243" s="15"/>
      <c r="AR243" s="15"/>
      <c r="AS243" s="15"/>
      <c r="AT243" s="15"/>
    </row>
    <row r="244" spans="1:46" ht="12.75">
      <c r="A244" s="1" t="s">
        <v>489</v>
      </c>
      <c r="B244" s="1" t="s">
        <v>490</v>
      </c>
      <c r="C244" s="2" t="s">
        <v>452</v>
      </c>
      <c r="D244" s="62"/>
      <c r="F244" s="61">
        <v>161085863</v>
      </c>
      <c r="G244" s="83">
        <v>82.87</v>
      </c>
      <c r="H244" s="9">
        <f t="shared" si="6"/>
        <v>0.8287</v>
      </c>
      <c r="I244" s="28">
        <v>1086924.3627985702</v>
      </c>
      <c r="J244" s="28">
        <v>0</v>
      </c>
      <c r="K244" s="28">
        <v>0</v>
      </c>
      <c r="L244" s="28">
        <v>36133.03</v>
      </c>
      <c r="M244" s="33">
        <v>1123057.3927985702</v>
      </c>
      <c r="N244" s="28">
        <v>1344193</v>
      </c>
      <c r="O244" s="28">
        <v>1879241.4</v>
      </c>
      <c r="P244" s="28">
        <v>0</v>
      </c>
      <c r="Q244" s="30">
        <v>3223434.4</v>
      </c>
      <c r="R244" s="28">
        <v>1624000</v>
      </c>
      <c r="S244" s="28">
        <v>0</v>
      </c>
      <c r="T244" s="3">
        <v>1624000</v>
      </c>
      <c r="U244" s="3">
        <v>5970491.79279857</v>
      </c>
      <c r="V244" s="4">
        <v>1.0081579908722345</v>
      </c>
      <c r="W244" s="11">
        <v>2.0010659780864817</v>
      </c>
      <c r="X244" s="11">
        <v>0.6971793625357243</v>
      </c>
      <c r="Y244" s="36"/>
      <c r="Z244" s="11">
        <v>3.7064033314944407</v>
      </c>
      <c r="AA244" s="13">
        <v>86493.12320916905</v>
      </c>
      <c r="AB244" s="17">
        <f t="shared" si="7"/>
        <v>3205.784000138233</v>
      </c>
      <c r="AC244" s="18">
        <v>673.34</v>
      </c>
      <c r="AD244" s="17">
        <v>2533</v>
      </c>
      <c r="AE244" s="68" t="s">
        <v>1170</v>
      </c>
      <c r="AF244" s="2">
        <f>F244/H244</f>
        <v>194383809.5812719</v>
      </c>
      <c r="AG244" s="4">
        <f>V244*$H244</f>
        <v>0.8354605270358206</v>
      </c>
      <c r="AH244" s="4">
        <f>W244*$H244</f>
        <v>1.6582833760402673</v>
      </c>
      <c r="AI244" s="4">
        <f>X244*$H244</f>
        <v>0.5777525377333548</v>
      </c>
      <c r="AJ244" s="4">
        <f>Z244*$H244</f>
        <v>3.071496440809443</v>
      </c>
      <c r="AK244" s="68" t="s">
        <v>1170</v>
      </c>
      <c r="AL244" s="78"/>
      <c r="AM244" s="78"/>
      <c r="AN244" s="78"/>
      <c r="AO244" s="74"/>
      <c r="AP244" s="74"/>
      <c r="AQ244" s="15"/>
      <c r="AR244" s="15"/>
      <c r="AS244" s="15"/>
      <c r="AT244" s="15"/>
    </row>
    <row r="245" spans="1:46" ht="12.75">
      <c r="A245" s="1" t="s">
        <v>491</v>
      </c>
      <c r="B245" s="1" t="s">
        <v>492</v>
      </c>
      <c r="C245" s="2" t="s">
        <v>452</v>
      </c>
      <c r="D245" s="62"/>
      <c r="F245" s="61">
        <v>375290791</v>
      </c>
      <c r="G245" s="83">
        <v>76.4</v>
      </c>
      <c r="H245" s="9">
        <f t="shared" si="6"/>
        <v>0.764</v>
      </c>
      <c r="I245" s="28">
        <v>2705076.320312976</v>
      </c>
      <c r="J245" s="28">
        <v>0</v>
      </c>
      <c r="K245" s="28">
        <v>0</v>
      </c>
      <c r="L245" s="28">
        <v>89824.89</v>
      </c>
      <c r="M245" s="33">
        <v>2794901.210312976</v>
      </c>
      <c r="N245" s="28">
        <v>10569474</v>
      </c>
      <c r="O245" s="28">
        <v>0</v>
      </c>
      <c r="P245" s="28">
        <v>0</v>
      </c>
      <c r="Q245" s="30">
        <v>10569474</v>
      </c>
      <c r="R245" s="52">
        <v>5484267.23</v>
      </c>
      <c r="S245" s="28">
        <v>0</v>
      </c>
      <c r="T245" s="3">
        <v>5484267.23</v>
      </c>
      <c r="U245" s="3">
        <v>18848642.440312974</v>
      </c>
      <c r="V245" s="4">
        <v>1.4613380774376636</v>
      </c>
      <c r="W245" s="11">
        <v>2.816342487870959</v>
      </c>
      <c r="X245" s="11">
        <v>0.7447294943917172</v>
      </c>
      <c r="Y245" s="36"/>
      <c r="Z245" s="11">
        <v>5.02241005970034</v>
      </c>
      <c r="AA245" s="13">
        <v>91228.14432989691</v>
      </c>
      <c r="AB245" s="17">
        <f t="shared" si="7"/>
        <v>4581.851498102687</v>
      </c>
      <c r="AC245" s="18">
        <v>711.65</v>
      </c>
      <c r="AD245" s="17">
        <v>3870</v>
      </c>
      <c r="AE245" s="68" t="s">
        <v>1170</v>
      </c>
      <c r="AF245" s="2">
        <f>F245/H245</f>
        <v>491218312.82722515</v>
      </c>
      <c r="AG245" s="4">
        <f>V245*$H245</f>
        <v>1.116462291162375</v>
      </c>
      <c r="AH245" s="4">
        <f>W245*$H245</f>
        <v>2.1516856607334125</v>
      </c>
      <c r="AI245" s="4">
        <f>X245*$H245</f>
        <v>0.5689733337152719</v>
      </c>
      <c r="AJ245" s="4">
        <f>Z245*$H245</f>
        <v>3.8371212856110595</v>
      </c>
      <c r="AK245" s="68" t="s">
        <v>1170</v>
      </c>
      <c r="AL245" s="78"/>
      <c r="AM245" s="78"/>
      <c r="AN245" s="78"/>
      <c r="AO245" s="74"/>
      <c r="AP245" s="74"/>
      <c r="AQ245" s="15"/>
      <c r="AR245" s="15"/>
      <c r="AS245" s="15"/>
      <c r="AT245" s="15"/>
    </row>
    <row r="246" spans="1:46" ht="12.75">
      <c r="A246" s="1" t="s">
        <v>493</v>
      </c>
      <c r="B246" s="1" t="s">
        <v>494</v>
      </c>
      <c r="C246" s="2" t="s">
        <v>452</v>
      </c>
      <c r="D246" s="62"/>
      <c r="F246" s="61">
        <v>192375616</v>
      </c>
      <c r="G246" s="83">
        <v>92.07</v>
      </c>
      <c r="H246" s="9">
        <f t="shared" si="6"/>
        <v>0.9207</v>
      </c>
      <c r="I246" s="28">
        <v>1180190.5485333153</v>
      </c>
      <c r="J246" s="28">
        <v>87380.56</v>
      </c>
      <c r="K246" s="28">
        <v>0</v>
      </c>
      <c r="L246" s="28">
        <v>39214.68</v>
      </c>
      <c r="M246" s="33">
        <v>1306785.7885333153</v>
      </c>
      <c r="N246" s="28">
        <v>1625203</v>
      </c>
      <c r="O246" s="28">
        <v>1958093.06</v>
      </c>
      <c r="P246" s="28">
        <v>0</v>
      </c>
      <c r="Q246" s="30">
        <v>3583296.06</v>
      </c>
      <c r="R246" s="52">
        <v>1540399.2</v>
      </c>
      <c r="S246" s="28">
        <v>0</v>
      </c>
      <c r="T246" s="3">
        <v>1540399.2</v>
      </c>
      <c r="U246" s="3">
        <v>6430481.048533316</v>
      </c>
      <c r="V246" s="4">
        <v>0.8007247654505236</v>
      </c>
      <c r="W246" s="11">
        <v>1.862656055120832</v>
      </c>
      <c r="X246" s="11">
        <v>0.679288683100729</v>
      </c>
      <c r="Y246" s="36"/>
      <c r="Z246" s="11">
        <v>3.342669503672085</v>
      </c>
      <c r="AA246" s="13">
        <v>140504.15879017013</v>
      </c>
      <c r="AB246" s="17">
        <f t="shared" si="7"/>
        <v>4696.589667270017</v>
      </c>
      <c r="AC246" s="18">
        <v>715.91</v>
      </c>
      <c r="AD246" s="17">
        <v>3981</v>
      </c>
      <c r="AE246" s="68" t="s">
        <v>1170</v>
      </c>
      <c r="AF246" s="2">
        <f>F246/H246</f>
        <v>208944950.58107963</v>
      </c>
      <c r="AG246" s="4">
        <f>V246*$H246</f>
        <v>0.7372272915502971</v>
      </c>
      <c r="AH246" s="4">
        <f>W246*$H246</f>
        <v>1.71494742994975</v>
      </c>
      <c r="AI246" s="4">
        <f>X246*$H246</f>
        <v>0.6254210905308412</v>
      </c>
      <c r="AJ246" s="4">
        <f>Z246*$H246</f>
        <v>3.0775958120308884</v>
      </c>
      <c r="AK246" s="68" t="s">
        <v>1170</v>
      </c>
      <c r="AL246" s="78"/>
      <c r="AM246" s="78"/>
      <c r="AN246" s="78"/>
      <c r="AO246" s="74"/>
      <c r="AP246" s="74"/>
      <c r="AQ246" s="15"/>
      <c r="AR246" s="15"/>
      <c r="AS246" s="15"/>
      <c r="AT246" s="15"/>
    </row>
    <row r="247" spans="1:46" ht="12.75">
      <c r="A247" s="1" t="s">
        <v>495</v>
      </c>
      <c r="B247" s="1" t="s">
        <v>496</v>
      </c>
      <c r="C247" s="2" t="s">
        <v>452</v>
      </c>
      <c r="D247" s="62"/>
      <c r="F247" s="61">
        <v>399709411</v>
      </c>
      <c r="G247" s="83">
        <v>66.02</v>
      </c>
      <c r="H247" s="9">
        <f t="shared" si="6"/>
        <v>0.6602</v>
      </c>
      <c r="I247" s="28">
        <v>3336192.0602100505</v>
      </c>
      <c r="J247" s="28">
        <v>246983.77</v>
      </c>
      <c r="K247" s="28">
        <v>0</v>
      </c>
      <c r="L247" s="28">
        <v>110713.96</v>
      </c>
      <c r="M247" s="33">
        <v>3693889.7902100505</v>
      </c>
      <c r="N247" s="28">
        <v>6086134.73</v>
      </c>
      <c r="O247" s="28">
        <v>3086756.73</v>
      </c>
      <c r="P247" s="28">
        <v>0</v>
      </c>
      <c r="Q247" s="30">
        <v>9172891.46</v>
      </c>
      <c r="R247" s="28">
        <v>1684699.82</v>
      </c>
      <c r="S247" s="28">
        <v>121000</v>
      </c>
      <c r="T247" s="3">
        <v>1805699.82</v>
      </c>
      <c r="U247" s="3">
        <v>14672481.07021005</v>
      </c>
      <c r="V247" s="4">
        <v>0.45175314123389504</v>
      </c>
      <c r="W247" s="11">
        <v>2.294890039504224</v>
      </c>
      <c r="X247" s="11">
        <v>0.924143812618425</v>
      </c>
      <c r="Y247" s="36"/>
      <c r="Z247" s="11">
        <v>3.670786993356544</v>
      </c>
      <c r="AA247" s="13">
        <v>170209.24057355284</v>
      </c>
      <c r="AB247" s="17">
        <f t="shared" si="7"/>
        <v>6248.0186644649275</v>
      </c>
      <c r="AC247" s="18">
        <v>707.41</v>
      </c>
      <c r="AD247" s="17">
        <v>4861</v>
      </c>
      <c r="AE247" s="68" t="s">
        <v>1170</v>
      </c>
      <c r="AF247" s="2">
        <f>F247/H247</f>
        <v>605436853.9836413</v>
      </c>
      <c r="AG247" s="4">
        <f>V247*$H247</f>
        <v>0.2982474238426175</v>
      </c>
      <c r="AH247" s="4">
        <f>W247*$H247</f>
        <v>1.5150864040806886</v>
      </c>
      <c r="AI247" s="4">
        <f>X247*$H247</f>
        <v>0.6101197450906842</v>
      </c>
      <c r="AJ247" s="4">
        <f>Z247*$H247</f>
        <v>2.4234535730139903</v>
      </c>
      <c r="AK247" s="68" t="s">
        <v>1170</v>
      </c>
      <c r="AL247" s="78"/>
      <c r="AM247" s="78"/>
      <c r="AN247" s="78"/>
      <c r="AO247" s="74"/>
      <c r="AP247" s="74"/>
      <c r="AQ247" s="15"/>
      <c r="AR247" s="15"/>
      <c r="AS247" s="15"/>
      <c r="AT247" s="15"/>
    </row>
    <row r="248" spans="1:46" ht="12.75">
      <c r="A248" s="1" t="s">
        <v>497</v>
      </c>
      <c r="B248" s="1" t="s">
        <v>498</v>
      </c>
      <c r="C248" s="2" t="s">
        <v>499</v>
      </c>
      <c r="D248" s="62" t="s">
        <v>54</v>
      </c>
      <c r="F248" s="61">
        <v>2347189377</v>
      </c>
      <c r="G248" s="83">
        <v>55.99</v>
      </c>
      <c r="H248" s="9">
        <f t="shared" si="6"/>
        <v>0.5599000000000001</v>
      </c>
      <c r="I248" s="28">
        <v>21599832.69</v>
      </c>
      <c r="J248" s="28">
        <v>0</v>
      </c>
      <c r="K248" s="28">
        <v>0</v>
      </c>
      <c r="L248" s="28">
        <v>363918.45</v>
      </c>
      <c r="M248" s="33">
        <v>21963751.14</v>
      </c>
      <c r="N248" s="28">
        <v>1572333</v>
      </c>
      <c r="O248" s="28">
        <v>0</v>
      </c>
      <c r="P248" s="28">
        <v>48577872.5</v>
      </c>
      <c r="Q248" s="30">
        <v>50150205.5</v>
      </c>
      <c r="R248" s="28">
        <v>41768925.45</v>
      </c>
      <c r="S248" s="28">
        <v>0</v>
      </c>
      <c r="T248" s="3">
        <v>41768925.45</v>
      </c>
      <c r="U248" s="3">
        <v>113882882.09</v>
      </c>
      <c r="V248" s="4">
        <v>1.7795294175788186</v>
      </c>
      <c r="W248" s="11">
        <v>2.136606700397486</v>
      </c>
      <c r="X248" s="11">
        <v>0.9357468705005988</v>
      </c>
      <c r="Y248" s="36"/>
      <c r="Z248" s="11">
        <v>4.851882988476903</v>
      </c>
      <c r="AA248" s="13">
        <v>133202.5407166124</v>
      </c>
      <c r="AB248" s="17">
        <f t="shared" si="7"/>
        <v>6462.8314132483365</v>
      </c>
      <c r="AC248" s="18">
        <v>698.58</v>
      </c>
      <c r="AD248" s="17">
        <v>5764</v>
      </c>
      <c r="AE248" s="68" t="s">
        <v>1170</v>
      </c>
      <c r="AF248" s="2">
        <f>F248/H248</f>
        <v>4192158201.4645467</v>
      </c>
      <c r="AG248" s="4">
        <f>V248*$H248</f>
        <v>0.9963585209023806</v>
      </c>
      <c r="AH248" s="4">
        <f>W248*$H248</f>
        <v>1.1962860915525524</v>
      </c>
      <c r="AI248" s="4">
        <f>X248*$H248</f>
        <v>0.5239246727932854</v>
      </c>
      <c r="AJ248" s="4">
        <f>Z248*$H248</f>
        <v>2.716569285248218</v>
      </c>
      <c r="AK248" s="68" t="s">
        <v>1170</v>
      </c>
      <c r="AL248" s="78"/>
      <c r="AM248" s="78"/>
      <c r="AN248" s="78"/>
      <c r="AO248" s="74"/>
      <c r="AP248" s="74"/>
      <c r="AQ248" s="15"/>
      <c r="AR248" s="15"/>
      <c r="AS248" s="15"/>
      <c r="AT248" s="15"/>
    </row>
    <row r="249" spans="1:46" ht="12.75">
      <c r="A249" s="1" t="s">
        <v>500</v>
      </c>
      <c r="B249" s="1" t="s">
        <v>501</v>
      </c>
      <c r="C249" s="2" t="s">
        <v>499</v>
      </c>
      <c r="D249" s="62"/>
      <c r="F249" s="61">
        <v>39045694</v>
      </c>
      <c r="G249" s="83">
        <v>31.18</v>
      </c>
      <c r="H249" s="9">
        <f t="shared" si="6"/>
        <v>0.3118</v>
      </c>
      <c r="I249" s="28">
        <v>725038.14</v>
      </c>
      <c r="J249" s="28">
        <v>0</v>
      </c>
      <c r="K249" s="28">
        <v>0</v>
      </c>
      <c r="L249" s="28">
        <v>12181.18</v>
      </c>
      <c r="M249" s="33">
        <v>737219.32</v>
      </c>
      <c r="N249" s="28">
        <v>924039.5</v>
      </c>
      <c r="O249" s="28">
        <v>0</v>
      </c>
      <c r="P249" s="28">
        <v>0</v>
      </c>
      <c r="Q249" s="30">
        <v>924039.5</v>
      </c>
      <c r="R249" s="28">
        <v>1024774</v>
      </c>
      <c r="S249" s="28">
        <v>0</v>
      </c>
      <c r="T249" s="3">
        <v>1024774</v>
      </c>
      <c r="U249" s="3">
        <v>2686032.82</v>
      </c>
      <c r="V249" s="4">
        <v>2.624550609857261</v>
      </c>
      <c r="W249" s="11">
        <v>2.3665592933243804</v>
      </c>
      <c r="X249" s="11">
        <v>1.8880937805843583</v>
      </c>
      <c r="Y249" s="36"/>
      <c r="Z249" s="11">
        <v>6.879203683766</v>
      </c>
      <c r="AA249" s="13">
        <v>73297.25609756098</v>
      </c>
      <c r="AB249" s="17">
        <f t="shared" si="7"/>
        <v>5042.267541562815</v>
      </c>
      <c r="AC249" s="18">
        <v>701.62</v>
      </c>
      <c r="AD249" s="17">
        <v>4340</v>
      </c>
      <c r="AE249" s="68" t="s">
        <v>1170</v>
      </c>
      <c r="AF249" s="2">
        <f>F249/H249</f>
        <v>125226728.67222577</v>
      </c>
      <c r="AG249" s="4">
        <f>V249*$H249</f>
        <v>0.818334880153494</v>
      </c>
      <c r="AH249" s="4">
        <f>W249*$H249</f>
        <v>0.7378931876585418</v>
      </c>
      <c r="AI249" s="4">
        <f>X249*$H249</f>
        <v>0.588707640786203</v>
      </c>
      <c r="AJ249" s="4">
        <f>Z249*$H249</f>
        <v>2.144935708598239</v>
      </c>
      <c r="AK249" s="68" t="s">
        <v>1170</v>
      </c>
      <c r="AL249" s="78"/>
      <c r="AM249" s="78"/>
      <c r="AN249" s="78"/>
      <c r="AO249" s="74"/>
      <c r="AP249" s="74"/>
      <c r="AQ249" s="15"/>
      <c r="AR249" s="15"/>
      <c r="AS249" s="15"/>
      <c r="AT249" s="15"/>
    </row>
    <row r="250" spans="1:46" ht="12.75">
      <c r="A250" s="1" t="s">
        <v>502</v>
      </c>
      <c r="B250" s="1" t="s">
        <v>503</v>
      </c>
      <c r="C250" s="2" t="s">
        <v>499</v>
      </c>
      <c r="D250" s="62" t="s">
        <v>54</v>
      </c>
      <c r="F250" s="61">
        <v>403813503</v>
      </c>
      <c r="G250" s="83">
        <v>52.61</v>
      </c>
      <c r="H250" s="9">
        <f t="shared" si="6"/>
        <v>0.5261</v>
      </c>
      <c r="I250" s="28">
        <v>4300894.15</v>
      </c>
      <c r="J250" s="28">
        <v>0</v>
      </c>
      <c r="K250" s="28">
        <v>0</v>
      </c>
      <c r="L250" s="28">
        <v>72295.2</v>
      </c>
      <c r="M250" s="33">
        <v>4373189.35</v>
      </c>
      <c r="N250" s="28">
        <v>12100</v>
      </c>
      <c r="O250" s="28">
        <v>0</v>
      </c>
      <c r="P250" s="28">
        <v>6527939</v>
      </c>
      <c r="Q250" s="30">
        <v>6540039</v>
      </c>
      <c r="R250" s="28">
        <v>7391699.04</v>
      </c>
      <c r="S250" s="28">
        <v>0</v>
      </c>
      <c r="T250" s="3">
        <v>7391699.04</v>
      </c>
      <c r="U250" s="3">
        <v>18304927.39</v>
      </c>
      <c r="V250" s="4">
        <v>1.8304734698284717</v>
      </c>
      <c r="W250" s="11">
        <v>1.6195691702761115</v>
      </c>
      <c r="X250" s="11">
        <v>1.0829725399251942</v>
      </c>
      <c r="Y250" s="36">
        <v>0.256</v>
      </c>
      <c r="Z250" s="11">
        <v>4.277015180029777</v>
      </c>
      <c r="AA250" s="13">
        <v>137794.08413672217</v>
      </c>
      <c r="AB250" s="17">
        <f t="shared" si="7"/>
        <v>5893.473895710611</v>
      </c>
      <c r="AC250" s="18">
        <v>701.17</v>
      </c>
      <c r="AD250" s="17">
        <v>5192</v>
      </c>
      <c r="AE250" s="68" t="s">
        <v>1170</v>
      </c>
      <c r="AF250" s="2">
        <f>F250/H250</f>
        <v>767560355.4457327</v>
      </c>
      <c r="AG250" s="4">
        <f>V250*$H250</f>
        <v>0.963012092476759</v>
      </c>
      <c r="AH250" s="4">
        <f>W250*$H250</f>
        <v>0.8520553404822623</v>
      </c>
      <c r="AI250" s="4">
        <f>X250*$H250</f>
        <v>0.5697518532546446</v>
      </c>
      <c r="AJ250" s="4">
        <f>Z250*$H250</f>
        <v>2.250137686213666</v>
      </c>
      <c r="AK250" s="68" t="s">
        <v>1170</v>
      </c>
      <c r="AL250" s="78"/>
      <c r="AM250" s="78"/>
      <c r="AN250" s="78"/>
      <c r="AO250" s="74"/>
      <c r="AP250" s="74"/>
      <c r="AQ250" s="15"/>
      <c r="AR250" s="15"/>
      <c r="AS250" s="15"/>
      <c r="AT250" s="15"/>
    </row>
    <row r="251" spans="1:46" ht="12.75">
      <c r="A251" s="1" t="s">
        <v>504</v>
      </c>
      <c r="B251" s="1" t="s">
        <v>505</v>
      </c>
      <c r="C251" s="2" t="s">
        <v>499</v>
      </c>
      <c r="D251" s="62"/>
      <c r="F251" s="61">
        <v>479620270</v>
      </c>
      <c r="G251" s="83">
        <v>52.07</v>
      </c>
      <c r="H251" s="9">
        <f t="shared" si="6"/>
        <v>0.5207</v>
      </c>
      <c r="I251" s="28">
        <v>4844712.44</v>
      </c>
      <c r="J251" s="28">
        <v>0</v>
      </c>
      <c r="K251" s="28">
        <v>0</v>
      </c>
      <c r="L251" s="28">
        <v>81220.69</v>
      </c>
      <c r="M251" s="33">
        <v>4925933.13</v>
      </c>
      <c r="N251" s="49">
        <v>727787</v>
      </c>
      <c r="O251" s="28">
        <v>0</v>
      </c>
      <c r="P251" s="49">
        <v>7284341</v>
      </c>
      <c r="Q251" s="30">
        <v>8012128</v>
      </c>
      <c r="R251" s="49">
        <v>7457162</v>
      </c>
      <c r="S251" s="28">
        <v>0</v>
      </c>
      <c r="T251" s="3">
        <v>7457162</v>
      </c>
      <c r="U251" s="3">
        <v>20395223.130000003</v>
      </c>
      <c r="V251" s="4">
        <v>1.5548054297204745</v>
      </c>
      <c r="W251" s="11">
        <v>1.6705148846190343</v>
      </c>
      <c r="X251" s="11">
        <v>1.027048571154009</v>
      </c>
      <c r="Y251" s="36"/>
      <c r="Z251" s="11">
        <v>4.252368885493518</v>
      </c>
      <c r="AA251" s="13">
        <v>137287.2009321595</v>
      </c>
      <c r="AB251" s="17">
        <f t="shared" si="7"/>
        <v>5837.958216204118</v>
      </c>
      <c r="AC251" s="18">
        <v>708.63</v>
      </c>
      <c r="AD251" s="17">
        <v>5129</v>
      </c>
      <c r="AE251" s="68" t="s">
        <v>1170</v>
      </c>
      <c r="AF251" s="2">
        <f>F251/H251</f>
        <v>921106721.7207605</v>
      </c>
      <c r="AG251" s="4">
        <f>V251*$H251</f>
        <v>0.8095871872554512</v>
      </c>
      <c r="AH251" s="4">
        <f>W251*$H251</f>
        <v>0.8698371004211313</v>
      </c>
      <c r="AI251" s="4">
        <f>X251*$H251</f>
        <v>0.5347841909998925</v>
      </c>
      <c r="AJ251" s="4">
        <f>Z251*$H251</f>
        <v>2.214208478676475</v>
      </c>
      <c r="AK251" s="68" t="s">
        <v>1170</v>
      </c>
      <c r="AL251" s="78"/>
      <c r="AM251" s="78"/>
      <c r="AN251" s="78"/>
      <c r="AO251" s="74"/>
      <c r="AP251" s="74"/>
      <c r="AQ251" s="15"/>
      <c r="AR251" s="15"/>
      <c r="AS251" s="15"/>
      <c r="AT251" s="15"/>
    </row>
    <row r="252" spans="1:46" ht="12.75">
      <c r="A252" s="1" t="s">
        <v>506</v>
      </c>
      <c r="B252" s="1" t="s">
        <v>507</v>
      </c>
      <c r="C252" s="2" t="s">
        <v>499</v>
      </c>
      <c r="D252" s="62" t="s">
        <v>54</v>
      </c>
      <c r="F252" s="61">
        <v>2427704862</v>
      </c>
      <c r="G252" s="83">
        <v>43.16</v>
      </c>
      <c r="H252" s="9">
        <f t="shared" si="6"/>
        <v>0.4316</v>
      </c>
      <c r="I252" s="28">
        <v>29231334.21</v>
      </c>
      <c r="J252" s="28">
        <v>0</v>
      </c>
      <c r="K252" s="28">
        <v>0</v>
      </c>
      <c r="L252" s="28">
        <v>501709.77</v>
      </c>
      <c r="M252" s="33">
        <v>29733043.98</v>
      </c>
      <c r="N252" s="28">
        <v>29316893</v>
      </c>
      <c r="O252" s="28">
        <v>0</v>
      </c>
      <c r="P252" s="28">
        <v>0</v>
      </c>
      <c r="Q252" s="30">
        <v>29316893</v>
      </c>
      <c r="R252" s="28">
        <v>19020501</v>
      </c>
      <c r="S252" s="28">
        <v>0</v>
      </c>
      <c r="T252" s="3">
        <v>19020501</v>
      </c>
      <c r="U252" s="3">
        <v>78070437.98</v>
      </c>
      <c r="V252" s="4">
        <v>0.7834766613405579</v>
      </c>
      <c r="W252" s="11">
        <v>1.2075970789895796</v>
      </c>
      <c r="X252" s="11">
        <v>1.2247388241215296</v>
      </c>
      <c r="Y252" s="36"/>
      <c r="Z252" s="11">
        <v>3.2158125644516673</v>
      </c>
      <c r="AA252" s="13">
        <v>165650.1623000232</v>
      </c>
      <c r="AB252" s="17">
        <f t="shared" si="7"/>
        <v>5326.998732278726</v>
      </c>
      <c r="AC252" s="18">
        <v>636.13</v>
      </c>
      <c r="AD252" s="17">
        <v>4691</v>
      </c>
      <c r="AE252" s="68" t="s">
        <v>1170</v>
      </c>
      <c r="AF252" s="2">
        <f>F252/H252</f>
        <v>5624895417.052827</v>
      </c>
      <c r="AG252" s="4">
        <f>V252*$H252</f>
        <v>0.3381485270345848</v>
      </c>
      <c r="AH252" s="4">
        <f>W252*$H252</f>
        <v>0.5211988992919026</v>
      </c>
      <c r="AI252" s="4">
        <f>X252*$H252</f>
        <v>0.5285972764908521</v>
      </c>
      <c r="AJ252" s="4">
        <f>Z252*$H252</f>
        <v>1.3879447028173395</v>
      </c>
      <c r="AK252" s="68" t="s">
        <v>1170</v>
      </c>
      <c r="AL252" s="78"/>
      <c r="AM252" s="78"/>
      <c r="AN252" s="78"/>
      <c r="AO252" s="74"/>
      <c r="AP252" s="74"/>
      <c r="AQ252" s="15"/>
      <c r="AR252" s="15"/>
      <c r="AS252" s="15"/>
      <c r="AT252" s="15"/>
    </row>
    <row r="253" spans="1:46" ht="12.75">
      <c r="A253" s="1" t="s">
        <v>508</v>
      </c>
      <c r="B253" s="1" t="s">
        <v>509</v>
      </c>
      <c r="C253" s="2" t="s">
        <v>499</v>
      </c>
      <c r="D253" s="62" t="s">
        <v>54</v>
      </c>
      <c r="F253" s="61">
        <v>5326519066</v>
      </c>
      <c r="G253" s="83">
        <v>44.01</v>
      </c>
      <c r="H253" s="9">
        <f t="shared" si="6"/>
        <v>0.4401</v>
      </c>
      <c r="I253" s="28">
        <v>63741032.62</v>
      </c>
      <c r="J253" s="28">
        <v>0</v>
      </c>
      <c r="K253" s="28">
        <v>0</v>
      </c>
      <c r="L253" s="28">
        <v>1076268.23</v>
      </c>
      <c r="M253" s="33">
        <v>64817300.849999994</v>
      </c>
      <c r="N253" s="28">
        <v>72094096</v>
      </c>
      <c r="O253" s="28">
        <v>0</v>
      </c>
      <c r="P253" s="28">
        <v>5836587.32</v>
      </c>
      <c r="Q253" s="30">
        <v>77930683.32</v>
      </c>
      <c r="R253" s="28">
        <v>102588000</v>
      </c>
      <c r="S253" s="28">
        <v>0</v>
      </c>
      <c r="T253" s="3">
        <v>102588000</v>
      </c>
      <c r="U253" s="3">
        <v>245335984.17</v>
      </c>
      <c r="V253" s="4">
        <v>1.9259857841274832</v>
      </c>
      <c r="W253" s="11">
        <v>1.4630696399350875</v>
      </c>
      <c r="X253" s="11">
        <v>1.2168791671795358</v>
      </c>
      <c r="Y253" s="36"/>
      <c r="Z253" s="11">
        <v>4.605934591242106</v>
      </c>
      <c r="AA253" s="13">
        <v>90008.18422948048</v>
      </c>
      <c r="AB253" s="17">
        <f t="shared" si="7"/>
        <v>4145.718092374564</v>
      </c>
      <c r="AC253" s="18">
        <v>697.23</v>
      </c>
      <c r="AD253" s="17">
        <v>3449</v>
      </c>
      <c r="AE253" s="68" t="s">
        <v>1170</v>
      </c>
      <c r="AF253" s="2">
        <f>F253/H253</f>
        <v>12102974473.983187</v>
      </c>
      <c r="AG253" s="4">
        <f>V253*$H253</f>
        <v>0.8476263435945054</v>
      </c>
      <c r="AH253" s="4">
        <f>W253*$H253</f>
        <v>0.643896948535432</v>
      </c>
      <c r="AI253" s="4">
        <f>X253*$H253</f>
        <v>0.5355485214757137</v>
      </c>
      <c r="AJ253" s="4">
        <f>Z253*$H253</f>
        <v>2.027071813605651</v>
      </c>
      <c r="AK253" s="68" t="s">
        <v>1170</v>
      </c>
      <c r="AL253" s="78"/>
      <c r="AM253" s="78"/>
      <c r="AN253" s="78"/>
      <c r="AO253" s="74"/>
      <c r="AP253" s="74"/>
      <c r="AQ253" s="15"/>
      <c r="AR253" s="15"/>
      <c r="AS253" s="15"/>
      <c r="AT253" s="15"/>
    </row>
    <row r="254" spans="1:46" ht="12.75">
      <c r="A254" s="1" t="s">
        <v>510</v>
      </c>
      <c r="B254" s="1" t="s">
        <v>511</v>
      </c>
      <c r="C254" s="2" t="s">
        <v>499</v>
      </c>
      <c r="D254" s="62" t="s">
        <v>54</v>
      </c>
      <c r="F254" s="61">
        <v>1060034824</v>
      </c>
      <c r="G254" s="83">
        <v>38.41</v>
      </c>
      <c r="H254" s="9">
        <f t="shared" si="6"/>
        <v>0.38409999999999994</v>
      </c>
      <c r="I254" s="28">
        <v>14820149.66</v>
      </c>
      <c r="J254" s="28">
        <v>0</v>
      </c>
      <c r="K254" s="28">
        <v>0</v>
      </c>
      <c r="L254" s="28">
        <v>248956.83</v>
      </c>
      <c r="M254" s="33">
        <v>15069106.49</v>
      </c>
      <c r="N254" s="28">
        <v>0</v>
      </c>
      <c r="O254" s="28">
        <v>0</v>
      </c>
      <c r="P254" s="28">
        <v>37976997</v>
      </c>
      <c r="Q254" s="30">
        <v>37976997</v>
      </c>
      <c r="R254" s="28">
        <v>21473112.41</v>
      </c>
      <c r="S254" s="28">
        <v>0</v>
      </c>
      <c r="T254" s="3">
        <v>21473112.41</v>
      </c>
      <c r="U254" s="3">
        <v>74519215.9</v>
      </c>
      <c r="V254" s="4">
        <v>2.0256987717603514</v>
      </c>
      <c r="W254" s="11">
        <v>3.5826178669013236</v>
      </c>
      <c r="X254" s="11">
        <v>1.421567117308214</v>
      </c>
      <c r="Y254" s="36"/>
      <c r="Z254" s="11">
        <v>7.029883755969889</v>
      </c>
      <c r="AA254" s="13">
        <v>92894.47264523407</v>
      </c>
      <c r="AB254" s="17">
        <f t="shared" si="7"/>
        <v>6530.3734426812025</v>
      </c>
      <c r="AC254" s="18">
        <v>730.2</v>
      </c>
      <c r="AD254" s="17">
        <v>5800</v>
      </c>
      <c r="AE254" s="68" t="s">
        <v>1170</v>
      </c>
      <c r="AF254" s="2">
        <f>F254/H254</f>
        <v>2759788659.203333</v>
      </c>
      <c r="AG254" s="4">
        <f>V254*$H254</f>
        <v>0.7780708982331509</v>
      </c>
      <c r="AH254" s="4">
        <f>W254*$H254</f>
        <v>1.3760835226767982</v>
      </c>
      <c r="AI254" s="4">
        <f>X254*$H254</f>
        <v>0.5460239297580849</v>
      </c>
      <c r="AJ254" s="4">
        <f>Z254*$H254</f>
        <v>2.700178350668034</v>
      </c>
      <c r="AK254" s="68" t="s">
        <v>1170</v>
      </c>
      <c r="AL254" s="78"/>
      <c r="AM254" s="78"/>
      <c r="AN254" s="78"/>
      <c r="AO254" s="74"/>
      <c r="AP254" s="74"/>
      <c r="AQ254" s="15"/>
      <c r="AR254" s="15"/>
      <c r="AS254" s="15"/>
      <c r="AT254" s="15"/>
    </row>
    <row r="255" spans="1:46" ht="12.75">
      <c r="A255" s="1" t="s">
        <v>512</v>
      </c>
      <c r="B255" s="1" t="s">
        <v>513</v>
      </c>
      <c r="C255" s="2" t="s">
        <v>499</v>
      </c>
      <c r="D255" s="62" t="s">
        <v>54</v>
      </c>
      <c r="F255" s="61">
        <v>2379353705</v>
      </c>
      <c r="G255" s="83">
        <v>60.42</v>
      </c>
      <c r="H255" s="9">
        <f t="shared" si="6"/>
        <v>0.6042000000000001</v>
      </c>
      <c r="I255" s="28">
        <v>20133725.52</v>
      </c>
      <c r="J255" s="28">
        <v>0</v>
      </c>
      <c r="K255" s="28">
        <v>0</v>
      </c>
      <c r="L255" s="28">
        <v>340843.36</v>
      </c>
      <c r="M255" s="33">
        <v>20474568.88</v>
      </c>
      <c r="N255" s="28">
        <v>33921936</v>
      </c>
      <c r="O255" s="28">
        <v>0</v>
      </c>
      <c r="P255" s="28">
        <v>0</v>
      </c>
      <c r="Q255" s="30">
        <v>33921936</v>
      </c>
      <c r="R255" s="28">
        <v>39768652</v>
      </c>
      <c r="S255" s="28">
        <v>0</v>
      </c>
      <c r="T255" s="3">
        <v>39768652</v>
      </c>
      <c r="U255" s="3">
        <v>94165156.88</v>
      </c>
      <c r="V255" s="4">
        <v>1.6714056391208134</v>
      </c>
      <c r="W255" s="11">
        <v>1.425678575182667</v>
      </c>
      <c r="X255" s="11">
        <v>0.8605096769334679</v>
      </c>
      <c r="Y255" s="36">
        <v>0.24</v>
      </c>
      <c r="Z255" s="11">
        <v>3.717593891236948</v>
      </c>
      <c r="AA255" s="13">
        <v>127995.32653679217</v>
      </c>
      <c r="AB255" s="17">
        <f t="shared" si="7"/>
        <v>4758.34644040057</v>
      </c>
      <c r="AC255" s="18">
        <v>707.53</v>
      </c>
      <c r="AD255" s="17">
        <v>4050</v>
      </c>
      <c r="AE255" s="68" t="s">
        <v>1170</v>
      </c>
      <c r="AF255" s="2">
        <f>F255/H255</f>
        <v>3938023344.9189005</v>
      </c>
      <c r="AG255" s="4">
        <f>V255*$H255</f>
        <v>1.0098632871567956</v>
      </c>
      <c r="AH255" s="4">
        <f>W255*$H255</f>
        <v>0.8613949951253675</v>
      </c>
      <c r="AI255" s="4">
        <f>X255*$H255</f>
        <v>0.5199199468032014</v>
      </c>
      <c r="AJ255" s="4">
        <f>Z255*$H255</f>
        <v>2.2461702290853642</v>
      </c>
      <c r="AK255" s="68" t="s">
        <v>1170</v>
      </c>
      <c r="AL255" s="78"/>
      <c r="AM255" s="78"/>
      <c r="AN255" s="78"/>
      <c r="AO255" s="74"/>
      <c r="AP255" s="74"/>
      <c r="AQ255" s="15"/>
      <c r="AR255" s="15"/>
      <c r="AS255" s="15"/>
      <c r="AT255" s="15"/>
    </row>
    <row r="256" spans="1:46" ht="12.75">
      <c r="A256" s="1" t="s">
        <v>514</v>
      </c>
      <c r="B256" s="1" t="s">
        <v>515</v>
      </c>
      <c r="C256" s="2" t="s">
        <v>499</v>
      </c>
      <c r="D256" s="62"/>
      <c r="F256" s="61">
        <v>2507940973</v>
      </c>
      <c r="G256" s="83">
        <v>68.51</v>
      </c>
      <c r="H256" s="9">
        <f t="shared" si="6"/>
        <v>0.6851</v>
      </c>
      <c r="I256" s="28">
        <v>18637084.759999998</v>
      </c>
      <c r="J256" s="28">
        <v>0</v>
      </c>
      <c r="K256" s="28">
        <v>0</v>
      </c>
      <c r="L256" s="28">
        <v>313966.89</v>
      </c>
      <c r="M256" s="33">
        <v>18951051.65</v>
      </c>
      <c r="N256" s="28">
        <v>23588986</v>
      </c>
      <c r="O256" s="28">
        <v>0</v>
      </c>
      <c r="P256" s="28">
        <v>0</v>
      </c>
      <c r="Q256" s="30">
        <v>23588986</v>
      </c>
      <c r="R256" s="28">
        <v>26282719.94</v>
      </c>
      <c r="S256" s="28">
        <v>0</v>
      </c>
      <c r="T256" s="3">
        <v>26282719.94</v>
      </c>
      <c r="U256" s="3">
        <v>68822757.59</v>
      </c>
      <c r="V256" s="4">
        <v>1.047980005229573</v>
      </c>
      <c r="W256" s="11">
        <v>0.9405718178360013</v>
      </c>
      <c r="X256" s="11">
        <v>0.7556418533778625</v>
      </c>
      <c r="Y256" s="36"/>
      <c r="Z256" s="11">
        <v>2.7441936764434365</v>
      </c>
      <c r="AA256" s="13">
        <v>158648.59896884108</v>
      </c>
      <c r="AB256" s="17">
        <f t="shared" si="7"/>
        <v>4353.624820669043</v>
      </c>
      <c r="AC256" s="18">
        <v>667.18</v>
      </c>
      <c r="AD256" s="17">
        <v>3687</v>
      </c>
      <c r="AE256" s="68" t="s">
        <v>1170</v>
      </c>
      <c r="AF256" s="2">
        <f>F256/H256</f>
        <v>3660693290.030652</v>
      </c>
      <c r="AG256" s="4">
        <f>V256*$H256</f>
        <v>0.7179711015827804</v>
      </c>
      <c r="AH256" s="4">
        <f>W256*$H256</f>
        <v>0.6443857523994445</v>
      </c>
      <c r="AI256" s="4">
        <f>X256*$H256</f>
        <v>0.5176902337491737</v>
      </c>
      <c r="AJ256" s="4">
        <f>Z256*$H256</f>
        <v>1.8800470877313984</v>
      </c>
      <c r="AK256" s="68" t="s">
        <v>1170</v>
      </c>
      <c r="AL256" s="78"/>
      <c r="AM256" s="78"/>
      <c r="AN256" s="78"/>
      <c r="AO256" s="74"/>
      <c r="AP256" s="74"/>
      <c r="AQ256" s="15"/>
      <c r="AR256" s="15"/>
      <c r="AS256" s="15"/>
      <c r="AT256" s="15"/>
    </row>
    <row r="257" spans="1:46" ht="12.75">
      <c r="A257" s="1" t="s">
        <v>516</v>
      </c>
      <c r="B257" s="1" t="s">
        <v>517</v>
      </c>
      <c r="C257" s="2" t="s">
        <v>499</v>
      </c>
      <c r="D257" s="62" t="s">
        <v>54</v>
      </c>
      <c r="F257" s="61">
        <v>1413668713</v>
      </c>
      <c r="G257" s="83">
        <v>60.21</v>
      </c>
      <c r="H257" s="9">
        <f t="shared" si="6"/>
        <v>0.6021</v>
      </c>
      <c r="I257" s="28">
        <v>12003163.95</v>
      </c>
      <c r="J257" s="28">
        <v>0</v>
      </c>
      <c r="K257" s="28">
        <v>0</v>
      </c>
      <c r="L257" s="28">
        <v>202030.66</v>
      </c>
      <c r="M257" s="33">
        <v>12205194.61</v>
      </c>
      <c r="N257" s="28">
        <v>15100496</v>
      </c>
      <c r="O257" s="28">
        <v>0</v>
      </c>
      <c r="P257" s="28">
        <v>707456.75</v>
      </c>
      <c r="Q257" s="30">
        <v>15807952.75</v>
      </c>
      <c r="R257" s="28">
        <v>36381397.64</v>
      </c>
      <c r="S257" s="28">
        <v>0</v>
      </c>
      <c r="T257" s="3">
        <v>36381397.64</v>
      </c>
      <c r="U257" s="3">
        <v>64394545</v>
      </c>
      <c r="V257" s="4">
        <v>2.573544799105984</v>
      </c>
      <c r="W257" s="11">
        <v>1.1182218722555826</v>
      </c>
      <c r="X257" s="11">
        <v>0.8633702152252414</v>
      </c>
      <c r="Y257" s="36">
        <v>0.493</v>
      </c>
      <c r="Z257" s="11">
        <v>4.062136886586808</v>
      </c>
      <c r="AA257" s="13">
        <v>131183.42552755584</v>
      </c>
      <c r="AB257" s="17">
        <f t="shared" si="7"/>
        <v>5328.850317442981</v>
      </c>
      <c r="AC257" s="18">
        <v>729.8</v>
      </c>
      <c r="AD257" s="17">
        <v>4599</v>
      </c>
      <c r="AE257" s="68" t="s">
        <v>1170</v>
      </c>
      <c r="AF257" s="2">
        <f>F257/H257</f>
        <v>2347896882.577645</v>
      </c>
      <c r="AG257" s="4">
        <f>V257*$H257</f>
        <v>1.549531323541713</v>
      </c>
      <c r="AH257" s="4">
        <f>W257*$H257</f>
        <v>0.6732813892850862</v>
      </c>
      <c r="AI257" s="4">
        <f>X257*$H257</f>
        <v>0.5198352065871178</v>
      </c>
      <c r="AJ257" s="4">
        <f>Z257*$H257</f>
        <v>2.445812619413917</v>
      </c>
      <c r="AK257" s="68" t="s">
        <v>1170</v>
      </c>
      <c r="AL257" s="78"/>
      <c r="AM257" s="78"/>
      <c r="AN257" s="78"/>
      <c r="AO257" s="74"/>
      <c r="AP257" s="74"/>
      <c r="AQ257" s="15"/>
      <c r="AR257" s="15"/>
      <c r="AS257" s="15"/>
      <c r="AT257" s="15"/>
    </row>
    <row r="258" spans="1:46" ht="12.75">
      <c r="A258" s="1" t="s">
        <v>518</v>
      </c>
      <c r="B258" s="1" t="s">
        <v>519</v>
      </c>
      <c r="C258" s="2" t="s">
        <v>499</v>
      </c>
      <c r="D258" s="62" t="s">
        <v>54</v>
      </c>
      <c r="F258" s="61">
        <v>974249403</v>
      </c>
      <c r="G258" s="83">
        <v>62.44</v>
      </c>
      <c r="H258" s="9">
        <f t="shared" si="6"/>
        <v>0.6244</v>
      </c>
      <c r="I258" s="28">
        <v>8175782.74</v>
      </c>
      <c r="J258" s="28">
        <v>0</v>
      </c>
      <c r="K258" s="28">
        <v>0</v>
      </c>
      <c r="L258" s="28">
        <v>138263.2</v>
      </c>
      <c r="M258" s="33">
        <v>8314045.94</v>
      </c>
      <c r="N258" s="28">
        <v>11517567</v>
      </c>
      <c r="O258" s="28">
        <v>0</v>
      </c>
      <c r="P258" s="28">
        <v>0</v>
      </c>
      <c r="Q258" s="30">
        <v>11517567</v>
      </c>
      <c r="R258" s="28">
        <v>9685749</v>
      </c>
      <c r="S258" s="28">
        <v>0</v>
      </c>
      <c r="T258" s="3">
        <v>9685749</v>
      </c>
      <c r="U258" s="3">
        <v>29517361.94</v>
      </c>
      <c r="V258" s="4">
        <v>0.9941755129820696</v>
      </c>
      <c r="W258" s="11">
        <v>1.1821990308163424</v>
      </c>
      <c r="X258" s="11">
        <v>0.8533796289121258</v>
      </c>
      <c r="Y258" s="36">
        <v>0.241</v>
      </c>
      <c r="Z258" s="11">
        <v>2.788754172710538</v>
      </c>
      <c r="AA258" s="13">
        <v>184836.12076095946</v>
      </c>
      <c r="AB258" s="17">
        <f t="shared" si="7"/>
        <v>5154.625030397546</v>
      </c>
      <c r="AC258" s="18">
        <v>682.6</v>
      </c>
      <c r="AD258" s="17">
        <v>4472</v>
      </c>
      <c r="AE258" s="68" t="s">
        <v>1170</v>
      </c>
      <c r="AF258" s="2">
        <f>F258/H258</f>
        <v>1560296929.8526587</v>
      </c>
      <c r="AG258" s="4">
        <f>V258*$H258</f>
        <v>0.6207631903060042</v>
      </c>
      <c r="AH258" s="4">
        <f>W258*$H258</f>
        <v>0.7381650748417241</v>
      </c>
      <c r="AI258" s="4">
        <f>X258*$H258</f>
        <v>0.5328502402927313</v>
      </c>
      <c r="AJ258" s="4">
        <f>Z258*$H258</f>
        <v>1.7412981054404597</v>
      </c>
      <c r="AK258" s="68" t="s">
        <v>1170</v>
      </c>
      <c r="AL258" s="78"/>
      <c r="AM258" s="78"/>
      <c r="AN258" s="78"/>
      <c r="AO258" s="74"/>
      <c r="AP258" s="74"/>
      <c r="AQ258" s="15"/>
      <c r="AR258" s="15"/>
      <c r="AS258" s="15"/>
      <c r="AT258" s="15"/>
    </row>
    <row r="259" spans="1:46" ht="12.75">
      <c r="A259" s="1" t="s">
        <v>520</v>
      </c>
      <c r="B259" s="1" t="s">
        <v>521</v>
      </c>
      <c r="C259" s="2" t="s">
        <v>499</v>
      </c>
      <c r="D259" s="62" t="s">
        <v>54</v>
      </c>
      <c r="F259" s="61">
        <v>925443050</v>
      </c>
      <c r="G259" s="83">
        <v>56.66</v>
      </c>
      <c r="H259" s="9">
        <f aca="true" t="shared" si="8" ref="H259:H322">G259/100</f>
        <v>0.5666</v>
      </c>
      <c r="I259" s="28">
        <v>8637727.120000001</v>
      </c>
      <c r="J259" s="28">
        <v>0</v>
      </c>
      <c r="K259" s="28">
        <v>0</v>
      </c>
      <c r="L259" s="28">
        <v>145288.63</v>
      </c>
      <c r="M259" s="33">
        <v>8783015.750000002</v>
      </c>
      <c r="N259" s="28">
        <v>12607840</v>
      </c>
      <c r="O259" s="28">
        <v>0</v>
      </c>
      <c r="P259" s="28">
        <v>448537.5</v>
      </c>
      <c r="Q259" s="30">
        <v>13056377.5</v>
      </c>
      <c r="R259" s="28">
        <v>20690047.79</v>
      </c>
      <c r="S259" s="28">
        <v>0</v>
      </c>
      <c r="T259" s="3">
        <v>20690047.79</v>
      </c>
      <c r="U259" s="3">
        <v>42529441.04</v>
      </c>
      <c r="V259" s="4">
        <v>2.235691087636349</v>
      </c>
      <c r="W259" s="11">
        <v>1.4108245234539285</v>
      </c>
      <c r="X259" s="11">
        <v>0.9490606418190727</v>
      </c>
      <c r="Y259" s="36">
        <v>0.505</v>
      </c>
      <c r="Z259" s="11">
        <v>4.09057625290935</v>
      </c>
      <c r="AA259" s="13">
        <v>105955.87341772152</v>
      </c>
      <c r="AB259" s="17">
        <f aca="true" t="shared" si="9" ref="AB259:AB322">AA259*Z259/100</f>
        <v>4334.205796588007</v>
      </c>
      <c r="AC259" s="18">
        <v>716.3</v>
      </c>
      <c r="AD259" s="17">
        <v>3618</v>
      </c>
      <c r="AE259" s="68" t="s">
        <v>1170</v>
      </c>
      <c r="AF259" s="2">
        <f>F259/H259</f>
        <v>1633326950.2294388</v>
      </c>
      <c r="AG259" s="4">
        <f>V259*$H259</f>
        <v>1.2667425702547552</v>
      </c>
      <c r="AH259" s="4">
        <f>W259*$H259</f>
        <v>0.7993731749889958</v>
      </c>
      <c r="AI259" s="4">
        <f>X259*$H259</f>
        <v>0.5377377596546866</v>
      </c>
      <c r="AJ259" s="4">
        <f>Z259*$H259</f>
        <v>2.3177205048984377</v>
      </c>
      <c r="AK259" s="68" t="s">
        <v>1170</v>
      </c>
      <c r="AL259" s="78"/>
      <c r="AM259" s="78"/>
      <c r="AN259" s="78"/>
      <c r="AO259" s="74"/>
      <c r="AP259" s="74"/>
      <c r="AQ259" s="15"/>
      <c r="AR259" s="15"/>
      <c r="AS259" s="15"/>
      <c r="AT259" s="15"/>
    </row>
    <row r="260" spans="1:46" ht="12.75">
      <c r="A260" s="1" t="s">
        <v>522</v>
      </c>
      <c r="B260" s="1" t="s">
        <v>523</v>
      </c>
      <c r="C260" s="2" t="s">
        <v>524</v>
      </c>
      <c r="D260" s="62"/>
      <c r="E260" t="s">
        <v>1168</v>
      </c>
      <c r="F260" s="61">
        <v>713815972</v>
      </c>
      <c r="G260" s="83">
        <v>109.93</v>
      </c>
      <c r="H260" s="9">
        <f t="shared" si="8"/>
        <v>1.0993000000000002</v>
      </c>
      <c r="I260" s="28">
        <v>2245152.74</v>
      </c>
      <c r="J260" s="28">
        <v>173806.57</v>
      </c>
      <c r="K260" s="28">
        <v>0</v>
      </c>
      <c r="L260" s="28">
        <v>193290.58</v>
      </c>
      <c r="M260" s="33">
        <v>2612249.89</v>
      </c>
      <c r="N260" s="28">
        <v>6046732</v>
      </c>
      <c r="O260" s="28">
        <v>3125707.76</v>
      </c>
      <c r="P260" s="28">
        <v>0</v>
      </c>
      <c r="Q260" s="30">
        <v>9172439.76</v>
      </c>
      <c r="R260" s="28">
        <v>1141275.15</v>
      </c>
      <c r="S260" s="28">
        <v>142763</v>
      </c>
      <c r="T260" s="3">
        <v>1284038.15</v>
      </c>
      <c r="U260" s="3">
        <v>13068727.8</v>
      </c>
      <c r="V260" s="4">
        <v>0.17988363953279543</v>
      </c>
      <c r="W260" s="11">
        <v>1.2849866239754018</v>
      </c>
      <c r="X260" s="11">
        <v>0.36595565138181024</v>
      </c>
      <c r="Y260" s="36"/>
      <c r="Z260" s="11">
        <v>1.8308259148900075</v>
      </c>
      <c r="AA260" s="13">
        <v>411580.33498759306</v>
      </c>
      <c r="AB260" s="17">
        <f t="shared" si="9"/>
        <v>7535.319433543958</v>
      </c>
      <c r="AC260" s="25">
        <v>693.44</v>
      </c>
      <c r="AD260" s="17">
        <v>5317</v>
      </c>
      <c r="AE260" s="68" t="s">
        <v>1170</v>
      </c>
      <c r="AF260" s="2">
        <f>F260/H260</f>
        <v>649336825.2524333</v>
      </c>
      <c r="AG260" s="4">
        <f>V260*$H260</f>
        <v>0.19774608493840204</v>
      </c>
      <c r="AH260" s="4">
        <f>W260*$H260</f>
        <v>1.4125857957361594</v>
      </c>
      <c r="AI260" s="4">
        <f>X260*$H260</f>
        <v>0.40229504756402407</v>
      </c>
      <c r="AJ260" s="4">
        <f>Z260*$H260</f>
        <v>2.0126269282385856</v>
      </c>
      <c r="AK260" s="68" t="s">
        <v>1170</v>
      </c>
      <c r="AL260" s="78"/>
      <c r="AM260" s="78"/>
      <c r="AN260" s="78"/>
      <c r="AO260" s="74"/>
      <c r="AP260" s="74"/>
      <c r="AQ260" s="15"/>
      <c r="AR260" s="15"/>
      <c r="AS260" s="15"/>
      <c r="AT260" s="15"/>
    </row>
    <row r="261" spans="1:46" ht="12.75">
      <c r="A261" s="1" t="s">
        <v>525</v>
      </c>
      <c r="B261" s="1" t="s">
        <v>526</v>
      </c>
      <c r="C261" s="2" t="s">
        <v>524</v>
      </c>
      <c r="D261" s="62"/>
      <c r="F261" s="61">
        <v>518535781</v>
      </c>
      <c r="G261" s="83">
        <v>92.36</v>
      </c>
      <c r="H261" s="9">
        <f t="shared" si="8"/>
        <v>0.9236</v>
      </c>
      <c r="I261" s="28">
        <v>1934001.17</v>
      </c>
      <c r="J261" s="28">
        <v>149702.08</v>
      </c>
      <c r="K261" s="28">
        <v>0</v>
      </c>
      <c r="L261" s="28">
        <v>166481.65</v>
      </c>
      <c r="M261" s="33">
        <v>2250184.9</v>
      </c>
      <c r="N261" s="28">
        <v>6530911</v>
      </c>
      <c r="O261" s="28">
        <v>2958643.21</v>
      </c>
      <c r="P261" s="28">
        <v>0</v>
      </c>
      <c r="Q261" s="30">
        <v>9489554.21</v>
      </c>
      <c r="R261" s="28">
        <v>1345103.91</v>
      </c>
      <c r="S261" s="28">
        <v>259267.89</v>
      </c>
      <c r="T261" s="3">
        <v>1604371.8</v>
      </c>
      <c r="U261" s="3">
        <v>13344110.91</v>
      </c>
      <c r="V261" s="4">
        <v>0.3094042607640224</v>
      </c>
      <c r="W261" s="11">
        <v>1.830067385455894</v>
      </c>
      <c r="X261" s="11">
        <v>0.43394978368908355</v>
      </c>
      <c r="Y261" s="36"/>
      <c r="Z261" s="11">
        <v>2.5734214299089997</v>
      </c>
      <c r="AA261" s="13">
        <v>344562.3282718727</v>
      </c>
      <c r="AB261" s="17">
        <f t="shared" si="9"/>
        <v>8867.040795141767</v>
      </c>
      <c r="AC261" s="18">
        <v>699.94</v>
      </c>
      <c r="AD261" s="17">
        <v>6959</v>
      </c>
      <c r="AE261" s="68" t="s">
        <v>1170</v>
      </c>
      <c r="AF261" s="2">
        <f>F261/H261</f>
        <v>561428953.009961</v>
      </c>
      <c r="AG261" s="4">
        <f>V261*$H261</f>
        <v>0.2857657752416511</v>
      </c>
      <c r="AH261" s="4">
        <f>W261*$H261</f>
        <v>1.6902502372070636</v>
      </c>
      <c r="AI261" s="4">
        <f>X261*$H261</f>
        <v>0.4007960202152375</v>
      </c>
      <c r="AJ261" s="4">
        <f>Z261*$H261</f>
        <v>2.376812032663952</v>
      </c>
      <c r="AK261" s="68" t="s">
        <v>1170</v>
      </c>
      <c r="AL261" s="78"/>
      <c r="AM261" s="78"/>
      <c r="AN261" s="78"/>
      <c r="AO261" s="74"/>
      <c r="AP261" s="74"/>
      <c r="AQ261" s="15"/>
      <c r="AR261" s="15"/>
      <c r="AS261" s="15"/>
      <c r="AT261" s="15"/>
    </row>
    <row r="262" spans="1:46" ht="12.75">
      <c r="A262" s="1" t="s">
        <v>527</v>
      </c>
      <c r="B262" s="1" t="s">
        <v>528</v>
      </c>
      <c r="C262" s="2" t="s">
        <v>524</v>
      </c>
      <c r="D262" s="62"/>
      <c r="F262" s="61">
        <v>59087094</v>
      </c>
      <c r="G262" s="83">
        <v>66.44</v>
      </c>
      <c r="H262" s="9">
        <f t="shared" si="8"/>
        <v>0.6644</v>
      </c>
      <c r="I262" s="28">
        <v>289641.72</v>
      </c>
      <c r="J262" s="28">
        <v>22419.64</v>
      </c>
      <c r="K262" s="28">
        <v>0</v>
      </c>
      <c r="L262" s="28">
        <v>24931.35</v>
      </c>
      <c r="M262" s="33">
        <v>336992.71</v>
      </c>
      <c r="N262" s="28">
        <v>1348656</v>
      </c>
      <c r="O262" s="28">
        <v>0</v>
      </c>
      <c r="P262" s="28">
        <v>0</v>
      </c>
      <c r="Q262" s="30">
        <v>1348656</v>
      </c>
      <c r="R262" s="28">
        <v>251120</v>
      </c>
      <c r="S262" s="28">
        <v>0</v>
      </c>
      <c r="T262" s="3">
        <v>251120</v>
      </c>
      <c r="U262" s="3">
        <v>1936768.71</v>
      </c>
      <c r="V262" s="4">
        <v>0.42499974698366444</v>
      </c>
      <c r="W262" s="11">
        <v>2.2824882875438077</v>
      </c>
      <c r="X262" s="11">
        <v>0.5703321777848814</v>
      </c>
      <c r="Y262" s="36"/>
      <c r="Z262" s="11">
        <v>3.2778202123123537</v>
      </c>
      <c r="AA262" s="13">
        <v>146958.04416403786</v>
      </c>
      <c r="AB262" s="17">
        <f t="shared" si="9"/>
        <v>4817.020475227748</v>
      </c>
      <c r="AC262" s="18">
        <v>686.17</v>
      </c>
      <c r="AD262" s="17">
        <v>4025</v>
      </c>
      <c r="AE262" s="68" t="s">
        <v>1170</v>
      </c>
      <c r="AF262" s="2">
        <f>F262/H262</f>
        <v>88933013.24503312</v>
      </c>
      <c r="AG262" s="4">
        <f>V262*$H262</f>
        <v>0.28236983189594667</v>
      </c>
      <c r="AH262" s="4">
        <f>W262*$H262</f>
        <v>1.5164852182441058</v>
      </c>
      <c r="AI262" s="4">
        <f>X262*$H262</f>
        <v>0.3789286989202752</v>
      </c>
      <c r="AJ262" s="4">
        <f>Z262*$H262</f>
        <v>2.177783749060328</v>
      </c>
      <c r="AK262" s="68" t="s">
        <v>1170</v>
      </c>
      <c r="AL262" s="78"/>
      <c r="AM262" s="78"/>
      <c r="AN262" s="78"/>
      <c r="AO262" s="74"/>
      <c r="AP262" s="74"/>
      <c r="AQ262" s="15"/>
      <c r="AR262" s="15"/>
      <c r="AS262" s="15"/>
      <c r="AT262" s="15"/>
    </row>
    <row r="263" spans="1:46" ht="12.75">
      <c r="A263" s="1" t="s">
        <v>529</v>
      </c>
      <c r="B263" s="1" t="s">
        <v>530</v>
      </c>
      <c r="C263" s="2" t="s">
        <v>524</v>
      </c>
      <c r="D263" s="62"/>
      <c r="F263" s="61">
        <v>88700555</v>
      </c>
      <c r="G263" s="83">
        <v>64.94</v>
      </c>
      <c r="H263" s="9">
        <f t="shared" si="8"/>
        <v>0.6494</v>
      </c>
      <c r="I263" s="28">
        <v>451422.39</v>
      </c>
      <c r="J263" s="28">
        <v>34942.88</v>
      </c>
      <c r="K263" s="28">
        <v>0</v>
      </c>
      <c r="L263" s="28">
        <v>38858.64</v>
      </c>
      <c r="M263" s="33">
        <v>525223.91</v>
      </c>
      <c r="N263" s="28">
        <v>1645577</v>
      </c>
      <c r="O263" s="28">
        <v>717917.73</v>
      </c>
      <c r="P263" s="28">
        <v>0</v>
      </c>
      <c r="Q263" s="30">
        <v>2363494.73</v>
      </c>
      <c r="R263" s="28">
        <v>538207</v>
      </c>
      <c r="S263" s="28">
        <v>17740</v>
      </c>
      <c r="T263" s="3">
        <v>555947</v>
      </c>
      <c r="U263" s="3">
        <v>3444665.64</v>
      </c>
      <c r="V263" s="4">
        <v>0.6267683443468871</v>
      </c>
      <c r="W263" s="11">
        <v>2.6645771607629736</v>
      </c>
      <c r="X263" s="11">
        <v>0.5921314810262461</v>
      </c>
      <c r="Y263" s="36"/>
      <c r="Z263" s="11">
        <v>3.883476986136107</v>
      </c>
      <c r="AA263" s="13">
        <v>197764.87179487178</v>
      </c>
      <c r="AB263" s="17">
        <f t="shared" si="9"/>
        <v>7680.153282815423</v>
      </c>
      <c r="AC263" s="18">
        <v>727.04</v>
      </c>
      <c r="AD263" s="17">
        <v>6569</v>
      </c>
      <c r="AE263" s="68" t="s">
        <v>1170</v>
      </c>
      <c r="AF263" s="2">
        <f>F263/H263</f>
        <v>136588473.97597784</v>
      </c>
      <c r="AG263" s="4">
        <f>V263*$H263</f>
        <v>0.4070233628188685</v>
      </c>
      <c r="AH263" s="4">
        <f>W263*$H263</f>
        <v>1.730376408199475</v>
      </c>
      <c r="AI263" s="4">
        <f>X263*$H263</f>
        <v>0.3845301837784442</v>
      </c>
      <c r="AJ263" s="4">
        <f>Z263*$H263</f>
        <v>2.521929954796788</v>
      </c>
      <c r="AK263" s="68" t="s">
        <v>1170</v>
      </c>
      <c r="AL263" s="78"/>
      <c r="AM263" s="78"/>
      <c r="AN263" s="78"/>
      <c r="AO263" s="74"/>
      <c r="AP263" s="74"/>
      <c r="AQ263" s="15"/>
      <c r="AR263" s="15"/>
      <c r="AS263" s="15"/>
      <c r="AT263" s="15"/>
    </row>
    <row r="264" spans="1:46" ht="12.75">
      <c r="A264" s="1" t="s">
        <v>531</v>
      </c>
      <c r="B264" s="1" t="s">
        <v>532</v>
      </c>
      <c r="C264" s="2" t="s">
        <v>524</v>
      </c>
      <c r="D264" s="62"/>
      <c r="E264" s="45"/>
      <c r="F264" s="61">
        <v>311288892</v>
      </c>
      <c r="G264" s="83">
        <v>91.57</v>
      </c>
      <c r="H264" s="9">
        <f t="shared" si="8"/>
        <v>0.9157</v>
      </c>
      <c r="I264" s="28">
        <v>1166014.22</v>
      </c>
      <c r="J264" s="28">
        <v>90285.76</v>
      </c>
      <c r="K264" s="28">
        <v>0</v>
      </c>
      <c r="L264" s="28">
        <v>100417.62</v>
      </c>
      <c r="M264" s="33">
        <v>1356717.6</v>
      </c>
      <c r="N264" s="28">
        <v>3487775.5</v>
      </c>
      <c r="O264" s="28">
        <v>1727959.62</v>
      </c>
      <c r="P264" s="28">
        <v>0</v>
      </c>
      <c r="Q264" s="30">
        <v>5215735.12</v>
      </c>
      <c r="R264" s="28">
        <v>1772811.2</v>
      </c>
      <c r="S264" s="28">
        <v>0</v>
      </c>
      <c r="T264" s="3">
        <v>1772811.2</v>
      </c>
      <c r="U264" s="3">
        <v>8345263.920000001</v>
      </c>
      <c r="V264" s="4">
        <v>0.5695067333144672</v>
      </c>
      <c r="W264" s="11">
        <v>1.6755288267722706</v>
      </c>
      <c r="X264" s="11">
        <v>0.43583874493022384</v>
      </c>
      <c r="Y264" s="36"/>
      <c r="Z264" s="11">
        <v>2.6808743050169612</v>
      </c>
      <c r="AA264" s="13">
        <v>272514.0186915888</v>
      </c>
      <c r="AB264" s="17">
        <f t="shared" si="9"/>
        <v>7305.758304671922</v>
      </c>
      <c r="AC264" s="18">
        <v>695.99</v>
      </c>
      <c r="AD264" s="17">
        <v>6581</v>
      </c>
      <c r="AE264" s="68" t="s">
        <v>1170</v>
      </c>
      <c r="AF264" s="2">
        <f>F264/H264</f>
        <v>339946371.0822322</v>
      </c>
      <c r="AG264" s="4">
        <f>V264*$H264</f>
        <v>0.5214973156960576</v>
      </c>
      <c r="AH264" s="4">
        <f>W264*$H264</f>
        <v>1.534281746675368</v>
      </c>
      <c r="AI264" s="4">
        <f>X264*$H264</f>
        <v>0.39909753873260595</v>
      </c>
      <c r="AJ264" s="4">
        <f>Z264*$H264</f>
        <v>2.4548766011040315</v>
      </c>
      <c r="AK264" s="68" t="s">
        <v>1170</v>
      </c>
      <c r="AL264" s="78"/>
      <c r="AM264" s="78"/>
      <c r="AN264" s="78"/>
      <c r="AO264" s="74"/>
      <c r="AP264" s="74"/>
      <c r="AQ264" s="15"/>
      <c r="AR264" s="15"/>
      <c r="AS264" s="15"/>
      <c r="AT264" s="15"/>
    </row>
    <row r="265" spans="1:46" ht="12.75">
      <c r="A265" s="1" t="s">
        <v>533</v>
      </c>
      <c r="B265" s="1" t="s">
        <v>534</v>
      </c>
      <c r="C265" s="2" t="s">
        <v>524</v>
      </c>
      <c r="D265" s="62"/>
      <c r="E265" s="45"/>
      <c r="F265" s="61">
        <v>1949774990</v>
      </c>
      <c r="G265" s="83">
        <v>92.56</v>
      </c>
      <c r="H265" s="9">
        <f t="shared" si="8"/>
        <v>0.9256</v>
      </c>
      <c r="I265" s="28">
        <v>7398646.31</v>
      </c>
      <c r="J265" s="28">
        <v>572689.77</v>
      </c>
      <c r="K265" s="28">
        <v>0</v>
      </c>
      <c r="L265" s="28">
        <v>636855.26</v>
      </c>
      <c r="M265" s="33">
        <v>8608191.34</v>
      </c>
      <c r="N265" s="28">
        <v>18428779</v>
      </c>
      <c r="O265" s="28">
        <v>11760507.17</v>
      </c>
      <c r="P265" s="28">
        <v>0</v>
      </c>
      <c r="Q265" s="30">
        <v>30189286.17</v>
      </c>
      <c r="R265" s="28">
        <v>3860755.87</v>
      </c>
      <c r="S265" s="28">
        <v>974887.5</v>
      </c>
      <c r="T265" s="3">
        <v>4835643.37</v>
      </c>
      <c r="U265" s="3">
        <v>43633120.88</v>
      </c>
      <c r="V265" s="4">
        <v>0.24801032913033724</v>
      </c>
      <c r="W265" s="11">
        <v>1.5483471849231178</v>
      </c>
      <c r="X265" s="11">
        <v>0.44149665392928233</v>
      </c>
      <c r="Y265" s="36"/>
      <c r="Z265" s="11">
        <v>2.2378541679827375</v>
      </c>
      <c r="AA265" s="13">
        <v>357838.0996309963</v>
      </c>
      <c r="AB265" s="17">
        <f t="shared" si="9"/>
        <v>8007.894827222472</v>
      </c>
      <c r="AC265" s="18">
        <v>678.69</v>
      </c>
      <c r="AD265" s="17">
        <v>6882</v>
      </c>
      <c r="AE265" s="68" t="s">
        <v>1170</v>
      </c>
      <c r="AF265" s="2">
        <f>F265/H265</f>
        <v>2106498476.6637857</v>
      </c>
      <c r="AG265" s="4">
        <f>V265*$H265</f>
        <v>0.22955836064304014</v>
      </c>
      <c r="AH265" s="4">
        <f>W265*$H265</f>
        <v>1.433150154364838</v>
      </c>
      <c r="AI265" s="4">
        <f>X265*$H265</f>
        <v>0.40864930287694373</v>
      </c>
      <c r="AJ265" s="4">
        <f>Z265*$H265</f>
        <v>2.071357817884822</v>
      </c>
      <c r="AK265" s="68" t="s">
        <v>1170</v>
      </c>
      <c r="AL265" s="78"/>
      <c r="AM265" s="78"/>
      <c r="AN265" s="78"/>
      <c r="AO265" s="74"/>
      <c r="AP265" s="74"/>
      <c r="AQ265" s="15"/>
      <c r="AR265" s="15"/>
      <c r="AS265" s="15"/>
      <c r="AT265" s="15"/>
    </row>
    <row r="266" spans="1:46" ht="12.75">
      <c r="A266" s="1" t="s">
        <v>535</v>
      </c>
      <c r="B266" s="1" t="s">
        <v>536</v>
      </c>
      <c r="C266" s="2" t="s">
        <v>524</v>
      </c>
      <c r="D266" s="62"/>
      <c r="E266" s="45"/>
      <c r="F266" s="61">
        <v>732200010</v>
      </c>
      <c r="G266" s="83">
        <v>93.67</v>
      </c>
      <c r="H266" s="9">
        <f t="shared" si="8"/>
        <v>0.9367</v>
      </c>
      <c r="I266" s="28">
        <v>2583801.2</v>
      </c>
      <c r="J266" s="28">
        <v>200002.41</v>
      </c>
      <c r="K266" s="28">
        <v>0</v>
      </c>
      <c r="L266" s="28">
        <v>222418.27</v>
      </c>
      <c r="M266" s="33">
        <v>3006221.88</v>
      </c>
      <c r="N266" s="28">
        <v>5678781.45</v>
      </c>
      <c r="O266" s="28">
        <v>4350965.86</v>
      </c>
      <c r="P266" s="28">
        <v>0</v>
      </c>
      <c r="Q266" s="30">
        <v>10029747.31</v>
      </c>
      <c r="R266" s="28">
        <v>1276085.59</v>
      </c>
      <c r="S266" s="28">
        <v>295000</v>
      </c>
      <c r="T266" s="3">
        <v>1571085.59</v>
      </c>
      <c r="U266" s="3">
        <v>14607054.780000001</v>
      </c>
      <c r="V266" s="4">
        <v>0.2145705501970698</v>
      </c>
      <c r="W266" s="11">
        <v>1.3698097750640565</v>
      </c>
      <c r="X266" s="11">
        <v>0.4105738649197778</v>
      </c>
      <c r="Y266" s="36"/>
      <c r="Z266" s="11">
        <v>1.9949541901809043</v>
      </c>
      <c r="AA266" s="13">
        <v>397663.4371395617</v>
      </c>
      <c r="AB266" s="17">
        <f t="shared" si="9"/>
        <v>7933.203402033092</v>
      </c>
      <c r="AC266" s="18">
        <v>706.53</v>
      </c>
      <c r="AD266" s="17">
        <v>4194</v>
      </c>
      <c r="AE266" s="68" t="s">
        <v>1170</v>
      </c>
      <c r="AF266" s="2">
        <f>F266/H266</f>
        <v>781680377.9224939</v>
      </c>
      <c r="AG266" s="4">
        <f>V266*$H266</f>
        <v>0.2009882343695953</v>
      </c>
      <c r="AH266" s="4">
        <f>W266*$H266</f>
        <v>1.2831008163025017</v>
      </c>
      <c r="AI266" s="4">
        <f>X266*$H266</f>
        <v>0.38458453927035585</v>
      </c>
      <c r="AJ266" s="4">
        <f>Z266*$H266</f>
        <v>1.868673589942453</v>
      </c>
      <c r="AK266" s="68" t="s">
        <v>1170</v>
      </c>
      <c r="AL266" s="78"/>
      <c r="AM266" s="78"/>
      <c r="AN266" s="78"/>
      <c r="AO266" s="74"/>
      <c r="AP266" s="74"/>
      <c r="AQ266" s="15"/>
      <c r="AR266" s="15"/>
      <c r="AS266" s="15"/>
      <c r="AT266" s="15"/>
    </row>
    <row r="267" spans="1:46" ht="12.75">
      <c r="A267" s="1" t="s">
        <v>537</v>
      </c>
      <c r="B267" s="1" t="s">
        <v>538</v>
      </c>
      <c r="C267" s="2" t="s">
        <v>524</v>
      </c>
      <c r="D267" s="62"/>
      <c r="F267" s="61">
        <v>398750297</v>
      </c>
      <c r="G267" s="83">
        <v>62.56</v>
      </c>
      <c r="H267" s="9">
        <f t="shared" si="8"/>
        <v>0.6256</v>
      </c>
      <c r="I267" s="28">
        <v>2154896.91</v>
      </c>
      <c r="J267" s="28">
        <v>166799.33</v>
      </c>
      <c r="K267" s="28">
        <v>0</v>
      </c>
      <c r="L267" s="28">
        <v>185486.15</v>
      </c>
      <c r="M267" s="33">
        <v>2507182.39</v>
      </c>
      <c r="N267" s="28">
        <v>4994358</v>
      </c>
      <c r="O267" s="28">
        <v>3589355.67</v>
      </c>
      <c r="P267" s="28">
        <v>0</v>
      </c>
      <c r="Q267" s="30">
        <v>8583713.67</v>
      </c>
      <c r="R267" s="28">
        <v>1038255.22</v>
      </c>
      <c r="S267" s="28">
        <v>153770</v>
      </c>
      <c r="T267" s="3">
        <v>1192025.22</v>
      </c>
      <c r="U267" s="3">
        <v>12282921.280000001</v>
      </c>
      <c r="V267" s="4">
        <v>0.2989402713849264</v>
      </c>
      <c r="W267" s="11">
        <v>2.152653862474741</v>
      </c>
      <c r="X267" s="11">
        <v>0.628760005663394</v>
      </c>
      <c r="Y267" s="36"/>
      <c r="Z267" s="11">
        <v>3.0803541395230614</v>
      </c>
      <c r="AA267" s="13">
        <v>238260.87165408372</v>
      </c>
      <c r="AB267" s="17">
        <f t="shared" si="9"/>
        <v>7339.278622860296</v>
      </c>
      <c r="AC267" s="18">
        <v>690.97</v>
      </c>
      <c r="AD267" s="17">
        <v>4585</v>
      </c>
      <c r="AE267" s="68" t="s">
        <v>1170</v>
      </c>
      <c r="AF267" s="2">
        <f>F267/H267</f>
        <v>637388582.1611253</v>
      </c>
      <c r="AG267" s="4">
        <f>V267*$H267</f>
        <v>0.18701703377840997</v>
      </c>
      <c r="AH267" s="4">
        <f>W267*$H267</f>
        <v>1.346700256364198</v>
      </c>
      <c r="AI267" s="4">
        <f>X267*$H267</f>
        <v>0.3933522595430193</v>
      </c>
      <c r="AJ267" s="4">
        <f>Z267*$H267</f>
        <v>1.9270695496856274</v>
      </c>
      <c r="AK267" s="68" t="s">
        <v>1170</v>
      </c>
      <c r="AL267" s="78"/>
      <c r="AM267" s="78"/>
      <c r="AN267" s="78"/>
      <c r="AO267" s="74"/>
      <c r="AP267" s="74"/>
      <c r="AQ267" s="15"/>
      <c r="AR267" s="15"/>
      <c r="AS267" s="15"/>
      <c r="AT267" s="15"/>
    </row>
    <row r="268" spans="1:46" ht="12.75">
      <c r="A268" s="1" t="s">
        <v>539</v>
      </c>
      <c r="B268" s="1" t="s">
        <v>540</v>
      </c>
      <c r="C268" s="2" t="s">
        <v>524</v>
      </c>
      <c r="D268" s="62"/>
      <c r="E268" s="45"/>
      <c r="F268" s="61">
        <v>365527467</v>
      </c>
      <c r="G268" s="83">
        <v>86.67</v>
      </c>
      <c r="H268" s="9">
        <f t="shared" si="8"/>
        <v>0.8667</v>
      </c>
      <c r="I268" s="28">
        <v>1382779.98</v>
      </c>
      <c r="J268" s="28">
        <v>0</v>
      </c>
      <c r="K268" s="28">
        <v>0</v>
      </c>
      <c r="L268" s="28">
        <v>119031.61</v>
      </c>
      <c r="M268" s="33">
        <v>1501811.59</v>
      </c>
      <c r="N268" s="28">
        <v>4336617.11</v>
      </c>
      <c r="O268" s="28">
        <v>2249261.67</v>
      </c>
      <c r="P268" s="28">
        <v>0</v>
      </c>
      <c r="Q268" s="30">
        <v>6585878.78</v>
      </c>
      <c r="R268" s="28">
        <v>2045708</v>
      </c>
      <c r="S268" s="28">
        <v>0</v>
      </c>
      <c r="T268" s="3">
        <v>2045708</v>
      </c>
      <c r="U268" s="3">
        <v>10133398.370000001</v>
      </c>
      <c r="V268" s="4">
        <v>0.5596591733009219</v>
      </c>
      <c r="W268" s="11">
        <v>1.8017466194954919</v>
      </c>
      <c r="X268" s="11">
        <v>0.41086148800960015</v>
      </c>
      <c r="Y268" s="36"/>
      <c r="Z268" s="11">
        <v>2.772267280806014</v>
      </c>
      <c r="AA268" s="13">
        <v>198155.6991774383</v>
      </c>
      <c r="AB268" s="17">
        <f t="shared" si="9"/>
        <v>5493.405613348513</v>
      </c>
      <c r="AC268" s="18">
        <v>703.41</v>
      </c>
      <c r="AD268" s="17">
        <v>4771</v>
      </c>
      <c r="AE268" s="68" t="s">
        <v>1170</v>
      </c>
      <c r="AF268" s="2">
        <f>F268/H268</f>
        <v>421746240.91381097</v>
      </c>
      <c r="AG268" s="4">
        <f>V268*$H268</f>
        <v>0.485056605499909</v>
      </c>
      <c r="AH268" s="4">
        <f>W268*$H268</f>
        <v>1.5615737951167428</v>
      </c>
      <c r="AI268" s="4">
        <f>X268*$H268</f>
        <v>0.35609365165792045</v>
      </c>
      <c r="AJ268" s="4">
        <f>Z268*$H268</f>
        <v>2.4027240522745723</v>
      </c>
      <c r="AK268" s="68" t="s">
        <v>1170</v>
      </c>
      <c r="AL268" s="78"/>
      <c r="AM268" s="78"/>
      <c r="AN268" s="78"/>
      <c r="AO268" s="74"/>
      <c r="AP268" s="74"/>
      <c r="AQ268" s="15"/>
      <c r="AR268" s="15"/>
      <c r="AS268" s="15"/>
      <c r="AT268" s="15"/>
    </row>
    <row r="269" spans="1:46" ht="12.75">
      <c r="A269" s="1" t="s">
        <v>541</v>
      </c>
      <c r="B269" s="1" t="s">
        <v>460</v>
      </c>
      <c r="C269" s="2" t="s">
        <v>524</v>
      </c>
      <c r="D269" s="62"/>
      <c r="E269" t="s">
        <v>1169</v>
      </c>
      <c r="F269" s="61">
        <v>521592762</v>
      </c>
      <c r="G269" s="83">
        <v>98.34</v>
      </c>
      <c r="H269" s="9">
        <f t="shared" si="8"/>
        <v>0.9834</v>
      </c>
      <c r="I269" s="28">
        <v>1820398.93</v>
      </c>
      <c r="J269" s="28">
        <v>140908.37</v>
      </c>
      <c r="K269" s="28">
        <v>0</v>
      </c>
      <c r="L269" s="28">
        <v>156683.53</v>
      </c>
      <c r="M269" s="33">
        <v>2117990.83</v>
      </c>
      <c r="N269" s="28">
        <v>4244634.5</v>
      </c>
      <c r="O269" s="28">
        <v>2475219.05</v>
      </c>
      <c r="P269" s="28">
        <v>0</v>
      </c>
      <c r="Q269" s="30">
        <v>6719853.55</v>
      </c>
      <c r="R269" s="28">
        <v>1383455</v>
      </c>
      <c r="S269" s="28">
        <v>260825</v>
      </c>
      <c r="T269" s="3">
        <v>1644280</v>
      </c>
      <c r="U269" s="3">
        <v>10482124.379999999</v>
      </c>
      <c r="V269" s="4">
        <v>0.3152421045290502</v>
      </c>
      <c r="W269" s="11">
        <v>1.2883333588129815</v>
      </c>
      <c r="X269" s="11">
        <v>0.40606215889169106</v>
      </c>
      <c r="Y269" s="36"/>
      <c r="Z269" s="11">
        <v>2.009637622233723</v>
      </c>
      <c r="AA269" s="13">
        <v>424068.3257918552</v>
      </c>
      <c r="AB269" s="17">
        <f t="shared" si="9"/>
        <v>8522.236619089796</v>
      </c>
      <c r="AC269" s="18">
        <v>706.18</v>
      </c>
      <c r="AD269" s="17">
        <v>5124</v>
      </c>
      <c r="AE269" s="68" t="s">
        <v>1170</v>
      </c>
      <c r="AF269" s="2">
        <f>F269/H269</f>
        <v>530397358.14521044</v>
      </c>
      <c r="AG269" s="4">
        <f>V269*$H269</f>
        <v>0.310009085593868</v>
      </c>
      <c r="AH269" s="4">
        <f>W269*$H269</f>
        <v>1.266947025056686</v>
      </c>
      <c r="AI269" s="4">
        <f>X269*$H269</f>
        <v>0.399321527054089</v>
      </c>
      <c r="AJ269" s="4">
        <f>Z269*$H269</f>
        <v>1.9762776377046432</v>
      </c>
      <c r="AK269" s="68" t="s">
        <v>1170</v>
      </c>
      <c r="AL269" s="78"/>
      <c r="AM269" s="78"/>
      <c r="AN269" s="78"/>
      <c r="AO269" s="74"/>
      <c r="AP269" s="74"/>
      <c r="AQ269" s="15"/>
      <c r="AR269" s="15"/>
      <c r="AS269" s="15"/>
      <c r="AT269" s="15"/>
    </row>
    <row r="270" spans="1:46" ht="12.75">
      <c r="A270" s="1" t="s">
        <v>542</v>
      </c>
      <c r="B270" s="1" t="s">
        <v>543</v>
      </c>
      <c r="C270" s="2" t="s">
        <v>524</v>
      </c>
      <c r="D270" s="62"/>
      <c r="E270" t="s">
        <v>1168</v>
      </c>
      <c r="F270" s="61">
        <v>151214466</v>
      </c>
      <c r="G270" s="83">
        <v>104.95</v>
      </c>
      <c r="H270" s="9">
        <f t="shared" si="8"/>
        <v>1.0495</v>
      </c>
      <c r="I270" s="28">
        <v>459397.19</v>
      </c>
      <c r="J270" s="28">
        <v>35559.81</v>
      </c>
      <c r="K270" s="28">
        <v>0</v>
      </c>
      <c r="L270" s="28">
        <v>39544.05</v>
      </c>
      <c r="M270" s="33">
        <v>534501.05</v>
      </c>
      <c r="N270" s="28">
        <v>1369754</v>
      </c>
      <c r="O270" s="28">
        <v>718692.99</v>
      </c>
      <c r="P270" s="28">
        <v>0</v>
      </c>
      <c r="Q270" s="30">
        <v>2088446.99</v>
      </c>
      <c r="R270" s="28">
        <v>591070.05</v>
      </c>
      <c r="S270" s="28">
        <v>0</v>
      </c>
      <c r="T270" s="3">
        <v>591070.05</v>
      </c>
      <c r="U270" s="3">
        <v>3214018.09</v>
      </c>
      <c r="V270" s="4">
        <v>0.39088194776285495</v>
      </c>
      <c r="W270" s="11">
        <v>1.381115871546311</v>
      </c>
      <c r="X270" s="11">
        <v>0.3534721671404111</v>
      </c>
      <c r="Y270" s="36"/>
      <c r="Z270" s="11">
        <v>2.125469986449577</v>
      </c>
      <c r="AA270" s="13">
        <v>262552.5179856115</v>
      </c>
      <c r="AB270" s="17">
        <f t="shared" si="9"/>
        <v>5580.4749684518</v>
      </c>
      <c r="AC270" s="18">
        <v>699.86</v>
      </c>
      <c r="AD270" s="17">
        <v>4797</v>
      </c>
      <c r="AE270" s="68" t="s">
        <v>1170</v>
      </c>
      <c r="AF270" s="2">
        <f>F270/H270</f>
        <v>144082387.80371603</v>
      </c>
      <c r="AG270" s="4">
        <f>V270*$H270</f>
        <v>0.4102306041771163</v>
      </c>
      <c r="AH270" s="4">
        <f>W270*$H270</f>
        <v>1.4494811071878535</v>
      </c>
      <c r="AI270" s="4">
        <f>X270*$H270</f>
        <v>0.37096903941386145</v>
      </c>
      <c r="AJ270" s="4">
        <f>Z270*$H270</f>
        <v>2.230680750778831</v>
      </c>
      <c r="AK270" s="68" t="s">
        <v>1170</v>
      </c>
      <c r="AL270" s="78"/>
      <c r="AM270" s="78"/>
      <c r="AN270" s="78"/>
      <c r="AO270" s="74"/>
      <c r="AP270" s="74"/>
      <c r="AQ270" s="15"/>
      <c r="AR270" s="15"/>
      <c r="AS270" s="15"/>
      <c r="AT270" s="15"/>
    </row>
    <row r="271" spans="1:46" ht="12.75">
      <c r="A271" s="1" t="s">
        <v>544</v>
      </c>
      <c r="B271" s="1" t="s">
        <v>545</v>
      </c>
      <c r="C271" s="2" t="s">
        <v>524</v>
      </c>
      <c r="D271" s="62"/>
      <c r="F271" s="61">
        <v>139864345</v>
      </c>
      <c r="G271" s="83">
        <v>91.52</v>
      </c>
      <c r="H271" s="9">
        <f t="shared" si="8"/>
        <v>0.9152</v>
      </c>
      <c r="I271" s="28">
        <v>539358.91</v>
      </c>
      <c r="J271" s="28">
        <v>41748.57</v>
      </c>
      <c r="K271" s="28">
        <v>0</v>
      </c>
      <c r="L271" s="28">
        <v>46426.55</v>
      </c>
      <c r="M271" s="33">
        <v>627534.03</v>
      </c>
      <c r="N271" s="28">
        <v>1487374</v>
      </c>
      <c r="O271" s="28">
        <v>701005.14</v>
      </c>
      <c r="P271" s="28">
        <v>0</v>
      </c>
      <c r="Q271" s="30">
        <v>2188379.14</v>
      </c>
      <c r="R271" s="28">
        <v>563644.62</v>
      </c>
      <c r="S271" s="28">
        <v>14000</v>
      </c>
      <c r="T271" s="3">
        <v>577644.62</v>
      </c>
      <c r="U271" s="3">
        <v>3393557.79</v>
      </c>
      <c r="V271" s="4">
        <v>0.4130034856274485</v>
      </c>
      <c r="W271" s="11">
        <v>1.56464404133877</v>
      </c>
      <c r="X271" s="11">
        <v>0.44867334130081543</v>
      </c>
      <c r="Y271" s="36"/>
      <c r="Z271" s="11">
        <v>2.426320868267034</v>
      </c>
      <c r="AA271" s="13">
        <v>182921.69680111264</v>
      </c>
      <c r="AB271" s="17">
        <f t="shared" si="9"/>
        <v>4438.267302073547</v>
      </c>
      <c r="AC271" s="18">
        <v>685.03</v>
      </c>
      <c r="AD271" s="17">
        <v>3641</v>
      </c>
      <c r="AE271" s="68" t="s">
        <v>1170</v>
      </c>
      <c r="AF271" s="2">
        <f>F271/H271</f>
        <v>152823803.5402098</v>
      </c>
      <c r="AG271" s="4">
        <f>V271*$H271</f>
        <v>0.37798079004624086</v>
      </c>
      <c r="AH271" s="4">
        <f>W271*$H271</f>
        <v>1.4319622266332424</v>
      </c>
      <c r="AI271" s="4">
        <f>X271*$H271</f>
        <v>0.41062584195850627</v>
      </c>
      <c r="AJ271" s="4">
        <f>Z271*$H271</f>
        <v>2.2205688586379893</v>
      </c>
      <c r="AK271" s="68" t="s">
        <v>1170</v>
      </c>
      <c r="AL271" s="78"/>
      <c r="AM271" s="78"/>
      <c r="AN271" s="78"/>
      <c r="AO271" s="74"/>
      <c r="AP271" s="74"/>
      <c r="AQ271" s="15"/>
      <c r="AR271" s="15"/>
      <c r="AS271" s="15"/>
      <c r="AT271" s="15"/>
    </row>
    <row r="272" spans="1:46" ht="12.75">
      <c r="A272" s="1" t="s">
        <v>546</v>
      </c>
      <c r="B272" s="1" t="s">
        <v>547</v>
      </c>
      <c r="C272" s="2" t="s">
        <v>524</v>
      </c>
      <c r="D272" s="62"/>
      <c r="F272" s="61">
        <v>67447377</v>
      </c>
      <c r="G272" s="83">
        <v>65.83</v>
      </c>
      <c r="H272" s="9">
        <f t="shared" si="8"/>
        <v>0.6583</v>
      </c>
      <c r="I272" s="28">
        <v>324192.47</v>
      </c>
      <c r="J272" s="28">
        <v>25094.45</v>
      </c>
      <c r="K272" s="28">
        <v>0</v>
      </c>
      <c r="L272" s="28">
        <v>27905.78</v>
      </c>
      <c r="M272" s="33">
        <v>377192.7</v>
      </c>
      <c r="N272" s="28">
        <v>1607420</v>
      </c>
      <c r="O272" s="28">
        <v>626482.22</v>
      </c>
      <c r="P272" s="28">
        <v>0</v>
      </c>
      <c r="Q272" s="30">
        <v>2233902.22</v>
      </c>
      <c r="R272" s="28">
        <v>378102.19</v>
      </c>
      <c r="S272" s="28">
        <v>0</v>
      </c>
      <c r="T272" s="3">
        <v>378102.19</v>
      </c>
      <c r="U272" s="3">
        <v>2989197.11</v>
      </c>
      <c r="V272" s="4">
        <v>0.5605884273305395</v>
      </c>
      <c r="W272" s="11">
        <v>3.3120668576926278</v>
      </c>
      <c r="X272" s="11">
        <v>0.5592399834911297</v>
      </c>
      <c r="Y272" s="36"/>
      <c r="Z272" s="11">
        <v>4.431895268514297</v>
      </c>
      <c r="AA272" s="13">
        <v>133352.39179954442</v>
      </c>
      <c r="AB272" s="17">
        <f t="shared" si="9"/>
        <v>5910.038342614657</v>
      </c>
      <c r="AC272" s="18">
        <v>702.68</v>
      </c>
      <c r="AD272" s="17">
        <v>4912</v>
      </c>
      <c r="AE272" s="68" t="s">
        <v>1170</v>
      </c>
      <c r="AF272" s="2">
        <f>F272/H272</f>
        <v>102456899.58985265</v>
      </c>
      <c r="AG272" s="4">
        <f>V272*$H272</f>
        <v>0.36903536171169415</v>
      </c>
      <c r="AH272" s="4">
        <f>W272*$H272</f>
        <v>2.180333612419057</v>
      </c>
      <c r="AI272" s="4">
        <f>X272*$H272</f>
        <v>0.3681476811322107</v>
      </c>
      <c r="AJ272" s="4">
        <f>Z272*$H272</f>
        <v>2.9175166552629617</v>
      </c>
      <c r="AK272" s="68" t="s">
        <v>1170</v>
      </c>
      <c r="AL272" s="78"/>
      <c r="AM272" s="78"/>
      <c r="AN272" s="78"/>
      <c r="AO272" s="74"/>
      <c r="AP272" s="74"/>
      <c r="AQ272" s="15"/>
      <c r="AR272" s="15"/>
      <c r="AS272" s="15"/>
      <c r="AT272" s="15"/>
    </row>
    <row r="273" spans="1:46" ht="12.75">
      <c r="A273" s="1" t="s">
        <v>548</v>
      </c>
      <c r="B273" s="1" t="s">
        <v>549</v>
      </c>
      <c r="C273" s="2" t="s">
        <v>524</v>
      </c>
      <c r="D273" s="62"/>
      <c r="F273" s="61">
        <v>228238700</v>
      </c>
      <c r="G273" s="83">
        <v>68.98</v>
      </c>
      <c r="H273" s="9">
        <f t="shared" si="8"/>
        <v>0.6898000000000001</v>
      </c>
      <c r="I273" s="28">
        <v>1123300.5</v>
      </c>
      <c r="J273" s="28">
        <v>86948.78</v>
      </c>
      <c r="K273" s="28">
        <v>0</v>
      </c>
      <c r="L273" s="28">
        <v>96689.79</v>
      </c>
      <c r="M273" s="33">
        <v>1306939.07</v>
      </c>
      <c r="N273" s="28">
        <v>4348440</v>
      </c>
      <c r="O273" s="28">
        <v>1924912.23</v>
      </c>
      <c r="P273" s="28">
        <v>0</v>
      </c>
      <c r="Q273" s="30">
        <v>6273352.23</v>
      </c>
      <c r="R273" s="28">
        <v>1055676.32</v>
      </c>
      <c r="S273" s="28">
        <v>0</v>
      </c>
      <c r="T273" s="3">
        <v>1055676.32</v>
      </c>
      <c r="U273" s="3">
        <v>8635967.620000001</v>
      </c>
      <c r="V273" s="4">
        <v>0.4625316916018187</v>
      </c>
      <c r="W273" s="11">
        <v>2.748592692650283</v>
      </c>
      <c r="X273" s="11">
        <v>0.5726193980249624</v>
      </c>
      <c r="Y273" s="36"/>
      <c r="Z273" s="11">
        <v>3.783743782277064</v>
      </c>
      <c r="AA273" s="13">
        <v>155662.18236173393</v>
      </c>
      <c r="AB273" s="17">
        <f t="shared" si="9"/>
        <v>5889.858146468892</v>
      </c>
      <c r="AC273" s="18">
        <v>711.26</v>
      </c>
      <c r="AD273" s="17">
        <v>5136</v>
      </c>
      <c r="AE273" s="68" t="s">
        <v>1170</v>
      </c>
      <c r="AF273" s="2">
        <f>F273/H273</f>
        <v>330876630.9075094</v>
      </c>
      <c r="AG273" s="4">
        <f>V273*$H273</f>
        <v>0.31905436086693456</v>
      </c>
      <c r="AH273" s="4">
        <f>W273*$H273</f>
        <v>1.8959792393901653</v>
      </c>
      <c r="AI273" s="4">
        <f>X273*$H273</f>
        <v>0.39499286075761914</v>
      </c>
      <c r="AJ273" s="4">
        <f>Z273*$H273</f>
        <v>2.610026461014719</v>
      </c>
      <c r="AK273" s="68" t="s">
        <v>1170</v>
      </c>
      <c r="AL273" s="78"/>
      <c r="AM273" s="78"/>
      <c r="AN273" s="78"/>
      <c r="AO273" s="74"/>
      <c r="AP273" s="74"/>
      <c r="AQ273" s="15"/>
      <c r="AR273" s="15"/>
      <c r="AS273" s="15"/>
      <c r="AT273" s="15"/>
    </row>
    <row r="274" spans="1:46" ht="12.75">
      <c r="A274" s="1" t="s">
        <v>550</v>
      </c>
      <c r="B274" s="1" t="s">
        <v>551</v>
      </c>
      <c r="C274" s="2" t="s">
        <v>524</v>
      </c>
      <c r="D274" s="62"/>
      <c r="F274" s="61">
        <v>620287282</v>
      </c>
      <c r="G274" s="83">
        <v>91.54</v>
      </c>
      <c r="H274" s="9">
        <f t="shared" si="8"/>
        <v>0.9154000000000001</v>
      </c>
      <c r="I274" s="28">
        <v>2301492.92</v>
      </c>
      <c r="J274" s="28">
        <v>178156.25</v>
      </c>
      <c r="K274" s="28">
        <v>0</v>
      </c>
      <c r="L274" s="28">
        <v>198117.07</v>
      </c>
      <c r="M274" s="33">
        <v>2677766.24</v>
      </c>
      <c r="N274" s="28">
        <v>6207678</v>
      </c>
      <c r="O274" s="28">
        <v>3052282.05</v>
      </c>
      <c r="P274" s="28">
        <v>0</v>
      </c>
      <c r="Q274" s="30">
        <v>9259960.05</v>
      </c>
      <c r="R274" s="28">
        <v>0</v>
      </c>
      <c r="S274" s="28">
        <v>0</v>
      </c>
      <c r="T274" s="3">
        <v>0</v>
      </c>
      <c r="U274" s="3">
        <v>11937726.290000001</v>
      </c>
      <c r="V274" s="4">
        <v>0</v>
      </c>
      <c r="W274" s="11">
        <v>1.492850219360132</v>
      </c>
      <c r="X274" s="11">
        <v>0.4316977500112601</v>
      </c>
      <c r="Y274" s="36"/>
      <c r="Z274" s="11">
        <v>1.924547969371392</v>
      </c>
      <c r="AA274" s="13">
        <v>282202.38336713996</v>
      </c>
      <c r="AB274" s="17">
        <f t="shared" si="9"/>
        <v>5431.120238609964</v>
      </c>
      <c r="AC274" s="18">
        <v>677.13</v>
      </c>
      <c r="AD274" s="17">
        <v>4045</v>
      </c>
      <c r="AE274" s="68" t="s">
        <v>1170</v>
      </c>
      <c r="AF274" s="2">
        <f>F274/H274</f>
        <v>677613373.3886825</v>
      </c>
      <c r="AG274" s="4">
        <f>V274*$H274</f>
        <v>0</v>
      </c>
      <c r="AH274" s="4">
        <f>W274*$H274</f>
        <v>1.366555090802265</v>
      </c>
      <c r="AI274" s="4">
        <f>X274*$H274</f>
        <v>0.3951761203603075</v>
      </c>
      <c r="AJ274" s="4">
        <f>Z274*$H274</f>
        <v>1.7617312111625725</v>
      </c>
      <c r="AK274" s="68" t="s">
        <v>1170</v>
      </c>
      <c r="AL274" s="78"/>
      <c r="AM274" s="78"/>
      <c r="AN274" s="78"/>
      <c r="AO274" s="74"/>
      <c r="AP274" s="74"/>
      <c r="AQ274" s="15"/>
      <c r="AR274" s="15"/>
      <c r="AS274" s="15"/>
      <c r="AT274" s="15"/>
    </row>
    <row r="275" spans="1:46" ht="12.75">
      <c r="A275" s="1" t="s">
        <v>552</v>
      </c>
      <c r="B275" s="1" t="s">
        <v>553</v>
      </c>
      <c r="C275" s="2" t="s">
        <v>524</v>
      </c>
      <c r="D275" s="62"/>
      <c r="F275" s="61">
        <v>326172613</v>
      </c>
      <c r="G275" s="83">
        <v>61.38</v>
      </c>
      <c r="H275" s="9">
        <f t="shared" si="8"/>
        <v>0.6138</v>
      </c>
      <c r="I275" s="28">
        <v>1782957.63</v>
      </c>
      <c r="J275" s="28">
        <v>138011.3</v>
      </c>
      <c r="K275" s="28">
        <v>0</v>
      </c>
      <c r="L275" s="28">
        <v>153476.78</v>
      </c>
      <c r="M275" s="33">
        <v>2074445.71</v>
      </c>
      <c r="N275" s="28">
        <v>4033272</v>
      </c>
      <c r="O275" s="28">
        <v>2310403.78</v>
      </c>
      <c r="P275" s="28">
        <v>0</v>
      </c>
      <c r="Q275" s="30">
        <v>6343675.779999999</v>
      </c>
      <c r="R275" s="28">
        <v>599986.01</v>
      </c>
      <c r="S275" s="28">
        <v>97860</v>
      </c>
      <c r="T275" s="3">
        <v>697846.01</v>
      </c>
      <c r="U275" s="3">
        <v>9115967.499999998</v>
      </c>
      <c r="V275" s="4">
        <v>0.21394990939965888</v>
      </c>
      <c r="W275" s="11">
        <v>1.9448830242531734</v>
      </c>
      <c r="X275" s="11">
        <v>0.6359962876466272</v>
      </c>
      <c r="Y275" s="36"/>
      <c r="Z275" s="11">
        <v>2.7948292212994597</v>
      </c>
      <c r="AA275" s="13">
        <v>205596.94244604316</v>
      </c>
      <c r="AB275" s="17">
        <f t="shared" si="9"/>
        <v>5746.0834255802465</v>
      </c>
      <c r="AC275" s="25">
        <v>698.88</v>
      </c>
      <c r="AD275" s="17">
        <v>3307</v>
      </c>
      <c r="AE275" s="68" t="s">
        <v>1170</v>
      </c>
      <c r="AF275" s="2">
        <f>F275/H275</f>
        <v>531398848.15900946</v>
      </c>
      <c r="AG275" s="4">
        <f>V275*$H275</f>
        <v>0.13132245438951062</v>
      </c>
      <c r="AH275" s="4">
        <f>W275*$H275</f>
        <v>1.1937692002865978</v>
      </c>
      <c r="AI275" s="4">
        <f>X275*$H275</f>
        <v>0.3903745213574998</v>
      </c>
      <c r="AJ275" s="4">
        <f>Z275*$H275</f>
        <v>1.7154661760336083</v>
      </c>
      <c r="AK275" s="68" t="s">
        <v>1170</v>
      </c>
      <c r="AL275" s="78"/>
      <c r="AM275" s="78"/>
      <c r="AN275" s="78"/>
      <c r="AO275" s="74"/>
      <c r="AP275" s="74"/>
      <c r="AQ275" s="15"/>
      <c r="AR275" s="15"/>
      <c r="AS275" s="15"/>
      <c r="AT275" s="15"/>
    </row>
    <row r="276" spans="1:46" ht="12.75">
      <c r="A276" s="1" t="s">
        <v>554</v>
      </c>
      <c r="B276" s="1" t="s">
        <v>555</v>
      </c>
      <c r="C276" s="2" t="s">
        <v>524</v>
      </c>
      <c r="D276" s="62"/>
      <c r="E276" t="s">
        <v>1169</v>
      </c>
      <c r="F276" s="61">
        <v>504447121</v>
      </c>
      <c r="G276" s="83">
        <v>88.13</v>
      </c>
      <c r="H276" s="9">
        <f t="shared" si="8"/>
        <v>0.8813</v>
      </c>
      <c r="I276" s="28">
        <v>1959084.39</v>
      </c>
      <c r="J276" s="28">
        <v>0</v>
      </c>
      <c r="K276" s="28">
        <v>0</v>
      </c>
      <c r="L276" s="28">
        <v>168632.21</v>
      </c>
      <c r="M276" s="33">
        <v>2127716.6</v>
      </c>
      <c r="N276" s="28">
        <v>2232385.5</v>
      </c>
      <c r="O276" s="28">
        <v>3598147</v>
      </c>
      <c r="P276" s="28">
        <v>0</v>
      </c>
      <c r="Q276" s="30">
        <v>5830532.5</v>
      </c>
      <c r="R276" s="28">
        <v>1068059.73</v>
      </c>
      <c r="S276" s="28">
        <v>0</v>
      </c>
      <c r="T276" s="3">
        <v>1068059.73</v>
      </c>
      <c r="U276" s="3">
        <v>9026308.83</v>
      </c>
      <c r="V276" s="4">
        <v>0.21172877900119882</v>
      </c>
      <c r="W276" s="11">
        <v>1.1558263011674519</v>
      </c>
      <c r="X276" s="11">
        <v>0.42179180164257496</v>
      </c>
      <c r="Y276" s="36"/>
      <c r="Z276" s="11">
        <v>1.7893468818112257</v>
      </c>
      <c r="AA276" s="13">
        <v>260307.19225449517</v>
      </c>
      <c r="AB276" s="17">
        <f t="shared" si="9"/>
        <v>4657.7986277361615</v>
      </c>
      <c r="AC276" s="18">
        <v>698.46</v>
      </c>
      <c r="AD276" s="17">
        <v>3920</v>
      </c>
      <c r="AE276" s="68" t="s">
        <v>1170</v>
      </c>
      <c r="AF276" s="2">
        <f>F276/H276</f>
        <v>572389788.9481448</v>
      </c>
      <c r="AG276" s="4">
        <f>V276*$H276</f>
        <v>0.1865965729337565</v>
      </c>
      <c r="AH276" s="4">
        <f>W276*$H276</f>
        <v>1.0186297192188754</v>
      </c>
      <c r="AI276" s="4">
        <f>X276*$H276</f>
        <v>0.3717251147876013</v>
      </c>
      <c r="AJ276" s="4">
        <f>Z276*$H276</f>
        <v>1.576951406940233</v>
      </c>
      <c r="AK276" s="68" t="s">
        <v>1170</v>
      </c>
      <c r="AL276" s="78"/>
      <c r="AM276" s="78"/>
      <c r="AN276" s="78"/>
      <c r="AO276" s="74"/>
      <c r="AP276" s="74"/>
      <c r="AQ276" s="15"/>
      <c r="AR276" s="15"/>
      <c r="AS276" s="15"/>
      <c r="AT276" s="15"/>
    </row>
    <row r="277" spans="1:46" ht="12.75">
      <c r="A277" s="1" t="s">
        <v>556</v>
      </c>
      <c r="B277" s="1" t="s">
        <v>557</v>
      </c>
      <c r="C277" s="2" t="s">
        <v>524</v>
      </c>
      <c r="D277" s="62"/>
      <c r="F277" s="61">
        <v>149806770</v>
      </c>
      <c r="G277" s="83">
        <v>69.67</v>
      </c>
      <c r="H277" s="9">
        <f t="shared" si="8"/>
        <v>0.6967</v>
      </c>
      <c r="I277" s="28">
        <v>815703.84</v>
      </c>
      <c r="J277" s="28">
        <v>63139.34</v>
      </c>
      <c r="K277" s="28">
        <v>0</v>
      </c>
      <c r="L277" s="28">
        <v>70212.94</v>
      </c>
      <c r="M277" s="33">
        <v>949056.12</v>
      </c>
      <c r="N277" s="28">
        <v>1877652</v>
      </c>
      <c r="O277" s="28">
        <v>1002641.17</v>
      </c>
      <c r="P277" s="28">
        <v>0</v>
      </c>
      <c r="Q277" s="30">
        <v>2880293.17</v>
      </c>
      <c r="R277" s="28">
        <v>521372.02</v>
      </c>
      <c r="S277" s="28">
        <v>0</v>
      </c>
      <c r="T277" s="3">
        <v>521372.02</v>
      </c>
      <c r="U277" s="3">
        <v>4350721.31</v>
      </c>
      <c r="V277" s="4">
        <v>0.34802967849850847</v>
      </c>
      <c r="W277" s="11">
        <v>1.9226722330372652</v>
      </c>
      <c r="X277" s="11">
        <v>0.6335201806967736</v>
      </c>
      <c r="Y277" s="36"/>
      <c r="Z277" s="11">
        <v>2.9042220922325477</v>
      </c>
      <c r="AA277" s="13">
        <v>161563.6761487965</v>
      </c>
      <c r="AB277" s="17">
        <f t="shared" si="9"/>
        <v>4692.167975736395</v>
      </c>
      <c r="AC277" s="18">
        <v>680.33</v>
      </c>
      <c r="AD277" s="17">
        <v>3925</v>
      </c>
      <c r="AE277" s="68" t="s">
        <v>1170</v>
      </c>
      <c r="AF277" s="2">
        <f>F277/H277</f>
        <v>215023352.94961965</v>
      </c>
      <c r="AG277" s="4">
        <f>V277*$H277</f>
        <v>0.24247227700991084</v>
      </c>
      <c r="AH277" s="4">
        <f>W277*$H277</f>
        <v>1.3395257447570625</v>
      </c>
      <c r="AI277" s="4">
        <f>X277*$H277</f>
        <v>0.4413735098914422</v>
      </c>
      <c r="AJ277" s="4">
        <f>Z277*$H277</f>
        <v>2.023371531658416</v>
      </c>
      <c r="AK277" s="68" t="s">
        <v>1170</v>
      </c>
      <c r="AL277" s="78"/>
      <c r="AM277" s="78"/>
      <c r="AN277" s="78"/>
      <c r="AO277" s="74"/>
      <c r="AP277" s="74"/>
      <c r="AQ277" s="15"/>
      <c r="AR277" s="15"/>
      <c r="AS277" s="15"/>
      <c r="AT277" s="15"/>
    </row>
    <row r="278" spans="1:46" ht="12.75">
      <c r="A278" s="1" t="s">
        <v>558</v>
      </c>
      <c r="B278" s="1" t="s">
        <v>559</v>
      </c>
      <c r="C278" s="2" t="s">
        <v>524</v>
      </c>
      <c r="D278" s="62"/>
      <c r="F278" s="61">
        <v>718012699</v>
      </c>
      <c r="G278" s="83">
        <v>82.21</v>
      </c>
      <c r="H278" s="9">
        <f t="shared" si="8"/>
        <v>0.8220999999999999</v>
      </c>
      <c r="I278" s="28">
        <v>2937425.88</v>
      </c>
      <c r="J278" s="28">
        <v>227367.42</v>
      </c>
      <c r="K278" s="28">
        <v>0</v>
      </c>
      <c r="L278" s="28">
        <v>252848.56</v>
      </c>
      <c r="M278" s="33">
        <v>3417641.86</v>
      </c>
      <c r="N278" s="28">
        <v>8719649</v>
      </c>
      <c r="O278" s="28">
        <v>5047406.56</v>
      </c>
      <c r="P278" s="28">
        <v>0</v>
      </c>
      <c r="Q278" s="30">
        <v>13767055.559999999</v>
      </c>
      <c r="R278" s="28">
        <v>0</v>
      </c>
      <c r="S278" s="28">
        <v>287205</v>
      </c>
      <c r="T278" s="3">
        <v>287205</v>
      </c>
      <c r="U278" s="3">
        <v>17471902.419999998</v>
      </c>
      <c r="V278" s="4">
        <v>0.039999988913845104</v>
      </c>
      <c r="W278" s="11">
        <v>1.917383296865617</v>
      </c>
      <c r="X278" s="11">
        <v>0.475986269429477</v>
      </c>
      <c r="Y278" s="36"/>
      <c r="Z278" s="11">
        <v>2.433369555208939</v>
      </c>
      <c r="AA278" s="13">
        <v>297078.09383499547</v>
      </c>
      <c r="AB278" s="17">
        <f t="shared" si="9"/>
        <v>7229.007890575824</v>
      </c>
      <c r="AC278" s="18">
        <v>697.46</v>
      </c>
      <c r="AD278" s="17">
        <v>5350</v>
      </c>
      <c r="AE278" s="68" t="s">
        <v>1170</v>
      </c>
      <c r="AF278" s="2">
        <f>F278/H278</f>
        <v>873388515.9956211</v>
      </c>
      <c r="AG278" s="4">
        <f>V278*$H278</f>
        <v>0.03288399088607206</v>
      </c>
      <c r="AH278" s="4">
        <f>W278*$H278</f>
        <v>1.5762808083532236</v>
      </c>
      <c r="AI278" s="4">
        <f>X278*$H278</f>
        <v>0.391308312097973</v>
      </c>
      <c r="AJ278" s="4">
        <f>Z278*$H278</f>
        <v>2.0004731113372687</v>
      </c>
      <c r="AK278" s="68" t="s">
        <v>1170</v>
      </c>
      <c r="AL278" s="78"/>
      <c r="AM278" s="78"/>
      <c r="AN278" s="78"/>
      <c r="AO278" s="74"/>
      <c r="AP278" s="74"/>
      <c r="AQ278" s="15"/>
      <c r="AR278" s="15"/>
      <c r="AS278" s="15"/>
      <c r="AT278" s="15"/>
    </row>
    <row r="279" spans="1:46" ht="12.75">
      <c r="A279" s="1" t="s">
        <v>560</v>
      </c>
      <c r="B279" s="1" t="s">
        <v>561</v>
      </c>
      <c r="C279" s="2" t="s">
        <v>524</v>
      </c>
      <c r="D279" s="62"/>
      <c r="E279" t="s">
        <v>1169</v>
      </c>
      <c r="F279" s="61">
        <v>118534017</v>
      </c>
      <c r="G279" s="83">
        <v>101.21</v>
      </c>
      <c r="H279" s="9">
        <f t="shared" si="8"/>
        <v>1.0121</v>
      </c>
      <c r="I279" s="28">
        <v>482567.49</v>
      </c>
      <c r="J279" s="28">
        <v>0</v>
      </c>
      <c r="K279" s="28">
        <v>0</v>
      </c>
      <c r="L279" s="28">
        <v>41541.56</v>
      </c>
      <c r="M279" s="33">
        <v>524109.05</v>
      </c>
      <c r="N279" s="28">
        <v>1393741</v>
      </c>
      <c r="O279" s="28">
        <v>544561.42</v>
      </c>
      <c r="P279" s="28">
        <v>0</v>
      </c>
      <c r="Q279" s="30">
        <v>1938302.42</v>
      </c>
      <c r="R279" s="28">
        <v>528544</v>
      </c>
      <c r="S279" s="28">
        <v>0</v>
      </c>
      <c r="T279" s="3">
        <v>528544</v>
      </c>
      <c r="U279" s="3">
        <v>2990955.47</v>
      </c>
      <c r="V279" s="4">
        <v>0.4459006902634541</v>
      </c>
      <c r="W279" s="11">
        <v>1.635228830555873</v>
      </c>
      <c r="X279" s="11">
        <v>0.44215919047103586</v>
      </c>
      <c r="Y279" s="36"/>
      <c r="Z279" s="11">
        <v>2.523288711290363</v>
      </c>
      <c r="AA279" s="13">
        <v>223499.75369458128</v>
      </c>
      <c r="AB279" s="17">
        <f t="shared" si="9"/>
        <v>5639.544054737135</v>
      </c>
      <c r="AC279" s="18">
        <v>694.59</v>
      </c>
      <c r="AD279" s="17">
        <v>4820</v>
      </c>
      <c r="AE279" s="68" t="s">
        <v>1170</v>
      </c>
      <c r="AF279" s="2">
        <f>F279/H279</f>
        <v>117116902.47999209</v>
      </c>
      <c r="AG279" s="4">
        <f>V279*$H279</f>
        <v>0.45129608861564185</v>
      </c>
      <c r="AH279" s="4">
        <f>W279*$H279</f>
        <v>1.6550150994055992</v>
      </c>
      <c r="AI279" s="4">
        <f>X279*$H279</f>
        <v>0.4475093166757354</v>
      </c>
      <c r="AJ279" s="4">
        <f>Z279*$H279</f>
        <v>2.5538205046969766</v>
      </c>
      <c r="AK279" s="68" t="s">
        <v>1170</v>
      </c>
      <c r="AL279" s="78"/>
      <c r="AM279" s="78"/>
      <c r="AN279" s="78"/>
      <c r="AO279" s="74"/>
      <c r="AP279" s="74"/>
      <c r="AQ279" s="15"/>
      <c r="AR279" s="15"/>
      <c r="AS279" s="15"/>
      <c r="AT279" s="15"/>
    </row>
    <row r="280" spans="1:46" ht="12.75">
      <c r="A280" s="1" t="s">
        <v>562</v>
      </c>
      <c r="B280" s="1" t="s">
        <v>563</v>
      </c>
      <c r="C280" s="2" t="s">
        <v>524</v>
      </c>
      <c r="D280" s="62"/>
      <c r="F280" s="61">
        <v>2090438349</v>
      </c>
      <c r="G280" s="83">
        <v>65.56</v>
      </c>
      <c r="H280" s="9">
        <f t="shared" si="8"/>
        <v>0.6556000000000001</v>
      </c>
      <c r="I280" s="28">
        <v>11285787.23</v>
      </c>
      <c r="J280" s="28">
        <v>873629.14</v>
      </c>
      <c r="K280" s="28">
        <v>0</v>
      </c>
      <c r="L280" s="28">
        <v>972078.28</v>
      </c>
      <c r="M280" s="33">
        <v>13131494.65</v>
      </c>
      <c r="N280" s="28">
        <v>30066684.88</v>
      </c>
      <c r="O280" s="28">
        <v>15092414.54</v>
      </c>
      <c r="P280" s="28">
        <v>0</v>
      </c>
      <c r="Q280" s="30">
        <v>45159099.42</v>
      </c>
      <c r="R280" s="28">
        <v>5953345.26</v>
      </c>
      <c r="S280" s="28">
        <v>459896.44</v>
      </c>
      <c r="T280" s="3">
        <v>6413241.7</v>
      </c>
      <c r="U280" s="3">
        <v>64703835.77</v>
      </c>
      <c r="V280" s="4">
        <v>0.3067893249790358</v>
      </c>
      <c r="W280" s="11">
        <v>2.160269373244262</v>
      </c>
      <c r="X280" s="11">
        <v>0.6281694294539562</v>
      </c>
      <c r="Y280" s="36"/>
      <c r="Z280" s="11">
        <v>3.095228127677254</v>
      </c>
      <c r="AA280" s="13">
        <v>228091.2540365985</v>
      </c>
      <c r="AB280" s="17">
        <f t="shared" si="9"/>
        <v>7059.944651712577</v>
      </c>
      <c r="AC280" s="18">
        <v>669.7</v>
      </c>
      <c r="AD280" s="17">
        <v>6129</v>
      </c>
      <c r="AE280" s="68" t="s">
        <v>1170</v>
      </c>
      <c r="AF280" s="2">
        <f>F280/H280</f>
        <v>3188588085.7230015</v>
      </c>
      <c r="AG280" s="4">
        <f>V280*$H280</f>
        <v>0.2011310814562559</v>
      </c>
      <c r="AH280" s="4">
        <f>W280*$H280</f>
        <v>1.4162726010989384</v>
      </c>
      <c r="AI280" s="4">
        <f>X280*$H280</f>
        <v>0.4118278779500137</v>
      </c>
      <c r="AJ280" s="4">
        <f>Z280*$H280</f>
        <v>2.0292315605052083</v>
      </c>
      <c r="AK280" s="68" t="s">
        <v>1170</v>
      </c>
      <c r="AL280" s="78"/>
      <c r="AM280" s="78"/>
      <c r="AN280" s="78"/>
      <c r="AO280" s="74"/>
      <c r="AP280" s="74"/>
      <c r="AQ280" s="15"/>
      <c r="AR280" s="15"/>
      <c r="AS280" s="15"/>
      <c r="AT280" s="15"/>
    </row>
    <row r="281" spans="1:46" ht="12.75">
      <c r="A281" s="1" t="s">
        <v>564</v>
      </c>
      <c r="B281" s="1" t="s">
        <v>565</v>
      </c>
      <c r="C281" s="2" t="s">
        <v>524</v>
      </c>
      <c r="D281" s="62"/>
      <c r="E281" s="45"/>
      <c r="F281" s="61">
        <v>2791395384</v>
      </c>
      <c r="G281" s="83">
        <v>95.7</v>
      </c>
      <c r="H281" s="9">
        <f t="shared" si="8"/>
        <v>0.9570000000000001</v>
      </c>
      <c r="I281" s="28">
        <v>10195889.19</v>
      </c>
      <c r="J281" s="28">
        <v>789213.37</v>
      </c>
      <c r="K281" s="28">
        <v>0</v>
      </c>
      <c r="L281" s="28">
        <v>877642.09</v>
      </c>
      <c r="M281" s="33">
        <v>11862744.649999999</v>
      </c>
      <c r="N281" s="28">
        <v>23938656</v>
      </c>
      <c r="O281" s="28">
        <v>13227769.83</v>
      </c>
      <c r="P281" s="28">
        <v>0</v>
      </c>
      <c r="Q281" s="30">
        <v>37166425.83</v>
      </c>
      <c r="R281" s="28">
        <v>7925482</v>
      </c>
      <c r="S281" s="28">
        <v>558132</v>
      </c>
      <c r="T281" s="3">
        <v>8483614</v>
      </c>
      <c r="U281" s="3">
        <v>57512784.48</v>
      </c>
      <c r="V281" s="4">
        <v>0.30392018445782454</v>
      </c>
      <c r="W281" s="11">
        <v>1.331464042787856</v>
      </c>
      <c r="X281" s="11">
        <v>0.4249754340784565</v>
      </c>
      <c r="Y281" s="36"/>
      <c r="Z281" s="11">
        <v>2.060359661324137</v>
      </c>
      <c r="AA281" s="13">
        <v>382484.61670677207</v>
      </c>
      <c r="AB281" s="17">
        <f t="shared" si="9"/>
        <v>7880.558753396572</v>
      </c>
      <c r="AC281" s="18">
        <v>691.68</v>
      </c>
      <c r="AD281" s="17">
        <v>6529</v>
      </c>
      <c r="AE281" s="68" t="s">
        <v>1170</v>
      </c>
      <c r="AF281" s="2">
        <f>F281/H281</f>
        <v>2916818583.0721</v>
      </c>
      <c r="AG281" s="4">
        <f>V281*$H281</f>
        <v>0.2908516165261381</v>
      </c>
      <c r="AH281" s="4">
        <f>W281*$H281</f>
        <v>1.2742110889479783</v>
      </c>
      <c r="AI281" s="4">
        <f>X281*$H281</f>
        <v>0.4067014904130829</v>
      </c>
      <c r="AJ281" s="4">
        <f>Z281*$H281</f>
        <v>1.9717641958871992</v>
      </c>
      <c r="AK281" s="68" t="s">
        <v>1170</v>
      </c>
      <c r="AL281" s="78"/>
      <c r="AM281" s="78"/>
      <c r="AN281" s="78"/>
      <c r="AO281" s="74"/>
      <c r="AP281" s="74"/>
      <c r="AQ281" s="15"/>
      <c r="AR281" s="15"/>
      <c r="AS281" s="15"/>
      <c r="AT281" s="15"/>
    </row>
    <row r="282" spans="1:46" ht="12.75">
      <c r="A282" s="1" t="s">
        <v>566</v>
      </c>
      <c r="B282" s="1" t="s">
        <v>567</v>
      </c>
      <c r="C282" s="2" t="s">
        <v>524</v>
      </c>
      <c r="D282" s="62"/>
      <c r="F282" s="61">
        <v>42361850</v>
      </c>
      <c r="G282" s="83">
        <v>56.44</v>
      </c>
      <c r="H282" s="9">
        <f t="shared" si="8"/>
        <v>0.5644</v>
      </c>
      <c r="I282" s="28">
        <v>243019.54</v>
      </c>
      <c r="J282" s="28">
        <v>18810.86</v>
      </c>
      <c r="K282" s="28">
        <v>0</v>
      </c>
      <c r="L282" s="28">
        <v>20918.27</v>
      </c>
      <c r="M282" s="33">
        <v>282748.67</v>
      </c>
      <c r="N282" s="28">
        <v>441940</v>
      </c>
      <c r="O282" s="28">
        <v>325648.39</v>
      </c>
      <c r="P282" s="28">
        <v>0</v>
      </c>
      <c r="Q282" s="30">
        <v>767588.39</v>
      </c>
      <c r="R282" s="28">
        <v>202081.67</v>
      </c>
      <c r="S282" s="28">
        <v>0</v>
      </c>
      <c r="T282" s="3">
        <v>202081.67</v>
      </c>
      <c r="U282" s="3">
        <v>1252418.73</v>
      </c>
      <c r="V282" s="4">
        <v>0.47703693299513594</v>
      </c>
      <c r="W282" s="11">
        <v>1.811980331359466</v>
      </c>
      <c r="X282" s="11">
        <v>0.6674606278998675</v>
      </c>
      <c r="Y282" s="36"/>
      <c r="Z282" s="11">
        <v>2.9564778922544694</v>
      </c>
      <c r="AA282" s="13">
        <v>165458.0487804878</v>
      </c>
      <c r="AB282" s="17">
        <f t="shared" si="9"/>
        <v>4891.730633150737</v>
      </c>
      <c r="AC282" s="18">
        <v>698.6</v>
      </c>
      <c r="AD282" s="17">
        <v>4041</v>
      </c>
      <c r="AE282" s="68" t="s">
        <v>1170</v>
      </c>
      <c r="AF282" s="2">
        <f>F282/H282</f>
        <v>75056431.60878809</v>
      </c>
      <c r="AG282" s="4">
        <f>V282*$H282</f>
        <v>0.26923964498245473</v>
      </c>
      <c r="AH282" s="4">
        <f>W282*$H282</f>
        <v>1.0226816990192826</v>
      </c>
      <c r="AI282" s="4">
        <f>X282*$H282</f>
        <v>0.3767147783866852</v>
      </c>
      <c r="AJ282" s="4">
        <f>Z282*$H282</f>
        <v>1.6686361223884225</v>
      </c>
      <c r="AK282" s="68" t="s">
        <v>1170</v>
      </c>
      <c r="AL282" s="78"/>
      <c r="AM282" s="78"/>
      <c r="AN282" s="78"/>
      <c r="AO282" s="74"/>
      <c r="AP282" s="74"/>
      <c r="AQ282" s="15"/>
      <c r="AR282" s="15"/>
      <c r="AS282" s="15"/>
      <c r="AT282" s="15"/>
    </row>
    <row r="283" spans="1:46" ht="12.75">
      <c r="A283" s="1" t="s">
        <v>568</v>
      </c>
      <c r="B283" s="1" t="s">
        <v>569</v>
      </c>
      <c r="C283" s="2" t="s">
        <v>524</v>
      </c>
      <c r="D283" s="62"/>
      <c r="F283" s="61">
        <v>1267521498</v>
      </c>
      <c r="G283" s="83">
        <v>85.35</v>
      </c>
      <c r="H283" s="9">
        <f t="shared" si="8"/>
        <v>0.8534999999999999</v>
      </c>
      <c r="I283" s="28">
        <v>4977449.32</v>
      </c>
      <c r="J283" s="28">
        <v>385285.72</v>
      </c>
      <c r="K283" s="28">
        <v>0</v>
      </c>
      <c r="L283" s="28">
        <v>428455.57</v>
      </c>
      <c r="M283" s="33">
        <v>5791190.61</v>
      </c>
      <c r="N283" s="28">
        <v>9681694</v>
      </c>
      <c r="O283" s="28">
        <v>6757833.93</v>
      </c>
      <c r="P283" s="28">
        <v>0</v>
      </c>
      <c r="Q283" s="30">
        <v>16439527.93</v>
      </c>
      <c r="R283" s="28">
        <v>3668118</v>
      </c>
      <c r="S283" s="28">
        <v>634129</v>
      </c>
      <c r="T283" s="3">
        <v>4302247</v>
      </c>
      <c r="U283" s="3">
        <v>26532965.54</v>
      </c>
      <c r="V283" s="4">
        <v>0.3394220142844473</v>
      </c>
      <c r="W283" s="11">
        <v>1.2969821778912345</v>
      </c>
      <c r="X283" s="11">
        <v>0.45689091815309</v>
      </c>
      <c r="Y283" s="36"/>
      <c r="Z283" s="11">
        <v>2.093295110328772</v>
      </c>
      <c r="AA283" s="13">
        <v>539657.4458275703</v>
      </c>
      <c r="AB283" s="17">
        <f t="shared" si="9"/>
        <v>11296.62292603367</v>
      </c>
      <c r="AC283" s="18">
        <v>686.9</v>
      </c>
      <c r="AD283" s="17">
        <v>7837</v>
      </c>
      <c r="AE283" s="68" t="s">
        <v>1170</v>
      </c>
      <c r="AF283" s="2">
        <f>F283/H283</f>
        <v>1485086699.4727592</v>
      </c>
      <c r="AG283" s="4">
        <f>V283*$H283</f>
        <v>0.2896966891917757</v>
      </c>
      <c r="AH283" s="4">
        <f>W283*$H283</f>
        <v>1.1069742888301686</v>
      </c>
      <c r="AI283" s="4">
        <f>X283*$H283</f>
        <v>0.38995639864366227</v>
      </c>
      <c r="AJ283" s="4">
        <f>Z283*$H283</f>
        <v>1.7866273766656067</v>
      </c>
      <c r="AK283" s="68" t="s">
        <v>1170</v>
      </c>
      <c r="AL283" s="78"/>
      <c r="AM283" s="78"/>
      <c r="AN283" s="78"/>
      <c r="AO283" s="74"/>
      <c r="AP283" s="74"/>
      <c r="AQ283" s="15"/>
      <c r="AR283" s="15"/>
      <c r="AS283" s="15"/>
      <c r="AT283" s="15"/>
    </row>
    <row r="284" spans="1:46" ht="12.75">
      <c r="A284" s="1" t="s">
        <v>570</v>
      </c>
      <c r="B284" s="1" t="s">
        <v>571</v>
      </c>
      <c r="C284" s="2" t="s">
        <v>524</v>
      </c>
      <c r="D284" s="62"/>
      <c r="F284" s="61">
        <v>646885385</v>
      </c>
      <c r="G284" s="83">
        <v>86.08</v>
      </c>
      <c r="H284" s="9">
        <f t="shared" si="8"/>
        <v>0.8608</v>
      </c>
      <c r="I284" s="28">
        <v>2608109.74</v>
      </c>
      <c r="J284" s="28">
        <v>201876.25</v>
      </c>
      <c r="K284" s="28">
        <v>0</v>
      </c>
      <c r="L284" s="28">
        <v>224499.27</v>
      </c>
      <c r="M284" s="33">
        <v>3034485.26</v>
      </c>
      <c r="N284" s="28">
        <v>7149844</v>
      </c>
      <c r="O284" s="28">
        <v>3776594.31</v>
      </c>
      <c r="P284" s="28">
        <v>0</v>
      </c>
      <c r="Q284" s="30">
        <v>10926438.31</v>
      </c>
      <c r="R284" s="28">
        <v>99994</v>
      </c>
      <c r="S284" s="28">
        <v>150000</v>
      </c>
      <c r="T284" s="3">
        <v>249994</v>
      </c>
      <c r="U284" s="3">
        <v>14210917.57</v>
      </c>
      <c r="V284" s="4">
        <v>0.038645795035236415</v>
      </c>
      <c r="W284" s="11">
        <v>1.6890841195925304</v>
      </c>
      <c r="X284" s="11">
        <v>0.4690916397809791</v>
      </c>
      <c r="Y284" s="36"/>
      <c r="Z284" s="11">
        <v>2.196821554408746</v>
      </c>
      <c r="AA284" s="13">
        <v>291258.3572659391</v>
      </c>
      <c r="AB284" s="17">
        <f t="shared" si="9"/>
        <v>6398.426371434983</v>
      </c>
      <c r="AC284" s="18">
        <v>666.56</v>
      </c>
      <c r="AD284" s="17">
        <v>5140</v>
      </c>
      <c r="AE284" s="68" t="s">
        <v>1170</v>
      </c>
      <c r="AF284" s="2">
        <f>F284/H284</f>
        <v>751493244.6561338</v>
      </c>
      <c r="AG284" s="4">
        <f>V284*$H284</f>
        <v>0.033266300366331505</v>
      </c>
      <c r="AH284" s="4">
        <f>W284*$H284</f>
        <v>1.4539636101452502</v>
      </c>
      <c r="AI284" s="4">
        <f>X284*$H284</f>
        <v>0.40379408352346685</v>
      </c>
      <c r="AJ284" s="4">
        <f>Z284*$H284</f>
        <v>1.8910239940350486</v>
      </c>
      <c r="AK284" s="68" t="s">
        <v>1170</v>
      </c>
      <c r="AL284" s="78"/>
      <c r="AM284" s="78"/>
      <c r="AN284" s="78"/>
      <c r="AO284" s="74"/>
      <c r="AP284" s="74"/>
      <c r="AQ284" s="15"/>
      <c r="AR284" s="15"/>
      <c r="AS284" s="15"/>
      <c r="AT284" s="15"/>
    </row>
    <row r="285" spans="1:46" ht="12.75">
      <c r="A285" s="1" t="s">
        <v>572</v>
      </c>
      <c r="B285" s="1" t="s">
        <v>573</v>
      </c>
      <c r="C285" s="2" t="s">
        <v>524</v>
      </c>
      <c r="D285" s="62"/>
      <c r="E285" t="s">
        <v>1169</v>
      </c>
      <c r="F285" s="61">
        <v>459706044</v>
      </c>
      <c r="G285" s="83">
        <v>107</v>
      </c>
      <c r="H285" s="9">
        <f t="shared" si="8"/>
        <v>1.07</v>
      </c>
      <c r="I285" s="28">
        <v>1574508.19</v>
      </c>
      <c r="J285" s="28">
        <v>121869.93</v>
      </c>
      <c r="K285" s="28">
        <v>0</v>
      </c>
      <c r="L285" s="28">
        <v>135556.57</v>
      </c>
      <c r="M285" s="33">
        <v>1831934.69</v>
      </c>
      <c r="N285" s="28">
        <v>2569560</v>
      </c>
      <c r="O285" s="28">
        <v>2458948</v>
      </c>
      <c r="P285" s="28">
        <v>0</v>
      </c>
      <c r="Q285" s="30">
        <v>5028508</v>
      </c>
      <c r="R285" s="28">
        <v>184787.17</v>
      </c>
      <c r="S285" s="28">
        <v>183920</v>
      </c>
      <c r="T285" s="3">
        <v>368707.17</v>
      </c>
      <c r="U285" s="3">
        <v>7229149.859999999</v>
      </c>
      <c r="V285" s="4">
        <v>0.08020498638473415</v>
      </c>
      <c r="W285" s="11">
        <v>1.0938529231084027</v>
      </c>
      <c r="X285" s="11">
        <v>0.3985013279486053</v>
      </c>
      <c r="Y285" s="36"/>
      <c r="Z285" s="11">
        <v>1.572559237441742</v>
      </c>
      <c r="AA285" s="13">
        <v>396660.51587301586</v>
      </c>
      <c r="AB285" s="17">
        <f t="shared" si="9"/>
        <v>6237.721583645179</v>
      </c>
      <c r="AC285" s="18">
        <v>690.73</v>
      </c>
      <c r="AD285" s="17">
        <v>3862</v>
      </c>
      <c r="AE285" s="68" t="s">
        <v>1170</v>
      </c>
      <c r="AF285" s="2">
        <f>F285/H285</f>
        <v>429631816.8224299</v>
      </c>
      <c r="AG285" s="4">
        <f>V285*$H285</f>
        <v>0.08581933543166555</v>
      </c>
      <c r="AH285" s="4">
        <f>W285*$H285</f>
        <v>1.1704226277259908</v>
      </c>
      <c r="AI285" s="4">
        <f>X285*$H285</f>
        <v>0.42639642090500773</v>
      </c>
      <c r="AJ285" s="4">
        <f>Z285*$H285</f>
        <v>1.6826383840626642</v>
      </c>
      <c r="AK285" s="68" t="s">
        <v>1170</v>
      </c>
      <c r="AL285" s="78"/>
      <c r="AM285" s="78"/>
      <c r="AN285" s="78"/>
      <c r="AO285" s="74"/>
      <c r="AP285" s="74"/>
      <c r="AQ285" s="15"/>
      <c r="AR285" s="15"/>
      <c r="AS285" s="15"/>
      <c r="AT285" s="15"/>
    </row>
    <row r="286" spans="1:46" ht="12.75">
      <c r="A286" s="1" t="s">
        <v>574</v>
      </c>
      <c r="B286" s="1" t="s">
        <v>575</v>
      </c>
      <c r="C286" s="2" t="s">
        <v>576</v>
      </c>
      <c r="D286" s="62"/>
      <c r="F286" s="61">
        <v>1336155372</v>
      </c>
      <c r="G286" s="83">
        <v>59.85</v>
      </c>
      <c r="H286" s="9">
        <f t="shared" si="8"/>
        <v>0.5985</v>
      </c>
      <c r="I286" s="28">
        <v>10677689.56</v>
      </c>
      <c r="J286" s="28">
        <v>1058378.24</v>
      </c>
      <c r="K286" s="28">
        <v>0</v>
      </c>
      <c r="L286" s="28">
        <v>391027.58</v>
      </c>
      <c r="M286" s="33">
        <v>12127095.38</v>
      </c>
      <c r="N286" s="28">
        <v>0</v>
      </c>
      <c r="O286" s="28">
        <v>37694484</v>
      </c>
      <c r="P286" s="28">
        <v>0</v>
      </c>
      <c r="Q286" s="30">
        <v>37694484</v>
      </c>
      <c r="R286" s="28">
        <v>5439630.79</v>
      </c>
      <c r="S286" s="28">
        <v>0</v>
      </c>
      <c r="T286" s="3">
        <v>5439630.79</v>
      </c>
      <c r="U286" s="3">
        <v>55261210.17</v>
      </c>
      <c r="V286" s="4">
        <v>0.4071106477578118</v>
      </c>
      <c r="W286" s="11">
        <v>2.821115327596797</v>
      </c>
      <c r="X286" s="11">
        <v>0.9076111681419039</v>
      </c>
      <c r="Y286" s="36"/>
      <c r="Z286" s="11">
        <v>4.135837143496513</v>
      </c>
      <c r="AA286" s="13">
        <v>128540.35087719298</v>
      </c>
      <c r="AB286" s="17">
        <f t="shared" si="9"/>
        <v>5316.219575959693</v>
      </c>
      <c r="AC286" s="18">
        <v>683.93</v>
      </c>
      <c r="AD286" s="17">
        <v>4550</v>
      </c>
      <c r="AE286" s="68" t="s">
        <v>1170</v>
      </c>
      <c r="AF286" s="2">
        <f>F286/H286</f>
        <v>2232506887.2180448</v>
      </c>
      <c r="AG286" s="4">
        <f>V286*$H286</f>
        <v>0.24365572268305039</v>
      </c>
      <c r="AH286" s="4">
        <f>W286*$H286</f>
        <v>1.688437523566683</v>
      </c>
      <c r="AI286" s="4">
        <f>X286*$H286</f>
        <v>0.5432052841329296</v>
      </c>
      <c r="AJ286" s="4">
        <f>Z286*$H286</f>
        <v>2.475298530382663</v>
      </c>
      <c r="AK286" s="68" t="s">
        <v>1170</v>
      </c>
      <c r="AL286" s="78"/>
      <c r="AM286" s="78"/>
      <c r="AN286" s="78"/>
      <c r="AO286" s="74"/>
      <c r="AP286" s="74"/>
      <c r="AQ286" s="15"/>
      <c r="AR286" s="15"/>
      <c r="AS286" s="15"/>
      <c r="AT286" s="15"/>
    </row>
    <row r="287" spans="1:46" ht="12.75">
      <c r="A287" s="1" t="s">
        <v>577</v>
      </c>
      <c r="B287" s="1" t="s">
        <v>578</v>
      </c>
      <c r="C287" s="2" t="s">
        <v>576</v>
      </c>
      <c r="D287" s="62" t="s">
        <v>54</v>
      </c>
      <c r="F287" s="61">
        <v>1758782989</v>
      </c>
      <c r="G287" s="83">
        <v>68.6</v>
      </c>
      <c r="H287" s="9">
        <f t="shared" si="8"/>
        <v>0.6859999999999999</v>
      </c>
      <c r="I287" s="28">
        <v>13445173.6</v>
      </c>
      <c r="J287" s="28">
        <v>1332230.07</v>
      </c>
      <c r="K287" s="28">
        <v>0</v>
      </c>
      <c r="L287" s="28">
        <v>492600.91</v>
      </c>
      <c r="M287" s="33">
        <v>15270004.58</v>
      </c>
      <c r="N287" s="28">
        <v>42259994</v>
      </c>
      <c r="O287" s="28">
        <v>0</v>
      </c>
      <c r="P287" s="28">
        <v>0</v>
      </c>
      <c r="Q287" s="30">
        <v>42259994</v>
      </c>
      <c r="R287" s="28">
        <v>8920528.82</v>
      </c>
      <c r="S287" s="28">
        <v>0</v>
      </c>
      <c r="T287" s="3">
        <v>8920528.82</v>
      </c>
      <c r="U287" s="3">
        <v>66450527.4</v>
      </c>
      <c r="V287" s="4">
        <v>0.5071989481244636</v>
      </c>
      <c r="W287" s="11">
        <v>2.4027975176191565</v>
      </c>
      <c r="X287" s="11">
        <v>0.8682142524406689</v>
      </c>
      <c r="Y287" s="36"/>
      <c r="Z287" s="11">
        <v>3.778210718184289</v>
      </c>
      <c r="AA287" s="13">
        <v>120385.6448634464</v>
      </c>
      <c r="AB287" s="17">
        <f t="shared" si="9"/>
        <v>4548.423337386006</v>
      </c>
      <c r="AC287" s="18">
        <v>697.36</v>
      </c>
      <c r="AD287" s="17">
        <v>3849</v>
      </c>
      <c r="AE287" s="68" t="s">
        <v>1170</v>
      </c>
      <c r="AF287" s="2">
        <f>F287/H287</f>
        <v>2563823599.125365</v>
      </c>
      <c r="AG287" s="4">
        <f>V287*$H287</f>
        <v>0.34793847841338205</v>
      </c>
      <c r="AH287" s="4">
        <f>W287*$H287</f>
        <v>1.6483190970867412</v>
      </c>
      <c r="AI287" s="4">
        <f>X287*$H287</f>
        <v>0.5955949771742988</v>
      </c>
      <c r="AJ287" s="4">
        <f>Z287*$H287</f>
        <v>2.591852552674422</v>
      </c>
      <c r="AK287" s="68" t="s">
        <v>1170</v>
      </c>
      <c r="AL287" s="78"/>
      <c r="AM287" s="78"/>
      <c r="AN287" s="78"/>
      <c r="AO287" s="74"/>
      <c r="AP287" s="74"/>
      <c r="AQ287" s="15"/>
      <c r="AR287" s="15"/>
      <c r="AS287" s="15"/>
      <c r="AT287" s="15"/>
    </row>
    <row r="288" spans="1:46" ht="12.75">
      <c r="A288" s="1" t="s">
        <v>579</v>
      </c>
      <c r="B288" s="1" t="s">
        <v>24</v>
      </c>
      <c r="C288" s="2" t="s">
        <v>576</v>
      </c>
      <c r="D288" s="62" t="s">
        <v>54</v>
      </c>
      <c r="F288" s="61">
        <v>4944630277</v>
      </c>
      <c r="G288" s="83">
        <v>70.72</v>
      </c>
      <c r="H288" s="9">
        <f t="shared" si="8"/>
        <v>0.7071999999999999</v>
      </c>
      <c r="I288" s="28">
        <v>33513317.87</v>
      </c>
      <c r="J288" s="28">
        <v>0</v>
      </c>
      <c r="K288" s="28">
        <v>0</v>
      </c>
      <c r="L288" s="28">
        <v>1227661.87</v>
      </c>
      <c r="M288" s="33">
        <v>34740979.74</v>
      </c>
      <c r="N288" s="28">
        <v>83305157.5</v>
      </c>
      <c r="O288" s="28">
        <v>0</v>
      </c>
      <c r="P288" s="28">
        <v>0</v>
      </c>
      <c r="Q288" s="30">
        <v>83305157.5</v>
      </c>
      <c r="R288" s="28">
        <v>39176395</v>
      </c>
      <c r="S288" s="28">
        <v>0</v>
      </c>
      <c r="T288" s="3">
        <v>39176395</v>
      </c>
      <c r="U288" s="3">
        <v>157222532.24</v>
      </c>
      <c r="V288" s="4">
        <v>0.7923018063095519</v>
      </c>
      <c r="W288" s="11">
        <v>1.6847600898998418</v>
      </c>
      <c r="X288" s="11">
        <v>0.7026001499363469</v>
      </c>
      <c r="Y288" s="36"/>
      <c r="Z288" s="11">
        <v>3.1796620461457406</v>
      </c>
      <c r="AA288" s="13">
        <v>131875.3754926677</v>
      </c>
      <c r="AB288" s="17">
        <f t="shared" si="9"/>
        <v>4193.191262752536</v>
      </c>
      <c r="AC288" s="18">
        <v>674.54</v>
      </c>
      <c r="AD288" s="17">
        <v>3493</v>
      </c>
      <c r="AE288" s="68" t="s">
        <v>1170</v>
      </c>
      <c r="AF288" s="2">
        <f>F288/H288</f>
        <v>6991841455.033937</v>
      </c>
      <c r="AG288" s="4">
        <f>V288*$H288</f>
        <v>0.5603158374221151</v>
      </c>
      <c r="AH288" s="4">
        <f>W288*$H288</f>
        <v>1.191462335577168</v>
      </c>
      <c r="AI288" s="4">
        <f>X288*$H288</f>
        <v>0.49687882603498446</v>
      </c>
      <c r="AJ288" s="4">
        <f>Z288*$H288</f>
        <v>2.2486569990342677</v>
      </c>
      <c r="AK288" s="68" t="s">
        <v>1170</v>
      </c>
      <c r="AL288" s="78"/>
      <c r="AM288" s="78"/>
      <c r="AN288" s="78"/>
      <c r="AO288" s="74"/>
      <c r="AP288" s="74"/>
      <c r="AQ288" s="15"/>
      <c r="AR288" s="15"/>
      <c r="AS288" s="15"/>
      <c r="AT288" s="15"/>
    </row>
    <row r="289" spans="1:46" ht="12.75">
      <c r="A289" s="1" t="s">
        <v>580</v>
      </c>
      <c r="B289" s="1" t="s">
        <v>581</v>
      </c>
      <c r="C289" s="2" t="s">
        <v>576</v>
      </c>
      <c r="D289" s="62"/>
      <c r="F289" s="61">
        <v>215431591</v>
      </c>
      <c r="G289" s="83">
        <v>59.87</v>
      </c>
      <c r="H289" s="9">
        <f t="shared" si="8"/>
        <v>0.5987</v>
      </c>
      <c r="I289" s="28">
        <v>1776931.84</v>
      </c>
      <c r="J289" s="28">
        <v>176132.81</v>
      </c>
      <c r="K289" s="28">
        <v>0</v>
      </c>
      <c r="L289" s="28">
        <v>65072.41</v>
      </c>
      <c r="M289" s="33">
        <v>2018137.06</v>
      </c>
      <c r="N289" s="28">
        <v>0</v>
      </c>
      <c r="O289" s="28">
        <v>6486615</v>
      </c>
      <c r="P289" s="28">
        <v>0</v>
      </c>
      <c r="Q289" s="30">
        <v>6486615</v>
      </c>
      <c r="R289" s="28">
        <v>2328007.98</v>
      </c>
      <c r="S289" s="28">
        <v>0</v>
      </c>
      <c r="T289" s="3">
        <v>2328007.98</v>
      </c>
      <c r="U289" s="3">
        <v>10832760.040000001</v>
      </c>
      <c r="V289" s="4">
        <v>1.0806251623514214</v>
      </c>
      <c r="W289" s="11">
        <v>3.0109859793032863</v>
      </c>
      <c r="X289" s="11">
        <v>0.9367878919856281</v>
      </c>
      <c r="Y289" s="36"/>
      <c r="Z289" s="11">
        <v>5.028399033640336</v>
      </c>
      <c r="AA289" s="13">
        <v>118184.83309143687</v>
      </c>
      <c r="AB289" s="17">
        <f t="shared" si="9"/>
        <v>5942.805005079256</v>
      </c>
      <c r="AC289" s="18">
        <v>714.89</v>
      </c>
      <c r="AD289" s="17">
        <v>5224</v>
      </c>
      <c r="AE289" s="68" t="s">
        <v>1170</v>
      </c>
      <c r="AF289" s="2">
        <f>F289/H289</f>
        <v>359832288.2912978</v>
      </c>
      <c r="AG289" s="4">
        <f>V289*$H289</f>
        <v>0.646970284699796</v>
      </c>
      <c r="AH289" s="4">
        <f>W289*$H289</f>
        <v>1.8026773058088774</v>
      </c>
      <c r="AI289" s="4">
        <f>X289*$H289</f>
        <v>0.5608549109317955</v>
      </c>
      <c r="AJ289" s="4">
        <f>Z289*$H289</f>
        <v>3.0105025014404694</v>
      </c>
      <c r="AK289" s="68" t="s">
        <v>1170</v>
      </c>
      <c r="AL289" s="78"/>
      <c r="AM289" s="78"/>
      <c r="AN289" s="78"/>
      <c r="AO289" s="74"/>
      <c r="AP289" s="74"/>
      <c r="AQ289" s="15"/>
      <c r="AR289" s="15"/>
      <c r="AS289" s="15"/>
      <c r="AT289" s="15"/>
    </row>
    <row r="290" spans="1:46" ht="12.75">
      <c r="A290" s="1" t="s">
        <v>582</v>
      </c>
      <c r="B290" s="1" t="s">
        <v>583</v>
      </c>
      <c r="C290" s="2" t="s">
        <v>576</v>
      </c>
      <c r="D290" s="62"/>
      <c r="F290" s="61">
        <v>155140492</v>
      </c>
      <c r="G290" s="83">
        <v>59.19</v>
      </c>
      <c r="H290" s="9">
        <f t="shared" si="8"/>
        <v>0.5919</v>
      </c>
      <c r="I290" s="28">
        <v>1329810.86</v>
      </c>
      <c r="J290" s="28">
        <v>0</v>
      </c>
      <c r="K290" s="28">
        <v>0</v>
      </c>
      <c r="L290" s="28">
        <v>48699.11</v>
      </c>
      <c r="M290" s="33">
        <v>1378509.97</v>
      </c>
      <c r="N290" s="28">
        <v>0</v>
      </c>
      <c r="O290" s="28">
        <v>3211768.79</v>
      </c>
      <c r="P290" s="28">
        <v>0</v>
      </c>
      <c r="Q290" s="30">
        <v>3211768.79</v>
      </c>
      <c r="R290" s="28">
        <v>752260.09</v>
      </c>
      <c r="S290" s="28">
        <v>15514</v>
      </c>
      <c r="T290" s="3">
        <v>767774.09</v>
      </c>
      <c r="U290" s="3">
        <v>5358052.85</v>
      </c>
      <c r="V290" s="4">
        <v>0.4948895546882757</v>
      </c>
      <c r="W290" s="11">
        <v>2.0702324380923067</v>
      </c>
      <c r="X290" s="11">
        <v>0.8885558839145618</v>
      </c>
      <c r="Y290" s="36"/>
      <c r="Z290" s="11">
        <v>3.4536778766951444</v>
      </c>
      <c r="AA290" s="13">
        <v>195436.34992458523</v>
      </c>
      <c r="AB290" s="17">
        <f t="shared" si="9"/>
        <v>6749.741980365907</v>
      </c>
      <c r="AC290" s="18">
        <v>707.42</v>
      </c>
      <c r="AD290" s="17">
        <v>5997</v>
      </c>
      <c r="AE290" s="68" t="s">
        <v>1170</v>
      </c>
      <c r="AF290" s="2">
        <f>F290/H290</f>
        <v>262105916.5399561</v>
      </c>
      <c r="AG290" s="4">
        <f>V290*$H290</f>
        <v>0.2929251274199904</v>
      </c>
      <c r="AH290" s="4">
        <f>W290*$H290</f>
        <v>1.2253705801068364</v>
      </c>
      <c r="AI290" s="4">
        <f>X290*$H290</f>
        <v>0.525936227689029</v>
      </c>
      <c r="AJ290" s="4">
        <f>Z290*$H290</f>
        <v>2.0442319352158558</v>
      </c>
      <c r="AK290" s="68" t="s">
        <v>1170</v>
      </c>
      <c r="AL290" s="78"/>
      <c r="AM290" s="78"/>
      <c r="AN290" s="78"/>
      <c r="AO290" s="74"/>
      <c r="AP290" s="74"/>
      <c r="AQ290" s="15"/>
      <c r="AR290" s="15"/>
      <c r="AS290" s="15"/>
      <c r="AT290" s="15"/>
    </row>
    <row r="291" spans="1:46" ht="12.75">
      <c r="A291" s="1" t="s">
        <v>584</v>
      </c>
      <c r="B291" s="1" t="s">
        <v>391</v>
      </c>
      <c r="C291" s="2" t="s">
        <v>576</v>
      </c>
      <c r="D291" s="62"/>
      <c r="F291" s="61">
        <v>2315218983</v>
      </c>
      <c r="G291" s="83">
        <v>67.45</v>
      </c>
      <c r="H291" s="9">
        <f t="shared" si="8"/>
        <v>0.6745</v>
      </c>
      <c r="I291" s="28">
        <v>17807617.44</v>
      </c>
      <c r="J291" s="28">
        <v>1765156.18</v>
      </c>
      <c r="K291" s="28">
        <v>0</v>
      </c>
      <c r="L291" s="28">
        <v>652117.55</v>
      </c>
      <c r="M291" s="33">
        <v>20224891.17</v>
      </c>
      <c r="N291" s="28">
        <v>0</v>
      </c>
      <c r="O291" s="28">
        <v>43083937.14</v>
      </c>
      <c r="P291" s="28">
        <v>0</v>
      </c>
      <c r="Q291" s="30">
        <v>43083937.14</v>
      </c>
      <c r="R291" s="28">
        <v>8450809</v>
      </c>
      <c r="S291" s="28">
        <v>694566</v>
      </c>
      <c r="T291" s="3">
        <v>9145375</v>
      </c>
      <c r="U291" s="3">
        <v>72454203.31</v>
      </c>
      <c r="V291" s="4">
        <v>0.39501123077997846</v>
      </c>
      <c r="W291" s="11">
        <v>1.8609011698829874</v>
      </c>
      <c r="X291" s="11">
        <v>0.8735627739106182</v>
      </c>
      <c r="Y291" s="36"/>
      <c r="Z291" s="11">
        <v>3.1294751745735843</v>
      </c>
      <c r="AA291" s="13">
        <v>274877.38744884037</v>
      </c>
      <c r="AB291" s="17">
        <f t="shared" si="9"/>
        <v>8602.219600727905</v>
      </c>
      <c r="AC291" s="18">
        <v>675.68</v>
      </c>
      <c r="AD291" s="17">
        <v>7036</v>
      </c>
      <c r="AE291" s="68" t="s">
        <v>1170</v>
      </c>
      <c r="AF291" s="2">
        <f>F291/H291</f>
        <v>3432496638.991846</v>
      </c>
      <c r="AG291" s="4">
        <f>V291*$H291</f>
        <v>0.2664350751610955</v>
      </c>
      <c r="AH291" s="4">
        <f>W291*$H291</f>
        <v>1.255177839086075</v>
      </c>
      <c r="AI291" s="4">
        <f>X291*$H291</f>
        <v>0.5892180910027119</v>
      </c>
      <c r="AJ291" s="4">
        <f>Z291*$H291</f>
        <v>2.1108310052498824</v>
      </c>
      <c r="AK291" s="68" t="s">
        <v>1170</v>
      </c>
      <c r="AL291" s="78"/>
      <c r="AM291" s="78"/>
      <c r="AN291" s="78"/>
      <c r="AO291" s="74"/>
      <c r="AP291" s="74"/>
      <c r="AQ291" s="15"/>
      <c r="AR291" s="15"/>
      <c r="AS291" s="15"/>
      <c r="AT291" s="15"/>
    </row>
    <row r="292" spans="1:46" ht="12.75">
      <c r="A292" s="1" t="s">
        <v>585</v>
      </c>
      <c r="B292" s="1" t="s">
        <v>393</v>
      </c>
      <c r="C292" s="2" t="s">
        <v>576</v>
      </c>
      <c r="D292" s="62"/>
      <c r="F292" s="61">
        <v>2636187803</v>
      </c>
      <c r="G292" s="83">
        <v>64.33</v>
      </c>
      <c r="H292" s="9">
        <f t="shared" si="8"/>
        <v>0.6433</v>
      </c>
      <c r="I292" s="28">
        <v>19214358.23</v>
      </c>
      <c r="J292" s="28">
        <v>1904306.86</v>
      </c>
      <c r="K292" s="28">
        <v>0</v>
      </c>
      <c r="L292" s="28">
        <v>703835.56</v>
      </c>
      <c r="M292" s="33">
        <v>21822500.65</v>
      </c>
      <c r="N292" s="28">
        <v>47978891</v>
      </c>
      <c r="O292" s="28">
        <v>0</v>
      </c>
      <c r="P292" s="28">
        <v>0</v>
      </c>
      <c r="Q292" s="30">
        <v>47978891</v>
      </c>
      <c r="R292" s="28">
        <v>14622599.83</v>
      </c>
      <c r="S292" s="28">
        <v>790856</v>
      </c>
      <c r="T292" s="3">
        <v>15413455.83</v>
      </c>
      <c r="U292" s="3">
        <v>85214847.48</v>
      </c>
      <c r="V292" s="4">
        <v>0.5846873205489905</v>
      </c>
      <c r="W292" s="11">
        <v>1.8200103553092724</v>
      </c>
      <c r="X292" s="11">
        <v>0.827805235467892</v>
      </c>
      <c r="Y292" s="36"/>
      <c r="Z292" s="11">
        <v>3.2325029113261547</v>
      </c>
      <c r="AA292" s="13">
        <v>164128.85959339264</v>
      </c>
      <c r="AB292" s="17">
        <f t="shared" si="9"/>
        <v>5305.4701646828335</v>
      </c>
      <c r="AC292" s="18">
        <v>660.18</v>
      </c>
      <c r="AD292" s="17">
        <v>4568</v>
      </c>
      <c r="AE292" s="68" t="s">
        <v>1170</v>
      </c>
      <c r="AF292" s="2">
        <f>F292/H292</f>
        <v>4097913575.314783</v>
      </c>
      <c r="AG292" s="4">
        <f>V292*$H292</f>
        <v>0.3761293533091656</v>
      </c>
      <c r="AH292" s="4">
        <f>W292*$H292</f>
        <v>1.1708126615704548</v>
      </c>
      <c r="AI292" s="4">
        <f>X292*$H292</f>
        <v>0.5325271079764949</v>
      </c>
      <c r="AJ292" s="4">
        <f>Z292*$H292</f>
        <v>2.0794691228561155</v>
      </c>
      <c r="AK292" s="68" t="s">
        <v>1170</v>
      </c>
      <c r="AL292" s="78"/>
      <c r="AM292" s="78"/>
      <c r="AN292" s="78"/>
      <c r="AO292" s="74"/>
      <c r="AP292" s="74"/>
      <c r="AQ292" s="15"/>
      <c r="AR292" s="15"/>
      <c r="AS292" s="15"/>
      <c r="AT292" s="15"/>
    </row>
    <row r="293" spans="1:46" ht="12.75">
      <c r="A293" s="1" t="s">
        <v>586</v>
      </c>
      <c r="B293" s="1" t="s">
        <v>587</v>
      </c>
      <c r="C293" s="2" t="s">
        <v>576</v>
      </c>
      <c r="D293" s="62"/>
      <c r="F293" s="61">
        <v>225536364</v>
      </c>
      <c r="G293" s="83">
        <v>57.44</v>
      </c>
      <c r="H293" s="9">
        <f t="shared" si="8"/>
        <v>0.5744</v>
      </c>
      <c r="I293" s="28">
        <v>2081500.7</v>
      </c>
      <c r="J293" s="28">
        <v>0</v>
      </c>
      <c r="K293" s="28">
        <v>0</v>
      </c>
      <c r="L293" s="28">
        <v>76155.8</v>
      </c>
      <c r="M293" s="33">
        <v>2157656.5</v>
      </c>
      <c r="N293" s="28">
        <v>0</v>
      </c>
      <c r="O293" s="28">
        <v>5016983.36</v>
      </c>
      <c r="P293" s="28">
        <v>0</v>
      </c>
      <c r="Q293" s="30">
        <v>5016983.36</v>
      </c>
      <c r="R293" s="28">
        <v>1420419.33</v>
      </c>
      <c r="S293" s="28">
        <v>22595.55</v>
      </c>
      <c r="T293" s="3">
        <v>1443014.88</v>
      </c>
      <c r="U293" s="3">
        <v>8617654.74</v>
      </c>
      <c r="V293" s="4">
        <v>0.6398147307189895</v>
      </c>
      <c r="W293" s="11">
        <v>2.2244676073610905</v>
      </c>
      <c r="X293" s="11">
        <v>0.9566778774530568</v>
      </c>
      <c r="Y293" s="36"/>
      <c r="Z293" s="11">
        <v>3.820960215533137</v>
      </c>
      <c r="AA293" s="13">
        <v>229233.45029239767</v>
      </c>
      <c r="AB293" s="17">
        <f t="shared" si="9"/>
        <v>8758.918936366445</v>
      </c>
      <c r="AC293" s="18">
        <v>680.38</v>
      </c>
      <c r="AD293" s="17">
        <v>8079</v>
      </c>
      <c r="AE293" s="68" t="s">
        <v>1170</v>
      </c>
      <c r="AF293" s="2">
        <f>F293/H293</f>
        <v>392646873.25905293</v>
      </c>
      <c r="AG293" s="4">
        <f>V293*$H293</f>
        <v>0.3675095813249876</v>
      </c>
      <c r="AH293" s="4">
        <f>W293*$H293</f>
        <v>1.2777341936682105</v>
      </c>
      <c r="AI293" s="4">
        <f>X293*$H293</f>
        <v>0.5495157728090359</v>
      </c>
      <c r="AJ293" s="4">
        <f>Z293*$H293</f>
        <v>2.194759547802234</v>
      </c>
      <c r="AK293" s="68" t="s">
        <v>1170</v>
      </c>
      <c r="AL293" s="78"/>
      <c r="AM293" s="78"/>
      <c r="AN293" s="78"/>
      <c r="AO293" s="74"/>
      <c r="AP293" s="74"/>
      <c r="AQ293" s="15"/>
      <c r="AR293" s="15"/>
      <c r="AS293" s="15"/>
      <c r="AT293" s="15"/>
    </row>
    <row r="294" spans="1:46" ht="12.75">
      <c r="A294" s="1" t="s">
        <v>588</v>
      </c>
      <c r="B294" s="1" t="s">
        <v>589</v>
      </c>
      <c r="C294" s="2" t="s">
        <v>576</v>
      </c>
      <c r="D294" s="62"/>
      <c r="F294" s="61">
        <v>999000350</v>
      </c>
      <c r="G294" s="83">
        <v>54.69</v>
      </c>
      <c r="H294" s="9">
        <f t="shared" si="8"/>
        <v>0.5468999999999999</v>
      </c>
      <c r="I294" s="28">
        <v>9177162.12</v>
      </c>
      <c r="J294" s="28">
        <v>0</v>
      </c>
      <c r="K294" s="28">
        <v>0</v>
      </c>
      <c r="L294" s="28">
        <v>336077.3</v>
      </c>
      <c r="M294" s="33">
        <v>9513239.42</v>
      </c>
      <c r="N294" s="28">
        <v>0</v>
      </c>
      <c r="O294" s="28">
        <v>15426086.8</v>
      </c>
      <c r="P294" s="28">
        <v>0</v>
      </c>
      <c r="Q294" s="30">
        <v>15426086.8</v>
      </c>
      <c r="R294" s="28">
        <v>8341403.01</v>
      </c>
      <c r="S294" s="28">
        <v>101811.95</v>
      </c>
      <c r="T294" s="3">
        <v>8443214.959999999</v>
      </c>
      <c r="U294" s="3">
        <v>33382541.18</v>
      </c>
      <c r="V294" s="4">
        <v>0.84516636655833</v>
      </c>
      <c r="W294" s="11">
        <v>1.5441522918385364</v>
      </c>
      <c r="X294" s="11">
        <v>0.9522758845880284</v>
      </c>
      <c r="Y294" s="36"/>
      <c r="Z294" s="11">
        <v>3.3415945429848946</v>
      </c>
      <c r="AA294" s="13">
        <v>347137.530622244</v>
      </c>
      <c r="AB294" s="17">
        <f t="shared" si="9"/>
        <v>11599.928779925422</v>
      </c>
      <c r="AC294" s="18">
        <v>677.72</v>
      </c>
      <c r="AD294" s="17">
        <v>10922</v>
      </c>
      <c r="AE294" s="68" t="s">
        <v>1170</v>
      </c>
      <c r="AF294" s="2">
        <f>F294/H294</f>
        <v>1826659992.6860487</v>
      </c>
      <c r="AG294" s="4">
        <f>V294*$H294</f>
        <v>0.4622214858707506</v>
      </c>
      <c r="AH294" s="4">
        <f>W294*$H294</f>
        <v>0.8444968884064955</v>
      </c>
      <c r="AI294" s="4">
        <f>X294*$H294</f>
        <v>0.5207996812811927</v>
      </c>
      <c r="AJ294" s="4">
        <f>Z294*$H294</f>
        <v>1.8275180555584387</v>
      </c>
      <c r="AK294" s="68" t="s">
        <v>1170</v>
      </c>
      <c r="AL294" s="78"/>
      <c r="AM294" s="78"/>
      <c r="AN294" s="78"/>
      <c r="AO294" s="74"/>
      <c r="AP294" s="74"/>
      <c r="AQ294" s="15"/>
      <c r="AR294" s="15"/>
      <c r="AS294" s="15"/>
      <c r="AT294" s="15"/>
    </row>
    <row r="295" spans="1:46" ht="12.75">
      <c r="A295" s="1" t="s">
        <v>590</v>
      </c>
      <c r="B295" s="1" t="s">
        <v>591</v>
      </c>
      <c r="C295" s="2" t="s">
        <v>576</v>
      </c>
      <c r="D295" s="62"/>
      <c r="F295" s="61">
        <v>2351050872</v>
      </c>
      <c r="G295" s="83">
        <v>58.97</v>
      </c>
      <c r="H295" s="9">
        <f t="shared" si="8"/>
        <v>0.5897</v>
      </c>
      <c r="I295" s="28">
        <v>19861500.68</v>
      </c>
      <c r="J295" s="28">
        <v>0</v>
      </c>
      <c r="K295" s="28">
        <v>0</v>
      </c>
      <c r="L295" s="28">
        <v>727356.85</v>
      </c>
      <c r="M295" s="33">
        <v>20588857.53</v>
      </c>
      <c r="N295" s="28">
        <v>0</v>
      </c>
      <c r="O295" s="28">
        <v>33365484.69</v>
      </c>
      <c r="P295" s="28">
        <v>0</v>
      </c>
      <c r="Q295" s="30">
        <v>33365484.69</v>
      </c>
      <c r="R295" s="28">
        <v>14485402.26</v>
      </c>
      <c r="S295" s="28">
        <v>469666</v>
      </c>
      <c r="T295" s="3">
        <v>14955068.26</v>
      </c>
      <c r="U295" s="3">
        <v>68909410.48</v>
      </c>
      <c r="V295" s="4">
        <v>0.636101431836648</v>
      </c>
      <c r="W295" s="11">
        <v>1.4191732338661196</v>
      </c>
      <c r="X295" s="11">
        <v>0.8757299884576892</v>
      </c>
      <c r="Y295" s="36"/>
      <c r="Z295" s="11">
        <v>2.9310046541604566</v>
      </c>
      <c r="AA295" s="13">
        <v>417364.4222945484</v>
      </c>
      <c r="AB295" s="17">
        <f t="shared" si="9"/>
        <v>12232.970642263117</v>
      </c>
      <c r="AC295" s="18">
        <v>666.37</v>
      </c>
      <c r="AD295" s="17">
        <v>11390</v>
      </c>
      <c r="AE295" s="68" t="s">
        <v>1170</v>
      </c>
      <c r="AF295" s="2">
        <f>F295/H295</f>
        <v>3986859202.9845686</v>
      </c>
      <c r="AG295" s="4">
        <f>V295*$H295</f>
        <v>0.37510901435407135</v>
      </c>
      <c r="AH295" s="4">
        <f>W295*$H295</f>
        <v>0.8368864560108508</v>
      </c>
      <c r="AI295" s="4">
        <f>X295*$H295</f>
        <v>0.5164179741934993</v>
      </c>
      <c r="AJ295" s="4">
        <f>Z295*$H295</f>
        <v>1.7284134445584214</v>
      </c>
      <c r="AK295" s="68" t="s">
        <v>1170</v>
      </c>
      <c r="AL295" s="78"/>
      <c r="AM295" s="78"/>
      <c r="AN295" s="78"/>
      <c r="AO295" s="74"/>
      <c r="AP295" s="74"/>
      <c r="AQ295" s="15"/>
      <c r="AR295" s="15"/>
      <c r="AS295" s="15"/>
      <c r="AT295" s="15"/>
    </row>
    <row r="296" spans="1:46" ht="12.75">
      <c r="A296" s="1" t="s">
        <v>592</v>
      </c>
      <c r="B296" s="1" t="s">
        <v>593</v>
      </c>
      <c r="C296" s="2" t="s">
        <v>576</v>
      </c>
      <c r="D296" s="62" t="s">
        <v>54</v>
      </c>
      <c r="F296" s="61">
        <v>1899865910</v>
      </c>
      <c r="G296" s="83">
        <v>94.59</v>
      </c>
      <c r="H296" s="9">
        <f t="shared" si="8"/>
        <v>0.9459000000000001</v>
      </c>
      <c r="I296" s="28">
        <v>11165049.49</v>
      </c>
      <c r="J296" s="28">
        <v>0</v>
      </c>
      <c r="K296" s="28">
        <v>0</v>
      </c>
      <c r="L296" s="28">
        <v>408919.25</v>
      </c>
      <c r="M296" s="33">
        <v>11573968.74</v>
      </c>
      <c r="N296" s="28">
        <v>21115662</v>
      </c>
      <c r="O296" s="28">
        <v>0</v>
      </c>
      <c r="P296" s="28">
        <v>2214662</v>
      </c>
      <c r="Q296" s="30">
        <v>23330324</v>
      </c>
      <c r="R296" s="28">
        <v>41466511</v>
      </c>
      <c r="S296" s="28">
        <v>0</v>
      </c>
      <c r="T296" s="3">
        <v>41466511</v>
      </c>
      <c r="U296" s="3">
        <v>76370803.74000001</v>
      </c>
      <c r="V296" s="4">
        <v>2.18260198163143</v>
      </c>
      <c r="W296" s="11">
        <v>1.2279984538487771</v>
      </c>
      <c r="X296" s="11">
        <v>0.6091992429086746</v>
      </c>
      <c r="Y296" s="36"/>
      <c r="Z296" s="11">
        <v>4.019799678388882</v>
      </c>
      <c r="AA296" s="13">
        <v>61684.695481335955</v>
      </c>
      <c r="AB296" s="17">
        <f t="shared" si="9"/>
        <v>2479.6011905739038</v>
      </c>
      <c r="AC296" s="18">
        <v>684.95</v>
      </c>
      <c r="AD296" s="17">
        <v>1795</v>
      </c>
      <c r="AE296" s="68" t="s">
        <v>1170</v>
      </c>
      <c r="AF296" s="2">
        <f>F296/H296</f>
        <v>2008527233.3227613</v>
      </c>
      <c r="AG296" s="4">
        <f>V296*$H296</f>
        <v>2.06452321442517</v>
      </c>
      <c r="AH296" s="4">
        <f>W296*$H296</f>
        <v>1.1615637374955583</v>
      </c>
      <c r="AI296" s="4">
        <f>X296*$H296</f>
        <v>0.5762415638673153</v>
      </c>
      <c r="AJ296" s="4">
        <f>Z296*$H296</f>
        <v>3.8023285157880435</v>
      </c>
      <c r="AK296" s="68" t="s">
        <v>1170</v>
      </c>
      <c r="AL296" s="78"/>
      <c r="AM296" s="78"/>
      <c r="AN296" s="78"/>
      <c r="AO296" s="74"/>
      <c r="AP296" s="74"/>
      <c r="AQ296" s="15"/>
      <c r="AR296" s="15"/>
      <c r="AS296" s="15"/>
      <c r="AT296" s="15"/>
    </row>
    <row r="297" spans="1:46" ht="12.75">
      <c r="A297" s="1" t="s">
        <v>594</v>
      </c>
      <c r="B297" s="1" t="s">
        <v>180</v>
      </c>
      <c r="C297" s="2" t="s">
        <v>576</v>
      </c>
      <c r="D297" s="62"/>
      <c r="F297" s="61">
        <v>884756502</v>
      </c>
      <c r="G297" s="83">
        <v>57.69</v>
      </c>
      <c r="H297" s="9">
        <f t="shared" si="8"/>
        <v>0.5769</v>
      </c>
      <c r="I297" s="28">
        <v>7290335.920000001</v>
      </c>
      <c r="J297" s="28">
        <v>722592.61</v>
      </c>
      <c r="K297" s="28">
        <v>0</v>
      </c>
      <c r="L297" s="28">
        <v>266966.15</v>
      </c>
      <c r="M297" s="33">
        <v>8279894.680000002</v>
      </c>
      <c r="N297" s="28">
        <v>21588058.98</v>
      </c>
      <c r="O297" s="28">
        <v>0</v>
      </c>
      <c r="P297" s="28">
        <v>0</v>
      </c>
      <c r="Q297" s="30">
        <v>21588058.98</v>
      </c>
      <c r="R297" s="28">
        <v>4266234.1</v>
      </c>
      <c r="S297" s="28">
        <v>442378.25</v>
      </c>
      <c r="T297" s="3">
        <v>4708612.35</v>
      </c>
      <c r="U297" s="3">
        <v>34576566.010000005</v>
      </c>
      <c r="V297" s="4">
        <v>0.5321930202667219</v>
      </c>
      <c r="W297" s="11">
        <v>2.4400000374340283</v>
      </c>
      <c r="X297" s="11">
        <v>0.9358388055112594</v>
      </c>
      <c r="Y297" s="36"/>
      <c r="Z297" s="11">
        <v>3.9080318632120097</v>
      </c>
      <c r="AA297" s="13">
        <v>165917.33048838313</v>
      </c>
      <c r="AB297" s="17">
        <f t="shared" si="9"/>
        <v>6484.102142076787</v>
      </c>
      <c r="AC297" s="18">
        <v>680.4</v>
      </c>
      <c r="AD297" s="17">
        <v>5493</v>
      </c>
      <c r="AE297" s="68" t="s">
        <v>1170</v>
      </c>
      <c r="AF297" s="2">
        <f>F297/H297</f>
        <v>1533639282.371295</v>
      </c>
      <c r="AG297" s="4">
        <f>V297*$H297</f>
        <v>0.30702215339187183</v>
      </c>
      <c r="AH297" s="4">
        <f>W297*$H297</f>
        <v>1.407636021595691</v>
      </c>
      <c r="AI297" s="4">
        <f>X297*$H297</f>
        <v>0.5398854068994455</v>
      </c>
      <c r="AJ297" s="4">
        <f>Z297*$H297</f>
        <v>2.2545435818870083</v>
      </c>
      <c r="AK297" s="68" t="s">
        <v>1170</v>
      </c>
      <c r="AL297" s="78"/>
      <c r="AM297" s="78"/>
      <c r="AN297" s="78"/>
      <c r="AO297" s="74"/>
      <c r="AP297" s="74"/>
      <c r="AQ297" s="15"/>
      <c r="AR297" s="15"/>
      <c r="AS297" s="15"/>
      <c r="AT297" s="15"/>
    </row>
    <row r="298" spans="1:46" ht="12.75">
      <c r="A298" s="1" t="s">
        <v>595</v>
      </c>
      <c r="B298" s="1" t="s">
        <v>596</v>
      </c>
      <c r="C298" s="2" t="s">
        <v>576</v>
      </c>
      <c r="D298" s="62"/>
      <c r="F298" s="61">
        <v>2639912126</v>
      </c>
      <c r="G298" s="83">
        <v>61.08</v>
      </c>
      <c r="H298" s="9">
        <f t="shared" si="8"/>
        <v>0.6108</v>
      </c>
      <c r="I298" s="28">
        <v>22281554.69</v>
      </c>
      <c r="J298" s="28">
        <v>2208553.23</v>
      </c>
      <c r="K298" s="28">
        <v>0</v>
      </c>
      <c r="L298" s="28">
        <v>815972.66</v>
      </c>
      <c r="M298" s="33">
        <v>25306080.580000002</v>
      </c>
      <c r="N298" s="28">
        <v>0</v>
      </c>
      <c r="O298" s="28">
        <v>66927806.58</v>
      </c>
      <c r="P298" s="28">
        <v>0</v>
      </c>
      <c r="Q298" s="30">
        <v>66927806.58</v>
      </c>
      <c r="R298" s="28">
        <v>14834354.63</v>
      </c>
      <c r="S298" s="28">
        <v>1847938.49</v>
      </c>
      <c r="T298" s="3">
        <v>16682293.120000001</v>
      </c>
      <c r="U298" s="3">
        <v>108916180.28</v>
      </c>
      <c r="V298" s="4">
        <v>0.6319260764666832</v>
      </c>
      <c r="W298" s="11">
        <v>2.535228575255993</v>
      </c>
      <c r="X298" s="11">
        <v>0.9585955657677069</v>
      </c>
      <c r="Y298" s="36"/>
      <c r="Z298" s="11">
        <v>4.125750217490383</v>
      </c>
      <c r="AA298" s="13">
        <v>239763.58516483515</v>
      </c>
      <c r="AB298" s="17">
        <f t="shared" si="9"/>
        <v>9892.046636400926</v>
      </c>
      <c r="AC298" s="18">
        <v>668.45</v>
      </c>
      <c r="AD298" s="17">
        <v>9086</v>
      </c>
      <c r="AE298" s="68" t="s">
        <v>1170</v>
      </c>
      <c r="AF298" s="2">
        <f>F298/H298</f>
        <v>4322056525.867714</v>
      </c>
      <c r="AG298" s="4">
        <f>V298*$H298</f>
        <v>0.3859804475058501</v>
      </c>
      <c r="AH298" s="4">
        <f>W298*$H298</f>
        <v>1.5485176137663605</v>
      </c>
      <c r="AI298" s="4">
        <f>X298*$H298</f>
        <v>0.5855101715709153</v>
      </c>
      <c r="AJ298" s="4">
        <f>Z298*$H298</f>
        <v>2.520008232843126</v>
      </c>
      <c r="AK298" s="68" t="s">
        <v>1170</v>
      </c>
      <c r="AL298" s="78"/>
      <c r="AM298" s="78"/>
      <c r="AN298" s="78"/>
      <c r="AO298" s="74"/>
      <c r="AP298" s="74"/>
      <c r="AQ298" s="15"/>
      <c r="AR298" s="15"/>
      <c r="AS298" s="15"/>
      <c r="AT298" s="15"/>
    </row>
    <row r="299" spans="1:46" ht="12.75">
      <c r="A299" s="1" t="s">
        <v>597</v>
      </c>
      <c r="B299" s="1" t="s">
        <v>598</v>
      </c>
      <c r="C299" s="2" t="s">
        <v>599</v>
      </c>
      <c r="D299" s="62"/>
      <c r="F299" s="61">
        <v>973184094</v>
      </c>
      <c r="G299" s="83">
        <v>58.92</v>
      </c>
      <c r="H299" s="9">
        <f t="shared" si="8"/>
        <v>0.5892000000000001</v>
      </c>
      <c r="I299" s="28">
        <v>4994523.67</v>
      </c>
      <c r="J299" s="28">
        <v>0</v>
      </c>
      <c r="K299" s="28">
        <v>0</v>
      </c>
      <c r="L299" s="28">
        <v>458452.44</v>
      </c>
      <c r="M299" s="33">
        <v>5452976.11</v>
      </c>
      <c r="N299" s="28">
        <v>20405931</v>
      </c>
      <c r="O299" s="28">
        <v>0</v>
      </c>
      <c r="P299" s="28">
        <v>0</v>
      </c>
      <c r="Q299" s="30">
        <v>20405931</v>
      </c>
      <c r="R299" s="28">
        <v>13907731.52</v>
      </c>
      <c r="S299" s="28">
        <v>100000</v>
      </c>
      <c r="T299" s="3">
        <v>14007731.52</v>
      </c>
      <c r="U299" s="3">
        <v>39866638.629999995</v>
      </c>
      <c r="V299" s="4">
        <v>1.4393711946549754</v>
      </c>
      <c r="W299" s="11">
        <v>2.096821261856752</v>
      </c>
      <c r="X299" s="11">
        <v>0.5603231848546839</v>
      </c>
      <c r="Y299" s="36"/>
      <c r="Z299" s="11">
        <v>4.096515641366412</v>
      </c>
      <c r="AA299" s="13">
        <v>119092.40982956797</v>
      </c>
      <c r="AB299" s="17">
        <f t="shared" si="9"/>
        <v>4878.639196348442</v>
      </c>
      <c r="AC299" s="18">
        <v>722.28</v>
      </c>
      <c r="AD299" s="17">
        <v>4157</v>
      </c>
      <c r="AE299" s="68" t="s">
        <v>1170</v>
      </c>
      <c r="AF299" s="2">
        <f>F299/H299</f>
        <v>1651704164.96945</v>
      </c>
      <c r="AG299" s="4">
        <f>V299*$H299</f>
        <v>0.8480775078907116</v>
      </c>
      <c r="AH299" s="4">
        <f>W299*$H299</f>
        <v>1.2354470874859984</v>
      </c>
      <c r="AI299" s="4">
        <f>X299*$H299</f>
        <v>0.33014242051637976</v>
      </c>
      <c r="AJ299" s="4">
        <f>Z299*$H299</f>
        <v>2.41366701589309</v>
      </c>
      <c r="AK299" s="68" t="s">
        <v>1170</v>
      </c>
      <c r="AL299" s="78"/>
      <c r="AM299" s="78"/>
      <c r="AN299" s="78"/>
      <c r="AO299" s="74"/>
      <c r="AP299" s="74"/>
      <c r="AQ299" s="15"/>
      <c r="AR299" s="15"/>
      <c r="AS299" s="15"/>
      <c r="AT299" s="15"/>
    </row>
    <row r="300" spans="1:46" ht="12.75">
      <c r="A300" s="1" t="s">
        <v>600</v>
      </c>
      <c r="B300" s="1" t="s">
        <v>601</v>
      </c>
      <c r="C300" s="2" t="s">
        <v>599</v>
      </c>
      <c r="D300" s="62"/>
      <c r="F300" s="61">
        <v>545329430</v>
      </c>
      <c r="G300" s="83">
        <v>49.7</v>
      </c>
      <c r="H300" s="9">
        <f t="shared" si="8"/>
        <v>0.49700000000000005</v>
      </c>
      <c r="I300" s="28">
        <v>3544790.95</v>
      </c>
      <c r="J300" s="28">
        <v>0</v>
      </c>
      <c r="K300" s="28">
        <v>0</v>
      </c>
      <c r="L300" s="28">
        <v>325219.53</v>
      </c>
      <c r="M300" s="33">
        <v>3870010.48</v>
      </c>
      <c r="N300" s="28">
        <v>11962270</v>
      </c>
      <c r="O300" s="28">
        <v>0</v>
      </c>
      <c r="P300" s="28">
        <v>0</v>
      </c>
      <c r="Q300" s="30">
        <v>11962270</v>
      </c>
      <c r="R300" s="28">
        <v>3944599.49</v>
      </c>
      <c r="S300" s="28">
        <v>163599</v>
      </c>
      <c r="T300" s="3">
        <v>4108198.49</v>
      </c>
      <c r="U300" s="3">
        <v>19940478.97</v>
      </c>
      <c r="V300" s="4">
        <v>0.7533425236191637</v>
      </c>
      <c r="W300" s="11">
        <v>2.19358599443276</v>
      </c>
      <c r="X300" s="11">
        <v>0.7096647030401422</v>
      </c>
      <c r="Y300" s="36"/>
      <c r="Z300" s="11">
        <v>3.6565932210920655</v>
      </c>
      <c r="AA300" s="13">
        <v>217964.69740634007</v>
      </c>
      <c r="AB300" s="17">
        <f t="shared" si="9"/>
        <v>7970.082349734064</v>
      </c>
      <c r="AC300" s="18">
        <v>652.29</v>
      </c>
      <c r="AD300" s="17">
        <v>6674</v>
      </c>
      <c r="AE300" s="68" t="s">
        <v>1170</v>
      </c>
      <c r="AF300" s="2">
        <f>F300/H300</f>
        <v>1097242313.8832996</v>
      </c>
      <c r="AG300" s="4">
        <f>V300*$H300</f>
        <v>0.37441123423872436</v>
      </c>
      <c r="AH300" s="4">
        <f>W300*$H300</f>
        <v>1.0902122392330817</v>
      </c>
      <c r="AI300" s="4">
        <f>X300*$H300</f>
        <v>0.3527033574109507</v>
      </c>
      <c r="AJ300" s="4">
        <f>Z300*$H300</f>
        <v>1.8173268308827568</v>
      </c>
      <c r="AK300" s="68" t="s">
        <v>1170</v>
      </c>
      <c r="AL300" s="78"/>
      <c r="AM300" s="78"/>
      <c r="AN300" s="78"/>
      <c r="AO300" s="74"/>
      <c r="AP300" s="74"/>
      <c r="AQ300" s="15"/>
      <c r="AR300" s="15"/>
      <c r="AS300" s="15"/>
      <c r="AT300" s="15"/>
    </row>
    <row r="301" spans="1:46" ht="12.75">
      <c r="A301" s="1" t="s">
        <v>602</v>
      </c>
      <c r="B301" s="1" t="s">
        <v>603</v>
      </c>
      <c r="C301" s="2" t="s">
        <v>599</v>
      </c>
      <c r="D301" s="62" t="s">
        <v>54</v>
      </c>
      <c r="F301" s="61">
        <v>142908252</v>
      </c>
      <c r="G301" s="83">
        <v>28.79</v>
      </c>
      <c r="H301" s="9">
        <f t="shared" si="8"/>
        <v>0.2879</v>
      </c>
      <c r="I301" s="28">
        <v>1460198.65</v>
      </c>
      <c r="J301" s="28">
        <v>0</v>
      </c>
      <c r="K301" s="28">
        <v>0</v>
      </c>
      <c r="L301" s="28">
        <v>134031.55</v>
      </c>
      <c r="M301" s="33">
        <v>1594230.2</v>
      </c>
      <c r="N301" s="28">
        <v>6940926</v>
      </c>
      <c r="O301" s="28">
        <v>0</v>
      </c>
      <c r="P301" s="28">
        <v>0</v>
      </c>
      <c r="Q301" s="30">
        <v>6940926</v>
      </c>
      <c r="R301" s="28">
        <v>2880896</v>
      </c>
      <c r="S301" s="28">
        <v>0</v>
      </c>
      <c r="T301" s="3">
        <v>2880896</v>
      </c>
      <c r="U301" s="3">
        <v>11416052.2</v>
      </c>
      <c r="V301" s="4">
        <v>2.015905981412466</v>
      </c>
      <c r="W301" s="11">
        <v>4.856910572246031</v>
      </c>
      <c r="X301" s="11">
        <v>1.1155620320651602</v>
      </c>
      <c r="Y301" s="36"/>
      <c r="Z301" s="11">
        <v>7.988378585723657</v>
      </c>
      <c r="AA301" s="13">
        <v>64103.37019483939</v>
      </c>
      <c r="AB301" s="17">
        <f t="shared" si="9"/>
        <v>5120.819897371711</v>
      </c>
      <c r="AC301" s="18">
        <v>709.05</v>
      </c>
      <c r="AD301" s="17">
        <v>4412</v>
      </c>
      <c r="AE301" s="68" t="s">
        <v>1170</v>
      </c>
      <c r="AF301" s="2">
        <f>F301/H301</f>
        <v>496381563.0427232</v>
      </c>
      <c r="AG301" s="4">
        <f>V301*$H301</f>
        <v>0.580379332048649</v>
      </c>
      <c r="AH301" s="4">
        <f>W301*$H301</f>
        <v>1.3983045537496324</v>
      </c>
      <c r="AI301" s="4">
        <f>X301*$H301</f>
        <v>0.32117030903155963</v>
      </c>
      <c r="AJ301" s="4">
        <f>Z301*$H301</f>
        <v>2.299854194829841</v>
      </c>
      <c r="AK301" s="68" t="s">
        <v>1170</v>
      </c>
      <c r="AL301" s="78"/>
      <c r="AM301" s="78"/>
      <c r="AN301" s="78"/>
      <c r="AO301" s="74"/>
      <c r="AP301" s="74"/>
      <c r="AQ301" s="15"/>
      <c r="AR301" s="15"/>
      <c r="AS301" s="15"/>
      <c r="AT301" s="15"/>
    </row>
    <row r="302" spans="1:46" ht="12.75">
      <c r="A302" s="1" t="s">
        <v>604</v>
      </c>
      <c r="B302" s="1" t="s">
        <v>605</v>
      </c>
      <c r="C302" s="2" t="s">
        <v>599</v>
      </c>
      <c r="D302" s="62"/>
      <c r="F302" s="61">
        <v>2038785147</v>
      </c>
      <c r="G302" s="83">
        <v>31.62</v>
      </c>
      <c r="H302" s="9">
        <f t="shared" si="8"/>
        <v>0.31620000000000004</v>
      </c>
      <c r="I302" s="28">
        <v>18093733.07</v>
      </c>
      <c r="J302" s="28">
        <v>0</v>
      </c>
      <c r="K302" s="28">
        <v>0</v>
      </c>
      <c r="L302" s="28">
        <v>1661456.49</v>
      </c>
      <c r="M302" s="33">
        <v>19755189.56</v>
      </c>
      <c r="N302" s="28">
        <v>89886147</v>
      </c>
      <c r="O302" s="28">
        <v>0</v>
      </c>
      <c r="P302" s="28">
        <v>0</v>
      </c>
      <c r="Q302" s="30">
        <v>89886147</v>
      </c>
      <c r="R302" s="28">
        <v>22549773</v>
      </c>
      <c r="S302" s="28">
        <v>407756</v>
      </c>
      <c r="T302" s="3">
        <v>22957529</v>
      </c>
      <c r="U302" s="3">
        <v>132598865.56</v>
      </c>
      <c r="V302" s="4">
        <v>1.126039643450473</v>
      </c>
      <c r="W302" s="11">
        <v>4.408809193664387</v>
      </c>
      <c r="X302" s="11">
        <v>0.9689686816224387</v>
      </c>
      <c r="Y302" s="36"/>
      <c r="Z302" s="11">
        <v>6.503817518737299</v>
      </c>
      <c r="AA302" s="13">
        <v>97501.56988964793</v>
      </c>
      <c r="AB302" s="17">
        <f t="shared" si="9"/>
        <v>6341.324183526814</v>
      </c>
      <c r="AC302" s="25">
        <v>692.49</v>
      </c>
      <c r="AD302" s="17">
        <v>5620</v>
      </c>
      <c r="AE302" s="68" t="s">
        <v>1170</v>
      </c>
      <c r="AF302" s="2">
        <f>F302/H302</f>
        <v>6447770863.377608</v>
      </c>
      <c r="AG302" s="4">
        <f>V302*$H302</f>
        <v>0.35605373525903955</v>
      </c>
      <c r="AH302" s="4">
        <f>W302*$H302</f>
        <v>1.3940654670366794</v>
      </c>
      <c r="AI302" s="4">
        <f>X302*$H302</f>
        <v>0.30638789712901515</v>
      </c>
      <c r="AJ302" s="4">
        <f>Z302*$H302</f>
        <v>2.056507099424734</v>
      </c>
      <c r="AK302" s="68" t="s">
        <v>1170</v>
      </c>
      <c r="AL302" s="78"/>
      <c r="AM302" s="78"/>
      <c r="AN302" s="78"/>
      <c r="AO302" s="74"/>
      <c r="AP302" s="74"/>
      <c r="AQ302" s="15"/>
      <c r="AR302" s="15"/>
      <c r="AS302" s="15"/>
      <c r="AT302" s="15"/>
    </row>
    <row r="303" spans="1:46" ht="12.75">
      <c r="A303" s="1" t="s">
        <v>606</v>
      </c>
      <c r="B303" s="1" t="s">
        <v>607</v>
      </c>
      <c r="C303" s="2" t="s">
        <v>599</v>
      </c>
      <c r="D303" s="62" t="s">
        <v>54</v>
      </c>
      <c r="F303" s="61">
        <v>7243388197</v>
      </c>
      <c r="G303" s="83">
        <v>65.26</v>
      </c>
      <c r="H303" s="9">
        <f t="shared" si="8"/>
        <v>0.6526000000000001</v>
      </c>
      <c r="I303" s="28">
        <v>33125722.240000002</v>
      </c>
      <c r="J303" s="28">
        <v>0</v>
      </c>
      <c r="K303" s="28">
        <v>0</v>
      </c>
      <c r="L303" s="28">
        <v>3042449.45</v>
      </c>
      <c r="M303" s="33">
        <v>36168171.690000005</v>
      </c>
      <c r="N303" s="28">
        <v>143241796</v>
      </c>
      <c r="O303" s="28">
        <v>0</v>
      </c>
      <c r="P303" s="28">
        <v>1600175</v>
      </c>
      <c r="Q303" s="30">
        <v>144841971</v>
      </c>
      <c r="R303" s="28">
        <v>53076660.13</v>
      </c>
      <c r="S303" s="28">
        <v>722836</v>
      </c>
      <c r="T303" s="3">
        <v>53799496.13</v>
      </c>
      <c r="U303" s="3">
        <v>234809638.82</v>
      </c>
      <c r="V303" s="4">
        <v>0.7427393737130116</v>
      </c>
      <c r="W303" s="11">
        <v>1.9996439105664572</v>
      </c>
      <c r="X303" s="11">
        <v>0.499326706043172</v>
      </c>
      <c r="Y303" s="36"/>
      <c r="Z303" s="11">
        <v>3.2417099903226405</v>
      </c>
      <c r="AA303" s="13">
        <v>171952.10245969068</v>
      </c>
      <c r="AB303" s="17">
        <f t="shared" si="9"/>
        <v>5574.188484005616</v>
      </c>
      <c r="AC303" s="18">
        <v>688.94</v>
      </c>
      <c r="AD303" s="17">
        <v>4885</v>
      </c>
      <c r="AE303" s="68" t="s">
        <v>1170</v>
      </c>
      <c r="AF303" s="2">
        <f>F303/H303</f>
        <v>11099277041.066502</v>
      </c>
      <c r="AG303" s="4">
        <f>V303*$H303</f>
        <v>0.4847117152851114</v>
      </c>
      <c r="AH303" s="4">
        <f>W303*$H303</f>
        <v>1.30496761603567</v>
      </c>
      <c r="AI303" s="4">
        <f>X303*$H303</f>
        <v>0.32586060836377406</v>
      </c>
      <c r="AJ303" s="4">
        <f>Z303*$H303</f>
        <v>2.1155399396845556</v>
      </c>
      <c r="AK303" s="68" t="s">
        <v>1170</v>
      </c>
      <c r="AL303" s="78"/>
      <c r="AM303" s="78"/>
      <c r="AN303" s="78"/>
      <c r="AO303" s="74"/>
      <c r="AP303" s="74"/>
      <c r="AQ303" s="15"/>
      <c r="AR303" s="15"/>
      <c r="AS303" s="15"/>
      <c r="AT303" s="15"/>
    </row>
    <row r="304" spans="1:46" ht="12.75">
      <c r="A304" s="1" t="s">
        <v>608</v>
      </c>
      <c r="B304" s="1" t="s">
        <v>609</v>
      </c>
      <c r="C304" s="2" t="s">
        <v>599</v>
      </c>
      <c r="D304" s="62"/>
      <c r="F304" s="61">
        <v>61552276</v>
      </c>
      <c r="G304" s="83">
        <v>34.95</v>
      </c>
      <c r="H304" s="9">
        <f t="shared" si="8"/>
        <v>0.34950000000000003</v>
      </c>
      <c r="I304" s="28">
        <v>510593.35</v>
      </c>
      <c r="J304" s="28">
        <v>0</v>
      </c>
      <c r="K304" s="28">
        <v>0</v>
      </c>
      <c r="L304" s="28">
        <v>46867.33</v>
      </c>
      <c r="M304" s="33">
        <v>557460.68</v>
      </c>
      <c r="N304" s="28">
        <v>2346502</v>
      </c>
      <c r="O304" s="28">
        <v>0</v>
      </c>
      <c r="P304" s="28">
        <v>0</v>
      </c>
      <c r="Q304" s="30">
        <v>2346502</v>
      </c>
      <c r="R304" s="28">
        <v>768396.91</v>
      </c>
      <c r="S304" s="28">
        <v>0</v>
      </c>
      <c r="T304" s="3">
        <v>768396.91</v>
      </c>
      <c r="U304" s="3">
        <v>3672359.59</v>
      </c>
      <c r="V304" s="4">
        <v>1.2483647395914328</v>
      </c>
      <c r="W304" s="11">
        <v>3.8122099660457724</v>
      </c>
      <c r="X304" s="11">
        <v>0.9056702956036914</v>
      </c>
      <c r="Y304" s="36"/>
      <c r="Z304" s="11">
        <v>5.966245001240897</v>
      </c>
      <c r="AA304" s="13">
        <v>69947.31707317074</v>
      </c>
      <c r="AB304" s="17">
        <f t="shared" si="9"/>
        <v>4173.228308380169</v>
      </c>
      <c r="AC304" s="18">
        <v>704.21</v>
      </c>
      <c r="AD304" s="17">
        <v>3469</v>
      </c>
      <c r="AE304" s="68" t="s">
        <v>1170</v>
      </c>
      <c r="AF304" s="2">
        <f>F304/H304</f>
        <v>176115238.91273245</v>
      </c>
      <c r="AG304" s="4">
        <f>V304*$H304</f>
        <v>0.4363034764872058</v>
      </c>
      <c r="AH304" s="4">
        <f>W304*$H304</f>
        <v>1.3323673831329976</v>
      </c>
      <c r="AI304" s="4">
        <f>X304*$H304</f>
        <v>0.31653176831349017</v>
      </c>
      <c r="AJ304" s="4">
        <f>Z304*$H304</f>
        <v>2.0852026279336937</v>
      </c>
      <c r="AK304" s="68" t="s">
        <v>1170</v>
      </c>
      <c r="AL304" s="78"/>
      <c r="AM304" s="78"/>
      <c r="AN304" s="78"/>
      <c r="AO304" s="74"/>
      <c r="AP304" s="74"/>
      <c r="AQ304" s="15"/>
      <c r="AR304" s="15"/>
      <c r="AS304" s="15"/>
      <c r="AT304" s="15"/>
    </row>
    <row r="305" spans="1:46" ht="12.75">
      <c r="A305" s="1" t="s">
        <v>610</v>
      </c>
      <c r="B305" s="1" t="s">
        <v>611</v>
      </c>
      <c r="C305" s="2" t="s">
        <v>599</v>
      </c>
      <c r="D305" s="62"/>
      <c r="F305" s="61">
        <v>531097561</v>
      </c>
      <c r="G305" s="83">
        <v>46.73</v>
      </c>
      <c r="H305" s="9">
        <f t="shared" si="8"/>
        <v>0.4673</v>
      </c>
      <c r="I305" s="28">
        <v>3276767.03</v>
      </c>
      <c r="J305" s="28">
        <v>0</v>
      </c>
      <c r="K305" s="28">
        <v>0</v>
      </c>
      <c r="L305" s="28">
        <v>300774.25</v>
      </c>
      <c r="M305" s="33">
        <v>3577541.28</v>
      </c>
      <c r="N305" s="28">
        <v>16764138</v>
      </c>
      <c r="O305" s="28">
        <v>0</v>
      </c>
      <c r="P305" s="28">
        <v>0</v>
      </c>
      <c r="Q305" s="30">
        <v>16764138</v>
      </c>
      <c r="R305" s="28">
        <v>7045471</v>
      </c>
      <c r="S305" s="28">
        <v>0</v>
      </c>
      <c r="T305" s="3">
        <v>7045471</v>
      </c>
      <c r="U305" s="3">
        <v>27387150.28</v>
      </c>
      <c r="V305" s="4">
        <v>1.326586962051592</v>
      </c>
      <c r="W305" s="11">
        <v>3.156508188144362</v>
      </c>
      <c r="X305" s="11">
        <v>0.6736128242170556</v>
      </c>
      <c r="Y305" s="36"/>
      <c r="Z305" s="11">
        <v>5.15670797441301</v>
      </c>
      <c r="AA305" s="13">
        <v>137823.90070921986</v>
      </c>
      <c r="AB305" s="17">
        <f t="shared" si="9"/>
        <v>7107.176078519409</v>
      </c>
      <c r="AC305" s="18">
        <v>707.68</v>
      </c>
      <c r="AD305" s="17">
        <v>6399</v>
      </c>
      <c r="AE305" s="68" t="s">
        <v>1170</v>
      </c>
      <c r="AF305" s="2">
        <f>F305/H305</f>
        <v>1136523777.0169055</v>
      </c>
      <c r="AG305" s="4">
        <f>V305*$H305</f>
        <v>0.6199140873667089</v>
      </c>
      <c r="AH305" s="4">
        <f>W305*$H305</f>
        <v>1.4750362763198603</v>
      </c>
      <c r="AI305" s="4">
        <f>X305*$H305</f>
        <v>0.3147792727566301</v>
      </c>
      <c r="AJ305" s="4">
        <f>Z305*$H305</f>
        <v>2.4097296364431995</v>
      </c>
      <c r="AK305" s="68" t="s">
        <v>1170</v>
      </c>
      <c r="AL305" s="78"/>
      <c r="AM305" s="78"/>
      <c r="AN305" s="78"/>
      <c r="AO305" s="74"/>
      <c r="AP305" s="74"/>
      <c r="AQ305" s="15"/>
      <c r="AR305" s="15"/>
      <c r="AS305" s="15"/>
      <c r="AT305" s="15"/>
    </row>
    <row r="306" spans="1:46" ht="12.75">
      <c r="A306" s="1" t="s">
        <v>612</v>
      </c>
      <c r="B306" s="1" t="s">
        <v>613</v>
      </c>
      <c r="C306" s="2" t="s">
        <v>599</v>
      </c>
      <c r="D306" s="62"/>
      <c r="F306" s="61">
        <v>238752856</v>
      </c>
      <c r="G306" s="83">
        <v>60.8</v>
      </c>
      <c r="H306" s="9">
        <f t="shared" si="8"/>
        <v>0.608</v>
      </c>
      <c r="I306" s="28">
        <v>1107637.5</v>
      </c>
      <c r="J306" s="28">
        <v>0</v>
      </c>
      <c r="K306" s="28">
        <v>0</v>
      </c>
      <c r="L306" s="28">
        <v>101745.17</v>
      </c>
      <c r="M306" s="33">
        <v>1209382.67</v>
      </c>
      <c r="N306" s="28">
        <v>6344819</v>
      </c>
      <c r="O306" s="28">
        <v>0</v>
      </c>
      <c r="P306" s="28">
        <v>0</v>
      </c>
      <c r="Q306" s="30">
        <v>6344819</v>
      </c>
      <c r="R306" s="28">
        <v>2211806.61</v>
      </c>
      <c r="S306" s="28">
        <v>0</v>
      </c>
      <c r="T306" s="3">
        <v>2211806.61</v>
      </c>
      <c r="U306" s="3">
        <v>9766008.28</v>
      </c>
      <c r="V306" s="4">
        <v>0.9264000636708613</v>
      </c>
      <c r="W306" s="11">
        <v>2.6574840218874702</v>
      </c>
      <c r="X306" s="11">
        <v>0.5065416557781407</v>
      </c>
      <c r="Y306" s="36"/>
      <c r="Z306" s="11">
        <v>4.090425741336472</v>
      </c>
      <c r="AA306" s="13">
        <v>123075.5910543131</v>
      </c>
      <c r="AB306" s="17">
        <f t="shared" si="9"/>
        <v>5034.315657787632</v>
      </c>
      <c r="AC306" s="18">
        <v>729.94</v>
      </c>
      <c r="AD306" s="17">
        <v>4304</v>
      </c>
      <c r="AE306" s="68" t="s">
        <v>1170</v>
      </c>
      <c r="AF306" s="2">
        <f>F306/H306</f>
        <v>392685618.42105263</v>
      </c>
      <c r="AG306" s="4">
        <f>V306*$H306</f>
        <v>0.5632512387118837</v>
      </c>
      <c r="AH306" s="4">
        <f>W306*$H306</f>
        <v>1.6157502853075818</v>
      </c>
      <c r="AI306" s="4">
        <f>X306*$H306</f>
        <v>0.3079773267131095</v>
      </c>
      <c r="AJ306" s="4">
        <f>Z306*$H306</f>
        <v>2.4869788507325747</v>
      </c>
      <c r="AK306" s="68" t="s">
        <v>1170</v>
      </c>
      <c r="AL306" s="78"/>
      <c r="AM306" s="78"/>
      <c r="AN306" s="78"/>
      <c r="AO306" s="74"/>
      <c r="AP306" s="74"/>
      <c r="AQ306" s="15"/>
      <c r="AR306" s="15"/>
      <c r="AS306" s="15"/>
      <c r="AT306" s="15"/>
    </row>
    <row r="307" spans="1:46" ht="12.75">
      <c r="A307" s="1" t="s">
        <v>623</v>
      </c>
      <c r="B307" s="1" t="s">
        <v>624</v>
      </c>
      <c r="C307" s="2" t="s">
        <v>599</v>
      </c>
      <c r="D307" s="62" t="s">
        <v>54</v>
      </c>
      <c r="F307" s="61">
        <v>3196717300</v>
      </c>
      <c r="G307" s="83">
        <v>57.6</v>
      </c>
      <c r="H307" s="9">
        <f t="shared" si="8"/>
        <v>0.5760000000000001</v>
      </c>
      <c r="I307" s="28">
        <v>16008077.709999999</v>
      </c>
      <c r="J307" s="28">
        <v>0</v>
      </c>
      <c r="K307" s="28">
        <v>0</v>
      </c>
      <c r="L307" s="28">
        <v>1468158.84</v>
      </c>
      <c r="M307" s="33">
        <v>17476236.55</v>
      </c>
      <c r="N307" s="28">
        <v>72174681.5</v>
      </c>
      <c r="O307" s="28">
        <v>0</v>
      </c>
      <c r="P307" s="28">
        <v>0</v>
      </c>
      <c r="Q307" s="30">
        <v>72174681.5</v>
      </c>
      <c r="R307" s="28">
        <v>24234222.04</v>
      </c>
      <c r="S307" s="28">
        <v>639464.36</v>
      </c>
      <c r="T307" s="3">
        <v>24873686.4</v>
      </c>
      <c r="U307" s="3">
        <v>114524604.44999999</v>
      </c>
      <c r="V307" s="4">
        <v>0.778100909955347</v>
      </c>
      <c r="W307" s="11">
        <v>2.257774921166786</v>
      </c>
      <c r="X307" s="11">
        <v>0.5466932140042537</v>
      </c>
      <c r="Y307" s="36"/>
      <c r="Z307" s="11">
        <v>3.5825690451263865</v>
      </c>
      <c r="AA307" s="13">
        <v>147386.83795620437</v>
      </c>
      <c r="AB307" s="17">
        <f t="shared" si="9"/>
        <v>5280.235233209565</v>
      </c>
      <c r="AC307" s="18">
        <v>695.06</v>
      </c>
      <c r="AD307" s="17">
        <v>4555</v>
      </c>
      <c r="AE307" s="68" t="s">
        <v>1170</v>
      </c>
      <c r="AF307" s="2">
        <f>F307/H307</f>
        <v>5549856423.611111</v>
      </c>
      <c r="AG307" s="4">
        <f>V307*$H307</f>
        <v>0.4481861241342799</v>
      </c>
      <c r="AH307" s="4">
        <f>W307*$H307</f>
        <v>1.3004783545920688</v>
      </c>
      <c r="AI307" s="4">
        <f>X307*$H307</f>
        <v>0.3148952912664502</v>
      </c>
      <c r="AJ307" s="4">
        <f>Z307*$H307</f>
        <v>2.063559769992799</v>
      </c>
      <c r="AK307" s="68" t="s">
        <v>1170</v>
      </c>
      <c r="AL307" s="78"/>
      <c r="AM307" s="78"/>
      <c r="AN307" s="78"/>
      <c r="AO307" s="74"/>
      <c r="AP307" s="74"/>
      <c r="AQ307" s="15"/>
      <c r="AR307" s="15"/>
      <c r="AS307" s="15"/>
      <c r="AT307" s="15"/>
    </row>
    <row r="308" spans="1:46" ht="12.75">
      <c r="A308" s="1" t="s">
        <v>614</v>
      </c>
      <c r="B308" s="1" t="s">
        <v>615</v>
      </c>
      <c r="C308" s="2" t="s">
        <v>599</v>
      </c>
      <c r="D308" s="62"/>
      <c r="F308" s="61">
        <v>958027296</v>
      </c>
      <c r="G308" s="83">
        <v>56.63</v>
      </c>
      <c r="H308" s="9">
        <f t="shared" si="8"/>
        <v>0.5663</v>
      </c>
      <c r="I308" s="28">
        <v>5056849.01</v>
      </c>
      <c r="J308" s="28">
        <v>0</v>
      </c>
      <c r="K308" s="28">
        <v>0</v>
      </c>
      <c r="L308" s="28">
        <v>464138.88</v>
      </c>
      <c r="M308" s="33">
        <v>5520987.89</v>
      </c>
      <c r="N308" s="28">
        <v>22818591</v>
      </c>
      <c r="O308" s="28">
        <v>0</v>
      </c>
      <c r="P308" s="28">
        <v>0</v>
      </c>
      <c r="Q308" s="30">
        <v>22818591</v>
      </c>
      <c r="R308" s="28">
        <v>5681503.84</v>
      </c>
      <c r="S308" s="28">
        <v>0</v>
      </c>
      <c r="T308" s="3">
        <v>5681503.84</v>
      </c>
      <c r="U308" s="3">
        <v>34021082.730000004</v>
      </c>
      <c r="V308" s="4">
        <v>0.5930419585873679</v>
      </c>
      <c r="W308" s="11">
        <v>2.381830986995176</v>
      </c>
      <c r="X308" s="11">
        <v>0.5762871176063025</v>
      </c>
      <c r="Y308" s="36"/>
      <c r="Z308" s="11">
        <v>3.5511600631888465</v>
      </c>
      <c r="AA308" s="13">
        <v>169061.14046675473</v>
      </c>
      <c r="AB308" s="17">
        <f t="shared" si="9"/>
        <v>6003.631702626992</v>
      </c>
      <c r="AC308" s="18">
        <v>681.52</v>
      </c>
      <c r="AD308" s="17">
        <v>5322</v>
      </c>
      <c r="AE308" s="68" t="s">
        <v>1170</v>
      </c>
      <c r="AF308" s="2">
        <f>F308/H308</f>
        <v>1691731054.2115486</v>
      </c>
      <c r="AG308" s="4">
        <f>V308*$H308</f>
        <v>0.33583966114802644</v>
      </c>
      <c r="AH308" s="4">
        <f>W308*$H308</f>
        <v>1.3488308879353683</v>
      </c>
      <c r="AI308" s="4">
        <f>X308*$H308</f>
        <v>0.3263513947004491</v>
      </c>
      <c r="AJ308" s="4">
        <f>Z308*$H308</f>
        <v>2.011021943783844</v>
      </c>
      <c r="AK308" s="68" t="s">
        <v>1170</v>
      </c>
      <c r="AL308" s="78"/>
      <c r="AM308" s="78"/>
      <c r="AN308" s="78"/>
      <c r="AO308" s="74"/>
      <c r="AP308" s="74"/>
      <c r="AQ308" s="15"/>
      <c r="AR308" s="15"/>
      <c r="AS308" s="15"/>
      <c r="AT308" s="15"/>
    </row>
    <row r="309" spans="1:46" ht="12.75">
      <c r="A309" s="1" t="s">
        <v>616</v>
      </c>
      <c r="B309" s="1" t="s">
        <v>617</v>
      </c>
      <c r="C309" s="2" t="s">
        <v>599</v>
      </c>
      <c r="D309" s="60"/>
      <c r="F309" s="61">
        <v>496320195</v>
      </c>
      <c r="G309" s="83">
        <v>40.12</v>
      </c>
      <c r="H309" s="9">
        <f t="shared" si="8"/>
        <v>0.4012</v>
      </c>
      <c r="I309" s="28">
        <v>3497941</v>
      </c>
      <c r="J309" s="28">
        <v>0</v>
      </c>
      <c r="K309" s="28">
        <v>0</v>
      </c>
      <c r="L309" s="28">
        <v>321076.49</v>
      </c>
      <c r="M309" s="33">
        <v>3819017.49</v>
      </c>
      <c r="N309" s="28">
        <v>16319701</v>
      </c>
      <c r="O309" s="28">
        <v>0</v>
      </c>
      <c r="P309" s="28">
        <v>0</v>
      </c>
      <c r="Q309" s="30">
        <v>16319701</v>
      </c>
      <c r="R309" s="28">
        <v>7305834.02</v>
      </c>
      <c r="S309" s="28">
        <v>0</v>
      </c>
      <c r="T309" s="3">
        <v>7305834.02</v>
      </c>
      <c r="U309" s="3">
        <v>27444552.51</v>
      </c>
      <c r="V309" s="4">
        <v>1.4720001510315333</v>
      </c>
      <c r="W309" s="11">
        <v>3.2881396252675152</v>
      </c>
      <c r="X309" s="11">
        <v>0.7694664711356346</v>
      </c>
      <c r="Y309" s="36"/>
      <c r="Z309" s="11">
        <v>5.529606247434684</v>
      </c>
      <c r="AA309" s="13">
        <v>92024.93999039846</v>
      </c>
      <c r="AB309" s="17">
        <f t="shared" si="9"/>
        <v>5088.616830907092</v>
      </c>
      <c r="AC309" s="18">
        <v>703.31</v>
      </c>
      <c r="AD309" s="17">
        <v>4386</v>
      </c>
      <c r="AE309" s="68" t="s">
        <v>1170</v>
      </c>
      <c r="AF309" s="2">
        <f>F309/H309</f>
        <v>1237089219.8404787</v>
      </c>
      <c r="AG309" s="4">
        <f>V309*$H309</f>
        <v>0.5905664605938511</v>
      </c>
      <c r="AH309" s="4">
        <f>W309*$H309</f>
        <v>1.3192016176573271</v>
      </c>
      <c r="AI309" s="4">
        <f>X309*$H309</f>
        <v>0.3087099482196166</v>
      </c>
      <c r="AJ309" s="4">
        <f>Z309*$H309</f>
        <v>2.218478026470795</v>
      </c>
      <c r="AK309" s="68" t="s">
        <v>1170</v>
      </c>
      <c r="AL309" s="78"/>
      <c r="AM309" s="78"/>
      <c r="AN309" s="78"/>
      <c r="AO309" s="74"/>
      <c r="AP309" s="74"/>
      <c r="AQ309" s="15"/>
      <c r="AR309" s="15"/>
      <c r="AS309" s="15"/>
      <c r="AT309" s="15"/>
    </row>
    <row r="310" spans="1:46" ht="12.75">
      <c r="A310" s="1" t="s">
        <v>618</v>
      </c>
      <c r="B310" s="1" t="s">
        <v>619</v>
      </c>
      <c r="C310" s="2" t="s">
        <v>599</v>
      </c>
      <c r="D310" s="62"/>
      <c r="F310" s="61">
        <v>464692199</v>
      </c>
      <c r="G310" s="83">
        <v>60.17</v>
      </c>
      <c r="H310" s="9">
        <f t="shared" si="8"/>
        <v>0.6017</v>
      </c>
      <c r="I310" s="28">
        <v>2198696.4</v>
      </c>
      <c r="J310" s="28">
        <v>0</v>
      </c>
      <c r="K310" s="28">
        <v>0</v>
      </c>
      <c r="L310" s="28">
        <v>201944.03</v>
      </c>
      <c r="M310" s="33">
        <v>2400640.43</v>
      </c>
      <c r="N310" s="28">
        <v>9982071</v>
      </c>
      <c r="O310" s="28">
        <v>0</v>
      </c>
      <c r="P310" s="28">
        <v>0</v>
      </c>
      <c r="Q310" s="30">
        <v>9982071</v>
      </c>
      <c r="R310" s="28">
        <v>3354962</v>
      </c>
      <c r="S310" s="28">
        <v>0</v>
      </c>
      <c r="T310" s="3">
        <v>3354962</v>
      </c>
      <c r="U310" s="3">
        <v>15737673.43</v>
      </c>
      <c r="V310" s="4">
        <v>0.7219751067953692</v>
      </c>
      <c r="W310" s="11">
        <v>2.14810384626233</v>
      </c>
      <c r="X310" s="11">
        <v>0.516608721895071</v>
      </c>
      <c r="Y310" s="36"/>
      <c r="Z310" s="11">
        <v>3.38668767495277</v>
      </c>
      <c r="AA310" s="13">
        <v>165299.3285774234</v>
      </c>
      <c r="AB310" s="17">
        <f t="shared" si="9"/>
        <v>5598.171987711281</v>
      </c>
      <c r="AC310" s="18">
        <v>702.57</v>
      </c>
      <c r="AD310" s="17">
        <v>4895</v>
      </c>
      <c r="AE310" s="68" t="s">
        <v>1170</v>
      </c>
      <c r="AF310" s="2">
        <f>F310/H310</f>
        <v>772298818.348014</v>
      </c>
      <c r="AG310" s="4">
        <f>V310*$H310</f>
        <v>0.4344124217587737</v>
      </c>
      <c r="AH310" s="4">
        <f>W310*$H310</f>
        <v>1.2925140842960439</v>
      </c>
      <c r="AI310" s="4">
        <f>X310*$H310</f>
        <v>0.3108434679642642</v>
      </c>
      <c r="AJ310" s="4">
        <f>Z310*$H310</f>
        <v>2.0377699740190818</v>
      </c>
      <c r="AK310" s="68" t="s">
        <v>1170</v>
      </c>
      <c r="AL310" s="78"/>
      <c r="AM310" s="78"/>
      <c r="AN310" s="78"/>
      <c r="AO310" s="74"/>
      <c r="AP310" s="74"/>
      <c r="AQ310" s="15"/>
      <c r="AR310" s="15"/>
      <c r="AS310" s="15"/>
      <c r="AT310" s="15"/>
    </row>
    <row r="311" spans="1:46" ht="12.75">
      <c r="A311" s="1" t="s">
        <v>620</v>
      </c>
      <c r="B311" s="1" t="s">
        <v>471</v>
      </c>
      <c r="C311" s="2" t="s">
        <v>599</v>
      </c>
      <c r="D311" s="62"/>
      <c r="F311" s="61">
        <v>2860228577</v>
      </c>
      <c r="G311" s="83">
        <v>61.83</v>
      </c>
      <c r="H311" s="9">
        <f t="shared" si="8"/>
        <v>0.6183</v>
      </c>
      <c r="I311" s="28">
        <v>14244077.19</v>
      </c>
      <c r="J311" s="28">
        <v>0</v>
      </c>
      <c r="K311" s="28">
        <v>0</v>
      </c>
      <c r="L311" s="28">
        <v>1306766.39</v>
      </c>
      <c r="M311" s="33">
        <v>15550843.58</v>
      </c>
      <c r="N311" s="28">
        <v>50502104</v>
      </c>
      <c r="O311" s="28">
        <v>0</v>
      </c>
      <c r="P311" s="28">
        <v>0</v>
      </c>
      <c r="Q311" s="30">
        <v>50502104</v>
      </c>
      <c r="R311" s="28">
        <v>16198379.08</v>
      </c>
      <c r="S311" s="28">
        <v>429000</v>
      </c>
      <c r="T311" s="3">
        <v>16627379.08</v>
      </c>
      <c r="U311" s="3">
        <v>82680326.66</v>
      </c>
      <c r="V311" s="4">
        <v>0.5813304298022193</v>
      </c>
      <c r="W311" s="11">
        <v>1.7656667165031263</v>
      </c>
      <c r="X311" s="11">
        <v>0.5436923365163623</v>
      </c>
      <c r="Y311" s="36"/>
      <c r="Z311" s="11">
        <v>2.890689482821708</v>
      </c>
      <c r="AA311" s="13">
        <v>153900.58275058275</v>
      </c>
      <c r="AB311" s="17">
        <f t="shared" si="9"/>
        <v>4448.787959572415</v>
      </c>
      <c r="AC311" s="18">
        <v>696.11</v>
      </c>
      <c r="AD311" s="17">
        <v>3631</v>
      </c>
      <c r="AE311" s="68" t="s">
        <v>1170</v>
      </c>
      <c r="AF311" s="2">
        <f>F311/H311</f>
        <v>4625955971.211387</v>
      </c>
      <c r="AG311" s="4">
        <f>V311*$H311</f>
        <v>0.35943660474671213</v>
      </c>
      <c r="AH311" s="4">
        <f>W311*$H311</f>
        <v>1.0917117308138828</v>
      </c>
      <c r="AI311" s="4">
        <f>X311*$H311</f>
        <v>0.3361649716680668</v>
      </c>
      <c r="AJ311" s="4">
        <f>Z311*$H311</f>
        <v>1.787313307228662</v>
      </c>
      <c r="AK311" s="68" t="s">
        <v>1170</v>
      </c>
      <c r="AL311" s="78"/>
      <c r="AM311" s="78"/>
      <c r="AN311" s="78"/>
      <c r="AO311" s="74"/>
      <c r="AP311" s="74"/>
      <c r="AQ311" s="15"/>
      <c r="AR311" s="15"/>
      <c r="AS311" s="15"/>
      <c r="AT311" s="15"/>
    </row>
    <row r="312" spans="1:46" ht="12.75">
      <c r="A312" s="1" t="s">
        <v>621</v>
      </c>
      <c r="B312" s="1" t="s">
        <v>622</v>
      </c>
      <c r="C312" s="2" t="s">
        <v>599</v>
      </c>
      <c r="D312" s="62"/>
      <c r="F312" s="61">
        <v>1303466279</v>
      </c>
      <c r="G312" s="83">
        <v>53.07</v>
      </c>
      <c r="H312" s="9">
        <f t="shared" si="8"/>
        <v>0.5307</v>
      </c>
      <c r="I312" s="28">
        <v>6566277.08</v>
      </c>
      <c r="J312" s="28">
        <v>0</v>
      </c>
      <c r="K312" s="28">
        <v>0</v>
      </c>
      <c r="L312" s="28">
        <v>602784.34</v>
      </c>
      <c r="M312" s="33">
        <v>7169061.42</v>
      </c>
      <c r="N312" s="28">
        <v>25758435.53</v>
      </c>
      <c r="O312" s="28">
        <v>0</v>
      </c>
      <c r="P312" s="28">
        <v>0</v>
      </c>
      <c r="Q312" s="30">
        <v>25758435.53</v>
      </c>
      <c r="R312" s="28">
        <v>18753739.15</v>
      </c>
      <c r="S312" s="28">
        <v>0</v>
      </c>
      <c r="T312" s="3">
        <v>18753739.15</v>
      </c>
      <c r="U312" s="3">
        <v>51681236.1</v>
      </c>
      <c r="V312" s="4">
        <v>1.438759057456215</v>
      </c>
      <c r="W312" s="11">
        <v>1.9761489763863698</v>
      </c>
      <c r="X312" s="11">
        <v>0.5499997610601784</v>
      </c>
      <c r="Y312" s="36"/>
      <c r="Z312" s="11">
        <v>3.9649077949027633</v>
      </c>
      <c r="AA312" s="13">
        <v>112179.69543147208</v>
      </c>
      <c r="AB312" s="17">
        <f t="shared" si="9"/>
        <v>4447.821488460616</v>
      </c>
      <c r="AC312" s="18">
        <v>723.03</v>
      </c>
      <c r="AD312" s="17">
        <v>3725</v>
      </c>
      <c r="AE312" s="68" t="s">
        <v>1170</v>
      </c>
      <c r="AF312" s="2">
        <f>F312/H312</f>
        <v>2456126397.2112308</v>
      </c>
      <c r="AG312" s="4">
        <f>V312*$H312</f>
        <v>0.7635494317920133</v>
      </c>
      <c r="AH312" s="4">
        <f>W312*$H312</f>
        <v>1.0487422617682463</v>
      </c>
      <c r="AI312" s="4">
        <f>X312*$H312</f>
        <v>0.2918848731946367</v>
      </c>
      <c r="AJ312" s="4">
        <f>Z312*$H312</f>
        <v>2.104176566754896</v>
      </c>
      <c r="AK312" s="68" t="s">
        <v>1170</v>
      </c>
      <c r="AL312" s="78"/>
      <c r="AM312" s="78"/>
      <c r="AN312" s="78"/>
      <c r="AO312" s="74"/>
      <c r="AP312" s="74"/>
      <c r="AQ312" s="15"/>
      <c r="AR312" s="15"/>
      <c r="AS312" s="15"/>
      <c r="AT312" s="15"/>
    </row>
    <row r="313" spans="1:46" ht="12.75">
      <c r="A313" s="5" t="s">
        <v>1134</v>
      </c>
      <c r="B313" s="1" t="s">
        <v>1135</v>
      </c>
      <c r="C313" s="2" t="s">
        <v>599</v>
      </c>
      <c r="D313" s="62" t="s">
        <v>54</v>
      </c>
      <c r="F313" s="61">
        <v>2452322703</v>
      </c>
      <c r="G313" s="83">
        <v>69.52</v>
      </c>
      <c r="H313" s="9">
        <f t="shared" si="8"/>
        <v>0.6951999999999999</v>
      </c>
      <c r="I313" s="28">
        <v>10989063.24</v>
      </c>
      <c r="J313" s="28">
        <v>0</v>
      </c>
      <c r="K313" s="28">
        <v>0</v>
      </c>
      <c r="L313" s="28">
        <v>1008621.23</v>
      </c>
      <c r="M313" s="33">
        <v>11997684.47</v>
      </c>
      <c r="N313" s="28">
        <v>55663111</v>
      </c>
      <c r="O313" s="28">
        <v>0</v>
      </c>
      <c r="P313" s="28">
        <v>0</v>
      </c>
      <c r="Q313" s="30">
        <v>55663111</v>
      </c>
      <c r="R313" s="28">
        <v>18357651.75</v>
      </c>
      <c r="S313" s="28">
        <v>734306.07</v>
      </c>
      <c r="T313" s="3">
        <v>19091957.82</v>
      </c>
      <c r="U313" s="3">
        <v>86752753.28999999</v>
      </c>
      <c r="V313" s="4">
        <v>0.7785255095768692</v>
      </c>
      <c r="W313" s="11">
        <v>2.269811837239269</v>
      </c>
      <c r="X313" s="11">
        <v>0.4892375891363267</v>
      </c>
      <c r="Y313" s="36"/>
      <c r="Z313" s="11">
        <v>3.5375749359524646</v>
      </c>
      <c r="AA313" s="13">
        <v>154757.82710280374</v>
      </c>
      <c r="AB313" s="17">
        <f t="shared" si="9"/>
        <v>5474.674103013435</v>
      </c>
      <c r="AC313" s="18">
        <v>686.59</v>
      </c>
      <c r="AD313" s="17">
        <v>4782</v>
      </c>
      <c r="AE313" s="68" t="s">
        <v>1170</v>
      </c>
      <c r="AF313" s="2">
        <f>F313/H313</f>
        <v>3527506764.959724</v>
      </c>
      <c r="AG313" s="4">
        <f>V313*$H313</f>
        <v>0.5412309342578394</v>
      </c>
      <c r="AH313" s="4">
        <f>W313*$H313</f>
        <v>1.5779731892487394</v>
      </c>
      <c r="AI313" s="4">
        <f>X313*$H313</f>
        <v>0.34011797196757426</v>
      </c>
      <c r="AJ313" s="4">
        <f>Z313*$H313</f>
        <v>2.4593220954741533</v>
      </c>
      <c r="AK313" s="68" t="s">
        <v>1170</v>
      </c>
      <c r="AL313" s="78"/>
      <c r="AM313" s="78"/>
      <c r="AN313" s="78"/>
      <c r="AO313" s="74"/>
      <c r="AP313" s="74"/>
      <c r="AQ313" s="15"/>
      <c r="AR313" s="15"/>
      <c r="AS313" s="15"/>
      <c r="AT313" s="15"/>
    </row>
    <row r="314" spans="1:46" ht="12.75">
      <c r="A314" s="1" t="s">
        <v>625</v>
      </c>
      <c r="B314" s="1" t="s">
        <v>626</v>
      </c>
      <c r="C314" s="2" t="s">
        <v>599</v>
      </c>
      <c r="D314" s="62" t="s">
        <v>54</v>
      </c>
      <c r="F314" s="61">
        <v>1382943542</v>
      </c>
      <c r="G314" s="83">
        <v>58.96</v>
      </c>
      <c r="H314" s="9">
        <f t="shared" si="8"/>
        <v>0.5896</v>
      </c>
      <c r="I314" s="28">
        <v>6729336.47</v>
      </c>
      <c r="J314" s="28">
        <v>0</v>
      </c>
      <c r="K314" s="28">
        <v>0</v>
      </c>
      <c r="L314" s="28">
        <v>617762.06</v>
      </c>
      <c r="M314" s="33">
        <v>7347098.529999999</v>
      </c>
      <c r="N314" s="28">
        <v>16867277</v>
      </c>
      <c r="O314" s="28">
        <v>0</v>
      </c>
      <c r="P314" s="28">
        <v>0</v>
      </c>
      <c r="Q314" s="30">
        <v>16867277</v>
      </c>
      <c r="R314" s="28">
        <v>19084000</v>
      </c>
      <c r="S314" s="28">
        <v>0</v>
      </c>
      <c r="T314" s="3">
        <v>19084000</v>
      </c>
      <c r="U314" s="3">
        <v>43298375.53</v>
      </c>
      <c r="V314" s="4">
        <v>1.3799551044868323</v>
      </c>
      <c r="W314" s="11">
        <v>1.2196649022711876</v>
      </c>
      <c r="X314" s="11">
        <v>0.5312652546447915</v>
      </c>
      <c r="Y314" s="36"/>
      <c r="Z314" s="11">
        <v>3.130885261402811</v>
      </c>
      <c r="AA314" s="13">
        <v>111782.13200773267</v>
      </c>
      <c r="AB314" s="17">
        <f t="shared" si="9"/>
        <v>3499.7702959119365</v>
      </c>
      <c r="AC314" s="18">
        <v>692.13</v>
      </c>
      <c r="AD314" s="17">
        <v>2808</v>
      </c>
      <c r="AE314" s="68" t="s">
        <v>1170</v>
      </c>
      <c r="AF314" s="2">
        <f>F314/H314</f>
        <v>2345562316.824966</v>
      </c>
      <c r="AG314" s="4">
        <f>V314*$H314</f>
        <v>0.8136215296054363</v>
      </c>
      <c r="AH314" s="4">
        <f>W314*$H314</f>
        <v>0.7191144263790923</v>
      </c>
      <c r="AI314" s="4">
        <f>X314*$H314</f>
        <v>0.31323399413856906</v>
      </c>
      <c r="AJ314" s="4">
        <f>Z314*$H314</f>
        <v>1.8459699501230975</v>
      </c>
      <c r="AK314" s="68" t="s">
        <v>1170</v>
      </c>
      <c r="AL314" s="78"/>
      <c r="AM314" s="78"/>
      <c r="AN314" s="78"/>
      <c r="AO314" s="74"/>
      <c r="AP314" s="74"/>
      <c r="AQ314" s="15"/>
      <c r="AR314" s="15"/>
      <c r="AS314" s="15"/>
      <c r="AT314" s="15"/>
    </row>
    <row r="315" spans="1:46" ht="12.75">
      <c r="A315" s="1" t="s">
        <v>627</v>
      </c>
      <c r="B315" s="1" t="s">
        <v>628</v>
      </c>
      <c r="C315" s="2" t="s">
        <v>599</v>
      </c>
      <c r="D315" s="62" t="s">
        <v>54</v>
      </c>
      <c r="F315" s="61">
        <v>2264105961</v>
      </c>
      <c r="G315" s="83">
        <v>45.58</v>
      </c>
      <c r="H315" s="9">
        <f t="shared" si="8"/>
        <v>0.4558</v>
      </c>
      <c r="I315" s="28">
        <v>14406161.639999999</v>
      </c>
      <c r="J315" s="28">
        <v>0</v>
      </c>
      <c r="K315" s="28">
        <v>0</v>
      </c>
      <c r="L315" s="28">
        <v>1322855.58</v>
      </c>
      <c r="M315" s="33">
        <v>15729017.219999999</v>
      </c>
      <c r="N315" s="28">
        <v>66762758</v>
      </c>
      <c r="O315" s="28">
        <v>0</v>
      </c>
      <c r="P315" s="28">
        <v>0</v>
      </c>
      <c r="Q315" s="30">
        <v>66762758</v>
      </c>
      <c r="R315" s="28">
        <v>21755675.93</v>
      </c>
      <c r="S315" s="28">
        <v>0</v>
      </c>
      <c r="T315" s="3">
        <v>21755675.93</v>
      </c>
      <c r="U315" s="3">
        <v>104247451.15</v>
      </c>
      <c r="V315" s="4">
        <v>0.9608947772210737</v>
      </c>
      <c r="W315" s="11">
        <v>2.9487470617546774</v>
      </c>
      <c r="X315" s="11">
        <v>0.6947120625508568</v>
      </c>
      <c r="Y315" s="36"/>
      <c r="Z315" s="11">
        <v>4.604353901526608</v>
      </c>
      <c r="AA315" s="13">
        <v>109966.5017555059</v>
      </c>
      <c r="AB315" s="17">
        <f t="shared" si="9"/>
        <v>5063.246913951962</v>
      </c>
      <c r="AC315" s="18">
        <v>689.65</v>
      </c>
      <c r="AD315" s="17">
        <v>4358</v>
      </c>
      <c r="AE315" s="68" t="s">
        <v>1170</v>
      </c>
      <c r="AF315" s="2">
        <f>F315/H315</f>
        <v>4967323301.886792</v>
      </c>
      <c r="AG315" s="4">
        <f>V315*$H315</f>
        <v>0.4379758394573654</v>
      </c>
      <c r="AH315" s="4">
        <f>W315*$H315</f>
        <v>1.344038910747782</v>
      </c>
      <c r="AI315" s="4">
        <f>X315*$H315</f>
        <v>0.3166497581106805</v>
      </c>
      <c r="AJ315" s="4">
        <f>Z315*$H315</f>
        <v>2.0986645083158275</v>
      </c>
      <c r="AK315" s="68" t="s">
        <v>1170</v>
      </c>
      <c r="AL315" s="78"/>
      <c r="AM315" s="78"/>
      <c r="AN315" s="78"/>
      <c r="AO315" s="74"/>
      <c r="AP315" s="74"/>
      <c r="AQ315" s="15"/>
      <c r="AR315" s="15"/>
      <c r="AS315" s="15"/>
      <c r="AT315" s="15"/>
    </row>
    <row r="316" spans="1:46" ht="12.75">
      <c r="A316" s="1" t="s">
        <v>629</v>
      </c>
      <c r="B316" s="1" t="s">
        <v>630</v>
      </c>
      <c r="C316" s="2" t="s">
        <v>599</v>
      </c>
      <c r="D316" s="62"/>
      <c r="F316" s="61">
        <v>2059259922</v>
      </c>
      <c r="G316" s="83">
        <v>58.98</v>
      </c>
      <c r="H316" s="9">
        <f t="shared" si="8"/>
        <v>0.5898</v>
      </c>
      <c r="I316" s="28">
        <v>9510788.92</v>
      </c>
      <c r="J316" s="28">
        <v>0</v>
      </c>
      <c r="K316" s="28">
        <v>0</v>
      </c>
      <c r="L316" s="28">
        <v>872994.75</v>
      </c>
      <c r="M316" s="33">
        <v>10383783.67</v>
      </c>
      <c r="N316" s="28">
        <v>0</v>
      </c>
      <c r="O316" s="28">
        <v>47086199.45</v>
      </c>
      <c r="P316" s="28">
        <v>0</v>
      </c>
      <c r="Q316" s="30">
        <v>47086199.45</v>
      </c>
      <c r="R316" s="28">
        <v>6980611.21</v>
      </c>
      <c r="S316" s="28">
        <v>205925.99</v>
      </c>
      <c r="T316" s="3">
        <v>7186537.2</v>
      </c>
      <c r="U316" s="3">
        <v>64656520.32000001</v>
      </c>
      <c r="V316" s="4">
        <v>0.34898640638915907</v>
      </c>
      <c r="W316" s="11">
        <v>2.286559309340067</v>
      </c>
      <c r="X316" s="11">
        <v>0.5042483252874185</v>
      </c>
      <c r="Y316" s="36"/>
      <c r="Z316" s="11">
        <v>3.1397940410166445</v>
      </c>
      <c r="AA316" s="13">
        <v>191107.6876635138</v>
      </c>
      <c r="AB316" s="17">
        <f t="shared" si="9"/>
        <v>6000.387789183707</v>
      </c>
      <c r="AC316" s="18">
        <v>636.62</v>
      </c>
      <c r="AD316" s="17">
        <v>5278</v>
      </c>
      <c r="AE316" s="68" t="s">
        <v>1170</v>
      </c>
      <c r="AF316" s="2">
        <f>F316/H316</f>
        <v>3491454598.168871</v>
      </c>
      <c r="AG316" s="4">
        <f>V316*$H316</f>
        <v>0.20583218248832602</v>
      </c>
      <c r="AH316" s="4">
        <f>W316*$H316</f>
        <v>1.3486126806487715</v>
      </c>
      <c r="AI316" s="4">
        <f>X316*$H316</f>
        <v>0.2974056622545194</v>
      </c>
      <c r="AJ316" s="4">
        <f>Z316*$H316</f>
        <v>1.8518505253916169</v>
      </c>
      <c r="AK316" s="68" t="s">
        <v>1170</v>
      </c>
      <c r="AL316" s="78"/>
      <c r="AM316" s="78"/>
      <c r="AN316" s="78"/>
      <c r="AO316" s="74"/>
      <c r="AP316" s="74"/>
      <c r="AQ316" s="15"/>
      <c r="AR316" s="15"/>
      <c r="AS316" s="15"/>
      <c r="AT316" s="15"/>
    </row>
    <row r="317" spans="1:46" ht="12.75">
      <c r="A317" s="1" t="s">
        <v>631</v>
      </c>
      <c r="B317" s="1" t="s">
        <v>632</v>
      </c>
      <c r="C317" s="2" t="s">
        <v>599</v>
      </c>
      <c r="D317" s="62"/>
      <c r="F317" s="61">
        <v>2198709688</v>
      </c>
      <c r="G317" s="83">
        <v>59.34</v>
      </c>
      <c r="H317" s="9">
        <f t="shared" si="8"/>
        <v>0.5934</v>
      </c>
      <c r="I317" s="28">
        <v>10986660.93</v>
      </c>
      <c r="J317" s="28">
        <v>0</v>
      </c>
      <c r="K317" s="28">
        <v>0</v>
      </c>
      <c r="L317" s="28">
        <v>1008464.95</v>
      </c>
      <c r="M317" s="33">
        <v>11995125.879999999</v>
      </c>
      <c r="N317" s="28">
        <v>43477197</v>
      </c>
      <c r="O317" s="28">
        <v>0</v>
      </c>
      <c r="P317" s="28">
        <v>0</v>
      </c>
      <c r="Q317" s="30">
        <v>43477197</v>
      </c>
      <c r="R317" s="28">
        <v>16271440.52</v>
      </c>
      <c r="S317" s="28">
        <v>439741.94</v>
      </c>
      <c r="T317" s="3">
        <v>16711182.459999999</v>
      </c>
      <c r="U317" s="3">
        <v>72183505.33999999</v>
      </c>
      <c r="V317" s="4">
        <v>0.7600449732497836</v>
      </c>
      <c r="W317" s="11">
        <v>1.9773959808012633</v>
      </c>
      <c r="X317" s="11">
        <v>0.5455529643347803</v>
      </c>
      <c r="Y317" s="36"/>
      <c r="Z317" s="11">
        <v>3.282993918385827</v>
      </c>
      <c r="AA317" s="13">
        <v>139577.2317559369</v>
      </c>
      <c r="AB317" s="17">
        <f t="shared" si="9"/>
        <v>4582.3120299987</v>
      </c>
      <c r="AC317" s="18">
        <v>685.75</v>
      </c>
      <c r="AD317" s="17">
        <v>3896</v>
      </c>
      <c r="AE317" s="68" t="s">
        <v>1170</v>
      </c>
      <c r="AF317" s="2">
        <f>F317/H317</f>
        <v>3705274162.4536567</v>
      </c>
      <c r="AG317" s="4">
        <f>V317*$H317</f>
        <v>0.4510106871264216</v>
      </c>
      <c r="AH317" s="4">
        <f>W317*$H317</f>
        <v>1.1733867750074698</v>
      </c>
      <c r="AI317" s="4">
        <f>X317*$H317</f>
        <v>0.32373112903625867</v>
      </c>
      <c r="AJ317" s="4">
        <f>Z317*$H317</f>
        <v>1.94812859117015</v>
      </c>
      <c r="AK317" s="68" t="s">
        <v>1170</v>
      </c>
      <c r="AL317" s="78"/>
      <c r="AM317" s="78"/>
      <c r="AN317" s="78"/>
      <c r="AO317" s="74"/>
      <c r="AP317" s="74"/>
      <c r="AQ317" s="15"/>
      <c r="AR317" s="15"/>
      <c r="AS317" s="15"/>
      <c r="AT317" s="15"/>
    </row>
    <row r="318" spans="1:46" ht="12.75">
      <c r="A318" s="1" t="s">
        <v>633</v>
      </c>
      <c r="B318" s="1" t="s">
        <v>634</v>
      </c>
      <c r="C318" s="2" t="s">
        <v>599</v>
      </c>
      <c r="D318" s="62" t="s">
        <v>54</v>
      </c>
      <c r="F318" s="61">
        <v>206978000</v>
      </c>
      <c r="G318" s="83">
        <v>31.86</v>
      </c>
      <c r="H318" s="9">
        <f t="shared" si="8"/>
        <v>0.3186</v>
      </c>
      <c r="I318" s="28">
        <v>1904219.22</v>
      </c>
      <c r="J318" s="28">
        <v>0</v>
      </c>
      <c r="K318" s="28">
        <v>0</v>
      </c>
      <c r="L318" s="28">
        <v>174789.41</v>
      </c>
      <c r="M318" s="33">
        <v>2079008.63</v>
      </c>
      <c r="N318" s="28">
        <v>6983020</v>
      </c>
      <c r="O318" s="28">
        <v>0</v>
      </c>
      <c r="P318" s="28">
        <v>0</v>
      </c>
      <c r="Q318" s="30">
        <v>6983020</v>
      </c>
      <c r="R318" s="28">
        <v>4165048</v>
      </c>
      <c r="S318" s="28">
        <v>0</v>
      </c>
      <c r="T318" s="3">
        <v>4165048</v>
      </c>
      <c r="U318" s="3">
        <v>13227076.629999999</v>
      </c>
      <c r="V318" s="4">
        <v>2.0123143522499976</v>
      </c>
      <c r="W318" s="11">
        <v>3.3737981814492364</v>
      </c>
      <c r="X318" s="11">
        <v>1.0044587492390495</v>
      </c>
      <c r="Y318" s="36"/>
      <c r="Z318" s="11">
        <v>6.390571282938284</v>
      </c>
      <c r="AA318" s="13">
        <v>69571.10376188508</v>
      </c>
      <c r="AB318" s="17">
        <f t="shared" si="9"/>
        <v>4445.990978230224</v>
      </c>
      <c r="AC318" s="25">
        <v>668.02</v>
      </c>
      <c r="AD318" s="17">
        <v>3778</v>
      </c>
      <c r="AE318" s="68" t="s">
        <v>1170</v>
      </c>
      <c r="AF318" s="2">
        <f>F318/H318</f>
        <v>649648462.0213434</v>
      </c>
      <c r="AG318" s="4">
        <f>V318*$H318</f>
        <v>0.6411233526268492</v>
      </c>
      <c r="AH318" s="4">
        <f>W318*$H318</f>
        <v>1.0748921006097267</v>
      </c>
      <c r="AI318" s="4">
        <f>X318*$H318</f>
        <v>0.3200205575075612</v>
      </c>
      <c r="AJ318" s="4">
        <f>Z318*$H318</f>
        <v>2.0360360107441373</v>
      </c>
      <c r="AK318" s="68" t="s">
        <v>1170</v>
      </c>
      <c r="AL318" s="78"/>
      <c r="AM318" s="78"/>
      <c r="AN318" s="78"/>
      <c r="AO318" s="74"/>
      <c r="AP318" s="74"/>
      <c r="AQ318" s="15"/>
      <c r="AR318" s="15"/>
      <c r="AS318" s="15"/>
      <c r="AT318" s="15"/>
    </row>
    <row r="319" spans="1:46" ht="12.75">
      <c r="A319" s="1" t="s">
        <v>635</v>
      </c>
      <c r="B319" s="1" t="s">
        <v>636</v>
      </c>
      <c r="C319" s="2" t="s">
        <v>599</v>
      </c>
      <c r="D319" s="62"/>
      <c r="F319" s="61">
        <v>3873609036</v>
      </c>
      <c r="G319" s="83">
        <v>65.09</v>
      </c>
      <c r="H319" s="9">
        <f t="shared" si="8"/>
        <v>0.6509</v>
      </c>
      <c r="I319" s="28">
        <v>17353456.89</v>
      </c>
      <c r="J319" s="28">
        <v>0</v>
      </c>
      <c r="K319" s="28">
        <v>0</v>
      </c>
      <c r="L319" s="28">
        <v>1593305.78</v>
      </c>
      <c r="M319" s="33">
        <v>18946762.67</v>
      </c>
      <c r="N319" s="28">
        <v>82616917</v>
      </c>
      <c r="O319" s="28">
        <v>0</v>
      </c>
      <c r="P319" s="28">
        <v>0</v>
      </c>
      <c r="Q319" s="30">
        <v>82616917</v>
      </c>
      <c r="R319" s="28">
        <v>18232649.08</v>
      </c>
      <c r="S319" s="28">
        <v>1548000</v>
      </c>
      <c r="T319" s="3">
        <v>19780649.08</v>
      </c>
      <c r="U319" s="3">
        <v>121344328.75</v>
      </c>
      <c r="V319" s="4">
        <v>0.5106516660862105</v>
      </c>
      <c r="W319" s="11">
        <v>2.132815062960319</v>
      </c>
      <c r="X319" s="11">
        <v>0.48912428936207186</v>
      </c>
      <c r="Y319" s="36"/>
      <c r="Z319" s="11">
        <v>3.1325910184086014</v>
      </c>
      <c r="AA319" s="13">
        <v>189094.4180419943</v>
      </c>
      <c r="AB319" s="17">
        <f t="shared" si="9"/>
        <v>5923.554755895528</v>
      </c>
      <c r="AC319" s="18">
        <v>662.63</v>
      </c>
      <c r="AD319" s="17">
        <v>5119</v>
      </c>
      <c r="AE319" s="68" t="s">
        <v>1170</v>
      </c>
      <c r="AF319" s="2">
        <f>F319/H319</f>
        <v>5951158451.375019</v>
      </c>
      <c r="AG319" s="4">
        <f>V319*$H319</f>
        <v>0.33238316945551444</v>
      </c>
      <c r="AH319" s="4">
        <f>W319*$H319</f>
        <v>1.3882493244808718</v>
      </c>
      <c r="AI319" s="4">
        <f>X319*$H319</f>
        <v>0.3183709999457726</v>
      </c>
      <c r="AJ319" s="4">
        <f>Z319*$H319</f>
        <v>2.039003493882159</v>
      </c>
      <c r="AK319" s="68" t="s">
        <v>1170</v>
      </c>
      <c r="AL319" s="78"/>
      <c r="AM319" s="78"/>
      <c r="AN319" s="78"/>
      <c r="AO319" s="74"/>
      <c r="AP319" s="74"/>
      <c r="AQ319" s="15"/>
      <c r="AR319" s="15"/>
      <c r="AS319" s="15"/>
      <c r="AT319" s="15"/>
    </row>
    <row r="320" spans="1:46" ht="12.75">
      <c r="A320" s="1" t="s">
        <v>637</v>
      </c>
      <c r="B320" s="1" t="s">
        <v>638</v>
      </c>
      <c r="C320" s="2" t="s">
        <v>599</v>
      </c>
      <c r="D320" s="62" t="s">
        <v>54</v>
      </c>
      <c r="F320" s="61">
        <v>1426370782</v>
      </c>
      <c r="G320" s="83">
        <v>48.96</v>
      </c>
      <c r="H320" s="9">
        <f t="shared" si="8"/>
        <v>0.48960000000000004</v>
      </c>
      <c r="I320" s="28">
        <v>8399549.14</v>
      </c>
      <c r="J320" s="28">
        <v>0</v>
      </c>
      <c r="K320" s="28">
        <v>0</v>
      </c>
      <c r="L320" s="28">
        <v>771084.65</v>
      </c>
      <c r="M320" s="33">
        <v>9170633.790000001</v>
      </c>
      <c r="N320" s="28">
        <v>32334688</v>
      </c>
      <c r="O320" s="28">
        <v>0</v>
      </c>
      <c r="P320" s="28">
        <v>0</v>
      </c>
      <c r="Q320" s="30">
        <v>32334688</v>
      </c>
      <c r="R320" s="28">
        <v>12281052</v>
      </c>
      <c r="S320" s="28">
        <v>0</v>
      </c>
      <c r="T320" s="3">
        <v>12281052</v>
      </c>
      <c r="U320" s="3">
        <v>53786373.79</v>
      </c>
      <c r="V320" s="4">
        <v>0.8609999696418347</v>
      </c>
      <c r="W320" s="11">
        <v>2.266920243182603</v>
      </c>
      <c r="X320" s="11">
        <v>0.6429347758470841</v>
      </c>
      <c r="Y320" s="36"/>
      <c r="Z320" s="11">
        <v>3.770854988671522</v>
      </c>
      <c r="AA320" s="13">
        <v>117367.40112994351</v>
      </c>
      <c r="AB320" s="17">
        <f t="shared" si="9"/>
        <v>4425.7545005825905</v>
      </c>
      <c r="AC320" s="18">
        <v>677.24</v>
      </c>
      <c r="AD320" s="17">
        <v>3740</v>
      </c>
      <c r="AE320" s="68" t="s">
        <v>1170</v>
      </c>
      <c r="AF320" s="2">
        <f>F320/H320</f>
        <v>2913339015.522876</v>
      </c>
      <c r="AG320" s="4">
        <f>V320*$H320</f>
        <v>0.4215455851366423</v>
      </c>
      <c r="AH320" s="4">
        <f>W320*$H320</f>
        <v>1.1098841510622026</v>
      </c>
      <c r="AI320" s="4">
        <f>X320*$H320</f>
        <v>0.3147808662547324</v>
      </c>
      <c r="AJ320" s="4">
        <f>Z320*$H320</f>
        <v>1.8462106024535772</v>
      </c>
      <c r="AK320" s="68" t="s">
        <v>1170</v>
      </c>
      <c r="AL320" s="78"/>
      <c r="AM320" s="78"/>
      <c r="AN320" s="78"/>
      <c r="AO320" s="74"/>
      <c r="AP320" s="74"/>
      <c r="AQ320" s="15"/>
      <c r="AR320" s="15"/>
      <c r="AS320" s="15"/>
      <c r="AT320" s="15"/>
    </row>
    <row r="321" spans="1:46" ht="12.75">
      <c r="A321" s="1" t="s">
        <v>639</v>
      </c>
      <c r="B321" s="1" t="s">
        <v>640</v>
      </c>
      <c r="C321" s="2" t="s">
        <v>599</v>
      </c>
      <c r="D321" s="62"/>
      <c r="F321" s="61">
        <v>425827666</v>
      </c>
      <c r="G321" s="83">
        <v>35.21</v>
      </c>
      <c r="H321" s="9">
        <f t="shared" si="8"/>
        <v>0.3521</v>
      </c>
      <c r="I321" s="28">
        <v>3497896.61</v>
      </c>
      <c r="J321" s="28">
        <v>0</v>
      </c>
      <c r="K321" s="28">
        <v>0</v>
      </c>
      <c r="L321" s="28">
        <v>321071.72</v>
      </c>
      <c r="M321" s="33">
        <v>3818968.33</v>
      </c>
      <c r="N321" s="28">
        <v>10690277</v>
      </c>
      <c r="O321" s="28">
        <v>0</v>
      </c>
      <c r="P321" s="28">
        <v>0</v>
      </c>
      <c r="Q321" s="30">
        <v>10690277</v>
      </c>
      <c r="R321" s="28">
        <v>5333441.15</v>
      </c>
      <c r="S321" s="28">
        <v>0</v>
      </c>
      <c r="T321" s="3">
        <v>5333441.15</v>
      </c>
      <c r="U321" s="3">
        <v>19842686.48</v>
      </c>
      <c r="V321" s="4">
        <v>1.2524881720578485</v>
      </c>
      <c r="W321" s="11">
        <v>2.510470280247127</v>
      </c>
      <c r="X321" s="11">
        <v>0.8968342442080782</v>
      </c>
      <c r="Y321" s="36"/>
      <c r="Z321" s="11">
        <v>4.659792696513054</v>
      </c>
      <c r="AA321" s="13">
        <v>82539.26060331141</v>
      </c>
      <c r="AB321" s="17">
        <f t="shared" si="9"/>
        <v>3846.1584373489814</v>
      </c>
      <c r="AC321" s="18">
        <v>674.03</v>
      </c>
      <c r="AD321" s="17">
        <v>3172</v>
      </c>
      <c r="AE321" s="68" t="s">
        <v>1170</v>
      </c>
      <c r="AF321" s="2">
        <f>F321/H321</f>
        <v>1209394109.6279466</v>
      </c>
      <c r="AG321" s="4">
        <f>V321*$H321</f>
        <v>0.44100108538156846</v>
      </c>
      <c r="AH321" s="4">
        <f>W321*$H321</f>
        <v>0.8839365856750135</v>
      </c>
      <c r="AI321" s="4">
        <f>X321*$H321</f>
        <v>0.3157753373856644</v>
      </c>
      <c r="AJ321" s="4">
        <f>Z321*$H321</f>
        <v>1.6407130084422463</v>
      </c>
      <c r="AK321" s="68" t="s">
        <v>1170</v>
      </c>
      <c r="AL321" s="78"/>
      <c r="AM321" s="78"/>
      <c r="AN321" s="78"/>
      <c r="AO321" s="74"/>
      <c r="AP321" s="74"/>
      <c r="AQ321" s="15"/>
      <c r="AR321" s="15"/>
      <c r="AS321" s="15"/>
      <c r="AT321" s="15"/>
    </row>
    <row r="322" spans="1:46" ht="12.75">
      <c r="A322" s="1" t="s">
        <v>641</v>
      </c>
      <c r="B322" s="1" t="s">
        <v>642</v>
      </c>
      <c r="C322" s="2" t="s">
        <v>599</v>
      </c>
      <c r="D322" s="62"/>
      <c r="F322" s="61">
        <v>210605878</v>
      </c>
      <c r="G322" s="83">
        <v>31.83</v>
      </c>
      <c r="H322" s="9">
        <f t="shared" si="8"/>
        <v>0.31829999999999997</v>
      </c>
      <c r="I322" s="28">
        <v>1964951.79</v>
      </c>
      <c r="J322" s="28">
        <v>0</v>
      </c>
      <c r="K322" s="28">
        <v>0</v>
      </c>
      <c r="L322" s="28">
        <v>180363.67</v>
      </c>
      <c r="M322" s="33">
        <v>2145315.46</v>
      </c>
      <c r="N322" s="28">
        <v>8986386</v>
      </c>
      <c r="O322" s="28">
        <v>0</v>
      </c>
      <c r="P322" s="28">
        <v>0</v>
      </c>
      <c r="Q322" s="30">
        <v>8986386</v>
      </c>
      <c r="R322" s="28">
        <v>3730045.27</v>
      </c>
      <c r="S322" s="28">
        <v>0</v>
      </c>
      <c r="T322" s="3">
        <v>3730045.27</v>
      </c>
      <c r="U322" s="3">
        <v>14861746.73</v>
      </c>
      <c r="V322" s="4">
        <v>1.7711021674333325</v>
      </c>
      <c r="W322" s="11">
        <v>4.266920793160389</v>
      </c>
      <c r="X322" s="11">
        <v>1.0186398786077566</v>
      </c>
      <c r="Y322" s="36"/>
      <c r="Z322" s="11">
        <v>7.056662839201478</v>
      </c>
      <c r="AA322" s="13">
        <v>72418.0241935484</v>
      </c>
      <c r="AB322" s="17">
        <f t="shared" si="9"/>
        <v>5110.295802150065</v>
      </c>
      <c r="AC322" s="18">
        <v>711.8</v>
      </c>
      <c r="AD322" s="17">
        <v>4398</v>
      </c>
      <c r="AE322" s="68" t="s">
        <v>1170</v>
      </c>
      <c r="AF322" s="2">
        <f>F322/H322</f>
        <v>661658429.1548854</v>
      </c>
      <c r="AG322" s="4">
        <f>V322*$H322</f>
        <v>0.5637418198940297</v>
      </c>
      <c r="AH322" s="4">
        <f>W322*$H322</f>
        <v>1.3581608884629517</v>
      </c>
      <c r="AI322" s="4">
        <f>X322*$H322</f>
        <v>0.3242330733608489</v>
      </c>
      <c r="AJ322" s="4">
        <f>Z322*$H322</f>
        <v>2.2461357817178302</v>
      </c>
      <c r="AK322" s="68" t="s">
        <v>1170</v>
      </c>
      <c r="AL322" s="78"/>
      <c r="AM322" s="78"/>
      <c r="AN322" s="78"/>
      <c r="AO322" s="74"/>
      <c r="AP322" s="74"/>
      <c r="AQ322" s="15"/>
      <c r="AR322" s="15"/>
      <c r="AS322" s="15"/>
      <c r="AT322" s="15"/>
    </row>
    <row r="323" spans="1:46" ht="12.75">
      <c r="A323" s="1" t="s">
        <v>643</v>
      </c>
      <c r="B323" s="1" t="s">
        <v>644</v>
      </c>
      <c r="C323" s="2" t="s">
        <v>599</v>
      </c>
      <c r="D323" s="62" t="s">
        <v>54</v>
      </c>
      <c r="F323" s="61">
        <v>3190263565</v>
      </c>
      <c r="G323" s="83">
        <v>35.28</v>
      </c>
      <c r="H323" s="9">
        <f aca="true" t="shared" si="10" ref="H323:H386">G323/100</f>
        <v>0.3528</v>
      </c>
      <c r="I323" s="28">
        <v>25394030.3</v>
      </c>
      <c r="J323" s="28">
        <v>0</v>
      </c>
      <c r="K323" s="28">
        <v>0</v>
      </c>
      <c r="L323" s="28">
        <v>2331118.93</v>
      </c>
      <c r="M323" s="33">
        <v>27725149.23</v>
      </c>
      <c r="N323" s="28">
        <v>125468482</v>
      </c>
      <c r="O323" s="28">
        <v>0</v>
      </c>
      <c r="P323" s="28">
        <v>0</v>
      </c>
      <c r="Q323" s="30">
        <v>125468482</v>
      </c>
      <c r="R323" s="28">
        <v>40867276</v>
      </c>
      <c r="S323" s="28">
        <v>0</v>
      </c>
      <c r="T323" s="3">
        <v>40867276</v>
      </c>
      <c r="U323" s="3">
        <v>194060907.23</v>
      </c>
      <c r="V323" s="4">
        <v>1.280999991610411</v>
      </c>
      <c r="W323" s="11">
        <v>3.9328563124532945</v>
      </c>
      <c r="X323" s="11">
        <v>0.8690551318132237</v>
      </c>
      <c r="Y323" s="36"/>
      <c r="Z323" s="11">
        <v>6.082911435876929</v>
      </c>
      <c r="AA323" s="13">
        <v>73737.66829749307</v>
      </c>
      <c r="AB323" s="17">
        <f aca="true" t="shared" si="11" ref="AB323:AB386">AA323*Z323/100</f>
        <v>4485.3970574172035</v>
      </c>
      <c r="AC323" s="18">
        <v>695.66</v>
      </c>
      <c r="AD323" s="17">
        <v>3789</v>
      </c>
      <c r="AE323" s="68" t="s">
        <v>1170</v>
      </c>
      <c r="AF323" s="2">
        <f>F323/H323</f>
        <v>9042697179.705215</v>
      </c>
      <c r="AG323" s="4">
        <f>V323*$H323</f>
        <v>0.451936797040153</v>
      </c>
      <c r="AH323" s="4">
        <f>W323*$H323</f>
        <v>1.3875117070335223</v>
      </c>
      <c r="AI323" s="4">
        <f>X323*$H323</f>
        <v>0.30660265050370533</v>
      </c>
      <c r="AJ323" s="4">
        <f>Z323*$H323</f>
        <v>2.1460511545773806</v>
      </c>
      <c r="AK323" s="68" t="s">
        <v>1170</v>
      </c>
      <c r="AL323" s="78"/>
      <c r="AM323" s="78"/>
      <c r="AN323" s="78"/>
      <c r="AO323" s="74"/>
      <c r="AP323" s="74"/>
      <c r="AQ323" s="15"/>
      <c r="AR323" s="15"/>
      <c r="AS323" s="15"/>
      <c r="AT323" s="15"/>
    </row>
    <row r="324" spans="1:46" ht="12.75">
      <c r="A324" s="1" t="s">
        <v>645</v>
      </c>
      <c r="B324" s="1" t="s">
        <v>646</v>
      </c>
      <c r="C324" s="2" t="s">
        <v>647</v>
      </c>
      <c r="D324" s="62"/>
      <c r="F324" s="61">
        <v>208165687</v>
      </c>
      <c r="G324" s="83">
        <v>70.66</v>
      </c>
      <c r="H324" s="9">
        <f t="shared" si="10"/>
        <v>0.7066</v>
      </c>
      <c r="I324" s="28">
        <v>862706.08</v>
      </c>
      <c r="J324" s="28">
        <v>46386.94</v>
      </c>
      <c r="K324" s="28">
        <v>0</v>
      </c>
      <c r="L324" s="28">
        <v>52933</v>
      </c>
      <c r="M324" s="33">
        <v>962026.02</v>
      </c>
      <c r="N324" s="28">
        <v>333398</v>
      </c>
      <c r="O324" s="28">
        <v>0</v>
      </c>
      <c r="P324" s="28">
        <v>0</v>
      </c>
      <c r="Q324" s="30">
        <v>333398</v>
      </c>
      <c r="R324" s="28">
        <v>1386384.16</v>
      </c>
      <c r="S324" s="28">
        <v>0</v>
      </c>
      <c r="T324" s="3">
        <v>1386384.16</v>
      </c>
      <c r="U324" s="3">
        <v>2681808.18</v>
      </c>
      <c r="V324" s="4">
        <v>0.6660003288630368</v>
      </c>
      <c r="W324" s="11">
        <v>0.16015992107287116</v>
      </c>
      <c r="X324" s="11">
        <v>0.46214437829035676</v>
      </c>
      <c r="Y324" s="42"/>
      <c r="Z324" s="11">
        <v>1.2883046282262647</v>
      </c>
      <c r="AA324" s="13">
        <v>620940.4761904762</v>
      </c>
      <c r="AB324" s="17">
        <f t="shared" si="11"/>
        <v>7999.604893292112</v>
      </c>
      <c r="AC324" s="18">
        <v>733.76</v>
      </c>
      <c r="AD324" s="17">
        <v>7266</v>
      </c>
      <c r="AE324" s="68" t="s">
        <v>1170</v>
      </c>
      <c r="AF324" s="2">
        <f>F324/H324</f>
        <v>294601878.0073592</v>
      </c>
      <c r="AG324" s="4">
        <f>V324*$H324</f>
        <v>0.4705958323746218</v>
      </c>
      <c r="AH324" s="4">
        <f>W324*$H324</f>
        <v>0.11316900023009077</v>
      </c>
      <c r="AI324" s="4">
        <f>X324*$H324</f>
        <v>0.3265512176999661</v>
      </c>
      <c r="AJ324" s="4">
        <f>Z324*$H324</f>
        <v>0.9103160503046787</v>
      </c>
      <c r="AK324" s="68" t="s">
        <v>1170</v>
      </c>
      <c r="AL324" s="78"/>
      <c r="AM324" s="78"/>
      <c r="AN324" s="78"/>
      <c r="AO324" s="74"/>
      <c r="AP324" s="74"/>
      <c r="AQ324" s="15"/>
      <c r="AR324" s="15"/>
      <c r="AS324" s="15"/>
      <c r="AT324" s="15"/>
    </row>
    <row r="325" spans="1:46" ht="12.75">
      <c r="A325" s="1" t="s">
        <v>648</v>
      </c>
      <c r="B325" s="1" t="s">
        <v>649</v>
      </c>
      <c r="C325" s="2" t="s">
        <v>647</v>
      </c>
      <c r="D325" s="62"/>
      <c r="F325" s="61">
        <v>101620669</v>
      </c>
      <c r="G325" s="83">
        <v>66.54</v>
      </c>
      <c r="H325" s="9">
        <f t="shared" si="10"/>
        <v>0.6654000000000001</v>
      </c>
      <c r="I325" s="28">
        <v>447702.5</v>
      </c>
      <c r="J325" s="28">
        <v>24072.57</v>
      </c>
      <c r="K325" s="28">
        <v>8117.42</v>
      </c>
      <c r="L325" s="28">
        <v>27469.65</v>
      </c>
      <c r="M325" s="33">
        <v>507362.14</v>
      </c>
      <c r="N325" s="28">
        <v>0</v>
      </c>
      <c r="O325" s="28">
        <v>2220395.6</v>
      </c>
      <c r="P325" s="28">
        <v>0</v>
      </c>
      <c r="Q325" s="30">
        <v>2220395.6</v>
      </c>
      <c r="R325" s="28">
        <v>887564.5</v>
      </c>
      <c r="S325" s="28">
        <v>0</v>
      </c>
      <c r="T325" s="3">
        <v>887564.5</v>
      </c>
      <c r="U325" s="3">
        <v>3615322.24</v>
      </c>
      <c r="V325" s="4">
        <v>0.8734094242186105</v>
      </c>
      <c r="W325" s="11">
        <v>2.18498423780304</v>
      </c>
      <c r="X325" s="11">
        <v>0.4992706159019677</v>
      </c>
      <c r="Y325" s="42"/>
      <c r="Z325" s="11">
        <v>3.5576642779236183</v>
      </c>
      <c r="AA325" s="13">
        <v>151787.80068728523</v>
      </c>
      <c r="AB325" s="17">
        <f t="shared" si="11"/>
        <v>5400.100363297447</v>
      </c>
      <c r="AC325" s="18">
        <v>715.6</v>
      </c>
      <c r="AD325" s="17">
        <v>4666</v>
      </c>
      <c r="AE325" s="68" t="s">
        <v>1170</v>
      </c>
      <c r="AF325" s="2">
        <f>F325/H325</f>
        <v>152721173.73008713</v>
      </c>
      <c r="AG325" s="4">
        <f>V325*$H325</f>
        <v>0.5811666308750635</v>
      </c>
      <c r="AH325" s="4">
        <f>W325*$H325</f>
        <v>1.453888511834143</v>
      </c>
      <c r="AI325" s="4">
        <f>X325*$H325</f>
        <v>0.3322146678211694</v>
      </c>
      <c r="AJ325" s="4">
        <f>Z325*$H325</f>
        <v>2.367269810530376</v>
      </c>
      <c r="AK325" s="68" t="s">
        <v>1170</v>
      </c>
      <c r="AL325" s="78"/>
      <c r="AM325" s="78"/>
      <c r="AN325" s="78"/>
      <c r="AO325" s="74"/>
      <c r="AP325" s="74"/>
      <c r="AQ325" s="15"/>
      <c r="AR325" s="15"/>
      <c r="AS325" s="15"/>
      <c r="AT325" s="15"/>
    </row>
    <row r="326" spans="1:46" ht="12.75">
      <c r="A326" s="1" t="s">
        <v>650</v>
      </c>
      <c r="B326" s="1" t="s">
        <v>651</v>
      </c>
      <c r="C326" s="2" t="s">
        <v>647</v>
      </c>
      <c r="D326" s="62"/>
      <c r="F326" s="61">
        <v>403699568</v>
      </c>
      <c r="G326" s="83">
        <v>50.16</v>
      </c>
      <c r="H326" s="9">
        <f t="shared" si="10"/>
        <v>0.5015999999999999</v>
      </c>
      <c r="I326" s="28">
        <v>2140961.55</v>
      </c>
      <c r="J326" s="28">
        <v>0</v>
      </c>
      <c r="K326" s="28">
        <v>38821.82</v>
      </c>
      <c r="L326" s="28">
        <v>131343.91</v>
      </c>
      <c r="M326" s="33">
        <v>2311127.28</v>
      </c>
      <c r="N326" s="28">
        <v>5059610</v>
      </c>
      <c r="O326" s="28">
        <v>0</v>
      </c>
      <c r="P326" s="28">
        <v>0</v>
      </c>
      <c r="Q326" s="30">
        <v>5059610</v>
      </c>
      <c r="R326" s="28">
        <v>9053350.36</v>
      </c>
      <c r="S326" s="28">
        <v>0</v>
      </c>
      <c r="T326" s="3">
        <v>9053350.36</v>
      </c>
      <c r="U326" s="3">
        <v>16424087.639999999</v>
      </c>
      <c r="V326" s="4">
        <v>2.2425959990128104</v>
      </c>
      <c r="W326" s="11">
        <v>1.2533107293292918</v>
      </c>
      <c r="X326" s="11">
        <v>0.5724869341450471</v>
      </c>
      <c r="Y326" s="42"/>
      <c r="Z326" s="11">
        <v>4.068393662487149</v>
      </c>
      <c r="AA326" s="13">
        <v>88195.26011560694</v>
      </c>
      <c r="AB326" s="17">
        <f t="shared" si="11"/>
        <v>3588.130373157409</v>
      </c>
      <c r="AC326" s="18">
        <v>719.79</v>
      </c>
      <c r="AD326" s="17">
        <v>2868</v>
      </c>
      <c r="AE326" s="68" t="s">
        <v>1170</v>
      </c>
      <c r="AF326" s="2">
        <f>F326/H326</f>
        <v>804823700.1594898</v>
      </c>
      <c r="AG326" s="4">
        <f>V326*$H326</f>
        <v>1.1248861531048255</v>
      </c>
      <c r="AH326" s="4">
        <f>W326*$H326</f>
        <v>0.6286606618315727</v>
      </c>
      <c r="AI326" s="4">
        <f>X326*$H326</f>
        <v>0.2871594461671556</v>
      </c>
      <c r="AJ326" s="4">
        <f>Z326*$H326</f>
        <v>2.0407062611035536</v>
      </c>
      <c r="AK326" s="68" t="s">
        <v>1170</v>
      </c>
      <c r="AL326" s="78"/>
      <c r="AM326" s="78"/>
      <c r="AN326" s="78"/>
      <c r="AO326" s="74"/>
      <c r="AP326" s="74"/>
      <c r="AQ326" s="15"/>
      <c r="AR326" s="15"/>
      <c r="AS326" s="15"/>
      <c r="AT326" s="15"/>
    </row>
    <row r="327" spans="1:46" ht="12.75">
      <c r="A327" s="1" t="s">
        <v>652</v>
      </c>
      <c r="B327" s="1" t="s">
        <v>653</v>
      </c>
      <c r="C327" s="2" t="s">
        <v>647</v>
      </c>
      <c r="D327" s="62"/>
      <c r="E327" t="s">
        <v>1168</v>
      </c>
      <c r="F327" s="61">
        <v>616469979</v>
      </c>
      <c r="G327" s="83">
        <v>95.34</v>
      </c>
      <c r="H327" s="9">
        <f t="shared" si="10"/>
        <v>0.9534</v>
      </c>
      <c r="I327" s="28">
        <v>1804934.54</v>
      </c>
      <c r="J327" s="28">
        <v>97055.92</v>
      </c>
      <c r="K327" s="28">
        <v>32728.53</v>
      </c>
      <c r="L327" s="28">
        <v>110738.93</v>
      </c>
      <c r="M327" s="33">
        <v>2045457.92</v>
      </c>
      <c r="N327" s="28">
        <v>3527739</v>
      </c>
      <c r="O327" s="28">
        <v>3434022.22</v>
      </c>
      <c r="P327" s="28">
        <v>0</v>
      </c>
      <c r="Q327" s="30">
        <v>6961761.220000001</v>
      </c>
      <c r="R327" s="28">
        <v>3391730.72</v>
      </c>
      <c r="S327" s="28">
        <v>61647</v>
      </c>
      <c r="T327" s="3">
        <v>3453377.72</v>
      </c>
      <c r="U327" s="3">
        <v>12460596.860000001</v>
      </c>
      <c r="V327" s="4">
        <v>0.5601858707867428</v>
      </c>
      <c r="W327" s="11">
        <v>1.129294443712076</v>
      </c>
      <c r="X327" s="11">
        <v>0.3318017080601422</v>
      </c>
      <c r="Y327" s="42"/>
      <c r="Z327" s="11">
        <v>2.0212820225589607</v>
      </c>
      <c r="AA327" s="13">
        <v>347411.3517060368</v>
      </c>
      <c r="AB327" s="17">
        <f t="shared" si="11"/>
        <v>7022.163196363204</v>
      </c>
      <c r="AC327" s="18">
        <v>711.83</v>
      </c>
      <c r="AD327" s="17">
        <v>6310</v>
      </c>
      <c r="AE327" s="68" t="s">
        <v>1170</v>
      </c>
      <c r="AF327" s="2">
        <f>F327/H327</f>
        <v>646601614.2227817</v>
      </c>
      <c r="AG327" s="4">
        <f>V327*$H327</f>
        <v>0.5340812092080806</v>
      </c>
      <c r="AH327" s="4">
        <f>W327*$H327</f>
        <v>1.0766693226350932</v>
      </c>
      <c r="AI327" s="4">
        <f>X327*$H327</f>
        <v>0.3163397484645396</v>
      </c>
      <c r="AJ327" s="4">
        <f>Z327*$H327</f>
        <v>1.9270902803077132</v>
      </c>
      <c r="AK327" s="68" t="s">
        <v>1170</v>
      </c>
      <c r="AL327" s="78"/>
      <c r="AM327" s="78"/>
      <c r="AN327" s="78"/>
      <c r="AO327" s="74"/>
      <c r="AP327" s="74"/>
      <c r="AQ327" s="15"/>
      <c r="AR327" s="15"/>
      <c r="AS327" s="15"/>
      <c r="AT327" s="15"/>
    </row>
    <row r="328" spans="1:46" ht="12.75">
      <c r="A328" s="1" t="s">
        <v>654</v>
      </c>
      <c r="B328" s="1" t="s">
        <v>655</v>
      </c>
      <c r="C328" s="2" t="s">
        <v>647</v>
      </c>
      <c r="D328" s="62"/>
      <c r="F328" s="61">
        <v>303556954</v>
      </c>
      <c r="G328" s="83">
        <v>47.22</v>
      </c>
      <c r="H328" s="9">
        <f t="shared" si="10"/>
        <v>0.4722</v>
      </c>
      <c r="I328" s="28">
        <v>1921577.31</v>
      </c>
      <c r="J328" s="28">
        <v>0</v>
      </c>
      <c r="K328" s="28">
        <v>34840.41</v>
      </c>
      <c r="L328" s="28">
        <v>117906.96</v>
      </c>
      <c r="M328" s="33">
        <v>2074324.68</v>
      </c>
      <c r="N328" s="28">
        <v>2211505</v>
      </c>
      <c r="O328" s="28">
        <v>0</v>
      </c>
      <c r="P328" s="28">
        <v>0</v>
      </c>
      <c r="Q328" s="30">
        <v>2211505</v>
      </c>
      <c r="R328" s="28">
        <v>2422942.26</v>
      </c>
      <c r="S328" s="28">
        <v>0</v>
      </c>
      <c r="T328" s="3">
        <v>2422942.26</v>
      </c>
      <c r="U328" s="3">
        <v>6708771.9399999995</v>
      </c>
      <c r="V328" s="4">
        <v>0.7981837437991949</v>
      </c>
      <c r="W328" s="11">
        <v>0.7285305017258804</v>
      </c>
      <c r="X328" s="11">
        <v>0.6833395356839692</v>
      </c>
      <c r="Y328" s="42"/>
      <c r="Z328" s="11">
        <v>2.2100537812090444</v>
      </c>
      <c r="AA328" s="13">
        <v>293222.7902023429</v>
      </c>
      <c r="AB328" s="17">
        <f t="shared" si="11"/>
        <v>6480.381362233543</v>
      </c>
      <c r="AC328" s="18">
        <v>729.83</v>
      </c>
      <c r="AD328" s="17">
        <v>5750</v>
      </c>
      <c r="AE328" s="68" t="s">
        <v>1170</v>
      </c>
      <c r="AF328" s="2">
        <f>F328/H328</f>
        <v>642856742.9055485</v>
      </c>
      <c r="AG328" s="4">
        <f>V328*$H328</f>
        <v>0.37690236382197984</v>
      </c>
      <c r="AH328" s="4">
        <f>W328*$H328</f>
        <v>0.34401210291496076</v>
      </c>
      <c r="AI328" s="4">
        <f>X328*$H328</f>
        <v>0.3226729287499703</v>
      </c>
      <c r="AJ328" s="4">
        <f>Z328*$H328</f>
        <v>1.0435873954869108</v>
      </c>
      <c r="AK328" s="68" t="s">
        <v>1170</v>
      </c>
      <c r="AL328" s="78"/>
      <c r="AM328" s="78"/>
      <c r="AN328" s="78"/>
      <c r="AO328" s="74"/>
      <c r="AP328" s="74"/>
      <c r="AQ328" s="15"/>
      <c r="AR328" s="15"/>
      <c r="AS328" s="15"/>
      <c r="AT328" s="15"/>
    </row>
    <row r="329" spans="1:46" ht="12.75">
      <c r="A329" s="1" t="s">
        <v>656</v>
      </c>
      <c r="B329" s="1" t="s">
        <v>657</v>
      </c>
      <c r="C329" s="2" t="s">
        <v>647</v>
      </c>
      <c r="D329" s="62"/>
      <c r="F329" s="61">
        <v>982889788</v>
      </c>
      <c r="G329" s="83">
        <v>85.86</v>
      </c>
      <c r="H329" s="9">
        <f t="shared" si="10"/>
        <v>0.8586</v>
      </c>
      <c r="I329" s="28">
        <v>3142483.54</v>
      </c>
      <c r="J329" s="28">
        <v>0</v>
      </c>
      <c r="K329" s="28">
        <v>56973.1</v>
      </c>
      <c r="L329" s="28">
        <v>192797.25</v>
      </c>
      <c r="M329" s="33">
        <v>3392253.89</v>
      </c>
      <c r="N329" s="28">
        <v>5721056</v>
      </c>
      <c r="O329" s="28">
        <v>0</v>
      </c>
      <c r="P329" s="28">
        <v>0</v>
      </c>
      <c r="Q329" s="30">
        <v>5721056</v>
      </c>
      <c r="R329" s="28">
        <v>5233039.19</v>
      </c>
      <c r="S329" s="28">
        <v>0</v>
      </c>
      <c r="T329" s="3">
        <v>5233039.19</v>
      </c>
      <c r="U329" s="3">
        <v>14346349.080000002</v>
      </c>
      <c r="V329" s="4">
        <v>0.5324136290649915</v>
      </c>
      <c r="W329" s="11">
        <v>0.5820648530331459</v>
      </c>
      <c r="X329" s="11">
        <v>0.34513064754723044</v>
      </c>
      <c r="Y329" s="42"/>
      <c r="Z329" s="11">
        <v>1.459609129645368</v>
      </c>
      <c r="AA329" s="13">
        <v>328403.47860855656</v>
      </c>
      <c r="AB329" s="17">
        <f t="shared" si="11"/>
        <v>4793.407155843464</v>
      </c>
      <c r="AC329" s="18">
        <v>690.66</v>
      </c>
      <c r="AD329" s="17">
        <v>4102</v>
      </c>
      <c r="AE329" s="68" t="s">
        <v>1170</v>
      </c>
      <c r="AF329" s="2">
        <f>F329/H329</f>
        <v>1144758662.9396691</v>
      </c>
      <c r="AG329" s="4">
        <f>V329*$H329</f>
        <v>0.4571303419152017</v>
      </c>
      <c r="AH329" s="4">
        <f>W329*$H329</f>
        <v>0.4997608828142591</v>
      </c>
      <c r="AI329" s="4">
        <f>X329*$H329</f>
        <v>0.29632917398405206</v>
      </c>
      <c r="AJ329" s="4">
        <f>Z329*$H329</f>
        <v>1.2532203987135129</v>
      </c>
      <c r="AK329" s="68" t="s">
        <v>1170</v>
      </c>
      <c r="AL329" s="78"/>
      <c r="AM329" s="78"/>
      <c r="AN329" s="78"/>
      <c r="AO329" s="74"/>
      <c r="AP329" s="74"/>
      <c r="AQ329" s="15"/>
      <c r="AR329" s="15"/>
      <c r="AS329" s="15"/>
      <c r="AT329" s="15"/>
    </row>
    <row r="330" spans="1:46" ht="12.75">
      <c r="A330" s="1" t="s">
        <v>658</v>
      </c>
      <c r="B330" s="1" t="s">
        <v>659</v>
      </c>
      <c r="C330" s="2" t="s">
        <v>647</v>
      </c>
      <c r="D330" s="62"/>
      <c r="F330" s="61">
        <v>440707448</v>
      </c>
      <c r="G330" s="83">
        <v>62.26</v>
      </c>
      <c r="H330" s="9">
        <f t="shared" si="10"/>
        <v>0.6225999999999999</v>
      </c>
      <c r="I330" s="28">
        <v>1936005.79</v>
      </c>
      <c r="J330" s="28">
        <v>0</v>
      </c>
      <c r="K330" s="28">
        <v>0</v>
      </c>
      <c r="L330" s="28">
        <v>118806.77</v>
      </c>
      <c r="M330" s="33">
        <v>2054812.56</v>
      </c>
      <c r="N330" s="28">
        <v>4604357</v>
      </c>
      <c r="O330" s="28">
        <v>0</v>
      </c>
      <c r="P330" s="28">
        <v>0</v>
      </c>
      <c r="Q330" s="30">
        <v>4604357</v>
      </c>
      <c r="R330" s="28">
        <v>3608661.93</v>
      </c>
      <c r="S330" s="28">
        <v>0</v>
      </c>
      <c r="T330" s="3">
        <v>3608661.93</v>
      </c>
      <c r="U330" s="3">
        <v>10267831.49</v>
      </c>
      <c r="V330" s="4">
        <v>0.8188338877358842</v>
      </c>
      <c r="W330" s="11">
        <v>1.0447649616305101</v>
      </c>
      <c r="X330" s="11">
        <v>0.46625319570274204</v>
      </c>
      <c r="Y330" s="42"/>
      <c r="Z330" s="11">
        <v>2.3298520450691362</v>
      </c>
      <c r="AA330" s="13">
        <v>204832.3578133628</v>
      </c>
      <c r="AB330" s="17">
        <f t="shared" si="11"/>
        <v>4772.2908774779635</v>
      </c>
      <c r="AC330" s="18">
        <v>697.94</v>
      </c>
      <c r="AD330" s="17">
        <v>4074</v>
      </c>
      <c r="AE330" s="68" t="s">
        <v>1170</v>
      </c>
      <c r="AF330" s="2">
        <f>F330/H330</f>
        <v>707850061.0343721</v>
      </c>
      <c r="AG330" s="4">
        <f>V330*$H330</f>
        <v>0.5098059785043614</v>
      </c>
      <c r="AH330" s="4">
        <f>W330*$H330</f>
        <v>0.6504706651111556</v>
      </c>
      <c r="AI330" s="4">
        <f>X330*$H330</f>
        <v>0.2902892396445272</v>
      </c>
      <c r="AJ330" s="4">
        <f>Z330*$H330</f>
        <v>1.450565883260044</v>
      </c>
      <c r="AK330" s="68" t="s">
        <v>1170</v>
      </c>
      <c r="AL330" s="78"/>
      <c r="AM330" s="78"/>
      <c r="AN330" s="78"/>
      <c r="AO330" s="74"/>
      <c r="AP330" s="74"/>
      <c r="AQ330" s="15"/>
      <c r="AR330" s="15"/>
      <c r="AS330" s="15"/>
      <c r="AT330" s="15"/>
    </row>
    <row r="331" spans="1:46" ht="12.75">
      <c r="A331" s="1" t="s">
        <v>660</v>
      </c>
      <c r="B331" s="1" t="s">
        <v>661</v>
      </c>
      <c r="C331" s="2" t="s">
        <v>647</v>
      </c>
      <c r="D331" s="62"/>
      <c r="F331" s="61">
        <v>595327971</v>
      </c>
      <c r="G331" s="83">
        <v>53.03</v>
      </c>
      <c r="H331" s="9">
        <f t="shared" si="10"/>
        <v>0.5303</v>
      </c>
      <c r="I331" s="28">
        <v>3331918.7</v>
      </c>
      <c r="J331" s="28">
        <v>179160.87</v>
      </c>
      <c r="K331" s="28">
        <v>0</v>
      </c>
      <c r="L331" s="28">
        <v>204482.95</v>
      </c>
      <c r="M331" s="33">
        <v>3715562.52</v>
      </c>
      <c r="N331" s="28">
        <v>8632520</v>
      </c>
      <c r="O331" s="28">
        <v>0</v>
      </c>
      <c r="P331" s="28">
        <v>0</v>
      </c>
      <c r="Q331" s="30">
        <v>8632520</v>
      </c>
      <c r="R331" s="28">
        <v>3984636.54</v>
      </c>
      <c r="S331" s="28">
        <v>0</v>
      </c>
      <c r="T331" s="3">
        <v>3984636.54</v>
      </c>
      <c r="U331" s="3">
        <v>16332719.059999999</v>
      </c>
      <c r="V331" s="4">
        <v>0.6693178775569408</v>
      </c>
      <c r="W331" s="11">
        <v>1.4500444159375807</v>
      </c>
      <c r="X331" s="11">
        <v>0.6241202666420658</v>
      </c>
      <c r="Y331" s="42"/>
      <c r="Z331" s="11">
        <v>2.7434825601365875</v>
      </c>
      <c r="AA331" s="13">
        <v>277003.94456289976</v>
      </c>
      <c r="AB331" s="17">
        <f t="shared" si="11"/>
        <v>7599.554909973576</v>
      </c>
      <c r="AC331" s="18">
        <v>691.12</v>
      </c>
      <c r="AD331" s="17">
        <v>6909</v>
      </c>
      <c r="AE331" s="68" t="s">
        <v>1170</v>
      </c>
      <c r="AF331" s="2">
        <f>F331/H331</f>
        <v>1122624874.5992835</v>
      </c>
      <c r="AG331" s="4">
        <f>V331*$H331</f>
        <v>0.3549392704684457</v>
      </c>
      <c r="AH331" s="4">
        <f>W331*$H331</f>
        <v>0.7689585537716991</v>
      </c>
      <c r="AI331" s="4">
        <f>X331*$H331</f>
        <v>0.33097097740028747</v>
      </c>
      <c r="AJ331" s="4">
        <f>Z331*$H331</f>
        <v>1.4548688016404323</v>
      </c>
      <c r="AK331" s="68" t="s">
        <v>1170</v>
      </c>
      <c r="AL331" s="78"/>
      <c r="AM331" s="78"/>
      <c r="AN331" s="78"/>
      <c r="AO331" s="74"/>
      <c r="AP331" s="74"/>
      <c r="AQ331" s="15"/>
      <c r="AR331" s="15"/>
      <c r="AS331" s="15"/>
      <c r="AT331" s="15"/>
    </row>
    <row r="332" spans="1:46" ht="12.75">
      <c r="A332" s="1" t="s">
        <v>662</v>
      </c>
      <c r="B332" s="1" t="s">
        <v>663</v>
      </c>
      <c r="C332" s="2" t="s">
        <v>647</v>
      </c>
      <c r="D332" s="62"/>
      <c r="F332" s="61">
        <v>1335980549</v>
      </c>
      <c r="G332" s="83">
        <v>51.2</v>
      </c>
      <c r="H332" s="9">
        <f t="shared" si="10"/>
        <v>0.512</v>
      </c>
      <c r="I332" s="28">
        <v>7843542.03</v>
      </c>
      <c r="J332" s="28">
        <v>421770</v>
      </c>
      <c r="K332" s="28">
        <v>0</v>
      </c>
      <c r="L332" s="28">
        <v>481201.61</v>
      </c>
      <c r="M332" s="33">
        <v>8746513.64</v>
      </c>
      <c r="N332" s="28">
        <v>16967058</v>
      </c>
      <c r="O332" s="28">
        <v>9552254.09</v>
      </c>
      <c r="P332" s="28">
        <v>0</v>
      </c>
      <c r="Q332" s="30">
        <v>26519312.09</v>
      </c>
      <c r="R332" s="28">
        <v>3331791.4</v>
      </c>
      <c r="S332" s="28">
        <v>333995</v>
      </c>
      <c r="T332" s="3">
        <v>3665786.4</v>
      </c>
      <c r="U332" s="3">
        <v>38931612.13</v>
      </c>
      <c r="V332" s="4">
        <v>0.27438920444941295</v>
      </c>
      <c r="W332" s="11">
        <v>1.9850073498338037</v>
      </c>
      <c r="X332" s="11">
        <v>0.6546886963696357</v>
      </c>
      <c r="Y332" s="42"/>
      <c r="Z332" s="11">
        <v>2.9140852506528523</v>
      </c>
      <c r="AA332" s="13">
        <v>390575.9323096208</v>
      </c>
      <c r="AB332" s="17">
        <f t="shared" si="11"/>
        <v>11381.715636034527</v>
      </c>
      <c r="AC332" s="18">
        <v>685.99</v>
      </c>
      <c r="AD332" s="17">
        <v>9292</v>
      </c>
      <c r="AE332" s="68" t="s">
        <v>1170</v>
      </c>
      <c r="AF332" s="2">
        <f>F332/H332</f>
        <v>2609337009.765625</v>
      </c>
      <c r="AG332" s="4">
        <f>V332*$H332</f>
        <v>0.14048727267809943</v>
      </c>
      <c r="AH332" s="4">
        <f>W332*$H332</f>
        <v>1.0163237631149076</v>
      </c>
      <c r="AI332" s="4">
        <f>X332*$H332</f>
        <v>0.3352006125412535</v>
      </c>
      <c r="AJ332" s="4">
        <f>Z332*$H332</f>
        <v>1.4920116483342605</v>
      </c>
      <c r="AK332" s="68" t="s">
        <v>1170</v>
      </c>
      <c r="AL332" s="78"/>
      <c r="AM332" s="78"/>
      <c r="AN332" s="78"/>
      <c r="AO332" s="74"/>
      <c r="AP332" s="74"/>
      <c r="AQ332" s="15"/>
      <c r="AR332" s="15"/>
      <c r="AS332" s="15"/>
      <c r="AT332" s="15"/>
    </row>
    <row r="333" spans="1:46" ht="12.75">
      <c r="A333" s="1" t="s">
        <v>664</v>
      </c>
      <c r="B333" s="1" t="s">
        <v>665</v>
      </c>
      <c r="C333" s="2" t="s">
        <v>647</v>
      </c>
      <c r="D333" s="62"/>
      <c r="F333" s="61">
        <v>1083745500</v>
      </c>
      <c r="G333" s="83">
        <v>87.02</v>
      </c>
      <c r="H333" s="9">
        <f t="shared" si="10"/>
        <v>0.8702</v>
      </c>
      <c r="I333" s="28">
        <v>3763564.83</v>
      </c>
      <c r="J333" s="28">
        <v>202363.55</v>
      </c>
      <c r="K333" s="28">
        <v>0</v>
      </c>
      <c r="L333" s="28">
        <v>230920.81</v>
      </c>
      <c r="M333" s="33">
        <v>4196849.19</v>
      </c>
      <c r="N333" s="28">
        <v>1360694</v>
      </c>
      <c r="O333" s="28">
        <v>0</v>
      </c>
      <c r="P333" s="28">
        <v>0</v>
      </c>
      <c r="Q333" s="30">
        <v>1360694</v>
      </c>
      <c r="R333" s="28">
        <v>2775967.93</v>
      </c>
      <c r="S333" s="28">
        <v>0</v>
      </c>
      <c r="T333" s="3">
        <v>2775967.93</v>
      </c>
      <c r="U333" s="3">
        <v>8333511.119999999</v>
      </c>
      <c r="V333" s="4">
        <v>0.25614573993617507</v>
      </c>
      <c r="W333" s="11">
        <v>0.12555475432193258</v>
      </c>
      <c r="X333" s="11">
        <v>0.38725412839084455</v>
      </c>
      <c r="Y333" s="42"/>
      <c r="Z333" s="11">
        <v>0.7689546226489522</v>
      </c>
      <c r="AA333" s="13">
        <v>1191023.50877193</v>
      </c>
      <c r="AB333" s="17">
        <f t="shared" si="11"/>
        <v>9158.430327537504</v>
      </c>
      <c r="AC333" s="18">
        <v>793.41</v>
      </c>
      <c r="AD333" s="17">
        <v>8365</v>
      </c>
      <c r="AE333" s="68" t="s">
        <v>1170</v>
      </c>
      <c r="AF333" s="2">
        <f>F333/H333</f>
        <v>1245398184.3254426</v>
      </c>
      <c r="AG333" s="4">
        <f>V333*$H333</f>
        <v>0.22289802289245952</v>
      </c>
      <c r="AH333" s="4">
        <f>W333*$H333</f>
        <v>0.10925774721094574</v>
      </c>
      <c r="AI333" s="4">
        <f>X333*$H333</f>
        <v>0.3369885425257129</v>
      </c>
      <c r="AJ333" s="4">
        <f>Z333*$H333</f>
        <v>0.6691443126291182</v>
      </c>
      <c r="AK333" s="68" t="s">
        <v>1170</v>
      </c>
      <c r="AL333" s="78"/>
      <c r="AM333" s="78"/>
      <c r="AN333" s="78"/>
      <c r="AO333" s="74"/>
      <c r="AP333" s="74"/>
      <c r="AQ333" s="15"/>
      <c r="AR333" s="15"/>
      <c r="AS333" s="15"/>
      <c r="AT333" s="15"/>
    </row>
    <row r="334" spans="1:46" ht="12.75">
      <c r="A334" s="1" t="s">
        <v>666</v>
      </c>
      <c r="B334" s="1" t="s">
        <v>667</v>
      </c>
      <c r="C334" s="2" t="s">
        <v>647</v>
      </c>
      <c r="D334" s="62"/>
      <c r="F334" s="61">
        <v>1063608445</v>
      </c>
      <c r="G334" s="83">
        <v>62.61</v>
      </c>
      <c r="H334" s="9">
        <f t="shared" si="10"/>
        <v>0.6261</v>
      </c>
      <c r="I334" s="28">
        <v>5236174.5</v>
      </c>
      <c r="J334" s="28">
        <v>281550.97</v>
      </c>
      <c r="K334" s="28">
        <v>0</v>
      </c>
      <c r="L334" s="28">
        <v>321265.26</v>
      </c>
      <c r="M334" s="33">
        <v>5838990.7299999995</v>
      </c>
      <c r="N334" s="28">
        <v>11440504</v>
      </c>
      <c r="O334" s="28">
        <v>7971427.25</v>
      </c>
      <c r="P334" s="28">
        <v>0</v>
      </c>
      <c r="Q334" s="30">
        <v>19411931.25</v>
      </c>
      <c r="R334" s="28">
        <v>9690886</v>
      </c>
      <c r="S334" s="28">
        <v>0</v>
      </c>
      <c r="T334" s="3">
        <v>9690886</v>
      </c>
      <c r="U334" s="3">
        <v>34941807.980000004</v>
      </c>
      <c r="V334" s="4">
        <v>0.9111328558509142</v>
      </c>
      <c r="W334" s="11">
        <v>1.8251012711731525</v>
      </c>
      <c r="X334" s="11">
        <v>0.5489793501968667</v>
      </c>
      <c r="Y334" s="42"/>
      <c r="Z334" s="11">
        <v>3.285213477220933</v>
      </c>
      <c r="AA334" s="13">
        <v>148161.2033960871</v>
      </c>
      <c r="AB334" s="17">
        <f t="shared" si="11"/>
        <v>4867.4118219809725</v>
      </c>
      <c r="AC334" s="18">
        <v>659.34</v>
      </c>
      <c r="AD334" s="17">
        <v>4196</v>
      </c>
      <c r="AE334" s="68" t="s">
        <v>1170</v>
      </c>
      <c r="AF334" s="2">
        <f>F334/H334</f>
        <v>1698783652.771123</v>
      </c>
      <c r="AG334" s="4">
        <f>V334*$H334</f>
        <v>0.5704602810482574</v>
      </c>
      <c r="AH334" s="4">
        <f>W334*$H334</f>
        <v>1.1426959058815107</v>
      </c>
      <c r="AI334" s="4">
        <f>X334*$H334</f>
        <v>0.34371597115825825</v>
      </c>
      <c r="AJ334" s="4">
        <f>Z334*$H334</f>
        <v>2.056872158088026</v>
      </c>
      <c r="AK334" s="68" t="s">
        <v>1170</v>
      </c>
      <c r="AL334" s="78"/>
      <c r="AM334" s="78"/>
      <c r="AN334" s="78"/>
      <c r="AO334" s="74"/>
      <c r="AP334" s="74"/>
      <c r="AQ334" s="15"/>
      <c r="AR334" s="15"/>
      <c r="AS334" s="15"/>
      <c r="AT334" s="15"/>
    </row>
    <row r="335" spans="1:46" ht="12.75">
      <c r="A335" s="1" t="s">
        <v>668</v>
      </c>
      <c r="B335" s="1" t="s">
        <v>669</v>
      </c>
      <c r="C335" s="2" t="s">
        <v>647</v>
      </c>
      <c r="D335" s="62"/>
      <c r="F335" s="61">
        <v>94551582</v>
      </c>
      <c r="G335" s="83">
        <v>55.21</v>
      </c>
      <c r="H335" s="9">
        <f t="shared" si="10"/>
        <v>0.5521</v>
      </c>
      <c r="I335" s="28">
        <v>495399.83</v>
      </c>
      <c r="J335" s="28">
        <v>26642.74</v>
      </c>
      <c r="K335" s="28">
        <v>8985.67</v>
      </c>
      <c r="L335" s="28">
        <v>30369.66</v>
      </c>
      <c r="M335" s="33">
        <v>561397.9</v>
      </c>
      <c r="N335" s="28">
        <v>1617685.84</v>
      </c>
      <c r="O335" s="28">
        <v>596842.39</v>
      </c>
      <c r="P335" s="28">
        <v>0</v>
      </c>
      <c r="Q335" s="30">
        <v>2214528.23</v>
      </c>
      <c r="R335" s="28">
        <v>631511</v>
      </c>
      <c r="S335" s="28">
        <v>0</v>
      </c>
      <c r="T335" s="3">
        <v>631511</v>
      </c>
      <c r="U335" s="3">
        <v>3407437.13</v>
      </c>
      <c r="V335" s="4">
        <v>0.6679010405135263</v>
      </c>
      <c r="W335" s="11">
        <v>2.3421376809961783</v>
      </c>
      <c r="X335" s="11">
        <v>0.593747759820666</v>
      </c>
      <c r="Y335" s="42"/>
      <c r="Z335" s="11">
        <v>3.6037864813303706</v>
      </c>
      <c r="AA335" s="13">
        <v>132009.25266903915</v>
      </c>
      <c r="AB335" s="17">
        <f t="shared" si="11"/>
        <v>4757.331601792084</v>
      </c>
      <c r="AC335" s="18">
        <v>710.31</v>
      </c>
      <c r="AD335" s="17">
        <v>4037</v>
      </c>
      <c r="AE335" s="68" t="s">
        <v>1170</v>
      </c>
      <c r="AF335" s="2">
        <f>F335/H335</f>
        <v>171258072.8128962</v>
      </c>
      <c r="AG335" s="4">
        <f>V335*$H335</f>
        <v>0.3687481644675179</v>
      </c>
      <c r="AH335" s="4">
        <f>W335*$H335</f>
        <v>1.2930942136779902</v>
      </c>
      <c r="AI335" s="4">
        <f>X335*$H335</f>
        <v>0.3278081381969897</v>
      </c>
      <c r="AJ335" s="4">
        <f>Z335*$H335</f>
        <v>1.9896505163424978</v>
      </c>
      <c r="AK335" s="68" t="s">
        <v>1170</v>
      </c>
      <c r="AL335" s="78"/>
      <c r="AM335" s="78"/>
      <c r="AN335" s="78"/>
      <c r="AO335" s="74"/>
      <c r="AP335" s="74"/>
      <c r="AQ335" s="15"/>
      <c r="AR335" s="15"/>
      <c r="AS335" s="15"/>
      <c r="AT335" s="15"/>
    </row>
    <row r="336" spans="1:46" ht="12.75">
      <c r="A336" s="1" t="s">
        <v>670</v>
      </c>
      <c r="B336" s="1" t="s">
        <v>671</v>
      </c>
      <c r="C336" s="2" t="s">
        <v>647</v>
      </c>
      <c r="D336" s="62"/>
      <c r="F336" s="61">
        <v>1099256983</v>
      </c>
      <c r="G336" s="83">
        <v>93.68</v>
      </c>
      <c r="H336" s="9">
        <f t="shared" si="10"/>
        <v>0.9368000000000001</v>
      </c>
      <c r="I336" s="28">
        <v>3484168.31</v>
      </c>
      <c r="J336" s="28">
        <v>187345.2</v>
      </c>
      <c r="K336" s="28">
        <v>0</v>
      </c>
      <c r="L336" s="28">
        <v>213765.61</v>
      </c>
      <c r="M336" s="33">
        <v>3885279.12</v>
      </c>
      <c r="N336" s="28">
        <v>8653918</v>
      </c>
      <c r="O336" s="28">
        <v>3605723</v>
      </c>
      <c r="P336" s="28">
        <v>0</v>
      </c>
      <c r="Q336" s="30">
        <v>12259641</v>
      </c>
      <c r="R336" s="28">
        <v>4168040.85</v>
      </c>
      <c r="S336" s="28">
        <v>0</v>
      </c>
      <c r="T336" s="3">
        <v>4168040.85</v>
      </c>
      <c r="U336" s="3">
        <v>20312960.970000003</v>
      </c>
      <c r="V336" s="4">
        <v>0.3791689217770473</v>
      </c>
      <c r="W336" s="11">
        <v>1.1152661470061365</v>
      </c>
      <c r="X336" s="11">
        <v>0.35344593485288783</v>
      </c>
      <c r="Y336" s="42"/>
      <c r="Z336" s="11">
        <v>1.8478810036360716</v>
      </c>
      <c r="AA336" s="13">
        <v>522596.78217821784</v>
      </c>
      <c r="AB336" s="17">
        <f t="shared" si="11"/>
        <v>9656.966663484667</v>
      </c>
      <c r="AC336" s="18">
        <v>703.73</v>
      </c>
      <c r="AD336" s="17">
        <v>8953</v>
      </c>
      <c r="AE336" s="68" t="s">
        <v>1170</v>
      </c>
      <c r="AF336" s="2">
        <f>F336/H336</f>
        <v>1173416933.1767719</v>
      </c>
      <c r="AG336" s="4">
        <f>V336*$H336</f>
        <v>0.35520544592073794</v>
      </c>
      <c r="AH336" s="4">
        <f>W336*$H336</f>
        <v>1.0447813265153487</v>
      </c>
      <c r="AI336" s="4">
        <f>X336*$H336</f>
        <v>0.3311081517701853</v>
      </c>
      <c r="AJ336" s="4">
        <f>Z336*$H336</f>
        <v>1.7310949242062719</v>
      </c>
      <c r="AK336" s="68" t="s">
        <v>1170</v>
      </c>
      <c r="AL336" s="78"/>
      <c r="AM336" s="78"/>
      <c r="AN336" s="78"/>
      <c r="AO336" s="74"/>
      <c r="AP336" s="74"/>
      <c r="AQ336" s="15"/>
      <c r="AR336" s="15"/>
      <c r="AS336" s="15"/>
      <c r="AT336" s="15"/>
    </row>
    <row r="337" spans="1:46" ht="12.75">
      <c r="A337" s="1" t="s">
        <v>672</v>
      </c>
      <c r="B337" s="1" t="s">
        <v>673</v>
      </c>
      <c r="C337" s="2" t="s">
        <v>647</v>
      </c>
      <c r="D337" s="62"/>
      <c r="F337" s="61">
        <v>65952242</v>
      </c>
      <c r="G337" s="83">
        <v>45.49</v>
      </c>
      <c r="H337" s="9">
        <f t="shared" si="10"/>
        <v>0.4549</v>
      </c>
      <c r="I337" s="28">
        <v>391465.21</v>
      </c>
      <c r="J337" s="28">
        <v>21048.74</v>
      </c>
      <c r="K337" s="28">
        <v>7097.77</v>
      </c>
      <c r="L337" s="28">
        <v>24019.11</v>
      </c>
      <c r="M337" s="33">
        <v>443630.83</v>
      </c>
      <c r="N337" s="28">
        <v>1266906</v>
      </c>
      <c r="O337" s="28">
        <v>545291.36</v>
      </c>
      <c r="P337" s="28">
        <v>0</v>
      </c>
      <c r="Q337" s="30">
        <v>1812197.36</v>
      </c>
      <c r="R337" s="28">
        <v>157113.16</v>
      </c>
      <c r="S337" s="28">
        <v>0</v>
      </c>
      <c r="T337" s="3">
        <v>157113.16</v>
      </c>
      <c r="U337" s="3">
        <v>2412941.35</v>
      </c>
      <c r="V337" s="4">
        <v>0.23822262175711936</v>
      </c>
      <c r="W337" s="11">
        <v>2.747741858419309</v>
      </c>
      <c r="X337" s="11">
        <v>0.6726546612319867</v>
      </c>
      <c r="Y337" s="42"/>
      <c r="Z337" s="11">
        <v>3.658619141408415</v>
      </c>
      <c r="AA337" s="13">
        <v>125921.42857142857</v>
      </c>
      <c r="AB337" s="17">
        <f t="shared" si="11"/>
        <v>4606.985488849211</v>
      </c>
      <c r="AC337" s="18">
        <v>675.61</v>
      </c>
      <c r="AD337" s="17">
        <v>3888</v>
      </c>
      <c r="AE337" s="68" t="s">
        <v>1170</v>
      </c>
      <c r="AF337" s="2">
        <f>F337/H337</f>
        <v>144981846.55968344</v>
      </c>
      <c r="AG337" s="4">
        <f>V337*$H337</f>
        <v>0.1083674706373136</v>
      </c>
      <c r="AH337" s="4">
        <f>W337*$H337</f>
        <v>1.2499477713949436</v>
      </c>
      <c r="AI337" s="4">
        <f>X337*$H337</f>
        <v>0.3059906053944308</v>
      </c>
      <c r="AJ337" s="4">
        <f>Z337*$H337</f>
        <v>1.664305847426688</v>
      </c>
      <c r="AK337" s="68" t="s">
        <v>1170</v>
      </c>
      <c r="AL337" s="78"/>
      <c r="AM337" s="78"/>
      <c r="AN337" s="78"/>
      <c r="AO337" s="74"/>
      <c r="AP337" s="74"/>
      <c r="AQ337" s="15"/>
      <c r="AR337" s="15"/>
      <c r="AS337" s="15"/>
      <c r="AT337" s="15"/>
    </row>
    <row r="338" spans="1:46" ht="12.75">
      <c r="A338" s="1" t="s">
        <v>674</v>
      </c>
      <c r="B338" s="1" t="s">
        <v>675</v>
      </c>
      <c r="C338" s="2" t="s">
        <v>647</v>
      </c>
      <c r="D338" s="62"/>
      <c r="F338" s="61">
        <v>487574695</v>
      </c>
      <c r="G338" s="83">
        <v>53.62</v>
      </c>
      <c r="H338" s="9">
        <f t="shared" si="10"/>
        <v>0.5362</v>
      </c>
      <c r="I338" s="28">
        <v>2484412.06</v>
      </c>
      <c r="J338" s="28">
        <v>0</v>
      </c>
      <c r="K338" s="28">
        <v>0</v>
      </c>
      <c r="L338" s="28">
        <v>152438.09</v>
      </c>
      <c r="M338" s="33">
        <v>2636850.15</v>
      </c>
      <c r="N338" s="28">
        <v>6203825</v>
      </c>
      <c r="O338" s="28">
        <v>3066605.47</v>
      </c>
      <c r="P338" s="28">
        <v>0</v>
      </c>
      <c r="Q338" s="30">
        <v>9270430.47</v>
      </c>
      <c r="R338" s="28">
        <v>5410990.93</v>
      </c>
      <c r="S338" s="28">
        <v>0</v>
      </c>
      <c r="T338" s="3">
        <v>5410990.93</v>
      </c>
      <c r="U338" s="3">
        <v>17318271.55</v>
      </c>
      <c r="V338" s="4">
        <v>1.1097768168629012</v>
      </c>
      <c r="W338" s="11">
        <v>1.9013354394858413</v>
      </c>
      <c r="X338" s="11">
        <v>0.5408094753563861</v>
      </c>
      <c r="Y338" s="42"/>
      <c r="Z338" s="11">
        <v>3.5519217317051286</v>
      </c>
      <c r="AA338" s="13">
        <v>114601.99039121483</v>
      </c>
      <c r="AB338" s="17">
        <f t="shared" si="11"/>
        <v>4070.5730016721827</v>
      </c>
      <c r="AC338" s="18">
        <v>688</v>
      </c>
      <c r="AD338" s="17">
        <v>3383</v>
      </c>
      <c r="AE338" s="68" t="s">
        <v>1170</v>
      </c>
      <c r="AF338" s="2">
        <f>F338/H338</f>
        <v>909314985.080194</v>
      </c>
      <c r="AG338" s="4">
        <f>V338*$H338</f>
        <v>0.5950623292018876</v>
      </c>
      <c r="AH338" s="4">
        <f>W338*$H338</f>
        <v>1.0194960626523082</v>
      </c>
      <c r="AI338" s="4">
        <f>X338*$H338</f>
        <v>0.28998204068609423</v>
      </c>
      <c r="AJ338" s="4">
        <f>Z338*$H338</f>
        <v>1.90454043254029</v>
      </c>
      <c r="AK338" s="68" t="s">
        <v>1170</v>
      </c>
      <c r="AL338" s="78"/>
      <c r="AM338" s="78"/>
      <c r="AN338" s="78"/>
      <c r="AO338" s="74"/>
      <c r="AP338" s="74"/>
      <c r="AQ338" s="15"/>
      <c r="AR338" s="15"/>
      <c r="AS338" s="15"/>
      <c r="AT338" s="15"/>
    </row>
    <row r="339" spans="1:46" ht="12.75">
      <c r="A339" s="1" t="s">
        <v>676</v>
      </c>
      <c r="B339" s="1" t="s">
        <v>677</v>
      </c>
      <c r="C339" s="2" t="s">
        <v>647</v>
      </c>
      <c r="D339" s="62"/>
      <c r="F339" s="61">
        <v>2889763510</v>
      </c>
      <c r="G339" s="83">
        <v>61.49</v>
      </c>
      <c r="H339" s="9">
        <f t="shared" si="10"/>
        <v>0.6149</v>
      </c>
      <c r="I339" s="28">
        <v>14217015.089999998</v>
      </c>
      <c r="J339" s="28">
        <v>764437.67</v>
      </c>
      <c r="K339" s="28">
        <v>0</v>
      </c>
      <c r="L339" s="28">
        <v>872310.48</v>
      </c>
      <c r="M339" s="33">
        <v>15853763.239999998</v>
      </c>
      <c r="N339" s="28">
        <v>44663050</v>
      </c>
      <c r="O339" s="28">
        <v>16951217.15</v>
      </c>
      <c r="P339" s="28">
        <v>0</v>
      </c>
      <c r="Q339" s="30">
        <v>61614267.15</v>
      </c>
      <c r="R339" s="28">
        <v>8900832</v>
      </c>
      <c r="S339" s="28">
        <v>866929</v>
      </c>
      <c r="T339" s="3">
        <v>9767761</v>
      </c>
      <c r="U339" s="3">
        <v>87235791.39</v>
      </c>
      <c r="V339" s="4">
        <v>0.33801246940099955</v>
      </c>
      <c r="W339" s="11">
        <v>2.132156037571393</v>
      </c>
      <c r="X339" s="11">
        <v>0.5486180161503942</v>
      </c>
      <c r="Y339" s="42"/>
      <c r="Z339" s="11">
        <v>3.0187865231227864</v>
      </c>
      <c r="AA339" s="13">
        <v>189273.7922705314</v>
      </c>
      <c r="AB339" s="17">
        <f t="shared" si="11"/>
        <v>5713.77173286622</v>
      </c>
      <c r="AC339" s="18">
        <v>674.2</v>
      </c>
      <c r="AD339" s="17">
        <v>4953</v>
      </c>
      <c r="AE339" s="68" t="s">
        <v>1170</v>
      </c>
      <c r="AF339" s="2">
        <f>F339/H339</f>
        <v>4699566612.45731</v>
      </c>
      <c r="AG339" s="4">
        <f>V339*$H339</f>
        <v>0.20784386743467462</v>
      </c>
      <c r="AH339" s="4">
        <f>W339*$H339</f>
        <v>1.3110627475026495</v>
      </c>
      <c r="AI339" s="4">
        <f>X339*$H339</f>
        <v>0.33734521813087737</v>
      </c>
      <c r="AJ339" s="4">
        <f>Z339*$H339</f>
        <v>1.8562518330682014</v>
      </c>
      <c r="AK339" s="68" t="s">
        <v>1170</v>
      </c>
      <c r="AL339" s="78"/>
      <c r="AM339" s="78"/>
      <c r="AN339" s="78"/>
      <c r="AO339" s="74"/>
      <c r="AP339" s="74"/>
      <c r="AQ339" s="15"/>
      <c r="AR339" s="15"/>
      <c r="AS339" s="15"/>
      <c r="AT339" s="15"/>
    </row>
    <row r="340" spans="1:46" ht="13.5" customHeight="1">
      <c r="A340" s="1" t="s">
        <v>678</v>
      </c>
      <c r="B340" s="1" t="s">
        <v>679</v>
      </c>
      <c r="C340" s="2" t="s">
        <v>647</v>
      </c>
      <c r="D340" s="62" t="s">
        <v>54</v>
      </c>
      <c r="E340" t="s">
        <v>1168</v>
      </c>
      <c r="F340" s="61">
        <v>533295363</v>
      </c>
      <c r="G340" s="83">
        <v>97.91</v>
      </c>
      <c r="H340" s="9">
        <f t="shared" si="10"/>
        <v>0.9791</v>
      </c>
      <c r="I340" s="28">
        <v>1511590.83</v>
      </c>
      <c r="J340" s="28">
        <v>81278.11</v>
      </c>
      <c r="K340" s="28">
        <v>0</v>
      </c>
      <c r="L340" s="28">
        <v>92740.88</v>
      </c>
      <c r="M340" s="33">
        <v>1685609.82</v>
      </c>
      <c r="N340" s="28">
        <v>2729743</v>
      </c>
      <c r="O340" s="28">
        <v>3288276.78</v>
      </c>
      <c r="P340" s="28">
        <v>0</v>
      </c>
      <c r="Q340" s="30">
        <v>6018019.779999999</v>
      </c>
      <c r="R340" s="28">
        <v>4265000</v>
      </c>
      <c r="S340" s="28">
        <v>0</v>
      </c>
      <c r="T340" s="3">
        <v>4265000</v>
      </c>
      <c r="U340" s="3">
        <v>11968629.6</v>
      </c>
      <c r="V340" s="4">
        <v>0.7997444373053737</v>
      </c>
      <c r="W340" s="11">
        <v>1.1284590486866843</v>
      </c>
      <c r="X340" s="11">
        <v>0.31607434396537215</v>
      </c>
      <c r="Y340" s="42"/>
      <c r="Z340" s="11">
        <v>2.24427782995743</v>
      </c>
      <c r="AA340" s="13">
        <v>210917.83638801967</v>
      </c>
      <c r="AB340" s="17">
        <f t="shared" si="11"/>
        <v>4733.5822414822105</v>
      </c>
      <c r="AC340" s="18">
        <v>709.91</v>
      </c>
      <c r="AD340" s="17">
        <v>4024</v>
      </c>
      <c r="AE340" s="68" t="s">
        <v>1170</v>
      </c>
      <c r="AF340" s="2">
        <f>F340/H340</f>
        <v>544679157.3894393</v>
      </c>
      <c r="AG340" s="4">
        <f>V340*$H340</f>
        <v>0.7830297785656913</v>
      </c>
      <c r="AH340" s="4">
        <f>W340*$H340</f>
        <v>1.1048742545691326</v>
      </c>
      <c r="AI340" s="4">
        <f>X340*$H340</f>
        <v>0.30946839017649586</v>
      </c>
      <c r="AJ340" s="4">
        <f>Z340*$H340</f>
        <v>2.19737242331132</v>
      </c>
      <c r="AK340" s="68" t="s">
        <v>1170</v>
      </c>
      <c r="AL340" s="78"/>
      <c r="AM340" s="78"/>
      <c r="AN340" s="78"/>
      <c r="AO340" s="74"/>
      <c r="AP340" s="74"/>
      <c r="AQ340" s="15"/>
      <c r="AR340" s="15"/>
      <c r="AS340" s="15"/>
      <c r="AT340" s="15"/>
    </row>
    <row r="341" spans="1:46" ht="12.75">
      <c r="A341" s="1" t="s">
        <v>680</v>
      </c>
      <c r="B341" s="1" t="s">
        <v>681</v>
      </c>
      <c r="C341" s="2" t="s">
        <v>647</v>
      </c>
      <c r="D341" s="62"/>
      <c r="F341" s="61">
        <v>2014427810</v>
      </c>
      <c r="G341" s="83">
        <v>55.03</v>
      </c>
      <c r="H341" s="9">
        <f t="shared" si="10"/>
        <v>0.5503</v>
      </c>
      <c r="I341" s="28">
        <v>11553529.93</v>
      </c>
      <c r="J341" s="28">
        <v>621232.17</v>
      </c>
      <c r="K341" s="28">
        <v>0</v>
      </c>
      <c r="L341" s="28">
        <v>708897.81</v>
      </c>
      <c r="M341" s="33">
        <v>12883659.91</v>
      </c>
      <c r="N341" s="28">
        <v>41696078</v>
      </c>
      <c r="O341" s="28">
        <v>0</v>
      </c>
      <c r="P341" s="28">
        <v>0</v>
      </c>
      <c r="Q341" s="30">
        <v>41696078</v>
      </c>
      <c r="R341" s="28">
        <v>8397315.15</v>
      </c>
      <c r="S341" s="28">
        <v>503607</v>
      </c>
      <c r="T341" s="3">
        <v>8900922.15</v>
      </c>
      <c r="U341" s="3">
        <v>63480660.059999995</v>
      </c>
      <c r="V341" s="4">
        <v>0.44185858166840936</v>
      </c>
      <c r="W341" s="11">
        <v>2.069872039743137</v>
      </c>
      <c r="X341" s="11">
        <v>0.6395692040212649</v>
      </c>
      <c r="Y341" s="42"/>
      <c r="Z341" s="11">
        <v>3.1512998254328113</v>
      </c>
      <c r="AA341" s="13">
        <v>310373.4366171004</v>
      </c>
      <c r="AB341" s="17">
        <f t="shared" si="11"/>
        <v>9780.797566304502</v>
      </c>
      <c r="AC341" s="18">
        <v>678.53</v>
      </c>
      <c r="AD341" s="17">
        <v>9002</v>
      </c>
      <c r="AE341" s="68" t="s">
        <v>1170</v>
      </c>
      <c r="AF341" s="2">
        <f>F341/H341</f>
        <v>3660599327.639469</v>
      </c>
      <c r="AG341" s="4">
        <f>V341*$H341</f>
        <v>0.24315477749212566</v>
      </c>
      <c r="AH341" s="4">
        <f>W341*$H341</f>
        <v>1.1390505834706484</v>
      </c>
      <c r="AI341" s="4">
        <f>X341*$H341</f>
        <v>0.3519549329729021</v>
      </c>
      <c r="AJ341" s="4">
        <f>Z341*$H341</f>
        <v>1.7341602939356762</v>
      </c>
      <c r="AK341" s="68" t="s">
        <v>1170</v>
      </c>
      <c r="AL341" s="78"/>
      <c r="AM341" s="78"/>
      <c r="AN341" s="78"/>
      <c r="AO341" s="74"/>
      <c r="AP341" s="74"/>
      <c r="AQ341" s="15"/>
      <c r="AR341" s="15"/>
      <c r="AS341" s="15"/>
      <c r="AT341" s="15"/>
    </row>
    <row r="342" spans="1:46" ht="12.75">
      <c r="A342" s="1" t="s">
        <v>682</v>
      </c>
      <c r="B342" s="1" t="s">
        <v>683</v>
      </c>
      <c r="C342" s="2" t="s">
        <v>647</v>
      </c>
      <c r="D342" s="62"/>
      <c r="F342" s="61">
        <v>2819043222</v>
      </c>
      <c r="G342" s="83">
        <v>57.56</v>
      </c>
      <c r="H342" s="9">
        <f t="shared" si="10"/>
        <v>0.5756</v>
      </c>
      <c r="I342" s="28">
        <v>14481979.53</v>
      </c>
      <c r="J342" s="28">
        <v>778705.01</v>
      </c>
      <c r="K342" s="28">
        <v>262581.12</v>
      </c>
      <c r="L342" s="28">
        <v>888685.02</v>
      </c>
      <c r="M342" s="33">
        <v>16411950.679999998</v>
      </c>
      <c r="N342" s="28">
        <v>54489099.5</v>
      </c>
      <c r="O342" s="28">
        <v>19206478.28</v>
      </c>
      <c r="P342" s="28">
        <v>0</v>
      </c>
      <c r="Q342" s="30">
        <v>73695577.78</v>
      </c>
      <c r="R342" s="28">
        <v>11571150</v>
      </c>
      <c r="S342" s="28">
        <v>563809.24</v>
      </c>
      <c r="T342" s="3">
        <v>12134959.24</v>
      </c>
      <c r="U342" s="3">
        <v>102242487.69999999</v>
      </c>
      <c r="V342" s="4">
        <v>0.43046375257030384</v>
      </c>
      <c r="W342" s="11">
        <v>2.614205316359637</v>
      </c>
      <c r="X342" s="11">
        <v>0.5821815909710091</v>
      </c>
      <c r="Y342" s="42"/>
      <c r="Z342" s="11">
        <v>3.62685065990095</v>
      </c>
      <c r="AA342" s="13">
        <v>150497.91194171683</v>
      </c>
      <c r="AB342" s="17">
        <f t="shared" si="11"/>
        <v>5458.334512395307</v>
      </c>
      <c r="AC342" s="18">
        <v>704.22</v>
      </c>
      <c r="AD342" s="17">
        <v>4583</v>
      </c>
      <c r="AE342" s="68" t="s">
        <v>1170</v>
      </c>
      <c r="AF342" s="2">
        <f>F342/H342</f>
        <v>4897573353.022933</v>
      </c>
      <c r="AG342" s="4">
        <f>V342*$H342</f>
        <v>0.2477749359794669</v>
      </c>
      <c r="AH342" s="4">
        <f>W342*$H342</f>
        <v>1.504736580096607</v>
      </c>
      <c r="AI342" s="4">
        <f>X342*$H342</f>
        <v>0.3351037237629128</v>
      </c>
      <c r="AJ342" s="4">
        <f>Z342*$H342</f>
        <v>2.087615239838987</v>
      </c>
      <c r="AK342" s="68" t="s">
        <v>1170</v>
      </c>
      <c r="AL342" s="78"/>
      <c r="AM342" s="78"/>
      <c r="AN342" s="78"/>
      <c r="AO342" s="74"/>
      <c r="AP342" s="74"/>
      <c r="AQ342" s="15"/>
      <c r="AR342" s="15"/>
      <c r="AS342" s="15"/>
      <c r="AT342" s="15"/>
    </row>
    <row r="343" spans="1:46" ht="12.75">
      <c r="A343" s="1" t="s">
        <v>684</v>
      </c>
      <c r="B343" s="1" t="s">
        <v>685</v>
      </c>
      <c r="C343" s="2" t="s">
        <v>647</v>
      </c>
      <c r="D343" s="62"/>
      <c r="F343" s="61">
        <v>196914937</v>
      </c>
      <c r="G343" s="83">
        <v>94.11</v>
      </c>
      <c r="H343" s="9">
        <f t="shared" si="10"/>
        <v>0.9411</v>
      </c>
      <c r="I343" s="28">
        <v>582590.52</v>
      </c>
      <c r="J343" s="28">
        <v>31326.19</v>
      </c>
      <c r="K343" s="28">
        <v>0</v>
      </c>
      <c r="L343" s="28">
        <v>35743.58</v>
      </c>
      <c r="M343" s="33">
        <v>649660.29</v>
      </c>
      <c r="N343" s="28">
        <v>229141</v>
      </c>
      <c r="O343" s="28">
        <v>0</v>
      </c>
      <c r="P343" s="28">
        <v>0</v>
      </c>
      <c r="Q343" s="30">
        <v>229141</v>
      </c>
      <c r="R343" s="28">
        <v>1406438.25</v>
      </c>
      <c r="S343" s="28">
        <v>0</v>
      </c>
      <c r="T343" s="3">
        <v>1406438.25</v>
      </c>
      <c r="U343" s="3">
        <v>2285239.54</v>
      </c>
      <c r="V343" s="4">
        <v>0.7142364471822673</v>
      </c>
      <c r="W343" s="11">
        <v>0.11636547409300899</v>
      </c>
      <c r="X343" s="11">
        <v>0.32991925340838923</v>
      </c>
      <c r="Y343" s="42"/>
      <c r="Z343" s="11">
        <v>1.1605211746836654</v>
      </c>
      <c r="AA343" s="13">
        <v>494417.42424242425</v>
      </c>
      <c r="AB343" s="17">
        <f t="shared" si="11"/>
        <v>5737.818899658903</v>
      </c>
      <c r="AC343" s="18">
        <v>653.09</v>
      </c>
      <c r="AD343" s="17">
        <v>5085</v>
      </c>
      <c r="AE343" s="68" t="s">
        <v>1170</v>
      </c>
      <c r="AF343" s="2">
        <f>F343/H343</f>
        <v>209239121.24110082</v>
      </c>
      <c r="AG343" s="4">
        <f>V343*$H343</f>
        <v>0.6721679204432318</v>
      </c>
      <c r="AH343" s="4">
        <f>W343*$H343</f>
        <v>0.10951154766893076</v>
      </c>
      <c r="AI343" s="4">
        <f>X343*$H343</f>
        <v>0.3104870093826351</v>
      </c>
      <c r="AJ343" s="4">
        <f>Z343*$H343</f>
        <v>1.0921664774947977</v>
      </c>
      <c r="AK343" s="68" t="s">
        <v>1170</v>
      </c>
      <c r="AL343" s="78"/>
      <c r="AM343" s="78"/>
      <c r="AN343" s="78"/>
      <c r="AO343" s="74"/>
      <c r="AP343" s="74"/>
      <c r="AQ343" s="15"/>
      <c r="AR343" s="15"/>
      <c r="AS343" s="15"/>
      <c r="AT343" s="15"/>
    </row>
    <row r="344" spans="1:46" ht="12.75">
      <c r="A344" s="1" t="s">
        <v>686</v>
      </c>
      <c r="B344" s="1" t="s">
        <v>687</v>
      </c>
      <c r="C344" s="2" t="s">
        <v>647</v>
      </c>
      <c r="D344" s="62" t="s">
        <v>54</v>
      </c>
      <c r="F344" s="61">
        <v>274127870</v>
      </c>
      <c r="G344" s="83">
        <v>54.34</v>
      </c>
      <c r="H344" s="9">
        <f t="shared" si="10"/>
        <v>0.5434</v>
      </c>
      <c r="I344" s="28">
        <v>1441251.15</v>
      </c>
      <c r="J344" s="28">
        <v>77495.27</v>
      </c>
      <c r="K344" s="28">
        <v>0</v>
      </c>
      <c r="L344" s="28">
        <v>88428.84</v>
      </c>
      <c r="M344" s="33">
        <v>1607175.26</v>
      </c>
      <c r="N344" s="28">
        <v>4322792</v>
      </c>
      <c r="O344" s="28">
        <v>0</v>
      </c>
      <c r="P344" s="28">
        <v>0</v>
      </c>
      <c r="Q344" s="30">
        <v>4322792</v>
      </c>
      <c r="R344" s="28">
        <v>5756825.41</v>
      </c>
      <c r="S344" s="28">
        <v>0</v>
      </c>
      <c r="T344" s="3">
        <v>5756825.41</v>
      </c>
      <c r="U344" s="3">
        <v>11686792.67</v>
      </c>
      <c r="V344" s="4">
        <v>2.1000511221277867</v>
      </c>
      <c r="W344" s="11">
        <v>1.576925396166395</v>
      </c>
      <c r="X344" s="11">
        <v>0.586286706273244</v>
      </c>
      <c r="Y344" s="42"/>
      <c r="Z344" s="11">
        <v>4.263263224567425</v>
      </c>
      <c r="AA344" s="13">
        <v>78694.69374167777</v>
      </c>
      <c r="AB344" s="17">
        <f t="shared" si="11"/>
        <v>3354.9619379749115</v>
      </c>
      <c r="AC344" s="18">
        <v>701.52</v>
      </c>
      <c r="AD344" s="17">
        <v>2653</v>
      </c>
      <c r="AE344" s="68" t="s">
        <v>1170</v>
      </c>
      <c r="AF344" s="2">
        <f>F344/H344</f>
        <v>504467924.18108207</v>
      </c>
      <c r="AG344" s="4">
        <f>V344*$H344</f>
        <v>1.1411677797642392</v>
      </c>
      <c r="AH344" s="4">
        <f>W344*$H344</f>
        <v>0.856901260276819</v>
      </c>
      <c r="AI344" s="4">
        <f>X344*$H344</f>
        <v>0.3185881961888808</v>
      </c>
      <c r="AJ344" s="4">
        <f>Z344*$H344</f>
        <v>2.316657236229939</v>
      </c>
      <c r="AK344" s="68" t="s">
        <v>1170</v>
      </c>
      <c r="AL344" s="78"/>
      <c r="AM344" s="78"/>
      <c r="AN344" s="78"/>
      <c r="AO344" s="74"/>
      <c r="AP344" s="74"/>
      <c r="AQ344" s="15"/>
      <c r="AR344" s="15"/>
      <c r="AS344" s="15"/>
      <c r="AT344" s="15"/>
    </row>
    <row r="345" spans="1:46" ht="12.75">
      <c r="A345" s="1" t="s">
        <v>688</v>
      </c>
      <c r="B345" s="1" t="s">
        <v>689</v>
      </c>
      <c r="C345" s="2" t="s">
        <v>647</v>
      </c>
      <c r="D345" s="62"/>
      <c r="F345" s="61">
        <v>328039901</v>
      </c>
      <c r="G345" s="83">
        <v>57.17</v>
      </c>
      <c r="H345" s="9">
        <f t="shared" si="10"/>
        <v>0.5717</v>
      </c>
      <c r="I345" s="28">
        <v>1638318.53</v>
      </c>
      <c r="J345" s="28">
        <v>0</v>
      </c>
      <c r="K345" s="28">
        <v>0</v>
      </c>
      <c r="L345" s="28">
        <v>100542.45</v>
      </c>
      <c r="M345" s="33">
        <v>1738860.98</v>
      </c>
      <c r="N345" s="28">
        <v>7473679</v>
      </c>
      <c r="O345" s="28">
        <v>0</v>
      </c>
      <c r="P345" s="28">
        <v>0</v>
      </c>
      <c r="Q345" s="30">
        <v>7473679</v>
      </c>
      <c r="R345" s="28">
        <v>3860958.08</v>
      </c>
      <c r="S345" s="28">
        <v>0</v>
      </c>
      <c r="T345" s="3">
        <v>3860958.08</v>
      </c>
      <c r="U345" s="3">
        <v>13073498.06</v>
      </c>
      <c r="V345" s="4">
        <v>1.1769781871748584</v>
      </c>
      <c r="W345" s="11">
        <v>2.2782835189308264</v>
      </c>
      <c r="X345" s="11">
        <v>0.5300760592535357</v>
      </c>
      <c r="Y345" s="42"/>
      <c r="Z345" s="11">
        <v>3.9853377653592204</v>
      </c>
      <c r="AA345" s="13">
        <v>120826.6250650026</v>
      </c>
      <c r="AB345" s="17">
        <f t="shared" si="11"/>
        <v>4815.349119324539</v>
      </c>
      <c r="AC345" s="25">
        <v>704.91</v>
      </c>
      <c r="AD345" s="17">
        <v>4110</v>
      </c>
      <c r="AE345" s="68" t="s">
        <v>1170</v>
      </c>
      <c r="AF345" s="2">
        <f>F345/H345</f>
        <v>573797273.0453035</v>
      </c>
      <c r="AG345" s="4">
        <f>V345*$H345</f>
        <v>0.6728784296078665</v>
      </c>
      <c r="AH345" s="4">
        <f>W345*$H345</f>
        <v>1.3024946877727535</v>
      </c>
      <c r="AI345" s="4">
        <f>X345*$H345</f>
        <v>0.3030444830752464</v>
      </c>
      <c r="AJ345" s="4">
        <f>Z345*$H345</f>
        <v>2.278417600455866</v>
      </c>
      <c r="AK345" s="68" t="s">
        <v>1170</v>
      </c>
      <c r="AL345" s="78"/>
      <c r="AM345" s="78"/>
      <c r="AN345" s="78"/>
      <c r="AO345" s="74"/>
      <c r="AP345" s="74"/>
      <c r="AQ345" s="15"/>
      <c r="AR345" s="15"/>
      <c r="AS345" s="15"/>
      <c r="AT345" s="15"/>
    </row>
    <row r="346" spans="1:46" ht="12.75">
      <c r="A346" s="1" t="s">
        <v>690</v>
      </c>
      <c r="B346" s="1" t="s">
        <v>691</v>
      </c>
      <c r="C346" s="2" t="s">
        <v>647</v>
      </c>
      <c r="D346" s="62"/>
      <c r="F346" s="61">
        <v>1221819447</v>
      </c>
      <c r="G346" s="83">
        <v>94.03</v>
      </c>
      <c r="H346" s="9">
        <f t="shared" si="10"/>
        <v>0.9403</v>
      </c>
      <c r="I346" s="28">
        <v>3849757.4</v>
      </c>
      <c r="J346" s="28">
        <v>206997.97</v>
      </c>
      <c r="K346" s="28">
        <v>0</v>
      </c>
      <c r="L346" s="28">
        <v>236204</v>
      </c>
      <c r="M346" s="33">
        <v>4292959.37</v>
      </c>
      <c r="N346" s="28">
        <v>9533997</v>
      </c>
      <c r="O346" s="28">
        <v>5007010.16</v>
      </c>
      <c r="P346" s="28">
        <v>0</v>
      </c>
      <c r="Q346" s="30">
        <v>14541007.16</v>
      </c>
      <c r="R346" s="28">
        <v>5179480.01</v>
      </c>
      <c r="S346" s="28">
        <v>122181.95</v>
      </c>
      <c r="T346" s="3">
        <v>5301661.96</v>
      </c>
      <c r="U346" s="3">
        <v>24135628.490000002</v>
      </c>
      <c r="V346" s="4">
        <v>0.4339153361012104</v>
      </c>
      <c r="W346" s="11">
        <v>1.190110960805488</v>
      </c>
      <c r="X346" s="11">
        <v>0.35135791794284643</v>
      </c>
      <c r="Y346" s="42"/>
      <c r="Z346" s="11">
        <v>1.9753842148495449</v>
      </c>
      <c r="AA346" s="13">
        <v>493774.19072615926</v>
      </c>
      <c r="AB346" s="17">
        <f t="shared" si="11"/>
        <v>9753.937420605635</v>
      </c>
      <c r="AC346" s="18">
        <v>694.33</v>
      </c>
      <c r="AD346" s="17">
        <v>9027</v>
      </c>
      <c r="AE346" s="68" t="s">
        <v>1170</v>
      </c>
      <c r="AF346" s="2">
        <f>F346/H346</f>
        <v>1299393222.3758376</v>
      </c>
      <c r="AG346" s="4">
        <f>V346*$H346</f>
        <v>0.40801059053596817</v>
      </c>
      <c r="AH346" s="4">
        <f>W346*$H346</f>
        <v>1.1190613364454005</v>
      </c>
      <c r="AI346" s="4">
        <f>X346*$H346</f>
        <v>0.3303818502416585</v>
      </c>
      <c r="AJ346" s="4">
        <f>Z346*$H346</f>
        <v>1.857453777223027</v>
      </c>
      <c r="AK346" s="68" t="s">
        <v>1170</v>
      </c>
      <c r="AL346" s="78"/>
      <c r="AM346" s="78"/>
      <c r="AN346" s="78"/>
      <c r="AO346" s="74"/>
      <c r="AP346" s="74"/>
      <c r="AQ346" s="15"/>
      <c r="AR346" s="15"/>
      <c r="AS346" s="15"/>
      <c r="AT346" s="15"/>
    </row>
    <row r="347" spans="1:46" ht="12.75">
      <c r="A347" s="1" t="s">
        <v>692</v>
      </c>
      <c r="B347" s="1" t="s">
        <v>693</v>
      </c>
      <c r="C347" s="2" t="s">
        <v>647</v>
      </c>
      <c r="D347" s="62"/>
      <c r="F347" s="61">
        <v>71621815</v>
      </c>
      <c r="G347" s="83">
        <v>72.33</v>
      </c>
      <c r="H347" s="9">
        <f t="shared" si="10"/>
        <v>0.7232999999999999</v>
      </c>
      <c r="I347" s="28">
        <v>283479.18</v>
      </c>
      <c r="J347" s="28">
        <v>15242.42</v>
      </c>
      <c r="K347" s="28">
        <v>0</v>
      </c>
      <c r="L347" s="28">
        <v>17393.41</v>
      </c>
      <c r="M347" s="33">
        <v>316115.01</v>
      </c>
      <c r="N347" s="28">
        <v>0</v>
      </c>
      <c r="O347" s="28">
        <v>300000</v>
      </c>
      <c r="P347" s="28">
        <v>0</v>
      </c>
      <c r="Q347" s="30">
        <v>300000</v>
      </c>
      <c r="R347" s="28">
        <v>393450</v>
      </c>
      <c r="S347" s="28">
        <v>0</v>
      </c>
      <c r="T347" s="3">
        <v>393450</v>
      </c>
      <c r="U347" s="3">
        <v>1009565.01</v>
      </c>
      <c r="V347" s="4">
        <v>0.5493437997906084</v>
      </c>
      <c r="W347" s="11">
        <v>0.4188667935879592</v>
      </c>
      <c r="X347" s="11">
        <v>0.44136693547908556</v>
      </c>
      <c r="Y347" s="42"/>
      <c r="Z347" s="11">
        <v>1.4095775288576533</v>
      </c>
      <c r="AA347" s="13">
        <v>492505.9259259259</v>
      </c>
      <c r="AB347" s="17">
        <f t="shared" si="11"/>
        <v>6942.252860144171</v>
      </c>
      <c r="AC347" s="18">
        <v>683.42</v>
      </c>
      <c r="AD347" s="17">
        <v>6259</v>
      </c>
      <c r="AE347" s="68" t="s">
        <v>1170</v>
      </c>
      <c r="AF347" s="2">
        <f>F347/H347</f>
        <v>99020897.2763722</v>
      </c>
      <c r="AG347" s="4">
        <f>V347*$H347</f>
        <v>0.397340370388547</v>
      </c>
      <c r="AH347" s="4">
        <f>W347*$H347</f>
        <v>0.30296635180217085</v>
      </c>
      <c r="AI347" s="4">
        <f>X347*$H347</f>
        <v>0.31924070443202257</v>
      </c>
      <c r="AJ347" s="4">
        <f>Z347*$H347</f>
        <v>1.0195474266227404</v>
      </c>
      <c r="AK347" s="68" t="s">
        <v>1170</v>
      </c>
      <c r="AL347" s="78"/>
      <c r="AM347" s="78"/>
      <c r="AN347" s="78"/>
      <c r="AO347" s="74"/>
      <c r="AP347" s="74"/>
      <c r="AQ347" s="15"/>
      <c r="AR347" s="15"/>
      <c r="AS347" s="15"/>
      <c r="AT347" s="15"/>
    </row>
    <row r="348" spans="1:46" ht="12.75">
      <c r="A348" s="1" t="s">
        <v>694</v>
      </c>
      <c r="B348" s="1" t="s">
        <v>695</v>
      </c>
      <c r="C348" s="2" t="s">
        <v>647</v>
      </c>
      <c r="D348" s="62"/>
      <c r="F348" s="61">
        <v>2350370336</v>
      </c>
      <c r="G348" s="83">
        <v>83.52</v>
      </c>
      <c r="H348" s="9">
        <f t="shared" si="10"/>
        <v>0.8351999999999999</v>
      </c>
      <c r="I348" s="28">
        <v>7871918.22</v>
      </c>
      <c r="J348" s="28">
        <v>0</v>
      </c>
      <c r="K348" s="28">
        <v>0</v>
      </c>
      <c r="L348" s="28">
        <v>482970.57</v>
      </c>
      <c r="M348" s="33">
        <v>8354888.79</v>
      </c>
      <c r="N348" s="28">
        <v>23577121</v>
      </c>
      <c r="O348" s="28">
        <v>0</v>
      </c>
      <c r="P348" s="28">
        <v>0</v>
      </c>
      <c r="Q348" s="30">
        <v>23577121</v>
      </c>
      <c r="R348" s="28">
        <v>22162624.85</v>
      </c>
      <c r="S348" s="28">
        <v>0</v>
      </c>
      <c r="T348" s="3">
        <v>22162624.85</v>
      </c>
      <c r="U348" s="3">
        <v>54094634.64</v>
      </c>
      <c r="V348" s="4">
        <v>0.9429418211479674</v>
      </c>
      <c r="W348" s="11">
        <v>1.003123662636287</v>
      </c>
      <c r="X348" s="11">
        <v>0.35547116392810024</v>
      </c>
      <c r="Y348" s="42"/>
      <c r="Z348" s="11">
        <v>2.3015366477123544</v>
      </c>
      <c r="AA348" s="13">
        <v>238741.32372214942</v>
      </c>
      <c r="AB348" s="17">
        <f t="shared" si="11"/>
        <v>5494.719058698858</v>
      </c>
      <c r="AC348" s="18">
        <v>708.23</v>
      </c>
      <c r="AD348" s="17">
        <v>4782</v>
      </c>
      <c r="AE348" s="68" t="s">
        <v>1170</v>
      </c>
      <c r="AF348" s="2">
        <f>F348/H348</f>
        <v>2814140727.969349</v>
      </c>
      <c r="AG348" s="4">
        <f>V348*$H348</f>
        <v>0.7875450090227823</v>
      </c>
      <c r="AH348" s="4">
        <f>W348*$H348</f>
        <v>0.8378088830338268</v>
      </c>
      <c r="AI348" s="4">
        <f>X348*$H348</f>
        <v>0.2968895161127493</v>
      </c>
      <c r="AJ348" s="4">
        <f>Z348*$H348</f>
        <v>1.9222434081693582</v>
      </c>
      <c r="AK348" s="68" t="s">
        <v>1170</v>
      </c>
      <c r="AL348" s="78"/>
      <c r="AM348" s="78"/>
      <c r="AN348" s="78"/>
      <c r="AO348" s="74"/>
      <c r="AP348" s="74"/>
      <c r="AQ348" s="15"/>
      <c r="AR348" s="15"/>
      <c r="AS348" s="15"/>
      <c r="AT348" s="15"/>
    </row>
    <row r="349" spans="1:46" ht="12.75">
      <c r="A349" s="1" t="s">
        <v>696</v>
      </c>
      <c r="B349" s="1" t="s">
        <v>697</v>
      </c>
      <c r="C349" s="2" t="s">
        <v>647</v>
      </c>
      <c r="D349" s="62"/>
      <c r="F349" s="61">
        <v>2377859516</v>
      </c>
      <c r="G349" s="83">
        <v>53.04</v>
      </c>
      <c r="H349" s="9">
        <f t="shared" si="10"/>
        <v>0.5304</v>
      </c>
      <c r="I349" s="28">
        <v>13508732.55</v>
      </c>
      <c r="J349" s="28">
        <v>726353.45</v>
      </c>
      <c r="K349" s="28">
        <v>0</v>
      </c>
      <c r="L349" s="28">
        <v>828862.88</v>
      </c>
      <c r="M349" s="33">
        <v>15063948.88</v>
      </c>
      <c r="N349" s="28">
        <v>39477524.37</v>
      </c>
      <c r="O349" s="28">
        <v>18970229.52</v>
      </c>
      <c r="P349" s="28">
        <v>0</v>
      </c>
      <c r="Q349" s="30">
        <v>58447753.89</v>
      </c>
      <c r="R349" s="28">
        <v>11400690.4</v>
      </c>
      <c r="S349" s="28">
        <v>475571</v>
      </c>
      <c r="T349" s="3">
        <v>11876261.4</v>
      </c>
      <c r="U349" s="3">
        <v>85387964.17</v>
      </c>
      <c r="V349" s="4">
        <v>0.49945176828520427</v>
      </c>
      <c r="W349" s="11">
        <v>2.457998611638754</v>
      </c>
      <c r="X349" s="11">
        <v>0.6335087829469569</v>
      </c>
      <c r="Y349" s="42"/>
      <c r="Z349" s="11">
        <v>3.5909591628709157</v>
      </c>
      <c r="AA349" s="13">
        <v>174607.81505728315</v>
      </c>
      <c r="AB349" s="17">
        <f t="shared" si="11"/>
        <v>6270.095333888212</v>
      </c>
      <c r="AC349" s="18">
        <v>697.2</v>
      </c>
      <c r="AD349" s="17">
        <v>5472</v>
      </c>
      <c r="AE349" s="68" t="s">
        <v>1170</v>
      </c>
      <c r="AF349" s="2">
        <f>F349/H349</f>
        <v>4483143883.861237</v>
      </c>
      <c r="AG349" s="4">
        <f>V349*$H349</f>
        <v>0.2649092178984723</v>
      </c>
      <c r="AH349" s="4">
        <f>W349*$H349</f>
        <v>1.3037224636131952</v>
      </c>
      <c r="AI349" s="4">
        <f>X349*$H349</f>
        <v>0.3360130584750659</v>
      </c>
      <c r="AJ349" s="4">
        <f>Z349*$H349</f>
        <v>1.9046447399867337</v>
      </c>
      <c r="AK349" s="68" t="s">
        <v>1170</v>
      </c>
      <c r="AL349" s="78"/>
      <c r="AM349" s="78"/>
      <c r="AN349" s="78"/>
      <c r="AO349" s="74"/>
      <c r="AP349" s="74"/>
      <c r="AQ349" s="15"/>
      <c r="AR349" s="15"/>
      <c r="AS349" s="15"/>
      <c r="AT349" s="15"/>
    </row>
    <row r="350" spans="1:46" ht="12.75">
      <c r="A350" s="1" t="s">
        <v>698</v>
      </c>
      <c r="B350" s="1" t="s">
        <v>699</v>
      </c>
      <c r="C350" s="2" t="s">
        <v>647</v>
      </c>
      <c r="D350" s="62"/>
      <c r="E350" t="s">
        <v>1168</v>
      </c>
      <c r="F350" s="61">
        <v>1526940760</v>
      </c>
      <c r="G350" s="83">
        <v>96.38</v>
      </c>
      <c r="H350" s="9">
        <f t="shared" si="10"/>
        <v>0.9638</v>
      </c>
      <c r="I350" s="28">
        <v>4235131.75</v>
      </c>
      <c r="J350" s="28">
        <v>227721.47</v>
      </c>
      <c r="K350" s="28">
        <v>76786.86</v>
      </c>
      <c r="L350" s="28">
        <v>259847.96</v>
      </c>
      <c r="M350" s="33">
        <v>4799488.04</v>
      </c>
      <c r="N350" s="28">
        <v>9889622</v>
      </c>
      <c r="O350" s="28">
        <v>0</v>
      </c>
      <c r="P350" s="28">
        <v>0</v>
      </c>
      <c r="Q350" s="30">
        <v>9889622</v>
      </c>
      <c r="R350" s="28">
        <v>4070435.65</v>
      </c>
      <c r="S350" s="28">
        <v>76381.49</v>
      </c>
      <c r="T350" s="3">
        <v>4146817.14</v>
      </c>
      <c r="U350" s="3">
        <v>18835927.18</v>
      </c>
      <c r="V350" s="4">
        <v>0.2715768187365697</v>
      </c>
      <c r="W350" s="11">
        <v>0.647675552259146</v>
      </c>
      <c r="X350" s="11">
        <v>0.31432051365240915</v>
      </c>
      <c r="Y350" s="42"/>
      <c r="Z350" s="11">
        <v>1.2335728846481249</v>
      </c>
      <c r="AA350" s="13">
        <v>478810.6360424028</v>
      </c>
      <c r="AB350" s="17">
        <f t="shared" si="11"/>
        <v>5906.478175030303</v>
      </c>
      <c r="AC350" s="18">
        <v>692.98</v>
      </c>
      <c r="AD350" s="17">
        <v>5213</v>
      </c>
      <c r="AE350" s="68" t="s">
        <v>1170</v>
      </c>
      <c r="AF350" s="2">
        <f>F350/H350</f>
        <v>1584292135.2977796</v>
      </c>
      <c r="AG350" s="4">
        <f>V350*$H350</f>
        <v>0.26174573789830585</v>
      </c>
      <c r="AH350" s="4">
        <f>W350*$H350</f>
        <v>0.6242296972673649</v>
      </c>
      <c r="AI350" s="4">
        <f>X350*$H350</f>
        <v>0.3029421110581919</v>
      </c>
      <c r="AJ350" s="4">
        <f>Z350*$H350</f>
        <v>1.1889175462238628</v>
      </c>
      <c r="AK350" s="68" t="s">
        <v>1170</v>
      </c>
      <c r="AL350" s="78"/>
      <c r="AM350" s="78"/>
      <c r="AN350" s="78"/>
      <c r="AO350" s="74"/>
      <c r="AP350" s="74"/>
      <c r="AQ350" s="15"/>
      <c r="AR350" s="15"/>
      <c r="AS350" s="15"/>
      <c r="AT350" s="15"/>
    </row>
    <row r="351" spans="1:46" ht="12.75">
      <c r="A351" s="1" t="s">
        <v>700</v>
      </c>
      <c r="B351" s="1" t="s">
        <v>701</v>
      </c>
      <c r="C351" s="2" t="s">
        <v>647</v>
      </c>
      <c r="D351" s="62"/>
      <c r="F351" s="61">
        <v>2943126361</v>
      </c>
      <c r="G351" s="83">
        <v>51.62</v>
      </c>
      <c r="H351" s="9">
        <f t="shared" si="10"/>
        <v>0.5162</v>
      </c>
      <c r="I351" s="28">
        <v>17318614.25</v>
      </c>
      <c r="J351" s="28">
        <v>931211.3</v>
      </c>
      <c r="K351" s="28">
        <v>314008.29</v>
      </c>
      <c r="L351" s="28">
        <v>1062643.36</v>
      </c>
      <c r="M351" s="33">
        <v>19626477.2</v>
      </c>
      <c r="N351" s="28">
        <v>50756986</v>
      </c>
      <c r="O351" s="28">
        <v>23257629.74</v>
      </c>
      <c r="P351" s="28">
        <v>0</v>
      </c>
      <c r="Q351" s="30">
        <v>74014615.74</v>
      </c>
      <c r="R351" s="28">
        <v>12748519.17</v>
      </c>
      <c r="S351" s="28">
        <v>588625</v>
      </c>
      <c r="T351" s="3">
        <v>13337144.17</v>
      </c>
      <c r="U351" s="3">
        <v>106978237.11</v>
      </c>
      <c r="V351" s="4">
        <v>0.45316247194593356</v>
      </c>
      <c r="W351" s="11">
        <v>2.5148296967735932</v>
      </c>
      <c r="X351" s="11">
        <v>0.6668581227117758</v>
      </c>
      <c r="Y351" s="42"/>
      <c r="Z351" s="11">
        <v>3.634850291431303</v>
      </c>
      <c r="AA351" s="13">
        <v>215273.61739974126</v>
      </c>
      <c r="AB351" s="17">
        <f t="shared" si="11"/>
        <v>7824.873709429204</v>
      </c>
      <c r="AC351" s="18">
        <v>685.18</v>
      </c>
      <c r="AD351" s="17">
        <v>7052</v>
      </c>
      <c r="AE351" s="68" t="s">
        <v>1170</v>
      </c>
      <c r="AF351" s="2">
        <f>F351/H351</f>
        <v>5701523364.974816</v>
      </c>
      <c r="AG351" s="4">
        <f>V351*$H351</f>
        <v>0.2339224680184909</v>
      </c>
      <c r="AH351" s="4">
        <f>W351*$H351</f>
        <v>1.2981550894745288</v>
      </c>
      <c r="AI351" s="4">
        <f>X351*$H351</f>
        <v>0.34423216294381864</v>
      </c>
      <c r="AJ351" s="4">
        <f>Z351*$H351</f>
        <v>1.8763097204368384</v>
      </c>
      <c r="AK351" s="68" t="s">
        <v>1170</v>
      </c>
      <c r="AL351" s="78"/>
      <c r="AM351" s="78"/>
      <c r="AN351" s="78"/>
      <c r="AO351" s="74"/>
      <c r="AP351" s="74"/>
      <c r="AQ351" s="15"/>
      <c r="AR351" s="15"/>
      <c r="AS351" s="15"/>
      <c r="AT351" s="15"/>
    </row>
    <row r="352" spans="1:46" ht="12.75">
      <c r="A352" s="1" t="s">
        <v>702</v>
      </c>
      <c r="B352" s="1" t="s">
        <v>703</v>
      </c>
      <c r="C352" s="2" t="s">
        <v>647</v>
      </c>
      <c r="D352" s="62"/>
      <c r="F352" s="61">
        <v>425938019</v>
      </c>
      <c r="G352" s="83">
        <v>57.33</v>
      </c>
      <c r="H352" s="9">
        <f t="shared" si="10"/>
        <v>0.5733</v>
      </c>
      <c r="I352" s="28">
        <v>2195030.81</v>
      </c>
      <c r="J352" s="28">
        <v>0</v>
      </c>
      <c r="K352" s="28">
        <v>0</v>
      </c>
      <c r="L352" s="28">
        <v>134680.61</v>
      </c>
      <c r="M352" s="33">
        <v>2329711.42</v>
      </c>
      <c r="N352" s="28">
        <v>0</v>
      </c>
      <c r="O352" s="28">
        <v>12907675.49</v>
      </c>
      <c r="P352" s="28">
        <v>0</v>
      </c>
      <c r="Q352" s="30">
        <v>12907675.49</v>
      </c>
      <c r="R352" s="28">
        <v>4362445.46</v>
      </c>
      <c r="S352" s="28">
        <v>0</v>
      </c>
      <c r="T352" s="3">
        <v>4362445.46</v>
      </c>
      <c r="U352" s="3">
        <v>19599832.37</v>
      </c>
      <c r="V352" s="4">
        <v>1.0241972459377946</v>
      </c>
      <c r="W352" s="11">
        <v>3.030411682973057</v>
      </c>
      <c r="X352" s="11">
        <v>0.5469601951639823</v>
      </c>
      <c r="Y352" s="42"/>
      <c r="Z352" s="11">
        <v>4.601569124074834</v>
      </c>
      <c r="AA352" s="13">
        <v>142916.21366405571</v>
      </c>
      <c r="AB352" s="17">
        <f t="shared" si="11"/>
        <v>6576.3883612620075</v>
      </c>
      <c r="AC352" s="18">
        <v>711.19</v>
      </c>
      <c r="AD352" s="17">
        <v>5865</v>
      </c>
      <c r="AE352" s="68" t="s">
        <v>1170</v>
      </c>
      <c r="AF352" s="2">
        <f>F352/H352</f>
        <v>742958344.6712018</v>
      </c>
      <c r="AG352" s="4">
        <f>V352*$H352</f>
        <v>0.5871722810961377</v>
      </c>
      <c r="AH352" s="4">
        <f>W352*$H352</f>
        <v>1.7373350178484537</v>
      </c>
      <c r="AI352" s="4">
        <f>X352*$H352</f>
        <v>0.3135722798875111</v>
      </c>
      <c r="AJ352" s="4">
        <f>Z352*$H352</f>
        <v>2.6380795788321025</v>
      </c>
      <c r="AK352" s="68" t="s">
        <v>1170</v>
      </c>
      <c r="AL352" s="78"/>
      <c r="AM352" s="78"/>
      <c r="AN352" s="78"/>
      <c r="AO352" s="74"/>
      <c r="AP352" s="74"/>
      <c r="AQ352" s="15"/>
      <c r="AR352" s="15"/>
      <c r="AS352" s="15"/>
      <c r="AT352" s="15"/>
    </row>
    <row r="353" spans="1:46" ht="12.75">
      <c r="A353" s="1" t="s">
        <v>704</v>
      </c>
      <c r="B353" s="1" t="s">
        <v>705</v>
      </c>
      <c r="C353" s="2" t="s">
        <v>647</v>
      </c>
      <c r="D353" s="62"/>
      <c r="F353" s="61">
        <v>831540587</v>
      </c>
      <c r="G353" s="83">
        <v>51.95</v>
      </c>
      <c r="H353" s="9">
        <f t="shared" si="10"/>
        <v>0.5195000000000001</v>
      </c>
      <c r="I353" s="28">
        <v>4769429.02</v>
      </c>
      <c r="J353" s="28">
        <v>0</v>
      </c>
      <c r="K353" s="28">
        <v>0</v>
      </c>
      <c r="L353" s="28">
        <v>292664.39</v>
      </c>
      <c r="M353" s="33">
        <v>5062093.41</v>
      </c>
      <c r="N353" s="28">
        <v>0</v>
      </c>
      <c r="O353" s="28">
        <v>26747989.01</v>
      </c>
      <c r="P353" s="28">
        <v>0</v>
      </c>
      <c r="Q353" s="30">
        <v>26747989.01</v>
      </c>
      <c r="R353" s="28">
        <v>6279852</v>
      </c>
      <c r="S353" s="28">
        <v>0</v>
      </c>
      <c r="T353" s="3">
        <v>6279852</v>
      </c>
      <c r="U353" s="3">
        <v>38089934.42</v>
      </c>
      <c r="V353" s="4">
        <v>0.7552069133096927</v>
      </c>
      <c r="W353" s="11">
        <v>3.216678707951029</v>
      </c>
      <c r="X353" s="11">
        <v>0.6087608337029976</v>
      </c>
      <c r="Y353" s="42"/>
      <c r="Z353" s="11">
        <v>4.580646454963719</v>
      </c>
      <c r="AA353" s="13">
        <v>113950.46277997365</v>
      </c>
      <c r="AB353" s="17">
        <f t="shared" si="11"/>
        <v>5219.667833745614</v>
      </c>
      <c r="AC353" s="18">
        <v>717.1</v>
      </c>
      <c r="AD353" s="17">
        <v>4489</v>
      </c>
      <c r="AE353" s="68" t="s">
        <v>1170</v>
      </c>
      <c r="AF353" s="2">
        <f>F353/H353</f>
        <v>1600655605.3897977</v>
      </c>
      <c r="AG353" s="4">
        <f>V353*$H353</f>
        <v>0.3923299914643854</v>
      </c>
      <c r="AH353" s="4">
        <f>W353*$H353</f>
        <v>1.6710645887805597</v>
      </c>
      <c r="AI353" s="4">
        <f>X353*$H353</f>
        <v>0.3162512531087073</v>
      </c>
      <c r="AJ353" s="4">
        <f>Z353*$H353</f>
        <v>2.3796458333536523</v>
      </c>
      <c r="AK353" s="68" t="s">
        <v>1170</v>
      </c>
      <c r="AL353" s="78"/>
      <c r="AM353" s="78"/>
      <c r="AN353" s="78"/>
      <c r="AO353" s="74"/>
      <c r="AP353" s="74"/>
      <c r="AQ353" s="15"/>
      <c r="AR353" s="15"/>
      <c r="AS353" s="15"/>
      <c r="AT353" s="15"/>
    </row>
    <row r="354" spans="1:46" ht="12.75">
      <c r="A354" s="1" t="s">
        <v>706</v>
      </c>
      <c r="B354" s="1" t="s">
        <v>707</v>
      </c>
      <c r="C354" s="2" t="s">
        <v>647</v>
      </c>
      <c r="D354" s="62"/>
      <c r="F354" s="61">
        <v>4865593966</v>
      </c>
      <c r="G354" s="83">
        <v>52.94</v>
      </c>
      <c r="H354" s="9">
        <f t="shared" si="10"/>
        <v>0.5294</v>
      </c>
      <c r="I354" s="28">
        <v>27376259.3</v>
      </c>
      <c r="J354" s="28">
        <v>0</v>
      </c>
      <c r="K354" s="28">
        <v>0</v>
      </c>
      <c r="L354" s="28">
        <v>1680305</v>
      </c>
      <c r="M354" s="33">
        <v>29056564.3</v>
      </c>
      <c r="N354" s="28">
        <v>101430317</v>
      </c>
      <c r="O354" s="28">
        <v>0</v>
      </c>
      <c r="P354" s="28">
        <v>0</v>
      </c>
      <c r="Q354" s="30">
        <v>101430317</v>
      </c>
      <c r="R354" s="28">
        <v>30246609.93</v>
      </c>
      <c r="S354" s="28">
        <v>971360</v>
      </c>
      <c r="T354" s="3">
        <v>31217969.93</v>
      </c>
      <c r="U354" s="3">
        <v>161704851.23</v>
      </c>
      <c r="V354" s="4">
        <v>0.641606557146902</v>
      </c>
      <c r="W354" s="11">
        <v>2.0846440888569613</v>
      </c>
      <c r="X354" s="11">
        <v>0.5971843212368864</v>
      </c>
      <c r="Y354" s="42"/>
      <c r="Z354" s="11">
        <v>3.3234349672407495</v>
      </c>
      <c r="AA354" s="13">
        <v>187661.84538401506</v>
      </c>
      <c r="AB354" s="17">
        <f t="shared" si="11"/>
        <v>6236.819389661628</v>
      </c>
      <c r="AC354" s="18">
        <v>694.52</v>
      </c>
      <c r="AD354" s="17">
        <v>5463</v>
      </c>
      <c r="AE354" s="68" t="s">
        <v>1170</v>
      </c>
      <c r="AF354" s="2">
        <f>F354/H354</f>
        <v>9190770619.569324</v>
      </c>
      <c r="AG354" s="4">
        <f>V354*$H354</f>
        <v>0.3396665113535699</v>
      </c>
      <c r="AH354" s="4">
        <f>W354*$H354</f>
        <v>1.1036105806408754</v>
      </c>
      <c r="AI354" s="4">
        <f>X354*$H354</f>
        <v>0.31614937966280765</v>
      </c>
      <c r="AJ354" s="4">
        <f>Z354*$H354</f>
        <v>1.7594264716572527</v>
      </c>
      <c r="AK354" s="68" t="s">
        <v>1170</v>
      </c>
      <c r="AL354" s="78"/>
      <c r="AM354" s="78"/>
      <c r="AN354" s="78"/>
      <c r="AO354" s="74"/>
      <c r="AP354" s="74"/>
      <c r="AQ354" s="15"/>
      <c r="AR354" s="15"/>
      <c r="AS354" s="15"/>
      <c r="AT354" s="15"/>
    </row>
    <row r="355" spans="1:46" ht="12.75">
      <c r="A355" s="1" t="s">
        <v>708</v>
      </c>
      <c r="B355" s="1" t="s">
        <v>709</v>
      </c>
      <c r="C355" s="2" t="s">
        <v>647</v>
      </c>
      <c r="D355" s="62"/>
      <c r="F355" s="61">
        <v>1267240840</v>
      </c>
      <c r="G355" s="83">
        <v>81.89</v>
      </c>
      <c r="H355" s="9">
        <f t="shared" si="10"/>
        <v>0.8189</v>
      </c>
      <c r="I355" s="28">
        <v>4640861.74</v>
      </c>
      <c r="J355" s="28">
        <v>249538.8</v>
      </c>
      <c r="K355" s="28">
        <v>84143.9</v>
      </c>
      <c r="L355" s="28">
        <v>284746.62</v>
      </c>
      <c r="M355" s="33">
        <v>5259291.06</v>
      </c>
      <c r="N355" s="28">
        <v>19770895</v>
      </c>
      <c r="O355" s="28">
        <v>0</v>
      </c>
      <c r="P355" s="28">
        <v>0</v>
      </c>
      <c r="Q355" s="30">
        <v>19770895</v>
      </c>
      <c r="R355" s="28">
        <v>887036.35</v>
      </c>
      <c r="S355" s="28">
        <v>633796.82</v>
      </c>
      <c r="T355" s="3">
        <v>1520833.17</v>
      </c>
      <c r="U355" s="3">
        <v>26551019.230000004</v>
      </c>
      <c r="V355" s="4">
        <v>0.12001137605382099</v>
      </c>
      <c r="W355" s="11">
        <v>1.5601529224705226</v>
      </c>
      <c r="X355" s="11">
        <v>0.4150190629904257</v>
      </c>
      <c r="Y355" s="42"/>
      <c r="Z355" s="11">
        <v>2.0951833615147692</v>
      </c>
      <c r="AA355" s="13">
        <v>378894.7626841244</v>
      </c>
      <c r="AB355" s="17">
        <f t="shared" si="11"/>
        <v>7938.540025408645</v>
      </c>
      <c r="AC355" s="18">
        <v>685.96</v>
      </c>
      <c r="AD355" s="17">
        <v>6337</v>
      </c>
      <c r="AE355" s="68" t="s">
        <v>1170</v>
      </c>
      <c r="AF355" s="2">
        <f>F355/H355</f>
        <v>1547491561.851264</v>
      </c>
      <c r="AG355" s="4">
        <f>V355*$H355</f>
        <v>0.098277315850474</v>
      </c>
      <c r="AH355" s="4">
        <f>W355*$H355</f>
        <v>1.277609228211111</v>
      </c>
      <c r="AI355" s="4">
        <f>X355*$H355</f>
        <v>0.33985911068285957</v>
      </c>
      <c r="AJ355" s="4">
        <f>Z355*$H355</f>
        <v>1.7157456547444445</v>
      </c>
      <c r="AK355" s="68" t="s">
        <v>1170</v>
      </c>
      <c r="AL355" s="78"/>
      <c r="AM355" s="78"/>
      <c r="AN355" s="78"/>
      <c r="AO355" s="74"/>
      <c r="AP355" s="74"/>
      <c r="AQ355" s="15"/>
      <c r="AR355" s="15"/>
      <c r="AS355" s="15"/>
      <c r="AT355" s="15"/>
    </row>
    <row r="356" spans="1:46" ht="12.75">
      <c r="A356" s="1" t="s">
        <v>710</v>
      </c>
      <c r="B356" s="1" t="s">
        <v>711</v>
      </c>
      <c r="C356" s="2" t="s">
        <v>647</v>
      </c>
      <c r="D356" s="62"/>
      <c r="F356" s="61">
        <v>373632423</v>
      </c>
      <c r="G356" s="83">
        <v>39.94</v>
      </c>
      <c r="H356" s="9">
        <f t="shared" si="10"/>
        <v>0.3994</v>
      </c>
      <c r="I356" s="28">
        <v>2670756.83</v>
      </c>
      <c r="J356" s="28">
        <v>143604.39</v>
      </c>
      <c r="K356" s="28">
        <v>0</v>
      </c>
      <c r="L356" s="28">
        <v>163869.2</v>
      </c>
      <c r="M356" s="33">
        <v>2978230.42</v>
      </c>
      <c r="N356" s="28">
        <v>3454367</v>
      </c>
      <c r="O356" s="28">
        <v>2291487.98</v>
      </c>
      <c r="P356" s="28">
        <v>0</v>
      </c>
      <c r="Q356" s="30">
        <v>5745854.98</v>
      </c>
      <c r="R356" s="28">
        <v>2994025</v>
      </c>
      <c r="S356" s="28">
        <v>0</v>
      </c>
      <c r="T356" s="3">
        <v>2994025</v>
      </c>
      <c r="U356" s="3">
        <v>11718110.4</v>
      </c>
      <c r="V356" s="4">
        <v>0.801329010999669</v>
      </c>
      <c r="W356" s="11">
        <v>1.537836286761441</v>
      </c>
      <c r="X356" s="11">
        <v>0.7971017065614779</v>
      </c>
      <c r="Y356" s="42"/>
      <c r="Z356" s="11">
        <v>3.1362670043225878</v>
      </c>
      <c r="AA356" s="13">
        <v>180463.72351160445</v>
      </c>
      <c r="AB356" s="17">
        <f t="shared" si="11"/>
        <v>5659.824215266393</v>
      </c>
      <c r="AC356" s="18">
        <v>675.73</v>
      </c>
      <c r="AD356" s="17">
        <v>4984</v>
      </c>
      <c r="AE356" s="68" t="s">
        <v>1170</v>
      </c>
      <c r="AF356" s="2">
        <f>F356/H356</f>
        <v>935484283.9258889</v>
      </c>
      <c r="AG356" s="4">
        <f>V356*$H356</f>
        <v>0.32005080699326777</v>
      </c>
      <c r="AH356" s="4">
        <f>W356*$H356</f>
        <v>0.6142118129325195</v>
      </c>
      <c r="AI356" s="4">
        <f>X356*$H356</f>
        <v>0.31836242160065426</v>
      </c>
      <c r="AJ356" s="4">
        <f>Z356*$H356</f>
        <v>1.2526250415264415</v>
      </c>
      <c r="AK356" s="68" t="s">
        <v>1170</v>
      </c>
      <c r="AL356" s="78"/>
      <c r="AM356" s="78"/>
      <c r="AN356" s="78"/>
      <c r="AO356" s="74"/>
      <c r="AP356" s="74"/>
      <c r="AQ356" s="15"/>
      <c r="AR356" s="15"/>
      <c r="AS356" s="15"/>
      <c r="AT356" s="15"/>
    </row>
    <row r="357" spans="1:46" ht="12.75">
      <c r="A357" s="1" t="s">
        <v>712</v>
      </c>
      <c r="B357" s="1" t="s">
        <v>713</v>
      </c>
      <c r="C357" s="2" t="s">
        <v>647</v>
      </c>
      <c r="D357" s="62"/>
      <c r="E357" t="s">
        <v>1168</v>
      </c>
      <c r="F357" s="61">
        <v>2898878732</v>
      </c>
      <c r="G357" s="83">
        <v>98.36</v>
      </c>
      <c r="H357" s="9">
        <f t="shared" si="10"/>
        <v>0.9836</v>
      </c>
      <c r="I357" s="28">
        <v>8325988.96</v>
      </c>
      <c r="J357" s="28">
        <v>0</v>
      </c>
      <c r="K357" s="28">
        <v>150978.01</v>
      </c>
      <c r="L357" s="28">
        <v>511006.94</v>
      </c>
      <c r="M357" s="33">
        <v>8987973.91</v>
      </c>
      <c r="N357" s="28">
        <v>26746958</v>
      </c>
      <c r="O357" s="28">
        <v>0</v>
      </c>
      <c r="P357" s="28">
        <v>0</v>
      </c>
      <c r="Q357" s="30">
        <v>26746958</v>
      </c>
      <c r="R357" s="28">
        <v>16282180.07</v>
      </c>
      <c r="S357" s="28">
        <v>0</v>
      </c>
      <c r="T357" s="3">
        <v>16282180.07</v>
      </c>
      <c r="U357" s="3">
        <v>52017111.98</v>
      </c>
      <c r="V357" s="4">
        <v>0.5616716522241884</v>
      </c>
      <c r="W357" s="11">
        <v>0.922665639812628</v>
      </c>
      <c r="X357" s="11">
        <v>0.3100500138479059</v>
      </c>
      <c r="Y357" s="42"/>
      <c r="Z357" s="11">
        <v>1.7943873058847222</v>
      </c>
      <c r="AA357" s="13">
        <v>238438.32316431726</v>
      </c>
      <c r="AB357" s="17">
        <f t="shared" si="11"/>
        <v>4278.5070032249005</v>
      </c>
      <c r="AC357" s="18">
        <v>697.09</v>
      </c>
      <c r="AD357" s="17">
        <v>3580</v>
      </c>
      <c r="AE357" s="68" t="s">
        <v>1170</v>
      </c>
      <c r="AF357" s="2">
        <f>F357/H357</f>
        <v>2947213025.6201706</v>
      </c>
      <c r="AG357" s="4">
        <f>V357*$H357</f>
        <v>0.5524602371277116</v>
      </c>
      <c r="AH357" s="4">
        <f>W357*$H357</f>
        <v>0.9075339233197008</v>
      </c>
      <c r="AI357" s="4">
        <f>X357*$H357</f>
        <v>0.30496519362080027</v>
      </c>
      <c r="AJ357" s="4">
        <f>Z357*$H357</f>
        <v>1.7649593540682127</v>
      </c>
      <c r="AK357" s="68" t="s">
        <v>1170</v>
      </c>
      <c r="AL357" s="78"/>
      <c r="AM357" s="78"/>
      <c r="AN357" s="78"/>
      <c r="AO357" s="74"/>
      <c r="AP357" s="74"/>
      <c r="AQ357" s="15"/>
      <c r="AR357" s="15"/>
      <c r="AS357" s="15"/>
      <c r="AT357" s="15"/>
    </row>
    <row r="358" spans="1:46" ht="12.75">
      <c r="A358" s="1" t="s">
        <v>714</v>
      </c>
      <c r="B358" s="1" t="s">
        <v>715</v>
      </c>
      <c r="C358" s="2" t="s">
        <v>647</v>
      </c>
      <c r="D358" s="62"/>
      <c r="E358" t="s">
        <v>1168</v>
      </c>
      <c r="F358" s="61">
        <v>434312710</v>
      </c>
      <c r="G358" s="83">
        <v>97.76</v>
      </c>
      <c r="H358" s="9">
        <f t="shared" si="10"/>
        <v>0.9776</v>
      </c>
      <c r="I358" s="28">
        <v>1223808.12</v>
      </c>
      <c r="J358" s="28">
        <v>65803.14</v>
      </c>
      <c r="K358" s="28">
        <v>22189.16</v>
      </c>
      <c r="L358" s="28">
        <v>75089</v>
      </c>
      <c r="M358" s="33">
        <v>1386889.42</v>
      </c>
      <c r="N358" s="28">
        <v>4119365</v>
      </c>
      <c r="O358" s="28">
        <v>0</v>
      </c>
      <c r="P358" s="28">
        <v>0</v>
      </c>
      <c r="Q358" s="30">
        <v>4119365</v>
      </c>
      <c r="R358" s="28">
        <v>2904243.25</v>
      </c>
      <c r="S358" s="28">
        <v>0</v>
      </c>
      <c r="T358" s="3">
        <v>2904243.25</v>
      </c>
      <c r="U358" s="3">
        <v>8410497.67</v>
      </c>
      <c r="V358" s="4">
        <v>0.6686986549392027</v>
      </c>
      <c r="W358" s="11">
        <v>0.9484790348410481</v>
      </c>
      <c r="X358" s="11">
        <v>0.3193296875884659</v>
      </c>
      <c r="Y358" s="42"/>
      <c r="Z358" s="11">
        <v>1.9365073773687167</v>
      </c>
      <c r="AA358" s="13">
        <v>206303.64618501012</v>
      </c>
      <c r="AB358" s="17">
        <f t="shared" si="11"/>
        <v>3995.085328153376</v>
      </c>
      <c r="AC358" s="18">
        <v>694.54</v>
      </c>
      <c r="AD358" s="17">
        <v>3300</v>
      </c>
      <c r="AE358" s="68" t="s">
        <v>1170</v>
      </c>
      <c r="AF358" s="2">
        <f>F358/H358</f>
        <v>444264228.7234042</v>
      </c>
      <c r="AG358" s="4">
        <f>V358*$H358</f>
        <v>0.6537198050685645</v>
      </c>
      <c r="AH358" s="4">
        <f>W358*$H358</f>
        <v>0.9272331044606087</v>
      </c>
      <c r="AI358" s="4">
        <f>X358*$H358</f>
        <v>0.3121767025864843</v>
      </c>
      <c r="AJ358" s="4">
        <f>Z358*$H358</f>
        <v>1.8931296121156576</v>
      </c>
      <c r="AK358" s="68" t="s">
        <v>1170</v>
      </c>
      <c r="AL358" s="78"/>
      <c r="AM358" s="78"/>
      <c r="AN358" s="78"/>
      <c r="AO358" s="74"/>
      <c r="AP358" s="74"/>
      <c r="AQ358" s="15"/>
      <c r="AR358" s="15"/>
      <c r="AS358" s="15"/>
      <c r="AT358" s="15"/>
    </row>
    <row r="359" spans="1:46" ht="12.75">
      <c r="A359" s="1" t="s">
        <v>716</v>
      </c>
      <c r="B359" s="1" t="s">
        <v>717</v>
      </c>
      <c r="C359" s="2" t="s">
        <v>647</v>
      </c>
      <c r="D359" s="62"/>
      <c r="F359" s="61">
        <v>1189589422</v>
      </c>
      <c r="G359" s="83">
        <v>55.68</v>
      </c>
      <c r="H359" s="9">
        <f t="shared" si="10"/>
        <v>0.5568</v>
      </c>
      <c r="I359" s="28">
        <v>6172155.97</v>
      </c>
      <c r="J359" s="28">
        <v>331863.95</v>
      </c>
      <c r="K359" s="28">
        <v>0</v>
      </c>
      <c r="L359" s="28">
        <v>378661.03</v>
      </c>
      <c r="M359" s="33">
        <v>6882680.95</v>
      </c>
      <c r="N359" s="28">
        <v>17819138.69</v>
      </c>
      <c r="O359" s="28">
        <v>8622452.51</v>
      </c>
      <c r="P359" s="28">
        <v>0</v>
      </c>
      <c r="Q359" s="30">
        <v>26441591.200000003</v>
      </c>
      <c r="R359" s="28">
        <v>7088128.59</v>
      </c>
      <c r="S359" s="28">
        <v>178438.41</v>
      </c>
      <c r="T359" s="3">
        <v>7266567</v>
      </c>
      <c r="U359" s="3">
        <v>40590839.150000006</v>
      </c>
      <c r="V359" s="4">
        <v>0.6108466388161948</v>
      </c>
      <c r="W359" s="11">
        <v>2.2227493546088377</v>
      </c>
      <c r="X359" s="11">
        <v>0.5785761728133456</v>
      </c>
      <c r="Y359" s="42"/>
      <c r="Z359" s="11">
        <v>3.4121721662383786</v>
      </c>
      <c r="AA359" s="13">
        <v>147960.70875798928</v>
      </c>
      <c r="AB359" s="17">
        <f t="shared" si="11"/>
        <v>5048.674121209141</v>
      </c>
      <c r="AC359" s="18">
        <v>683.76</v>
      </c>
      <c r="AD359" s="17">
        <v>4328</v>
      </c>
      <c r="AE359" s="68" t="s">
        <v>1170</v>
      </c>
      <c r="AF359" s="2">
        <f>F359/H359</f>
        <v>2136475255.0287359</v>
      </c>
      <c r="AG359" s="4">
        <f>V359*$H359</f>
        <v>0.34011940849285727</v>
      </c>
      <c r="AH359" s="4">
        <f>W359*$H359</f>
        <v>1.2376268406462008</v>
      </c>
      <c r="AI359" s="4">
        <f>X359*$H359</f>
        <v>0.3221512130224708</v>
      </c>
      <c r="AJ359" s="4">
        <f>Z359*$H359</f>
        <v>1.899897462161529</v>
      </c>
      <c r="AK359" s="68" t="s">
        <v>1170</v>
      </c>
      <c r="AL359" s="78"/>
      <c r="AM359" s="78"/>
      <c r="AN359" s="78"/>
      <c r="AO359" s="74"/>
      <c r="AP359" s="74"/>
      <c r="AQ359" s="15"/>
      <c r="AR359" s="15"/>
      <c r="AS359" s="15"/>
      <c r="AT359" s="15"/>
    </row>
    <row r="360" spans="1:46" ht="12.75">
      <c r="A360" s="1" t="s">
        <v>718</v>
      </c>
      <c r="B360" s="1" t="s">
        <v>719</v>
      </c>
      <c r="C360" s="2" t="s">
        <v>647</v>
      </c>
      <c r="D360" s="62"/>
      <c r="F360" s="61">
        <v>1883962297</v>
      </c>
      <c r="G360" s="83">
        <v>50.82</v>
      </c>
      <c r="H360" s="9">
        <f t="shared" si="10"/>
        <v>0.5082</v>
      </c>
      <c r="I360" s="28">
        <v>10839438.049999999</v>
      </c>
      <c r="J360" s="28">
        <v>582835.04</v>
      </c>
      <c r="K360" s="28">
        <v>0</v>
      </c>
      <c r="L360" s="28">
        <v>665078.76</v>
      </c>
      <c r="M360" s="33">
        <v>12087351.85</v>
      </c>
      <c r="N360" s="28">
        <v>0</v>
      </c>
      <c r="O360" s="28">
        <v>43615098</v>
      </c>
      <c r="P360" s="28">
        <v>0</v>
      </c>
      <c r="Q360" s="30">
        <v>43615098</v>
      </c>
      <c r="R360" s="28">
        <v>10629732.83</v>
      </c>
      <c r="S360" s="28">
        <v>0</v>
      </c>
      <c r="T360" s="3">
        <v>10629732.83</v>
      </c>
      <c r="U360" s="3">
        <v>66332182.68</v>
      </c>
      <c r="V360" s="4">
        <v>0.5642221634120101</v>
      </c>
      <c r="W360" s="11">
        <v>2.3150727628388412</v>
      </c>
      <c r="X360" s="11">
        <v>0.6415920249172588</v>
      </c>
      <c r="Y360" s="42"/>
      <c r="Z360" s="11">
        <v>3.52088695116811</v>
      </c>
      <c r="AA360" s="13">
        <v>185405.3362479105</v>
      </c>
      <c r="AB360" s="17">
        <f t="shared" si="11"/>
        <v>6527.91229072204</v>
      </c>
      <c r="AC360" s="18">
        <v>684.23</v>
      </c>
      <c r="AD360" s="17">
        <v>5834</v>
      </c>
      <c r="AE360" s="68" t="s">
        <v>1170</v>
      </c>
      <c r="AF360" s="2">
        <f>F360/H360</f>
        <v>3707127699.724518</v>
      </c>
      <c r="AG360" s="4">
        <f>V360*$H360</f>
        <v>0.28673770344598354</v>
      </c>
      <c r="AH360" s="4">
        <f>W360*$H360</f>
        <v>1.176519978074699</v>
      </c>
      <c r="AI360" s="4">
        <f>X360*$H360</f>
        <v>0.3260570670629509</v>
      </c>
      <c r="AJ360" s="4">
        <f>Z360*$H360</f>
        <v>1.7893147485836334</v>
      </c>
      <c r="AK360" s="68" t="s">
        <v>1170</v>
      </c>
      <c r="AL360" s="78"/>
      <c r="AM360" s="78"/>
      <c r="AN360" s="78"/>
      <c r="AO360" s="74"/>
      <c r="AP360" s="74"/>
      <c r="AQ360" s="15"/>
      <c r="AR360" s="15"/>
      <c r="AS360" s="15"/>
      <c r="AT360" s="15"/>
    </row>
    <row r="361" spans="1:46" ht="12.75">
      <c r="A361" s="1" t="s">
        <v>720</v>
      </c>
      <c r="B361" s="1" t="s">
        <v>721</v>
      </c>
      <c r="C361" s="2" t="s">
        <v>647</v>
      </c>
      <c r="D361" s="62"/>
      <c r="F361" s="61">
        <v>494893142</v>
      </c>
      <c r="G361" s="83">
        <v>51.65</v>
      </c>
      <c r="H361" s="9">
        <f t="shared" si="10"/>
        <v>0.5165</v>
      </c>
      <c r="I361" s="28">
        <v>2899365.94</v>
      </c>
      <c r="J361" s="28">
        <v>155896.34</v>
      </c>
      <c r="K361" s="28">
        <v>52569.22</v>
      </c>
      <c r="L361" s="28">
        <v>177896.21</v>
      </c>
      <c r="M361" s="33">
        <v>3285727.71</v>
      </c>
      <c r="N361" s="28">
        <v>6059623</v>
      </c>
      <c r="O361" s="28">
        <v>3175867.85</v>
      </c>
      <c r="P361" s="28">
        <v>0</v>
      </c>
      <c r="Q361" s="30">
        <v>9235490.85</v>
      </c>
      <c r="R361" s="28">
        <v>3120663.64</v>
      </c>
      <c r="S361" s="28">
        <v>98066</v>
      </c>
      <c r="T361" s="3">
        <v>3218729.64</v>
      </c>
      <c r="U361" s="3">
        <v>15739948.2</v>
      </c>
      <c r="V361" s="4">
        <v>0.6503888146423334</v>
      </c>
      <c r="W361" s="11">
        <v>1.8661585837857497</v>
      </c>
      <c r="X361" s="11">
        <v>0.6639267007664454</v>
      </c>
      <c r="Y361" s="42"/>
      <c r="Z361" s="11">
        <v>3.1804740991945284</v>
      </c>
      <c r="AA361" s="13">
        <v>211588.64562118126</v>
      </c>
      <c r="AB361" s="17">
        <f t="shared" si="11"/>
        <v>6729.522070818168</v>
      </c>
      <c r="AC361" s="18">
        <v>699.03</v>
      </c>
      <c r="AD361" s="17">
        <v>6028</v>
      </c>
      <c r="AE361" s="68" t="s">
        <v>1170</v>
      </c>
      <c r="AF361" s="2">
        <f>F361/H361</f>
        <v>958166780.2516942</v>
      </c>
      <c r="AG361" s="4">
        <f>V361*$H361</f>
        <v>0.3359258227627652</v>
      </c>
      <c r="AH361" s="4">
        <f>W361*$H361</f>
        <v>0.9638709085253396</v>
      </c>
      <c r="AI361" s="4">
        <f>X361*$H361</f>
        <v>0.34291814094586903</v>
      </c>
      <c r="AJ361" s="4">
        <f>Z361*$H361</f>
        <v>1.6427148722339737</v>
      </c>
      <c r="AK361" s="68" t="s">
        <v>1170</v>
      </c>
      <c r="AL361" s="78"/>
      <c r="AM361" s="78"/>
      <c r="AN361" s="78"/>
      <c r="AO361" s="74"/>
      <c r="AP361" s="74"/>
      <c r="AQ361" s="15"/>
      <c r="AR361" s="15"/>
      <c r="AS361" s="15"/>
      <c r="AT361" s="15"/>
    </row>
    <row r="362" spans="1:46" ht="12.75">
      <c r="A362" s="1" t="s">
        <v>722</v>
      </c>
      <c r="B362" s="1" t="s">
        <v>723</v>
      </c>
      <c r="C362" s="2" t="s">
        <v>647</v>
      </c>
      <c r="D362" s="62"/>
      <c r="F362" s="61">
        <v>1053107871</v>
      </c>
      <c r="G362" s="83">
        <v>55.61</v>
      </c>
      <c r="H362" s="9">
        <f t="shared" si="10"/>
        <v>0.5561</v>
      </c>
      <c r="I362" s="28">
        <v>5525759.21</v>
      </c>
      <c r="J362" s="28">
        <v>297136.08</v>
      </c>
      <c r="K362" s="28">
        <v>0</v>
      </c>
      <c r="L362" s="28">
        <v>338971.04</v>
      </c>
      <c r="M362" s="33">
        <v>6161866.33</v>
      </c>
      <c r="N362" s="28">
        <v>26813069</v>
      </c>
      <c r="O362" s="28">
        <v>0</v>
      </c>
      <c r="P362" s="28">
        <v>0</v>
      </c>
      <c r="Q362" s="30">
        <v>26813069</v>
      </c>
      <c r="R362" s="28">
        <v>7549362.9</v>
      </c>
      <c r="S362" s="28">
        <v>0</v>
      </c>
      <c r="T362" s="3">
        <v>7549362.9</v>
      </c>
      <c r="U362" s="3">
        <v>40524298.23</v>
      </c>
      <c r="V362" s="4">
        <v>0.7168651102029414</v>
      </c>
      <c r="W362" s="11">
        <v>2.5460895069124403</v>
      </c>
      <c r="X362" s="11">
        <v>0.5851125511149086</v>
      </c>
      <c r="Y362" s="42"/>
      <c r="Z362" s="11">
        <v>3.84806716823029</v>
      </c>
      <c r="AA362" s="13">
        <v>133859.44551902</v>
      </c>
      <c r="AB362" s="17">
        <f t="shared" si="11"/>
        <v>5151.001374592521</v>
      </c>
      <c r="AC362" s="18">
        <v>701.54</v>
      </c>
      <c r="AD362" s="17">
        <v>4447</v>
      </c>
      <c r="AE362" s="68" t="s">
        <v>1170</v>
      </c>
      <c r="AF362" s="2">
        <f>F362/H362</f>
        <v>1893738304.2618232</v>
      </c>
      <c r="AG362" s="4">
        <f>V362*$H362</f>
        <v>0.39864868778385576</v>
      </c>
      <c r="AH362" s="4">
        <f>W362*$H362</f>
        <v>1.415880374794008</v>
      </c>
      <c r="AI362" s="4">
        <f>X362*$H362</f>
        <v>0.3253810896750007</v>
      </c>
      <c r="AJ362" s="4">
        <f>Z362*$H362</f>
        <v>2.1399101522528645</v>
      </c>
      <c r="AK362" s="68" t="s">
        <v>1170</v>
      </c>
      <c r="AL362" s="78"/>
      <c r="AM362" s="78"/>
      <c r="AN362" s="78"/>
      <c r="AO362" s="74"/>
      <c r="AP362" s="74"/>
      <c r="AQ362" s="15"/>
      <c r="AR362" s="15"/>
      <c r="AS362" s="15"/>
      <c r="AT362" s="15"/>
    </row>
    <row r="363" spans="1:46" ht="12.75">
      <c r="A363" s="1" t="s">
        <v>724</v>
      </c>
      <c r="B363" s="1" t="s">
        <v>725</v>
      </c>
      <c r="C363" s="2" t="s">
        <v>647</v>
      </c>
      <c r="D363" s="62"/>
      <c r="F363" s="61">
        <v>963776234</v>
      </c>
      <c r="G363" s="83">
        <v>61.22</v>
      </c>
      <c r="H363" s="9">
        <f t="shared" si="10"/>
        <v>0.6122</v>
      </c>
      <c r="I363" s="28">
        <v>4433024.74</v>
      </c>
      <c r="J363" s="28">
        <v>0</v>
      </c>
      <c r="K363" s="28">
        <v>0</v>
      </c>
      <c r="L363" s="28">
        <v>272017.28</v>
      </c>
      <c r="M363" s="33">
        <v>4705042.02</v>
      </c>
      <c r="N363" s="28">
        <v>10939927</v>
      </c>
      <c r="O363" s="28">
        <v>6777556.18</v>
      </c>
      <c r="P363" s="28">
        <v>0</v>
      </c>
      <c r="Q363" s="30">
        <v>17717483.18</v>
      </c>
      <c r="R363" s="28">
        <v>7217808.38</v>
      </c>
      <c r="S363" s="28">
        <v>0</v>
      </c>
      <c r="T363" s="3">
        <v>7217808.38</v>
      </c>
      <c r="U363" s="3">
        <v>29640333.58</v>
      </c>
      <c r="V363" s="4">
        <v>0.748909147722354</v>
      </c>
      <c r="W363" s="11">
        <v>1.8383399128308449</v>
      </c>
      <c r="X363" s="11">
        <v>0.48818821776424914</v>
      </c>
      <c r="Y363" s="42"/>
      <c r="Z363" s="11">
        <v>3.075437278317448</v>
      </c>
      <c r="AA363" s="13">
        <v>177704.3556085919</v>
      </c>
      <c r="AB363" s="17">
        <f t="shared" si="11"/>
        <v>5465.185997580437</v>
      </c>
      <c r="AC363" s="18">
        <v>716.3</v>
      </c>
      <c r="AD363" s="17">
        <v>4749</v>
      </c>
      <c r="AE363" s="68" t="s">
        <v>1170</v>
      </c>
      <c r="AF363" s="2">
        <f>F363/H363</f>
        <v>1574283296.308396</v>
      </c>
      <c r="AG363" s="4">
        <f>V363*$H363</f>
        <v>0.45848218023562504</v>
      </c>
      <c r="AH363" s="4">
        <f>W363*$H363</f>
        <v>1.1254316946350431</v>
      </c>
      <c r="AI363" s="4">
        <f>X363*$H363</f>
        <v>0.29886882691527333</v>
      </c>
      <c r="AJ363" s="4">
        <f>Z363*$H363</f>
        <v>1.8827827017859418</v>
      </c>
      <c r="AK363" s="68" t="s">
        <v>1170</v>
      </c>
      <c r="AL363" s="78"/>
      <c r="AM363" s="78"/>
      <c r="AN363" s="78"/>
      <c r="AO363" s="74"/>
      <c r="AP363" s="74"/>
      <c r="AQ363" s="15"/>
      <c r="AR363" s="15"/>
      <c r="AS363" s="15"/>
      <c r="AT363" s="15"/>
    </row>
    <row r="364" spans="1:46" ht="12.75">
      <c r="A364" s="1" t="s">
        <v>726</v>
      </c>
      <c r="B364" s="1" t="s">
        <v>727</v>
      </c>
      <c r="C364" s="2" t="s">
        <v>647</v>
      </c>
      <c r="D364" s="62"/>
      <c r="F364" s="61">
        <v>35618482</v>
      </c>
      <c r="G364" s="83">
        <v>54.85</v>
      </c>
      <c r="H364" s="9">
        <f t="shared" si="10"/>
        <v>0.5485</v>
      </c>
      <c r="I364" s="28">
        <v>170670.57</v>
      </c>
      <c r="J364" s="28">
        <v>9176.81</v>
      </c>
      <c r="K364" s="28">
        <v>3094.48</v>
      </c>
      <c r="L364" s="28">
        <v>10471.82</v>
      </c>
      <c r="M364" s="33">
        <v>193413.68</v>
      </c>
      <c r="N364" s="28">
        <v>1205829</v>
      </c>
      <c r="O364" s="28">
        <v>0</v>
      </c>
      <c r="P364" s="28">
        <v>0</v>
      </c>
      <c r="Q364" s="30">
        <v>1205829</v>
      </c>
      <c r="R364" s="28">
        <v>248110</v>
      </c>
      <c r="S364" s="28">
        <v>0</v>
      </c>
      <c r="T364" s="3">
        <v>248110</v>
      </c>
      <c r="U364" s="3">
        <v>1647352.68</v>
      </c>
      <c r="V364" s="4">
        <v>0.6965765694338125</v>
      </c>
      <c r="W364" s="11">
        <v>3.385402555897806</v>
      </c>
      <c r="X364" s="11">
        <v>0.5430149437586924</v>
      </c>
      <c r="Y364" s="42"/>
      <c r="Z364" s="11">
        <v>4.624994069090311</v>
      </c>
      <c r="AA364" s="13">
        <v>104609.20634920635</v>
      </c>
      <c r="AB364" s="17">
        <f t="shared" si="11"/>
        <v>4838.1695893732385</v>
      </c>
      <c r="AC364" s="18">
        <v>702.82</v>
      </c>
      <c r="AD364" s="17">
        <v>3930</v>
      </c>
      <c r="AE364" s="68" t="s">
        <v>1170</v>
      </c>
      <c r="AF364" s="2">
        <f>F364/H364</f>
        <v>64937979.94530538</v>
      </c>
      <c r="AG364" s="4">
        <f>V364*$H364</f>
        <v>0.38207224833444614</v>
      </c>
      <c r="AH364" s="4">
        <f>W364*$H364</f>
        <v>1.8568933019099465</v>
      </c>
      <c r="AI364" s="4">
        <f>X364*$H364</f>
        <v>0.2978436966516428</v>
      </c>
      <c r="AJ364" s="4">
        <f>Z364*$H364</f>
        <v>2.5368092468960355</v>
      </c>
      <c r="AK364" s="68" t="s">
        <v>1170</v>
      </c>
      <c r="AL364" s="78"/>
      <c r="AM364" s="78"/>
      <c r="AN364" s="78"/>
      <c r="AO364" s="74"/>
      <c r="AP364" s="74"/>
      <c r="AQ364" s="15"/>
      <c r="AR364" s="15"/>
      <c r="AS364" s="15"/>
      <c r="AT364" s="15"/>
    </row>
    <row r="365" spans="1:46" ht="12.75">
      <c r="A365" s="1" t="s">
        <v>728</v>
      </c>
      <c r="B365" s="1" t="s">
        <v>729</v>
      </c>
      <c r="C365" s="2" t="s">
        <v>647</v>
      </c>
      <c r="D365" s="62"/>
      <c r="E365" t="s">
        <v>1168</v>
      </c>
      <c r="F365" s="61">
        <v>2743977511</v>
      </c>
      <c r="G365" s="83">
        <v>102.71</v>
      </c>
      <c r="H365" s="9">
        <f t="shared" si="10"/>
        <v>1.0271</v>
      </c>
      <c r="I365" s="28">
        <v>7557553.05</v>
      </c>
      <c r="J365" s="28">
        <v>406363.77</v>
      </c>
      <c r="K365" s="28">
        <v>0</v>
      </c>
      <c r="L365" s="28">
        <v>463710.27</v>
      </c>
      <c r="M365" s="33">
        <v>8427627.09</v>
      </c>
      <c r="N365" s="28">
        <v>10236430</v>
      </c>
      <c r="O365" s="28">
        <v>8606324.54</v>
      </c>
      <c r="P365" s="28">
        <v>0</v>
      </c>
      <c r="Q365" s="30">
        <v>18842754.54</v>
      </c>
      <c r="R365" s="28">
        <v>7143718.66</v>
      </c>
      <c r="S365" s="28">
        <v>0</v>
      </c>
      <c r="T365" s="3">
        <v>7143718.66</v>
      </c>
      <c r="U365" s="3">
        <v>34414100.29</v>
      </c>
      <c r="V365" s="4">
        <v>0.2603417349946349</v>
      </c>
      <c r="W365" s="11">
        <v>0.686694933339051</v>
      </c>
      <c r="X365" s="11">
        <v>0.30713178428815485</v>
      </c>
      <c r="Y365" s="42"/>
      <c r="Z365" s="11">
        <v>1.2541684526218408</v>
      </c>
      <c r="AA365" s="13">
        <v>1067062.545750305</v>
      </c>
      <c r="AB365" s="17">
        <f t="shared" si="11"/>
        <v>13382.761818543824</v>
      </c>
      <c r="AC365" s="18">
        <v>689.15</v>
      </c>
      <c r="AD365" s="17">
        <v>12672</v>
      </c>
      <c r="AE365" s="68" t="s">
        <v>1170</v>
      </c>
      <c r="AF365" s="2">
        <f>F365/H365</f>
        <v>2671577753.87012</v>
      </c>
      <c r="AG365" s="4">
        <f>V365*$H365</f>
        <v>0.2673969960129895</v>
      </c>
      <c r="AH365" s="4">
        <f>W365*$H365</f>
        <v>0.7053043660325392</v>
      </c>
      <c r="AI365" s="4">
        <f>X365*$H365</f>
        <v>0.3154550556423638</v>
      </c>
      <c r="AJ365" s="4">
        <f>Z365*$H365</f>
        <v>1.2881564176878926</v>
      </c>
      <c r="AK365" s="68" t="s">
        <v>1170</v>
      </c>
      <c r="AL365" s="78"/>
      <c r="AM365" s="78"/>
      <c r="AN365" s="78"/>
      <c r="AO365" s="74"/>
      <c r="AP365" s="74"/>
      <c r="AQ365" s="15"/>
      <c r="AR365" s="15"/>
      <c r="AS365" s="15"/>
      <c r="AT365" s="15"/>
    </row>
    <row r="366" spans="1:46" ht="12.75">
      <c r="A366" s="1" t="s">
        <v>730</v>
      </c>
      <c r="B366" s="1" t="s">
        <v>731</v>
      </c>
      <c r="C366" s="2" t="s">
        <v>647</v>
      </c>
      <c r="D366" s="62"/>
      <c r="E366" t="s">
        <v>1168</v>
      </c>
      <c r="F366" s="61">
        <v>500223181</v>
      </c>
      <c r="G366" s="83">
        <v>99.68</v>
      </c>
      <c r="H366" s="9">
        <f t="shared" si="10"/>
        <v>0.9968</v>
      </c>
      <c r="I366" s="28">
        <v>1302424.83</v>
      </c>
      <c r="J366" s="28">
        <v>70030.6</v>
      </c>
      <c r="K366" s="28">
        <v>0</v>
      </c>
      <c r="L366" s="28">
        <v>79912.26</v>
      </c>
      <c r="M366" s="33">
        <v>1452367.69</v>
      </c>
      <c r="N366" s="28">
        <v>891891</v>
      </c>
      <c r="O366" s="28">
        <v>1332774.22</v>
      </c>
      <c r="P366" s="28">
        <v>0</v>
      </c>
      <c r="Q366" s="30">
        <v>2224665.22</v>
      </c>
      <c r="R366" s="28">
        <v>2717573.31</v>
      </c>
      <c r="S366" s="28">
        <v>0</v>
      </c>
      <c r="T366" s="3">
        <v>2717573.31</v>
      </c>
      <c r="U366" s="3">
        <v>6394606.220000001</v>
      </c>
      <c r="V366" s="4">
        <v>0.5432721659494625</v>
      </c>
      <c r="W366" s="11">
        <v>0.44473453140509306</v>
      </c>
      <c r="X366" s="11">
        <v>0.2903439394984776</v>
      </c>
      <c r="Y366" s="42"/>
      <c r="Z366" s="11">
        <v>1.278350636853033</v>
      </c>
      <c r="AA366" s="13">
        <v>375103.43511450384</v>
      </c>
      <c r="AB366" s="17">
        <f t="shared" si="11"/>
        <v>4795.137151643864</v>
      </c>
      <c r="AC366" s="18">
        <v>678.47</v>
      </c>
      <c r="AD366" s="17">
        <v>4117</v>
      </c>
      <c r="AE366" s="68" t="s">
        <v>1170</v>
      </c>
      <c r="AF366" s="2">
        <f>F366/H366</f>
        <v>501829033.9085072</v>
      </c>
      <c r="AG366" s="4">
        <f>V366*$H366</f>
        <v>0.5415336950184242</v>
      </c>
      <c r="AH366" s="4">
        <f>W366*$H366</f>
        <v>0.44331138090459676</v>
      </c>
      <c r="AI366" s="4">
        <f>X366*$H366</f>
        <v>0.28941483889208247</v>
      </c>
      <c r="AJ366" s="4">
        <f>Z366*$H366</f>
        <v>1.2742599148151035</v>
      </c>
      <c r="AK366" s="68" t="s">
        <v>1170</v>
      </c>
      <c r="AL366" s="78"/>
      <c r="AM366" s="78"/>
      <c r="AN366" s="78"/>
      <c r="AO366" s="74"/>
      <c r="AP366" s="74"/>
      <c r="AQ366" s="15"/>
      <c r="AR366" s="15"/>
      <c r="AS366" s="15"/>
      <c r="AT366" s="15"/>
    </row>
    <row r="367" spans="1:46" ht="12.75">
      <c r="A367" s="1" t="s">
        <v>732</v>
      </c>
      <c r="B367" s="1" t="s">
        <v>733</v>
      </c>
      <c r="C367" s="2" t="s">
        <v>647</v>
      </c>
      <c r="D367" s="62"/>
      <c r="F367" s="61">
        <v>600383449</v>
      </c>
      <c r="G367" s="83">
        <v>41.2</v>
      </c>
      <c r="H367" s="9">
        <f t="shared" si="10"/>
        <v>0.41200000000000003</v>
      </c>
      <c r="I367" s="28">
        <v>4200360.29</v>
      </c>
      <c r="J367" s="28">
        <v>225849.82</v>
      </c>
      <c r="K367" s="28">
        <v>0</v>
      </c>
      <c r="L367" s="28">
        <v>257720.57</v>
      </c>
      <c r="M367" s="33">
        <v>4683930.68</v>
      </c>
      <c r="N367" s="28">
        <v>3230916</v>
      </c>
      <c r="O367" s="28">
        <v>0</v>
      </c>
      <c r="P367" s="28">
        <v>0</v>
      </c>
      <c r="Q367" s="30">
        <v>3230916</v>
      </c>
      <c r="R367" s="28">
        <v>3532156.8</v>
      </c>
      <c r="S367" s="28">
        <v>0</v>
      </c>
      <c r="T367" s="3">
        <v>3532156.8</v>
      </c>
      <c r="U367" s="3">
        <v>11447003.48</v>
      </c>
      <c r="V367" s="4">
        <v>0.5883168175077391</v>
      </c>
      <c r="W367" s="11">
        <v>0.5381420832605264</v>
      </c>
      <c r="X367" s="11">
        <v>0.7801565295981369</v>
      </c>
      <c r="Y367" s="42"/>
      <c r="Z367" s="11">
        <v>1.9066154303664025</v>
      </c>
      <c r="AA367" s="13">
        <v>470378.6371237458</v>
      </c>
      <c r="AB367" s="17">
        <f t="shared" si="11"/>
        <v>8968.311676548525</v>
      </c>
      <c r="AC367" s="18">
        <v>710.38</v>
      </c>
      <c r="AD367" s="17">
        <v>8258</v>
      </c>
      <c r="AE367" s="68" t="s">
        <v>1170</v>
      </c>
      <c r="AF367" s="2">
        <f>F367/H367</f>
        <v>1457241381.067961</v>
      </c>
      <c r="AG367" s="4">
        <f>V367*$H367</f>
        <v>0.24238652881318853</v>
      </c>
      <c r="AH367" s="4">
        <f>W367*$H367</f>
        <v>0.22171453830333687</v>
      </c>
      <c r="AI367" s="4">
        <f>X367*$H367</f>
        <v>0.3214244901944324</v>
      </c>
      <c r="AJ367" s="4">
        <f>Z367*$H367</f>
        <v>0.7855255573109579</v>
      </c>
      <c r="AK367" s="68" t="s">
        <v>1170</v>
      </c>
      <c r="AL367" s="78"/>
      <c r="AM367" s="78"/>
      <c r="AN367" s="78"/>
      <c r="AO367" s="74"/>
      <c r="AP367" s="74"/>
      <c r="AQ367" s="15"/>
      <c r="AR367" s="15"/>
      <c r="AS367" s="15"/>
      <c r="AT367" s="15"/>
    </row>
    <row r="368" spans="1:46" ht="12.75">
      <c r="A368" s="1" t="s">
        <v>734</v>
      </c>
      <c r="B368" s="1" t="s">
        <v>735</v>
      </c>
      <c r="C368" s="2" t="s">
        <v>647</v>
      </c>
      <c r="D368" s="62"/>
      <c r="F368" s="61">
        <v>791987690</v>
      </c>
      <c r="G368" s="83">
        <v>92.34</v>
      </c>
      <c r="H368" s="9">
        <f t="shared" si="10"/>
        <v>0.9234</v>
      </c>
      <c r="I368" s="28">
        <v>2538489.9</v>
      </c>
      <c r="J368" s="28">
        <v>136495.69</v>
      </c>
      <c r="K368" s="28">
        <v>0</v>
      </c>
      <c r="L368" s="28">
        <v>155745.08</v>
      </c>
      <c r="M368" s="33">
        <v>2830730.67</v>
      </c>
      <c r="N368" s="28">
        <v>5715337</v>
      </c>
      <c r="O368" s="28">
        <v>2978817.66</v>
      </c>
      <c r="P368" s="28">
        <v>0</v>
      </c>
      <c r="Q368" s="30">
        <v>8694154.66</v>
      </c>
      <c r="R368" s="28">
        <v>4740636.53</v>
      </c>
      <c r="S368" s="28">
        <v>79198.77</v>
      </c>
      <c r="T368" s="3">
        <v>4819835.3</v>
      </c>
      <c r="U368" s="3">
        <v>16344720.629999999</v>
      </c>
      <c r="V368" s="4">
        <v>0.6085745221620805</v>
      </c>
      <c r="W368" s="11">
        <v>1.097763862971153</v>
      </c>
      <c r="X368" s="11">
        <v>0.3574210440063784</v>
      </c>
      <c r="Y368" s="42"/>
      <c r="Z368" s="11">
        <v>2.063759429139612</v>
      </c>
      <c r="AA368" s="13">
        <v>385414.2743854084</v>
      </c>
      <c r="AB368" s="17">
        <f t="shared" si="11"/>
        <v>7954.0234288788815</v>
      </c>
      <c r="AC368" s="18">
        <v>705.67</v>
      </c>
      <c r="AD368" s="17">
        <v>7235</v>
      </c>
      <c r="AE368" s="68" t="s">
        <v>1170</v>
      </c>
      <c r="AF368" s="2">
        <f>F368/H368</f>
        <v>857686473.9008014</v>
      </c>
      <c r="AG368" s="4">
        <f>V368*$H368</f>
        <v>0.5619577137644651</v>
      </c>
      <c r="AH368" s="4">
        <f>W368*$H368</f>
        <v>1.0136751510675628</v>
      </c>
      <c r="AI368" s="4">
        <f>X368*$H368</f>
        <v>0.33004259203548986</v>
      </c>
      <c r="AJ368" s="4">
        <f>Z368*$H368</f>
        <v>1.9056754568675176</v>
      </c>
      <c r="AK368" s="68" t="s">
        <v>1170</v>
      </c>
      <c r="AL368" s="78"/>
      <c r="AM368" s="78"/>
      <c r="AN368" s="78"/>
      <c r="AO368" s="74"/>
      <c r="AP368" s="74"/>
      <c r="AQ368" s="15"/>
      <c r="AR368" s="15"/>
      <c r="AS368" s="15"/>
      <c r="AT368" s="15"/>
    </row>
    <row r="369" spans="1:46" ht="12.75">
      <c r="A369" s="1" t="s">
        <v>736</v>
      </c>
      <c r="B369" s="1" t="s">
        <v>737</v>
      </c>
      <c r="C369" s="2" t="s">
        <v>647</v>
      </c>
      <c r="D369" s="62"/>
      <c r="F369" s="61">
        <v>27288601</v>
      </c>
      <c r="G369" s="83">
        <v>49.46</v>
      </c>
      <c r="H369" s="9">
        <f t="shared" si="10"/>
        <v>0.4946</v>
      </c>
      <c r="I369" s="28">
        <v>150062.13</v>
      </c>
      <c r="J369" s="28">
        <v>8068.71</v>
      </c>
      <c r="K369" s="28">
        <v>0</v>
      </c>
      <c r="L369" s="28">
        <v>9207.35</v>
      </c>
      <c r="M369" s="33">
        <v>167338.19</v>
      </c>
      <c r="N369" s="28">
        <v>455729.89</v>
      </c>
      <c r="O369" s="28">
        <v>169860.24</v>
      </c>
      <c r="P369" s="28">
        <v>0</v>
      </c>
      <c r="Q369" s="30">
        <v>625590.13</v>
      </c>
      <c r="R369" s="28">
        <v>431281.78</v>
      </c>
      <c r="S369" s="28">
        <v>0</v>
      </c>
      <c r="T369" s="3">
        <v>431281.78</v>
      </c>
      <c r="U369" s="3">
        <v>1224210.1</v>
      </c>
      <c r="V369" s="4">
        <v>1.5804466487673738</v>
      </c>
      <c r="W369" s="11">
        <v>2.292496159843445</v>
      </c>
      <c r="X369" s="11">
        <v>0.6132164488754848</v>
      </c>
      <c r="Y369" s="42"/>
      <c r="Z369" s="11">
        <v>4.486159257486303</v>
      </c>
      <c r="AA369" s="13">
        <v>74621.31147540984</v>
      </c>
      <c r="AB369" s="17">
        <f t="shared" si="11"/>
        <v>3347.6308728117874</v>
      </c>
      <c r="AC369" s="18">
        <v>739.04</v>
      </c>
      <c r="AD369" s="17">
        <v>2609</v>
      </c>
      <c r="AE369" s="68" t="s">
        <v>1170</v>
      </c>
      <c r="AF369" s="2">
        <f>F369/H369</f>
        <v>55173071.16862111</v>
      </c>
      <c r="AG369" s="4">
        <f>V369*$H369</f>
        <v>0.7816889124803431</v>
      </c>
      <c r="AH369" s="4">
        <f>W369*$H369</f>
        <v>1.1338686006585679</v>
      </c>
      <c r="AI369" s="4">
        <f>X369*$H369</f>
        <v>0.30329685561381475</v>
      </c>
      <c r="AJ369" s="4">
        <f>Z369*$H369</f>
        <v>2.2188543687527256</v>
      </c>
      <c r="AK369" s="68" t="s">
        <v>1170</v>
      </c>
      <c r="AL369" s="78"/>
      <c r="AM369" s="78"/>
      <c r="AN369" s="78"/>
      <c r="AO369" s="74"/>
      <c r="AP369" s="74"/>
      <c r="AQ369" s="15"/>
      <c r="AR369" s="15"/>
      <c r="AS369" s="15"/>
      <c r="AT369" s="15"/>
    </row>
    <row r="370" spans="1:46" ht="12.75">
      <c r="A370" s="1" t="s">
        <v>738</v>
      </c>
      <c r="B370" s="1" t="s">
        <v>739</v>
      </c>
      <c r="C370" s="2" t="s">
        <v>647</v>
      </c>
      <c r="D370" s="62" t="s">
        <v>54</v>
      </c>
      <c r="F370" s="61">
        <v>105932178</v>
      </c>
      <c r="G370" s="83">
        <v>43.04</v>
      </c>
      <c r="H370" s="9">
        <f t="shared" si="10"/>
        <v>0.4304</v>
      </c>
      <c r="I370" s="28">
        <v>628234.25</v>
      </c>
      <c r="J370" s="28">
        <v>33779.6</v>
      </c>
      <c r="K370" s="28">
        <v>11390.53</v>
      </c>
      <c r="L370" s="28">
        <v>38546.53</v>
      </c>
      <c r="M370" s="33">
        <v>711950.91</v>
      </c>
      <c r="N370" s="28">
        <v>2177737</v>
      </c>
      <c r="O370" s="28">
        <v>0</v>
      </c>
      <c r="P370" s="28">
        <v>0</v>
      </c>
      <c r="Q370" s="30">
        <v>2177737</v>
      </c>
      <c r="R370" s="28">
        <v>1008518</v>
      </c>
      <c r="S370" s="28">
        <v>0</v>
      </c>
      <c r="T370" s="3">
        <v>1008518</v>
      </c>
      <c r="U370" s="3">
        <v>3898205.91</v>
      </c>
      <c r="V370" s="4">
        <v>0.9520412201852396</v>
      </c>
      <c r="W370" s="11">
        <v>2.055784220730362</v>
      </c>
      <c r="X370" s="11">
        <v>0.6720818201245706</v>
      </c>
      <c r="Y370" s="42"/>
      <c r="Z370" s="11">
        <v>3.6799072610401726</v>
      </c>
      <c r="AA370" s="13">
        <v>105405.76484018264</v>
      </c>
      <c r="AB370" s="17">
        <f t="shared" si="11"/>
        <v>3878.8343939088104</v>
      </c>
      <c r="AC370" s="18">
        <v>709.9</v>
      </c>
      <c r="AD370" s="17">
        <v>3169</v>
      </c>
      <c r="AE370" s="68" t="s">
        <v>1170</v>
      </c>
      <c r="AF370" s="2">
        <f>F370/H370</f>
        <v>246124948.88475835</v>
      </c>
      <c r="AG370" s="4">
        <f>V370*$H370</f>
        <v>0.40975854116772714</v>
      </c>
      <c r="AH370" s="4">
        <f>W370*$H370</f>
        <v>0.8848095286023479</v>
      </c>
      <c r="AI370" s="4">
        <f>X370*$H370</f>
        <v>0.2892640153816152</v>
      </c>
      <c r="AJ370" s="4">
        <f>Z370*$H370</f>
        <v>1.5838320851516903</v>
      </c>
      <c r="AK370" s="68" t="s">
        <v>1170</v>
      </c>
      <c r="AL370" s="78"/>
      <c r="AM370" s="78"/>
      <c r="AN370" s="78"/>
      <c r="AO370" s="74"/>
      <c r="AP370" s="74"/>
      <c r="AQ370" s="15"/>
      <c r="AR370" s="15"/>
      <c r="AS370" s="15"/>
      <c r="AT370" s="15"/>
    </row>
    <row r="371" spans="1:46" ht="12.75">
      <c r="A371" s="1" t="s">
        <v>740</v>
      </c>
      <c r="B371" s="1" t="s">
        <v>741</v>
      </c>
      <c r="C371" s="2" t="s">
        <v>647</v>
      </c>
      <c r="D371" s="62"/>
      <c r="F371" s="61">
        <v>1147606180</v>
      </c>
      <c r="G371" s="83">
        <v>45.24</v>
      </c>
      <c r="H371" s="9">
        <f t="shared" si="10"/>
        <v>0.4524</v>
      </c>
      <c r="I371" s="28">
        <v>7729220.47</v>
      </c>
      <c r="J371" s="28">
        <v>0</v>
      </c>
      <c r="K371" s="28">
        <v>0</v>
      </c>
      <c r="L371" s="28">
        <v>474247.55</v>
      </c>
      <c r="M371" s="33">
        <v>8203468.02</v>
      </c>
      <c r="N371" s="28">
        <v>5062045</v>
      </c>
      <c r="O371" s="28">
        <v>0</v>
      </c>
      <c r="P371" s="28">
        <v>0</v>
      </c>
      <c r="Q371" s="30">
        <v>5062045</v>
      </c>
      <c r="R371" s="28">
        <v>4875308</v>
      </c>
      <c r="S371" s="28">
        <v>0</v>
      </c>
      <c r="T371" s="3">
        <v>4875308</v>
      </c>
      <c r="U371" s="3">
        <v>18140821.02</v>
      </c>
      <c r="V371" s="4">
        <v>0.42482413261315827</v>
      </c>
      <c r="W371" s="11">
        <v>0.4410960038573511</v>
      </c>
      <c r="X371" s="11">
        <v>0.714833029219135</v>
      </c>
      <c r="Y371" s="42"/>
      <c r="Z371" s="11">
        <v>1.5807531656896443</v>
      </c>
      <c r="AA371" s="13">
        <v>566828.9234065346</v>
      </c>
      <c r="AB371" s="17">
        <f t="shared" si="11"/>
        <v>8960.166150793324</v>
      </c>
      <c r="AC371" s="18">
        <v>706.8</v>
      </c>
      <c r="AD371" s="17">
        <v>8253</v>
      </c>
      <c r="AE371" s="68" t="s">
        <v>1170</v>
      </c>
      <c r="AF371" s="2">
        <f>F371/H371</f>
        <v>2536706852.343059</v>
      </c>
      <c r="AG371" s="4">
        <f>V371*$H371</f>
        <v>0.1921904375941928</v>
      </c>
      <c r="AH371" s="4">
        <f>W371*$H371</f>
        <v>0.19955183214506564</v>
      </c>
      <c r="AI371" s="4">
        <f>X371*$H371</f>
        <v>0.3233904624187367</v>
      </c>
      <c r="AJ371" s="4">
        <f>Z371*$H371</f>
        <v>0.7151327321579951</v>
      </c>
      <c r="AK371" s="68" t="s">
        <v>1170</v>
      </c>
      <c r="AL371" s="78"/>
      <c r="AM371" s="78"/>
      <c r="AN371" s="78"/>
      <c r="AO371" s="74"/>
      <c r="AP371" s="74"/>
      <c r="AQ371" s="15"/>
      <c r="AR371" s="15"/>
      <c r="AS371" s="15"/>
      <c r="AT371" s="15"/>
    </row>
    <row r="372" spans="1:46" ht="12.75">
      <c r="A372" s="1" t="s">
        <v>742</v>
      </c>
      <c r="B372" s="1" t="s">
        <v>743</v>
      </c>
      <c r="C372" s="2" t="s">
        <v>647</v>
      </c>
      <c r="D372" s="62"/>
      <c r="F372" s="61">
        <v>706972972</v>
      </c>
      <c r="G372" s="83">
        <v>80.42</v>
      </c>
      <c r="H372" s="9">
        <f t="shared" si="10"/>
        <v>0.8042</v>
      </c>
      <c r="I372" s="28">
        <v>2620066.31</v>
      </c>
      <c r="J372" s="28">
        <v>140890.06</v>
      </c>
      <c r="K372" s="28">
        <v>0</v>
      </c>
      <c r="L372" s="28">
        <v>160808.5</v>
      </c>
      <c r="M372" s="33">
        <v>2921764.87</v>
      </c>
      <c r="N372" s="28">
        <v>6484515</v>
      </c>
      <c r="O372" s="28">
        <v>0</v>
      </c>
      <c r="P372" s="28">
        <v>0</v>
      </c>
      <c r="Q372" s="30">
        <v>6484515</v>
      </c>
      <c r="R372" s="28">
        <v>2706601.62</v>
      </c>
      <c r="S372" s="28">
        <v>0</v>
      </c>
      <c r="T372" s="3">
        <v>2706601.62</v>
      </c>
      <c r="U372" s="3">
        <v>12112881.490000002</v>
      </c>
      <c r="V372" s="4">
        <v>0.3828437192362709</v>
      </c>
      <c r="W372" s="11">
        <v>0.9172224762221886</v>
      </c>
      <c r="X372" s="11">
        <v>0.41327815711744065</v>
      </c>
      <c r="Y372" s="42"/>
      <c r="Z372" s="11">
        <v>1.7133443525759</v>
      </c>
      <c r="AA372" s="13">
        <v>278747.17070851166</v>
      </c>
      <c r="AB372" s="17">
        <f t="shared" si="11"/>
        <v>4775.898907299388</v>
      </c>
      <c r="AC372" s="18">
        <v>688.87</v>
      </c>
      <c r="AD372" s="17">
        <v>4087</v>
      </c>
      <c r="AE372" s="68" t="s">
        <v>1170</v>
      </c>
      <c r="AF372" s="2">
        <f>F372/H372</f>
        <v>879100935.0907735</v>
      </c>
      <c r="AG372" s="4">
        <f>V372*$H372</f>
        <v>0.3078829190098091</v>
      </c>
      <c r="AH372" s="4">
        <f>W372*$H372</f>
        <v>0.737630315377884</v>
      </c>
      <c r="AI372" s="4">
        <f>X372*$H372</f>
        <v>0.3323582939538458</v>
      </c>
      <c r="AJ372" s="4">
        <f>Z372*$H372</f>
        <v>1.3778715283415388</v>
      </c>
      <c r="AK372" s="68" t="s">
        <v>1170</v>
      </c>
      <c r="AL372" s="78"/>
      <c r="AM372" s="78"/>
      <c r="AN372" s="78"/>
      <c r="AO372" s="74"/>
      <c r="AP372" s="74"/>
      <c r="AQ372" s="15"/>
      <c r="AR372" s="15"/>
      <c r="AS372" s="15"/>
      <c r="AT372" s="15"/>
    </row>
    <row r="373" spans="1:46" ht="12.75">
      <c r="A373" s="1" t="s">
        <v>744</v>
      </c>
      <c r="B373" s="1" t="s">
        <v>745</v>
      </c>
      <c r="C373" s="2" t="s">
        <v>647</v>
      </c>
      <c r="D373" s="62" t="s">
        <v>54</v>
      </c>
      <c r="F373" s="61">
        <v>439099778</v>
      </c>
      <c r="G373" s="83">
        <v>92.08</v>
      </c>
      <c r="H373" s="9">
        <f t="shared" si="10"/>
        <v>0.9208</v>
      </c>
      <c r="I373" s="28">
        <v>1371074.25</v>
      </c>
      <c r="J373" s="28">
        <v>73723.7</v>
      </c>
      <c r="K373" s="28">
        <v>24860.33</v>
      </c>
      <c r="L373" s="28">
        <v>84130.64</v>
      </c>
      <c r="M373" s="33">
        <v>1553788.92</v>
      </c>
      <c r="N373" s="28">
        <v>5762727</v>
      </c>
      <c r="O373" s="28">
        <v>0</v>
      </c>
      <c r="P373" s="28">
        <v>0</v>
      </c>
      <c r="Q373" s="30">
        <v>5762727</v>
      </c>
      <c r="R373" s="28">
        <v>3462542.83</v>
      </c>
      <c r="S373" s="28">
        <v>0</v>
      </c>
      <c r="T373" s="3">
        <v>3462542.83</v>
      </c>
      <c r="U373" s="3">
        <v>10779058.75</v>
      </c>
      <c r="V373" s="4">
        <v>0.7885549033459088</v>
      </c>
      <c r="W373" s="11">
        <v>1.3123957899154302</v>
      </c>
      <c r="X373" s="11">
        <v>0.35385782408662475</v>
      </c>
      <c r="Y373" s="42"/>
      <c r="Z373" s="11">
        <v>2.454808517347964</v>
      </c>
      <c r="AA373" s="13">
        <v>174900.75471698114</v>
      </c>
      <c r="AB373" s="17">
        <f t="shared" si="11"/>
        <v>4293.478623698324</v>
      </c>
      <c r="AC373" s="18">
        <v>710.53</v>
      </c>
      <c r="AD373" s="17">
        <v>3582</v>
      </c>
      <c r="AE373" s="68" t="s">
        <v>1170</v>
      </c>
      <c r="AF373" s="2">
        <f>F373/H373</f>
        <v>476867699.8262381</v>
      </c>
      <c r="AG373" s="4">
        <f>V373*$H373</f>
        <v>0.7261013550009128</v>
      </c>
      <c r="AH373" s="4">
        <f>W373*$H373</f>
        <v>1.208454043354128</v>
      </c>
      <c r="AI373" s="4">
        <f>X373*$H373</f>
        <v>0.32583228441896406</v>
      </c>
      <c r="AJ373" s="4">
        <f>Z373*$H373</f>
        <v>2.260387682774005</v>
      </c>
      <c r="AK373" s="68" t="s">
        <v>1170</v>
      </c>
      <c r="AL373" s="78"/>
      <c r="AM373" s="78"/>
      <c r="AN373" s="78"/>
      <c r="AO373" s="74"/>
      <c r="AP373" s="74"/>
      <c r="AQ373" s="15"/>
      <c r="AR373" s="15"/>
      <c r="AS373" s="15"/>
      <c r="AT373" s="15"/>
    </row>
    <row r="374" spans="1:46" ht="12.75">
      <c r="A374" s="1" t="s">
        <v>746</v>
      </c>
      <c r="B374" s="1" t="s">
        <v>747</v>
      </c>
      <c r="C374" s="2" t="s">
        <v>647</v>
      </c>
      <c r="D374" s="62"/>
      <c r="F374" s="61">
        <v>546042393</v>
      </c>
      <c r="G374" s="83">
        <v>64.06</v>
      </c>
      <c r="H374" s="9">
        <f t="shared" si="10"/>
        <v>0.6406000000000001</v>
      </c>
      <c r="I374" s="28">
        <v>2604152.38</v>
      </c>
      <c r="J374" s="28">
        <v>140022.97</v>
      </c>
      <c r="K374" s="28">
        <v>0</v>
      </c>
      <c r="L374" s="28">
        <v>159782.81</v>
      </c>
      <c r="M374" s="33">
        <v>2903958.16</v>
      </c>
      <c r="N374" s="28">
        <v>0</v>
      </c>
      <c r="O374" s="28">
        <v>11952919.4</v>
      </c>
      <c r="P374" s="28">
        <v>0</v>
      </c>
      <c r="Q374" s="30">
        <v>11952919.4</v>
      </c>
      <c r="R374" s="28">
        <v>1130300</v>
      </c>
      <c r="S374" s="28">
        <v>218417</v>
      </c>
      <c r="T374" s="3">
        <v>1348717</v>
      </c>
      <c r="U374" s="3">
        <v>16205594.56</v>
      </c>
      <c r="V374" s="4">
        <v>0.2469985878916914</v>
      </c>
      <c r="W374" s="11">
        <v>2.1890094163439797</v>
      </c>
      <c r="X374" s="11">
        <v>0.5318191769040908</v>
      </c>
      <c r="Y374" s="42"/>
      <c r="Z374" s="11">
        <v>2.9678271811397616</v>
      </c>
      <c r="AA374" s="13">
        <v>244936.47959183675</v>
      </c>
      <c r="AB374" s="17">
        <f t="shared" si="11"/>
        <v>7269.291417853376</v>
      </c>
      <c r="AC374" s="18">
        <v>688.17</v>
      </c>
      <c r="AD374" s="17">
        <v>4974</v>
      </c>
      <c r="AE374" s="68" t="s">
        <v>1170</v>
      </c>
      <c r="AF374" s="2">
        <f>F374/H374</f>
        <v>852392121.4486418</v>
      </c>
      <c r="AG374" s="4">
        <f>V374*$H374</f>
        <v>0.15822729540341754</v>
      </c>
      <c r="AH374" s="4">
        <f>W374*$H374</f>
        <v>1.4022794321099534</v>
      </c>
      <c r="AI374" s="4">
        <f>X374*$H374</f>
        <v>0.3406833647247606</v>
      </c>
      <c r="AJ374" s="4">
        <f>Z374*$H374</f>
        <v>1.9011900922381315</v>
      </c>
      <c r="AK374" s="68" t="s">
        <v>1170</v>
      </c>
      <c r="AL374" s="78"/>
      <c r="AM374" s="78"/>
      <c r="AN374" s="78"/>
      <c r="AO374" s="74"/>
      <c r="AP374" s="74"/>
      <c r="AQ374" s="15"/>
      <c r="AR374" s="15"/>
      <c r="AS374" s="15"/>
      <c r="AT374" s="15"/>
    </row>
    <row r="375" spans="1:46" ht="12.75">
      <c r="A375" s="1" t="s">
        <v>748</v>
      </c>
      <c r="B375" s="1" t="s">
        <v>749</v>
      </c>
      <c r="C375" s="2" t="s">
        <v>647</v>
      </c>
      <c r="D375" s="62"/>
      <c r="F375" s="61">
        <v>3653841058</v>
      </c>
      <c r="G375" s="83">
        <v>78.17</v>
      </c>
      <c r="H375" s="9">
        <f t="shared" si="10"/>
        <v>0.7817000000000001</v>
      </c>
      <c r="I375" s="28">
        <v>13924023.24</v>
      </c>
      <c r="J375" s="28">
        <v>748727.32</v>
      </c>
      <c r="K375" s="28">
        <v>252435.38</v>
      </c>
      <c r="L375" s="28">
        <v>854607.54</v>
      </c>
      <c r="M375" s="33">
        <v>15779793.48</v>
      </c>
      <c r="N375" s="28">
        <v>45771446.5</v>
      </c>
      <c r="O375" s="28">
        <v>0</v>
      </c>
      <c r="P375" s="28">
        <v>0</v>
      </c>
      <c r="Q375" s="30">
        <v>45771446.5</v>
      </c>
      <c r="R375" s="28">
        <v>15462855.95</v>
      </c>
      <c r="S375" s="28">
        <v>0</v>
      </c>
      <c r="T375" s="3">
        <v>15462855.95</v>
      </c>
      <c r="U375" s="3">
        <v>77014095.93</v>
      </c>
      <c r="V375" s="4">
        <v>0.42319454252517186</v>
      </c>
      <c r="W375" s="11">
        <v>1.2526939670729378</v>
      </c>
      <c r="X375" s="11">
        <v>0.431868634390938</v>
      </c>
      <c r="Y375" s="42"/>
      <c r="Z375" s="11">
        <v>2.1077571439890477</v>
      </c>
      <c r="AA375" s="13">
        <v>308059.0824482645</v>
      </c>
      <c r="AB375" s="17">
        <f t="shared" si="11"/>
        <v>6493.137318010406</v>
      </c>
      <c r="AC375" s="18">
        <v>684.28</v>
      </c>
      <c r="AD375" s="17">
        <v>5728</v>
      </c>
      <c r="AE375" s="68" t="s">
        <v>1170</v>
      </c>
      <c r="AF375" s="2">
        <f>F375/H375</f>
        <v>4674224201.100166</v>
      </c>
      <c r="AG375" s="4">
        <f>V375*$H375</f>
        <v>0.3308111738919269</v>
      </c>
      <c r="AH375" s="4">
        <f>W375*$H375</f>
        <v>0.9792308740609156</v>
      </c>
      <c r="AI375" s="4">
        <f>X375*$H375</f>
        <v>0.33759171150339623</v>
      </c>
      <c r="AJ375" s="4">
        <f>Z375*$H375</f>
        <v>1.6476337594562387</v>
      </c>
      <c r="AK375" s="68" t="s">
        <v>1170</v>
      </c>
      <c r="AL375" s="78"/>
      <c r="AM375" s="78"/>
      <c r="AN375" s="78"/>
      <c r="AO375" s="74"/>
      <c r="AP375" s="74"/>
      <c r="AQ375" s="15"/>
      <c r="AR375" s="15"/>
      <c r="AS375" s="15"/>
      <c r="AT375" s="15"/>
    </row>
    <row r="376" spans="1:46" ht="12.75">
      <c r="A376" s="1" t="s">
        <v>750</v>
      </c>
      <c r="B376" s="1" t="s">
        <v>751</v>
      </c>
      <c r="C376" s="2" t="s">
        <v>647</v>
      </c>
      <c r="D376" s="62"/>
      <c r="F376" s="61">
        <v>678983905</v>
      </c>
      <c r="G376" s="83">
        <v>63.69</v>
      </c>
      <c r="H376" s="9">
        <f t="shared" si="10"/>
        <v>0.6369</v>
      </c>
      <c r="I376" s="28">
        <v>3103238.19</v>
      </c>
      <c r="J376" s="28">
        <v>166865.68</v>
      </c>
      <c r="K376" s="28">
        <v>0</v>
      </c>
      <c r="L376" s="28">
        <v>190392.19</v>
      </c>
      <c r="M376" s="33">
        <v>3460496.06</v>
      </c>
      <c r="N376" s="28">
        <v>8039921</v>
      </c>
      <c r="O376" s="28">
        <v>3630453.88</v>
      </c>
      <c r="P376" s="28">
        <v>0</v>
      </c>
      <c r="Q376" s="30">
        <v>11670374.879999999</v>
      </c>
      <c r="R376" s="28">
        <v>4073880.8</v>
      </c>
      <c r="S376" s="28">
        <v>0</v>
      </c>
      <c r="T376" s="3">
        <v>4073880.8</v>
      </c>
      <c r="U376" s="3">
        <v>19204751.74</v>
      </c>
      <c r="V376" s="4">
        <v>0.5999966670785811</v>
      </c>
      <c r="W376" s="11">
        <v>1.7187999294327894</v>
      </c>
      <c r="X376" s="11">
        <v>0.5096580396850496</v>
      </c>
      <c r="Y376" s="42"/>
      <c r="Z376" s="11">
        <v>2.82845463619642</v>
      </c>
      <c r="AA376" s="13">
        <v>230587.90286975718</v>
      </c>
      <c r="AB376" s="17">
        <f t="shared" si="11"/>
        <v>6522.074229227745</v>
      </c>
      <c r="AC376" s="18">
        <v>704.88</v>
      </c>
      <c r="AD376" s="17">
        <v>5797</v>
      </c>
      <c r="AE376" s="68" t="s">
        <v>1170</v>
      </c>
      <c r="AF376" s="2">
        <f>F376/H376</f>
        <v>1066076157.9525828</v>
      </c>
      <c r="AG376" s="4">
        <f>V376*$H376</f>
        <v>0.3821378772623483</v>
      </c>
      <c r="AH376" s="4">
        <f>W376*$H376</f>
        <v>1.0947036750557435</v>
      </c>
      <c r="AI376" s="4">
        <f>X376*$H376</f>
        <v>0.3246012054754081</v>
      </c>
      <c r="AJ376" s="4">
        <f>Z376*$H376</f>
        <v>1.8014427577934997</v>
      </c>
      <c r="AK376" s="68" t="s">
        <v>1170</v>
      </c>
      <c r="AL376" s="78"/>
      <c r="AM376" s="78"/>
      <c r="AN376" s="78"/>
      <c r="AO376" s="74"/>
      <c r="AP376" s="74"/>
      <c r="AQ376" s="15"/>
      <c r="AR376" s="15"/>
      <c r="AS376" s="15"/>
      <c r="AT376" s="15"/>
    </row>
    <row r="377" spans="1:46" ht="12.75">
      <c r="A377" s="1" t="s">
        <v>752</v>
      </c>
      <c r="B377" s="1" t="s">
        <v>753</v>
      </c>
      <c r="C377" s="2" t="s">
        <v>754</v>
      </c>
      <c r="D377" s="62"/>
      <c r="F377" s="61">
        <v>561004927</v>
      </c>
      <c r="G377" s="83">
        <v>57.79</v>
      </c>
      <c r="H377" s="9">
        <f t="shared" si="10"/>
        <v>0.5779</v>
      </c>
      <c r="I377" s="28">
        <v>2040079.94</v>
      </c>
      <c r="J377" s="28">
        <v>0</v>
      </c>
      <c r="K377" s="28">
        <v>0</v>
      </c>
      <c r="L377" s="28">
        <v>421028.24</v>
      </c>
      <c r="M377" s="33">
        <v>2461108.18</v>
      </c>
      <c r="N377" s="28">
        <v>10553317.5</v>
      </c>
      <c r="O377" s="28">
        <v>0</v>
      </c>
      <c r="P377" s="28">
        <v>0</v>
      </c>
      <c r="Q377" s="30">
        <v>10553317.5</v>
      </c>
      <c r="R377" s="28">
        <v>4375057.21</v>
      </c>
      <c r="S377" s="28">
        <v>0</v>
      </c>
      <c r="T377" s="3">
        <v>4375057.21</v>
      </c>
      <c r="U377" s="3">
        <v>17389482.89</v>
      </c>
      <c r="V377" s="4">
        <v>0.7798607462140881</v>
      </c>
      <c r="W377" s="11">
        <v>1.8811452434891005</v>
      </c>
      <c r="X377" s="11">
        <v>0.43869635747423663</v>
      </c>
      <c r="Y377" s="38"/>
      <c r="Z377" s="11">
        <v>3.099702347177425</v>
      </c>
      <c r="AA377" s="13">
        <v>183690.96020761246</v>
      </c>
      <c r="AB377" s="17">
        <f t="shared" si="11"/>
        <v>5693.873005108114</v>
      </c>
      <c r="AC377" s="18">
        <v>683.72</v>
      </c>
      <c r="AD377" s="17">
        <v>5007</v>
      </c>
      <c r="AE377" s="68" t="s">
        <v>1170</v>
      </c>
      <c r="AF377" s="2">
        <f>F377/H377</f>
        <v>970764711.88787</v>
      </c>
      <c r="AG377" s="4">
        <f>V377*$H377</f>
        <v>0.45068152523712146</v>
      </c>
      <c r="AH377" s="4">
        <f>W377*$H377</f>
        <v>1.0871138362123511</v>
      </c>
      <c r="AI377" s="4">
        <f>X377*$H377</f>
        <v>0.25352262498436134</v>
      </c>
      <c r="AJ377" s="4">
        <f>Z377*$H377</f>
        <v>1.791317986433834</v>
      </c>
      <c r="AK377" s="68" t="s">
        <v>1170</v>
      </c>
      <c r="AL377" s="78"/>
      <c r="AM377" s="78"/>
      <c r="AN377" s="78"/>
      <c r="AO377" s="74"/>
      <c r="AP377" s="74"/>
      <c r="AQ377" s="15"/>
      <c r="AR377" s="15"/>
      <c r="AS377" s="15"/>
      <c r="AT377" s="15"/>
    </row>
    <row r="378" spans="1:46" ht="12.75">
      <c r="A378" s="1" t="s">
        <v>755</v>
      </c>
      <c r="B378" s="1" t="s">
        <v>756</v>
      </c>
      <c r="C378" s="2" t="s">
        <v>754</v>
      </c>
      <c r="D378" s="62"/>
      <c r="F378" s="61">
        <v>504831127</v>
      </c>
      <c r="G378" s="83">
        <v>61.82</v>
      </c>
      <c r="H378" s="9">
        <f t="shared" si="10"/>
        <v>0.6182</v>
      </c>
      <c r="I378" s="28">
        <v>1733313.26</v>
      </c>
      <c r="J378" s="28">
        <v>0</v>
      </c>
      <c r="K378" s="28">
        <v>0</v>
      </c>
      <c r="L378" s="28">
        <v>357718.25</v>
      </c>
      <c r="M378" s="33">
        <v>2091031.51</v>
      </c>
      <c r="N378" s="28">
        <v>8959711</v>
      </c>
      <c r="O378" s="28">
        <v>0</v>
      </c>
      <c r="P378" s="28">
        <v>0</v>
      </c>
      <c r="Q378" s="30">
        <v>8959711</v>
      </c>
      <c r="R378" s="28">
        <v>2125580.6</v>
      </c>
      <c r="S378" s="28">
        <v>201932</v>
      </c>
      <c r="T378" s="3">
        <v>2327512.6</v>
      </c>
      <c r="U378" s="3">
        <v>13378255.11</v>
      </c>
      <c r="V378" s="4">
        <v>0.46104775944213916</v>
      </c>
      <c r="W378" s="11">
        <v>1.7747936925450318</v>
      </c>
      <c r="X378" s="11">
        <v>0.4142041562346056</v>
      </c>
      <c r="Y378" s="38"/>
      <c r="Z378" s="11">
        <v>2.6500456082217765</v>
      </c>
      <c r="AA378" s="13">
        <v>314687.9289508632</v>
      </c>
      <c r="AB378" s="17">
        <f t="shared" si="11"/>
        <v>8339.373640766415</v>
      </c>
      <c r="AC378" s="18">
        <v>680.83</v>
      </c>
      <c r="AD378" s="17">
        <v>7359</v>
      </c>
      <c r="AE378" s="68" t="s">
        <v>1170</v>
      </c>
      <c r="AF378" s="2">
        <f>F378/H378</f>
        <v>816614569.7185377</v>
      </c>
      <c r="AG378" s="4">
        <f>V378*$H378</f>
        <v>0.2850197248871304</v>
      </c>
      <c r="AH378" s="4">
        <f>W378*$H378</f>
        <v>1.0971774607313387</v>
      </c>
      <c r="AI378" s="4">
        <f>X378*$H378</f>
        <v>0.25606100938423315</v>
      </c>
      <c r="AJ378" s="4">
        <f>Z378*$H378</f>
        <v>1.6382581950027022</v>
      </c>
      <c r="AK378" s="68" t="s">
        <v>1170</v>
      </c>
      <c r="AL378" s="78"/>
      <c r="AM378" s="78"/>
      <c r="AN378" s="78"/>
      <c r="AO378" s="74"/>
      <c r="AP378" s="74"/>
      <c r="AQ378" s="15"/>
      <c r="AR378" s="15"/>
      <c r="AS378" s="15"/>
      <c r="AT378" s="15"/>
    </row>
    <row r="379" spans="1:46" ht="12.75">
      <c r="A379" s="1" t="s">
        <v>757</v>
      </c>
      <c r="B379" s="1" t="s">
        <v>758</v>
      </c>
      <c r="C379" s="2" t="s">
        <v>754</v>
      </c>
      <c r="D379" s="62"/>
      <c r="F379" s="61">
        <v>705520864</v>
      </c>
      <c r="G379" s="83">
        <v>89.51</v>
      </c>
      <c r="H379" s="9">
        <f t="shared" si="10"/>
        <v>0.8951</v>
      </c>
      <c r="I379" s="28">
        <v>1683490.86</v>
      </c>
      <c r="J379" s="28">
        <v>0</v>
      </c>
      <c r="K379" s="28">
        <v>0</v>
      </c>
      <c r="L379" s="28">
        <v>348007.7</v>
      </c>
      <c r="M379" s="33">
        <v>2031498.56</v>
      </c>
      <c r="N379" s="28">
        <v>9785201</v>
      </c>
      <c r="O379" s="28">
        <v>0</v>
      </c>
      <c r="P379" s="28">
        <v>0</v>
      </c>
      <c r="Q379" s="30">
        <v>9785201</v>
      </c>
      <c r="R379" s="28">
        <v>3920336</v>
      </c>
      <c r="S379" s="28">
        <v>0</v>
      </c>
      <c r="T379" s="3">
        <v>3920336</v>
      </c>
      <c r="U379" s="3">
        <v>15737035.56</v>
      </c>
      <c r="V379" s="4">
        <v>0.5556654948194416</v>
      </c>
      <c r="W379" s="11">
        <v>1.386947076876241</v>
      </c>
      <c r="X379" s="11">
        <v>0.2879430876760011</v>
      </c>
      <c r="Y379" s="38"/>
      <c r="Z379" s="11">
        <v>2.2305556593716838</v>
      </c>
      <c r="AA379" s="13">
        <v>251520.0875273523</v>
      </c>
      <c r="AB379" s="17">
        <f t="shared" si="11"/>
        <v>5610.295546797969</v>
      </c>
      <c r="AC379" s="18">
        <v>703.93</v>
      </c>
      <c r="AD379" s="17">
        <v>4904</v>
      </c>
      <c r="AE379" s="68" t="s">
        <v>1170</v>
      </c>
      <c r="AF379" s="2">
        <f>F379/H379</f>
        <v>788203400.7373477</v>
      </c>
      <c r="AG379" s="4">
        <f>V379*$H379</f>
        <v>0.49737618441288217</v>
      </c>
      <c r="AH379" s="4">
        <f>W379*$H379</f>
        <v>1.2414563285119233</v>
      </c>
      <c r="AI379" s="4">
        <f>X379*$H379</f>
        <v>0.25773785777878855</v>
      </c>
      <c r="AJ379" s="4">
        <f>Z379*$H379</f>
        <v>1.9965703707035942</v>
      </c>
      <c r="AK379" s="68" t="s">
        <v>1170</v>
      </c>
      <c r="AL379" s="78"/>
      <c r="AM379" s="78"/>
      <c r="AN379" s="78"/>
      <c r="AO379" s="74"/>
      <c r="AP379" s="74"/>
      <c r="AQ379" s="15"/>
      <c r="AR379" s="15"/>
      <c r="AS379" s="15"/>
      <c r="AT379" s="15"/>
    </row>
    <row r="380" spans="1:46" ht="12.75">
      <c r="A380" s="1" t="s">
        <v>759</v>
      </c>
      <c r="B380" s="1" t="s">
        <v>760</v>
      </c>
      <c r="C380" s="2" t="s">
        <v>754</v>
      </c>
      <c r="D380" s="62"/>
      <c r="F380" s="61">
        <v>790982131</v>
      </c>
      <c r="G380" s="83">
        <v>43.27</v>
      </c>
      <c r="H380" s="9">
        <f t="shared" si="10"/>
        <v>0.43270000000000003</v>
      </c>
      <c r="I380" s="28">
        <v>3968026.23</v>
      </c>
      <c r="J380" s="28">
        <v>0</v>
      </c>
      <c r="K380" s="28">
        <v>0</v>
      </c>
      <c r="L380" s="28">
        <v>819986.86</v>
      </c>
      <c r="M380" s="33">
        <v>4788013.09</v>
      </c>
      <c r="N380" s="28">
        <v>0</v>
      </c>
      <c r="O380" s="28">
        <v>15909841.39</v>
      </c>
      <c r="P380" s="28">
        <v>0</v>
      </c>
      <c r="Q380" s="30">
        <v>15909841.39</v>
      </c>
      <c r="R380" s="28">
        <v>5381744.24</v>
      </c>
      <c r="S380" s="28">
        <v>79098.21</v>
      </c>
      <c r="T380" s="3">
        <v>5460842.45</v>
      </c>
      <c r="U380" s="3">
        <v>26158696.93</v>
      </c>
      <c r="V380" s="4">
        <v>0.6903875872766082</v>
      </c>
      <c r="W380" s="11">
        <v>2.011403389086169</v>
      </c>
      <c r="X380" s="11">
        <v>0.6053250639109571</v>
      </c>
      <c r="Y380" s="38"/>
      <c r="Z380" s="11">
        <v>3.3071160402737343</v>
      </c>
      <c r="AA380" s="13">
        <v>242796.17384843982</v>
      </c>
      <c r="AB380" s="17">
        <f t="shared" si="11"/>
        <v>8029.551210512655</v>
      </c>
      <c r="AC380" s="18">
        <v>660.55</v>
      </c>
      <c r="AD380" s="17">
        <v>7366</v>
      </c>
      <c r="AE380" s="68" t="s">
        <v>1170</v>
      </c>
      <c r="AF380" s="2">
        <f>F380/H380</f>
        <v>1828015093.598336</v>
      </c>
      <c r="AG380" s="4">
        <f>V380*$H380</f>
        <v>0.29873070901458837</v>
      </c>
      <c r="AH380" s="4">
        <f>W380*$H380</f>
        <v>0.8703342464575854</v>
      </c>
      <c r="AI380" s="4">
        <f>X380*$H380</f>
        <v>0.26192415515427114</v>
      </c>
      <c r="AJ380" s="4">
        <f>Z380*$H380</f>
        <v>1.430989110626445</v>
      </c>
      <c r="AK380" s="68" t="s">
        <v>1170</v>
      </c>
      <c r="AL380" s="78"/>
      <c r="AM380" s="78"/>
      <c r="AN380" s="78"/>
      <c r="AO380" s="74"/>
      <c r="AP380" s="74"/>
      <c r="AQ380" s="15"/>
      <c r="AR380" s="15"/>
      <c r="AS380" s="15"/>
      <c r="AT380" s="15"/>
    </row>
    <row r="381" spans="1:46" ht="12.75">
      <c r="A381" s="1" t="s">
        <v>761</v>
      </c>
      <c r="B381" s="1" t="s">
        <v>762</v>
      </c>
      <c r="C381" s="2" t="s">
        <v>754</v>
      </c>
      <c r="D381" s="62"/>
      <c r="F381" s="61">
        <v>1291888451</v>
      </c>
      <c r="G381" s="83">
        <v>54.53</v>
      </c>
      <c r="H381" s="9">
        <f t="shared" si="10"/>
        <v>0.5453</v>
      </c>
      <c r="I381" s="28">
        <v>5124803.83</v>
      </c>
      <c r="J381" s="28">
        <v>0</v>
      </c>
      <c r="K381" s="28">
        <v>0</v>
      </c>
      <c r="L381" s="28">
        <v>1057657.36</v>
      </c>
      <c r="M381" s="33">
        <v>6182461.19</v>
      </c>
      <c r="N381" s="28">
        <v>0</v>
      </c>
      <c r="O381" s="28">
        <v>20744776.61</v>
      </c>
      <c r="P381" s="28">
        <v>0</v>
      </c>
      <c r="Q381" s="30">
        <v>20744776.61</v>
      </c>
      <c r="R381" s="28">
        <v>6118237.5</v>
      </c>
      <c r="S381" s="28">
        <v>259466</v>
      </c>
      <c r="T381" s="3">
        <v>6377703.5</v>
      </c>
      <c r="U381" s="3">
        <v>33304941.3</v>
      </c>
      <c r="V381" s="4">
        <v>0.4936729247067168</v>
      </c>
      <c r="W381" s="11">
        <v>1.6057715040290272</v>
      </c>
      <c r="X381" s="11">
        <v>0.4785599859813284</v>
      </c>
      <c r="Y381" s="38"/>
      <c r="Z381" s="11">
        <v>2.578004414717072</v>
      </c>
      <c r="AA381" s="13">
        <v>320786.91597796144</v>
      </c>
      <c r="AB381" s="17">
        <f t="shared" si="11"/>
        <v>8269.900855746591</v>
      </c>
      <c r="AC381" s="18">
        <v>654.54</v>
      </c>
      <c r="AD381" s="17">
        <v>7559</v>
      </c>
      <c r="AE381" s="68" t="s">
        <v>1170</v>
      </c>
      <c r="AF381" s="2">
        <f>F381/H381</f>
        <v>2369133414.634146</v>
      </c>
      <c r="AG381" s="4">
        <f>V381*$H381</f>
        <v>0.26919984584257267</v>
      </c>
      <c r="AH381" s="4">
        <f>W381*$H381</f>
        <v>0.8756272011470285</v>
      </c>
      <c r="AI381" s="4">
        <f>X381*$H381</f>
        <v>0.2609587603556184</v>
      </c>
      <c r="AJ381" s="4">
        <f>Z381*$H381</f>
        <v>1.4057858073452194</v>
      </c>
      <c r="AK381" s="68" t="s">
        <v>1170</v>
      </c>
      <c r="AL381" s="78"/>
      <c r="AM381" s="78"/>
      <c r="AN381" s="78"/>
      <c r="AO381" s="74"/>
      <c r="AP381" s="74"/>
      <c r="AQ381" s="15"/>
      <c r="AR381" s="15"/>
      <c r="AS381" s="15"/>
      <c r="AT381" s="15"/>
    </row>
    <row r="382" spans="1:46" ht="12.75">
      <c r="A382" s="1" t="s">
        <v>763</v>
      </c>
      <c r="B382" s="1" t="s">
        <v>764</v>
      </c>
      <c r="C382" s="2" t="s">
        <v>754</v>
      </c>
      <c r="D382" s="62"/>
      <c r="E382" s="45"/>
      <c r="F382" s="61">
        <v>304200284</v>
      </c>
      <c r="G382" s="83">
        <v>98.55</v>
      </c>
      <c r="H382" s="9">
        <f t="shared" si="10"/>
        <v>0.9854999999999999</v>
      </c>
      <c r="I382" s="28">
        <v>687972.1</v>
      </c>
      <c r="J382" s="28">
        <v>0</v>
      </c>
      <c r="K382" s="28">
        <v>0</v>
      </c>
      <c r="L382" s="28">
        <v>141825.69</v>
      </c>
      <c r="M382" s="33">
        <v>829797.79</v>
      </c>
      <c r="N382" s="28">
        <v>2435944.58</v>
      </c>
      <c r="O382" s="28">
        <v>1388553.24</v>
      </c>
      <c r="P382" s="28">
        <v>0</v>
      </c>
      <c r="Q382" s="30">
        <v>3824497.82</v>
      </c>
      <c r="R382" s="28">
        <v>2089732.33</v>
      </c>
      <c r="S382" s="28">
        <v>60840</v>
      </c>
      <c r="T382" s="3">
        <v>2150572.33</v>
      </c>
      <c r="U382" s="3">
        <v>6804867.94</v>
      </c>
      <c r="V382" s="4">
        <v>0.7069593432726711</v>
      </c>
      <c r="W382" s="11">
        <v>1.2572301937758874</v>
      </c>
      <c r="X382" s="11">
        <v>0.2727800839265489</v>
      </c>
      <c r="Y382" s="38"/>
      <c r="Z382" s="11">
        <v>2.2369696209751075</v>
      </c>
      <c r="AA382" s="13">
        <v>392632.688172043</v>
      </c>
      <c r="AB382" s="17">
        <f t="shared" si="11"/>
        <v>8783.073956426526</v>
      </c>
      <c r="AC382" s="18">
        <v>680.69</v>
      </c>
      <c r="AD382" s="17">
        <v>7836</v>
      </c>
      <c r="AE382" s="68" t="s">
        <v>1170</v>
      </c>
      <c r="AF382" s="2">
        <f>F382/H382</f>
        <v>308676087.26534754</v>
      </c>
      <c r="AG382" s="4">
        <f>V382*$H382</f>
        <v>0.6967084327952173</v>
      </c>
      <c r="AH382" s="4">
        <f>W382*$H382</f>
        <v>1.239000355966137</v>
      </c>
      <c r="AI382" s="4">
        <f>X382*$H382</f>
        <v>0.2688247727096139</v>
      </c>
      <c r="AJ382" s="4">
        <f>Z382*$H382</f>
        <v>2.2045335614709685</v>
      </c>
      <c r="AK382" s="68" t="s">
        <v>1170</v>
      </c>
      <c r="AL382" s="78"/>
      <c r="AM382" s="78"/>
      <c r="AN382" s="78"/>
      <c r="AO382" s="74"/>
      <c r="AP382" s="74"/>
      <c r="AQ382" s="15"/>
      <c r="AR382" s="15"/>
      <c r="AS382" s="15"/>
      <c r="AT382" s="15"/>
    </row>
    <row r="383" spans="1:46" ht="12.75">
      <c r="A383" s="1" t="s">
        <v>765</v>
      </c>
      <c r="B383" s="1" t="s">
        <v>766</v>
      </c>
      <c r="C383" s="2" t="s">
        <v>754</v>
      </c>
      <c r="D383" s="62"/>
      <c r="F383" s="61">
        <v>971424626</v>
      </c>
      <c r="G383" s="83">
        <v>58.27</v>
      </c>
      <c r="H383" s="9">
        <f t="shared" si="10"/>
        <v>0.5827</v>
      </c>
      <c r="I383" s="28">
        <v>3624233.77</v>
      </c>
      <c r="J383" s="28">
        <v>0</v>
      </c>
      <c r="K383" s="28">
        <v>0</v>
      </c>
      <c r="L383" s="28">
        <v>748250.57</v>
      </c>
      <c r="M383" s="33">
        <v>4372484.34</v>
      </c>
      <c r="N383" s="28">
        <v>12550914.04</v>
      </c>
      <c r="O383" s="28">
        <v>7430558.95</v>
      </c>
      <c r="P383" s="28">
        <v>0</v>
      </c>
      <c r="Q383" s="30">
        <v>19981472.99</v>
      </c>
      <c r="R383" s="28">
        <v>3458854.96</v>
      </c>
      <c r="S383" s="28">
        <v>194285</v>
      </c>
      <c r="T383" s="3">
        <v>3653139.96</v>
      </c>
      <c r="U383" s="3">
        <v>28007097.29</v>
      </c>
      <c r="V383" s="4">
        <v>0.37606005265096093</v>
      </c>
      <c r="W383" s="11">
        <v>2.056924691345018</v>
      </c>
      <c r="X383" s="11">
        <v>0.450110510169422</v>
      </c>
      <c r="Y383" s="38"/>
      <c r="Z383" s="11">
        <v>2.8830952541654007</v>
      </c>
      <c r="AA383" s="13">
        <v>360572.1937770776</v>
      </c>
      <c r="AB383" s="17">
        <f t="shared" si="11"/>
        <v>10395.639806626998</v>
      </c>
      <c r="AC383" s="18">
        <v>680.29</v>
      </c>
      <c r="AD383" s="17">
        <v>9022</v>
      </c>
      <c r="AE383" s="68" t="s">
        <v>1170</v>
      </c>
      <c r="AF383" s="2">
        <f>F383/H383</f>
        <v>1667109363.3087351</v>
      </c>
      <c r="AG383" s="4">
        <f>V383*$H383</f>
        <v>0.21913019267971492</v>
      </c>
      <c r="AH383" s="4">
        <f>W383*$H383</f>
        <v>1.198570017646742</v>
      </c>
      <c r="AI383" s="4">
        <f>X383*$H383</f>
        <v>0.2622793942757222</v>
      </c>
      <c r="AJ383" s="4">
        <f>Z383*$H383</f>
        <v>1.6799796046021789</v>
      </c>
      <c r="AK383" s="68" t="s">
        <v>1170</v>
      </c>
      <c r="AL383" s="78"/>
      <c r="AM383" s="78"/>
      <c r="AN383" s="78"/>
      <c r="AO383" s="74"/>
      <c r="AP383" s="74"/>
      <c r="AQ383" s="15"/>
      <c r="AR383" s="15"/>
      <c r="AS383" s="15"/>
      <c r="AT383" s="15"/>
    </row>
    <row r="384" spans="1:46" ht="12.75">
      <c r="A384" s="1" t="s">
        <v>767</v>
      </c>
      <c r="B384" s="1" t="s">
        <v>768</v>
      </c>
      <c r="C384" s="2" t="s">
        <v>754</v>
      </c>
      <c r="D384" s="62"/>
      <c r="F384" s="61">
        <v>2110367320</v>
      </c>
      <c r="G384" s="83">
        <v>83.08</v>
      </c>
      <c r="H384" s="9">
        <f t="shared" si="10"/>
        <v>0.8308</v>
      </c>
      <c r="I384" s="28">
        <v>5377236.859999999</v>
      </c>
      <c r="J384" s="28">
        <v>0</v>
      </c>
      <c r="K384" s="28">
        <v>0</v>
      </c>
      <c r="L384" s="28">
        <v>1113036.77</v>
      </c>
      <c r="M384" s="33">
        <v>6490273.629999999</v>
      </c>
      <c r="N384" s="28">
        <v>18047087.5</v>
      </c>
      <c r="O384" s="28">
        <v>12365862.61</v>
      </c>
      <c r="P384" s="28">
        <v>0</v>
      </c>
      <c r="Q384" s="30">
        <v>30412950.11</v>
      </c>
      <c r="R384" s="28">
        <v>7751852.55</v>
      </c>
      <c r="S384" s="28">
        <v>633102</v>
      </c>
      <c r="T384" s="3">
        <v>8384954.55</v>
      </c>
      <c r="U384" s="3">
        <v>45288178.28999999</v>
      </c>
      <c r="V384" s="4">
        <v>0.39732204297022566</v>
      </c>
      <c r="W384" s="11">
        <v>1.4411211651059872</v>
      </c>
      <c r="X384" s="11">
        <v>0.3075423680271925</v>
      </c>
      <c r="Y384" s="38"/>
      <c r="Z384" s="11">
        <v>2.1459855761034055</v>
      </c>
      <c r="AA384" s="13">
        <v>294915.23131672596</v>
      </c>
      <c r="AB384" s="17">
        <f t="shared" si="11"/>
        <v>6328.838325788933</v>
      </c>
      <c r="AC384" s="18">
        <v>674.98</v>
      </c>
      <c r="AD384" s="17">
        <v>5625</v>
      </c>
      <c r="AE384" s="68" t="s">
        <v>1170</v>
      </c>
      <c r="AF384" s="2">
        <f>F384/H384</f>
        <v>2540162879.152624</v>
      </c>
      <c r="AG384" s="4">
        <f>V384*$H384</f>
        <v>0.3300951532996635</v>
      </c>
      <c r="AH384" s="4">
        <f>W384*$H384</f>
        <v>1.1972834639700543</v>
      </c>
      <c r="AI384" s="4">
        <f>X384*$H384</f>
        <v>0.2555061993569915</v>
      </c>
      <c r="AJ384" s="4">
        <f>Z384*$H384</f>
        <v>1.7828848166267093</v>
      </c>
      <c r="AK384" s="68" t="s">
        <v>1170</v>
      </c>
      <c r="AL384" s="78"/>
      <c r="AM384" s="78"/>
      <c r="AN384" s="78"/>
      <c r="AO384" s="74"/>
      <c r="AP384" s="74"/>
      <c r="AQ384" s="15"/>
      <c r="AR384" s="15"/>
      <c r="AS384" s="15"/>
      <c r="AT384" s="15"/>
    </row>
    <row r="385" spans="1:46" ht="12.75">
      <c r="A385" s="1" t="s">
        <v>769</v>
      </c>
      <c r="B385" s="1" t="s">
        <v>770</v>
      </c>
      <c r="C385" s="2" t="s">
        <v>754</v>
      </c>
      <c r="D385" s="62"/>
      <c r="F385" s="61">
        <v>685724255</v>
      </c>
      <c r="G385" s="83">
        <v>57.37</v>
      </c>
      <c r="H385" s="9">
        <f t="shared" si="10"/>
        <v>0.5737</v>
      </c>
      <c r="I385" s="28">
        <v>2384637.27</v>
      </c>
      <c r="J385" s="28">
        <v>0</v>
      </c>
      <c r="K385" s="28">
        <v>0</v>
      </c>
      <c r="L385" s="28">
        <v>493029.78</v>
      </c>
      <c r="M385" s="33">
        <v>2877667.05</v>
      </c>
      <c r="N385" s="28">
        <v>12071296</v>
      </c>
      <c r="O385" s="28">
        <v>0</v>
      </c>
      <c r="P385" s="28">
        <v>0</v>
      </c>
      <c r="Q385" s="30">
        <v>12071296</v>
      </c>
      <c r="R385" s="28">
        <v>8130632</v>
      </c>
      <c r="S385" s="28">
        <v>0</v>
      </c>
      <c r="T385" s="3">
        <v>8130632</v>
      </c>
      <c r="U385" s="3">
        <v>23079595.05</v>
      </c>
      <c r="V385" s="4">
        <v>1.1856999283188545</v>
      </c>
      <c r="W385" s="11">
        <v>1.760371740095441</v>
      </c>
      <c r="X385" s="11">
        <v>0.4196536769725317</v>
      </c>
      <c r="Y385" s="38"/>
      <c r="Z385" s="11">
        <v>3.365725345386827</v>
      </c>
      <c r="AA385" s="13">
        <v>134521.61931818182</v>
      </c>
      <c r="AB385" s="17">
        <f t="shared" si="11"/>
        <v>4527.628236416828</v>
      </c>
      <c r="AC385" s="18">
        <v>712.16</v>
      </c>
      <c r="AD385" s="17">
        <v>3816</v>
      </c>
      <c r="AE385" s="68" t="s">
        <v>1170</v>
      </c>
      <c r="AF385" s="2">
        <f>F385/H385</f>
        <v>1195266262.8551507</v>
      </c>
      <c r="AG385" s="4">
        <f>V385*$H385</f>
        <v>0.6802360488765268</v>
      </c>
      <c r="AH385" s="4">
        <f>W385*$H385</f>
        <v>1.0099252672927546</v>
      </c>
      <c r="AI385" s="4">
        <f>X385*$H385</f>
        <v>0.24075531447914142</v>
      </c>
      <c r="AJ385" s="4">
        <f>Z385*$H385</f>
        <v>1.9309166306484227</v>
      </c>
      <c r="AK385" s="68" t="s">
        <v>1170</v>
      </c>
      <c r="AL385" s="78"/>
      <c r="AM385" s="78"/>
      <c r="AN385" s="78"/>
      <c r="AO385" s="74"/>
      <c r="AP385" s="74"/>
      <c r="AQ385" s="15"/>
      <c r="AR385" s="15"/>
      <c r="AS385" s="15"/>
      <c r="AT385" s="15"/>
    </row>
    <row r="386" spans="1:46" ht="12.75">
      <c r="A386" s="1" t="s">
        <v>771</v>
      </c>
      <c r="B386" s="1" t="s">
        <v>772</v>
      </c>
      <c r="C386" s="2" t="s">
        <v>754</v>
      </c>
      <c r="D386" s="62"/>
      <c r="F386" s="61">
        <v>2476663255</v>
      </c>
      <c r="G386" s="83">
        <v>82.17</v>
      </c>
      <c r="H386" s="9">
        <f t="shared" si="10"/>
        <v>0.8217</v>
      </c>
      <c r="I386" s="28">
        <v>6005185.35</v>
      </c>
      <c r="J386" s="28">
        <v>0</v>
      </c>
      <c r="K386" s="28">
        <v>0</v>
      </c>
      <c r="L386" s="28">
        <v>1245863.82</v>
      </c>
      <c r="M386" s="33">
        <v>7251049.17</v>
      </c>
      <c r="N386" s="28">
        <v>12892484.5</v>
      </c>
      <c r="O386" s="28">
        <v>6623886.47</v>
      </c>
      <c r="P386" s="28">
        <v>0</v>
      </c>
      <c r="Q386" s="30">
        <v>19516370.97</v>
      </c>
      <c r="R386" s="28">
        <v>10184284.48</v>
      </c>
      <c r="S386" s="28">
        <v>247667</v>
      </c>
      <c r="T386" s="3">
        <v>10431951.48</v>
      </c>
      <c r="U386" s="3">
        <v>37199371.620000005</v>
      </c>
      <c r="V386" s="4">
        <v>0.42120992665997303</v>
      </c>
      <c r="W386" s="11">
        <v>0.7880106805234609</v>
      </c>
      <c r="X386" s="11">
        <v>0.29277493237569757</v>
      </c>
      <c r="Y386" s="38"/>
      <c r="Z386" s="11">
        <v>1.5019955395591316</v>
      </c>
      <c r="AA386" s="13">
        <v>351606.3079299691</v>
      </c>
      <c r="AB386" s="17">
        <f t="shared" si="11"/>
        <v>5281.111061916681</v>
      </c>
      <c r="AC386" s="18">
        <v>673.56</v>
      </c>
      <c r="AD386" s="17">
        <v>4607</v>
      </c>
      <c r="AE386" s="68" t="s">
        <v>1170</v>
      </c>
      <c r="AF386" s="2">
        <f>F386/H386</f>
        <v>3014072356.091031</v>
      </c>
      <c r="AG386" s="4">
        <f>V386*$H386</f>
        <v>0.34610819673649984</v>
      </c>
      <c r="AH386" s="4">
        <f>W386*$H386</f>
        <v>0.6475083761861278</v>
      </c>
      <c r="AI386" s="4">
        <f>X386*$H386</f>
        <v>0.24057316193311068</v>
      </c>
      <c r="AJ386" s="4">
        <f>Z386*$H386</f>
        <v>1.2341897348557385</v>
      </c>
      <c r="AK386" s="68" t="s">
        <v>1170</v>
      </c>
      <c r="AL386" s="78"/>
      <c r="AM386" s="78"/>
      <c r="AN386" s="78"/>
      <c r="AO386" s="74"/>
      <c r="AP386" s="74"/>
      <c r="AQ386" s="15"/>
      <c r="AR386" s="15"/>
      <c r="AS386" s="15"/>
      <c r="AT386" s="15"/>
    </row>
    <row r="387" spans="1:46" ht="12.75">
      <c r="A387" s="1" t="s">
        <v>773</v>
      </c>
      <c r="B387" s="1" t="s">
        <v>774</v>
      </c>
      <c r="C387" s="2" t="s">
        <v>754</v>
      </c>
      <c r="D387" s="62"/>
      <c r="F387" s="61">
        <v>1592303999</v>
      </c>
      <c r="G387" s="83">
        <v>56.21</v>
      </c>
      <c r="H387" s="9">
        <f aca="true" t="shared" si="12" ref="H387:H450">G387/100</f>
        <v>0.5621</v>
      </c>
      <c r="I387" s="28">
        <v>6115258.95</v>
      </c>
      <c r="J387" s="28">
        <v>0</v>
      </c>
      <c r="K387" s="28">
        <v>0</v>
      </c>
      <c r="L387" s="28">
        <v>1264513.92</v>
      </c>
      <c r="M387" s="33">
        <v>7379772.87</v>
      </c>
      <c r="N387" s="28">
        <v>12132932</v>
      </c>
      <c r="O387" s="28">
        <v>5674863.14</v>
      </c>
      <c r="P387" s="28">
        <v>0</v>
      </c>
      <c r="Q387" s="30">
        <v>17807795.14</v>
      </c>
      <c r="R387" s="28">
        <v>8213442</v>
      </c>
      <c r="S387" s="28">
        <v>0</v>
      </c>
      <c r="T387" s="3">
        <v>8213442</v>
      </c>
      <c r="U387" s="3">
        <v>33401010.01</v>
      </c>
      <c r="V387" s="4">
        <v>0.5158212254166423</v>
      </c>
      <c r="W387" s="11">
        <v>1.1183665400064098</v>
      </c>
      <c r="X387" s="11">
        <v>0.4634650716593472</v>
      </c>
      <c r="Y387" s="38"/>
      <c r="Z387" s="11">
        <v>2.0976528370823995</v>
      </c>
      <c r="AA387" s="13">
        <v>261879.83606557376</v>
      </c>
      <c r="AB387" s="17">
        <f aca="true" t="shared" si="13" ref="AB387:AB450">AA387*Z387/100</f>
        <v>5493.329810976245</v>
      </c>
      <c r="AC387" s="18">
        <v>638.14</v>
      </c>
      <c r="AD387" s="17">
        <v>4854</v>
      </c>
      <c r="AE387" s="68" t="s">
        <v>1170</v>
      </c>
      <c r="AF387" s="2">
        <f>F387/H387</f>
        <v>2832777084.148728</v>
      </c>
      <c r="AG387" s="4">
        <f>V387*$H387</f>
        <v>0.28994311080669466</v>
      </c>
      <c r="AH387" s="4">
        <f>W387*$H387</f>
        <v>0.6286338321376029</v>
      </c>
      <c r="AI387" s="4">
        <f>X387*$H387</f>
        <v>0.2605137167797191</v>
      </c>
      <c r="AJ387" s="4">
        <f>Z387*$H387</f>
        <v>1.179090659724017</v>
      </c>
      <c r="AK387" s="68" t="s">
        <v>1170</v>
      </c>
      <c r="AL387" s="78"/>
      <c r="AM387" s="78"/>
      <c r="AN387" s="78"/>
      <c r="AO387" s="74"/>
      <c r="AP387" s="74"/>
      <c r="AQ387" s="15"/>
      <c r="AR387" s="15"/>
      <c r="AS387" s="15"/>
      <c r="AT387" s="15"/>
    </row>
    <row r="388" spans="1:46" ht="12.75">
      <c r="A388" s="1" t="s">
        <v>775</v>
      </c>
      <c r="B388" s="1" t="s">
        <v>776</v>
      </c>
      <c r="C388" s="2" t="s">
        <v>754</v>
      </c>
      <c r="D388" s="62"/>
      <c r="F388" s="61">
        <v>2042548810</v>
      </c>
      <c r="G388" s="83">
        <v>66.94</v>
      </c>
      <c r="H388" s="9">
        <f t="shared" si="12"/>
        <v>0.6694</v>
      </c>
      <c r="I388" s="28">
        <v>6813982.069999999</v>
      </c>
      <c r="J388" s="28">
        <v>0</v>
      </c>
      <c r="K388" s="28">
        <v>0</v>
      </c>
      <c r="L388" s="28">
        <v>1416290.84</v>
      </c>
      <c r="M388" s="33">
        <v>8230272.909999999</v>
      </c>
      <c r="N388" s="28">
        <v>16133893</v>
      </c>
      <c r="O388" s="28">
        <v>7893477.4</v>
      </c>
      <c r="P388" s="28">
        <v>0</v>
      </c>
      <c r="Q388" s="30">
        <v>24027370.4</v>
      </c>
      <c r="R388" s="28">
        <v>9755817.92</v>
      </c>
      <c r="S388" s="28">
        <v>408509.76</v>
      </c>
      <c r="T388" s="3">
        <v>10164327.68</v>
      </c>
      <c r="U388" s="3">
        <v>42421970.989999995</v>
      </c>
      <c r="V388" s="4">
        <v>0.4976296101340168</v>
      </c>
      <c r="W388" s="11">
        <v>1.1763425325439347</v>
      </c>
      <c r="X388" s="11">
        <v>0.402941308903164</v>
      </c>
      <c r="Y388" s="38"/>
      <c r="Z388" s="11">
        <v>2.0769134515811154</v>
      </c>
      <c r="AA388" s="13">
        <v>235684.0781383433</v>
      </c>
      <c r="AB388" s="17">
        <f t="shared" si="13"/>
        <v>4894.954322090199</v>
      </c>
      <c r="AC388" s="18">
        <v>654.06</v>
      </c>
      <c r="AD388" s="17">
        <v>4241</v>
      </c>
      <c r="AE388" s="68" t="s">
        <v>1170</v>
      </c>
      <c r="AF388" s="2">
        <f>F388/H388</f>
        <v>3051312832.3872123</v>
      </c>
      <c r="AG388" s="4">
        <f>V388*$H388</f>
        <v>0.33311326102371086</v>
      </c>
      <c r="AH388" s="4">
        <f>W388*$H388</f>
        <v>0.7874436912849099</v>
      </c>
      <c r="AI388" s="4">
        <f>X388*$H388</f>
        <v>0.26972891217977796</v>
      </c>
      <c r="AJ388" s="4">
        <f>Z388*$H388</f>
        <v>1.3902858644883986</v>
      </c>
      <c r="AK388" s="68" t="s">
        <v>1170</v>
      </c>
      <c r="AL388" s="78"/>
      <c r="AM388" s="78"/>
      <c r="AN388" s="78"/>
      <c r="AO388" s="74"/>
      <c r="AP388" s="74"/>
      <c r="AQ388" s="15"/>
      <c r="AR388" s="15"/>
      <c r="AS388" s="15"/>
      <c r="AT388" s="15"/>
    </row>
    <row r="389" spans="1:46" ht="12.75">
      <c r="A389" s="1" t="s">
        <v>777</v>
      </c>
      <c r="B389" s="1" t="s">
        <v>778</v>
      </c>
      <c r="C389" s="2" t="s">
        <v>754</v>
      </c>
      <c r="D389" s="62"/>
      <c r="F389" s="61">
        <v>1941875430</v>
      </c>
      <c r="G389" s="83">
        <v>94.72</v>
      </c>
      <c r="H389" s="9">
        <f t="shared" si="12"/>
        <v>0.9472</v>
      </c>
      <c r="I389" s="28">
        <v>4424609.91</v>
      </c>
      <c r="J389" s="28">
        <v>0</v>
      </c>
      <c r="K389" s="28">
        <v>0</v>
      </c>
      <c r="L389" s="28">
        <v>914810.44</v>
      </c>
      <c r="M389" s="33">
        <v>5339420.35</v>
      </c>
      <c r="N389" s="28">
        <v>7158452.5</v>
      </c>
      <c r="O389" s="28">
        <v>0</v>
      </c>
      <c r="P389" s="28">
        <v>0</v>
      </c>
      <c r="Q389" s="30">
        <v>7158452.5</v>
      </c>
      <c r="R389" s="28">
        <v>4079245.5</v>
      </c>
      <c r="S389" s="28">
        <v>388375.08</v>
      </c>
      <c r="T389" s="3">
        <v>4467620.58</v>
      </c>
      <c r="U389" s="3">
        <v>16965493.43</v>
      </c>
      <c r="V389" s="4">
        <v>0.23006731075432577</v>
      </c>
      <c r="W389" s="11">
        <v>0.3686360303760577</v>
      </c>
      <c r="X389" s="11">
        <v>0.2749620427506001</v>
      </c>
      <c r="Y389" s="38"/>
      <c r="Z389" s="11">
        <v>0.8736653838809836</v>
      </c>
      <c r="AA389" s="13">
        <v>1203953.950134771</v>
      </c>
      <c r="AB389" s="17">
        <f t="shared" si="13"/>
        <v>10518.528900195211</v>
      </c>
      <c r="AC389" s="18">
        <v>636.96</v>
      </c>
      <c r="AD389" s="17">
        <v>8691</v>
      </c>
      <c r="AE389" s="68" t="s">
        <v>1170</v>
      </c>
      <c r="AF389" s="2">
        <f>F389/H389</f>
        <v>2050121864.4425676</v>
      </c>
      <c r="AG389" s="4">
        <f>V389*$H389</f>
        <v>0.21791975674649738</v>
      </c>
      <c r="AH389" s="4">
        <f>W389*$H389</f>
        <v>0.34917204797220186</v>
      </c>
      <c r="AI389" s="4">
        <f>X389*$H389</f>
        <v>0.2604440468933684</v>
      </c>
      <c r="AJ389" s="4">
        <f>Z389*$H389</f>
        <v>0.8275358516120677</v>
      </c>
      <c r="AK389" s="68" t="s">
        <v>1170</v>
      </c>
      <c r="AL389" s="78"/>
      <c r="AM389" s="78"/>
      <c r="AN389" s="78"/>
      <c r="AO389" s="74"/>
      <c r="AP389" s="74"/>
      <c r="AQ389" s="15"/>
      <c r="AR389" s="15"/>
      <c r="AS389" s="15"/>
      <c r="AT389" s="15"/>
    </row>
    <row r="390" spans="1:46" ht="12.75">
      <c r="A390" s="1" t="s">
        <v>779</v>
      </c>
      <c r="B390" s="1" t="s">
        <v>780</v>
      </c>
      <c r="C390" s="2" t="s">
        <v>754</v>
      </c>
      <c r="D390" s="62"/>
      <c r="F390" s="61">
        <v>1352533505</v>
      </c>
      <c r="G390" s="83">
        <v>58.82</v>
      </c>
      <c r="H390" s="9">
        <f t="shared" si="12"/>
        <v>0.5882000000000001</v>
      </c>
      <c r="I390" s="28">
        <v>4741277.12</v>
      </c>
      <c r="J390" s="28">
        <v>0</v>
      </c>
      <c r="K390" s="28">
        <v>0</v>
      </c>
      <c r="L390" s="28">
        <v>980549.22</v>
      </c>
      <c r="M390" s="33">
        <v>5721826.34</v>
      </c>
      <c r="N390" s="28">
        <v>28249793</v>
      </c>
      <c r="O390" s="28">
        <v>0</v>
      </c>
      <c r="P390" s="28">
        <v>0</v>
      </c>
      <c r="Q390" s="30">
        <v>28249793</v>
      </c>
      <c r="R390" s="28">
        <v>9167906</v>
      </c>
      <c r="S390" s="28">
        <v>338133</v>
      </c>
      <c r="T390" s="3">
        <v>9506039</v>
      </c>
      <c r="U390" s="3">
        <v>43477658.34</v>
      </c>
      <c r="V390" s="4">
        <v>0.7028320529479231</v>
      </c>
      <c r="W390" s="11">
        <v>2.0886575375446985</v>
      </c>
      <c r="X390" s="11">
        <v>0.4230450719962016</v>
      </c>
      <c r="Y390" s="38"/>
      <c r="Z390" s="11">
        <v>3.214534662488823</v>
      </c>
      <c r="AA390" s="13">
        <v>155465.7139111053</v>
      </c>
      <c r="AB390" s="17">
        <f t="shared" si="13"/>
        <v>4997.499261958187</v>
      </c>
      <c r="AC390" s="18">
        <v>689.1</v>
      </c>
      <c r="AD390" s="17">
        <v>4285</v>
      </c>
      <c r="AE390" s="68" t="s">
        <v>1170</v>
      </c>
      <c r="AF390" s="2">
        <f>F390/H390</f>
        <v>2299444925.1955113</v>
      </c>
      <c r="AG390" s="4">
        <f>V390*$H390</f>
        <v>0.4134058135439684</v>
      </c>
      <c r="AH390" s="4">
        <f>W390*$H390</f>
        <v>1.2285483635837917</v>
      </c>
      <c r="AI390" s="4">
        <f>X390*$H390</f>
        <v>0.24883511134816583</v>
      </c>
      <c r="AJ390" s="4">
        <f>Z390*$H390</f>
        <v>1.8907892884759259</v>
      </c>
      <c r="AK390" s="68" t="s">
        <v>1170</v>
      </c>
      <c r="AL390" s="78"/>
      <c r="AM390" s="78"/>
      <c r="AN390" s="78"/>
      <c r="AO390" s="74"/>
      <c r="AP390" s="74"/>
      <c r="AQ390" s="15"/>
      <c r="AR390" s="15"/>
      <c r="AS390" s="15"/>
      <c r="AT390" s="15"/>
    </row>
    <row r="391" spans="1:46" ht="12.75">
      <c r="A391" s="1" t="s">
        <v>781</v>
      </c>
      <c r="B391" s="1" t="s">
        <v>782</v>
      </c>
      <c r="C391" s="2" t="s">
        <v>754</v>
      </c>
      <c r="D391" s="62"/>
      <c r="E391" s="45"/>
      <c r="F391" s="61">
        <v>1568814771</v>
      </c>
      <c r="G391" s="83">
        <v>81.1</v>
      </c>
      <c r="H391" s="9">
        <f t="shared" si="12"/>
        <v>0.8109999999999999</v>
      </c>
      <c r="I391" s="28">
        <v>4159678.1</v>
      </c>
      <c r="J391" s="28">
        <v>0</v>
      </c>
      <c r="K391" s="28">
        <v>0</v>
      </c>
      <c r="L391" s="28">
        <v>862182.04</v>
      </c>
      <c r="M391" s="33">
        <v>5021860.14</v>
      </c>
      <c r="N391" s="28">
        <v>24166717</v>
      </c>
      <c r="O391" s="28">
        <v>0</v>
      </c>
      <c r="P391" s="28">
        <v>0</v>
      </c>
      <c r="Q391" s="30">
        <v>24166717</v>
      </c>
      <c r="R391" s="28">
        <v>6476888.47</v>
      </c>
      <c r="S391" s="28">
        <v>78341.12</v>
      </c>
      <c r="T391" s="3">
        <v>6555229.59</v>
      </c>
      <c r="U391" s="3">
        <v>35743806.730000004</v>
      </c>
      <c r="V391" s="4">
        <v>0.4178459886517731</v>
      </c>
      <c r="W391" s="11">
        <v>1.5404442542694545</v>
      </c>
      <c r="X391" s="11">
        <v>0.32010535805950796</v>
      </c>
      <c r="Y391" s="38"/>
      <c r="Z391" s="11">
        <v>2.2783956009807356</v>
      </c>
      <c r="AA391" s="13">
        <v>439055.3765106911</v>
      </c>
      <c r="AB391" s="17">
        <f t="shared" si="13"/>
        <v>10003.41838428899</v>
      </c>
      <c r="AC391" s="18">
        <v>679.68</v>
      </c>
      <c r="AD391" s="17">
        <v>9296</v>
      </c>
      <c r="AE391" s="68" t="s">
        <v>1170</v>
      </c>
      <c r="AF391" s="2">
        <f>F391/H391</f>
        <v>1934420186.1898892</v>
      </c>
      <c r="AG391" s="4">
        <f>V391*$H391</f>
        <v>0.33887309679658795</v>
      </c>
      <c r="AH391" s="4">
        <f>W391*$H391</f>
        <v>1.2493002902125276</v>
      </c>
      <c r="AI391" s="4">
        <f>X391*$H391</f>
        <v>0.25960544538626096</v>
      </c>
      <c r="AJ391" s="4">
        <f>Z391*$H391</f>
        <v>1.8477788323953763</v>
      </c>
      <c r="AK391" s="68" t="s">
        <v>1170</v>
      </c>
      <c r="AL391" s="78"/>
      <c r="AM391" s="78"/>
      <c r="AN391" s="78"/>
      <c r="AO391" s="74"/>
      <c r="AP391" s="74"/>
      <c r="AQ391" s="15"/>
      <c r="AR391" s="15"/>
      <c r="AS391" s="15"/>
      <c r="AT391" s="15"/>
    </row>
    <row r="392" spans="1:46" ht="12.75">
      <c r="A392" s="1" t="s">
        <v>783</v>
      </c>
      <c r="B392" s="1" t="s">
        <v>784</v>
      </c>
      <c r="C392" s="2" t="s">
        <v>754</v>
      </c>
      <c r="D392" s="62"/>
      <c r="F392" s="61">
        <v>742808590</v>
      </c>
      <c r="G392" s="83">
        <v>59.3</v>
      </c>
      <c r="H392" s="9">
        <f t="shared" si="12"/>
        <v>0.593</v>
      </c>
      <c r="I392" s="28">
        <v>2592043.11</v>
      </c>
      <c r="J392" s="28">
        <v>0</v>
      </c>
      <c r="K392" s="28">
        <v>0</v>
      </c>
      <c r="L392" s="28">
        <v>535663.76</v>
      </c>
      <c r="M392" s="33">
        <v>3127706.87</v>
      </c>
      <c r="N392" s="28">
        <v>13937496.5</v>
      </c>
      <c r="O392" s="28">
        <v>0</v>
      </c>
      <c r="P392" s="28">
        <v>0</v>
      </c>
      <c r="Q392" s="30">
        <v>13937496.5</v>
      </c>
      <c r="R392" s="28">
        <v>7817054.96</v>
      </c>
      <c r="S392" s="28">
        <v>74280</v>
      </c>
      <c r="T392" s="3">
        <v>7891334.96</v>
      </c>
      <c r="U392" s="3">
        <v>24956538.330000002</v>
      </c>
      <c r="V392" s="4">
        <v>1.0623645265060815</v>
      </c>
      <c r="W392" s="11">
        <v>1.8763240877437886</v>
      </c>
      <c r="X392" s="11">
        <v>0.4210649839146314</v>
      </c>
      <c r="Y392" s="38"/>
      <c r="Z392" s="11">
        <v>3.3597535981645015</v>
      </c>
      <c r="AA392" s="13">
        <v>169487.56606397775</v>
      </c>
      <c r="AB392" s="17">
        <f t="shared" si="13"/>
        <v>5694.364599275929</v>
      </c>
      <c r="AC392" s="18">
        <v>704.17</v>
      </c>
      <c r="AD392" s="17">
        <v>4957</v>
      </c>
      <c r="AE392" s="68" t="s">
        <v>1170</v>
      </c>
      <c r="AF392" s="2">
        <f>F392/H392</f>
        <v>1252628313.6593592</v>
      </c>
      <c r="AG392" s="4">
        <f>V392*$H392</f>
        <v>0.6299821642181063</v>
      </c>
      <c r="AH392" s="4">
        <f>W392*$H392</f>
        <v>1.1126601840320665</v>
      </c>
      <c r="AI392" s="4">
        <f>X392*$H392</f>
        <v>0.2496915354613764</v>
      </c>
      <c r="AJ392" s="4">
        <f>Z392*$H392</f>
        <v>1.9923338837115492</v>
      </c>
      <c r="AK392" s="68" t="s">
        <v>1170</v>
      </c>
      <c r="AL392" s="78"/>
      <c r="AM392" s="78"/>
      <c r="AN392" s="78"/>
      <c r="AO392" s="74"/>
      <c r="AP392" s="74"/>
      <c r="AQ392" s="15"/>
      <c r="AR392" s="15"/>
      <c r="AS392" s="15"/>
      <c r="AT392" s="15"/>
    </row>
    <row r="393" spans="1:46" ht="12.75">
      <c r="A393" s="1" t="s">
        <v>785</v>
      </c>
      <c r="B393" s="1" t="s">
        <v>786</v>
      </c>
      <c r="C393" s="2" t="s">
        <v>754</v>
      </c>
      <c r="D393" s="62"/>
      <c r="F393" s="61">
        <v>2166737354</v>
      </c>
      <c r="G393" s="83">
        <v>73.85</v>
      </c>
      <c r="H393" s="9">
        <f t="shared" si="12"/>
        <v>0.7384999999999999</v>
      </c>
      <c r="I393" s="28">
        <v>6473230.83</v>
      </c>
      <c r="J393" s="28">
        <v>0</v>
      </c>
      <c r="K393" s="28">
        <v>0</v>
      </c>
      <c r="L393" s="28">
        <v>1336958.61</v>
      </c>
      <c r="M393" s="33">
        <v>7810189.44</v>
      </c>
      <c r="N393" s="28">
        <v>25725909.5</v>
      </c>
      <c r="O393" s="28">
        <v>0</v>
      </c>
      <c r="P393" s="28">
        <v>0</v>
      </c>
      <c r="Q393" s="30">
        <v>25725909.5</v>
      </c>
      <c r="R393" s="28">
        <v>8985194.05</v>
      </c>
      <c r="S393" s="28">
        <v>433346</v>
      </c>
      <c r="T393" s="3">
        <v>9418540.05</v>
      </c>
      <c r="U393" s="3">
        <v>42954638.99</v>
      </c>
      <c r="V393" s="4">
        <v>0.43468766680984633</v>
      </c>
      <c r="W393" s="11">
        <v>1.187310933302902</v>
      </c>
      <c r="X393" s="11">
        <v>0.360458521914604</v>
      </c>
      <c r="Y393" s="38"/>
      <c r="Z393" s="11">
        <v>1.9824571220273521</v>
      </c>
      <c r="AA393" s="13">
        <v>396218.6359269933</v>
      </c>
      <c r="AB393" s="17">
        <f t="shared" si="13"/>
        <v>7854.864566734303</v>
      </c>
      <c r="AC393" s="18">
        <v>676.79</v>
      </c>
      <c r="AD393" s="17">
        <v>7178</v>
      </c>
      <c r="AE393" s="68" t="s">
        <v>1170</v>
      </c>
      <c r="AF393" s="2">
        <f>F393/H393</f>
        <v>2933970689.2349358</v>
      </c>
      <c r="AG393" s="4">
        <f>V393*$H393</f>
        <v>0.3210168419390715</v>
      </c>
      <c r="AH393" s="4">
        <f>W393*$H393</f>
        <v>0.876829124244193</v>
      </c>
      <c r="AI393" s="4">
        <f>X393*$H393</f>
        <v>0.266198618433935</v>
      </c>
      <c r="AJ393" s="4">
        <f>Z393*$H393</f>
        <v>1.4640445846171994</v>
      </c>
      <c r="AK393" s="68" t="s">
        <v>1170</v>
      </c>
      <c r="AL393" s="78"/>
      <c r="AM393" s="78"/>
      <c r="AN393" s="78"/>
      <c r="AO393" s="74"/>
      <c r="AP393" s="74"/>
      <c r="AQ393" s="15"/>
      <c r="AR393" s="15"/>
      <c r="AS393" s="15"/>
      <c r="AT393" s="15"/>
    </row>
    <row r="394" spans="1:46" ht="12.75">
      <c r="A394" s="1" t="s">
        <v>787</v>
      </c>
      <c r="B394" s="1" t="s">
        <v>788</v>
      </c>
      <c r="C394" s="2" t="s">
        <v>754</v>
      </c>
      <c r="D394" s="62"/>
      <c r="F394" s="61">
        <v>619289542</v>
      </c>
      <c r="G394" s="83">
        <v>51.76</v>
      </c>
      <c r="H394" s="9">
        <f t="shared" si="12"/>
        <v>0.5176</v>
      </c>
      <c r="I394" s="28">
        <v>2593094.79</v>
      </c>
      <c r="J394" s="28">
        <v>0</v>
      </c>
      <c r="K394" s="28">
        <v>0</v>
      </c>
      <c r="L394" s="28">
        <v>537822.86</v>
      </c>
      <c r="M394" s="33">
        <v>3130917.65</v>
      </c>
      <c r="N394" s="28">
        <v>7195742.5</v>
      </c>
      <c r="O394" s="28">
        <v>4847478.53</v>
      </c>
      <c r="P394" s="28">
        <v>0</v>
      </c>
      <c r="Q394" s="30">
        <v>12043221.030000001</v>
      </c>
      <c r="R394" s="28">
        <v>2879166</v>
      </c>
      <c r="S394" s="28">
        <v>108376</v>
      </c>
      <c r="T394" s="3">
        <v>2987542</v>
      </c>
      <c r="U394" s="3">
        <v>18161680.68</v>
      </c>
      <c r="V394" s="4">
        <v>0.48241441157745246</v>
      </c>
      <c r="W394" s="11">
        <v>1.9446834175668997</v>
      </c>
      <c r="X394" s="11">
        <v>0.5055660458739023</v>
      </c>
      <c r="Y394" s="38"/>
      <c r="Z394" s="11">
        <v>2.9326638750182545</v>
      </c>
      <c r="AA394" s="13">
        <v>335453.89355231146</v>
      </c>
      <c r="AB394" s="17">
        <f t="shared" si="13"/>
        <v>9837.735153550828</v>
      </c>
      <c r="AC394" s="18">
        <v>669.91</v>
      </c>
      <c r="AD394" s="17">
        <v>8643</v>
      </c>
      <c r="AE394" s="68" t="s">
        <v>1170</v>
      </c>
      <c r="AF394" s="2">
        <f>F394/H394</f>
        <v>1196463566.4605875</v>
      </c>
      <c r="AG394" s="4">
        <f>V394*$H394</f>
        <v>0.24969769943248937</v>
      </c>
      <c r="AH394" s="4">
        <f>W394*$H394</f>
        <v>1.0065681369326271</v>
      </c>
      <c r="AI394" s="4">
        <f>X394*$H394</f>
        <v>0.2616809853443318</v>
      </c>
      <c r="AJ394" s="4">
        <f>Z394*$H394</f>
        <v>1.5179468217094485</v>
      </c>
      <c r="AK394" s="68" t="s">
        <v>1170</v>
      </c>
      <c r="AL394" s="78"/>
      <c r="AM394" s="78"/>
      <c r="AN394" s="78"/>
      <c r="AO394" s="74"/>
      <c r="AP394" s="74"/>
      <c r="AQ394" s="15"/>
      <c r="AR394" s="15"/>
      <c r="AS394" s="15"/>
      <c r="AT394" s="15"/>
    </row>
    <row r="395" spans="1:46" ht="12.75">
      <c r="A395" s="1" t="s">
        <v>789</v>
      </c>
      <c r="B395" s="1" t="s">
        <v>790</v>
      </c>
      <c r="C395" s="2" t="s">
        <v>754</v>
      </c>
      <c r="D395" s="62"/>
      <c r="F395" s="61">
        <v>986134422</v>
      </c>
      <c r="G395" s="83">
        <v>56.61</v>
      </c>
      <c r="H395" s="9">
        <f t="shared" si="12"/>
        <v>0.5661</v>
      </c>
      <c r="I395" s="28">
        <v>3790085.04</v>
      </c>
      <c r="J395" s="28">
        <v>0</v>
      </c>
      <c r="K395" s="28">
        <v>0</v>
      </c>
      <c r="L395" s="28">
        <v>782800.29</v>
      </c>
      <c r="M395" s="33">
        <v>4572885.33</v>
      </c>
      <c r="N395" s="28">
        <v>11595634</v>
      </c>
      <c r="O395" s="28">
        <v>6884536.28</v>
      </c>
      <c r="P395" s="28">
        <v>0</v>
      </c>
      <c r="Q395" s="30">
        <v>18480170.28</v>
      </c>
      <c r="R395" s="28">
        <v>4210205.08</v>
      </c>
      <c r="S395" s="28">
        <v>441000</v>
      </c>
      <c r="T395" s="3">
        <v>4651205.08</v>
      </c>
      <c r="U395" s="3">
        <v>27704260.689999998</v>
      </c>
      <c r="V395" s="4">
        <v>0.47166035139172946</v>
      </c>
      <c r="W395" s="11">
        <v>1.8740011369362788</v>
      </c>
      <c r="X395" s="11">
        <v>0.46371825462959043</v>
      </c>
      <c r="Y395" s="38"/>
      <c r="Z395" s="11">
        <v>2.8093797429575984</v>
      </c>
      <c r="AA395" s="13">
        <v>483619.93896236015</v>
      </c>
      <c r="AB395" s="17">
        <f t="shared" si="13"/>
        <v>13586.720598112448</v>
      </c>
      <c r="AC395" s="18">
        <v>669.52</v>
      </c>
      <c r="AD395" s="17">
        <v>12144</v>
      </c>
      <c r="AE395" s="68" t="s">
        <v>1170</v>
      </c>
      <c r="AF395" s="2">
        <f>F395/H395</f>
        <v>1741979194.4886062</v>
      </c>
      <c r="AG395" s="4">
        <f>V395*$H395</f>
        <v>0.26700692492285805</v>
      </c>
      <c r="AH395" s="4">
        <f>W395*$H395</f>
        <v>1.0608720436196275</v>
      </c>
      <c r="AI395" s="4">
        <f>X395*$H395</f>
        <v>0.26251090394581117</v>
      </c>
      <c r="AJ395" s="4">
        <f>Z395*$H395</f>
        <v>1.5903898724882966</v>
      </c>
      <c r="AK395" s="68" t="s">
        <v>1170</v>
      </c>
      <c r="AL395" s="78"/>
      <c r="AM395" s="78"/>
      <c r="AN395" s="78"/>
      <c r="AO395" s="74"/>
      <c r="AP395" s="74"/>
      <c r="AQ395" s="15"/>
      <c r="AR395" s="15"/>
      <c r="AS395" s="15"/>
      <c r="AT395" s="15"/>
    </row>
    <row r="396" spans="1:46" ht="12.75">
      <c r="A396" s="1" t="s">
        <v>791</v>
      </c>
      <c r="B396" s="1" t="s">
        <v>792</v>
      </c>
      <c r="C396" s="2" t="s">
        <v>754</v>
      </c>
      <c r="D396" s="62"/>
      <c r="F396" s="61">
        <v>224174654</v>
      </c>
      <c r="G396" s="83">
        <v>57.66</v>
      </c>
      <c r="H396" s="9">
        <f t="shared" si="12"/>
        <v>0.5766</v>
      </c>
      <c r="I396" s="28">
        <v>807699.22</v>
      </c>
      <c r="J396" s="28">
        <v>0</v>
      </c>
      <c r="K396" s="28">
        <v>0</v>
      </c>
      <c r="L396" s="28">
        <v>166737.26</v>
      </c>
      <c r="M396" s="33">
        <v>974436.48</v>
      </c>
      <c r="N396" s="28">
        <v>5345494.5</v>
      </c>
      <c r="O396" s="28">
        <v>0</v>
      </c>
      <c r="P396" s="28">
        <v>0</v>
      </c>
      <c r="Q396" s="30">
        <v>5345494.5</v>
      </c>
      <c r="R396" s="28">
        <v>2005579.88</v>
      </c>
      <c r="S396" s="28">
        <v>11192</v>
      </c>
      <c r="T396" s="3">
        <v>2016771.88</v>
      </c>
      <c r="U396" s="3">
        <v>8336702.86</v>
      </c>
      <c r="V396" s="4">
        <v>0.899643132715619</v>
      </c>
      <c r="W396" s="11">
        <v>2.3845222484429485</v>
      </c>
      <c r="X396" s="11">
        <v>0.4346773654438204</v>
      </c>
      <c r="Y396" s="38"/>
      <c r="Z396" s="11">
        <v>3.718842746602388</v>
      </c>
      <c r="AA396" s="13">
        <v>142161.9760479042</v>
      </c>
      <c r="AB396" s="17">
        <f t="shared" si="13"/>
        <v>5286.780334684109</v>
      </c>
      <c r="AC396" s="18">
        <v>713.79</v>
      </c>
      <c r="AD396" s="17">
        <v>4565</v>
      </c>
      <c r="AE396" s="68" t="s">
        <v>1170</v>
      </c>
      <c r="AF396" s="2">
        <f>F396/H396</f>
        <v>388787121.0544572</v>
      </c>
      <c r="AG396" s="4">
        <f>V396*$H396</f>
        <v>0.5187342303238259</v>
      </c>
      <c r="AH396" s="4">
        <f>W396*$H396</f>
        <v>1.374915528452204</v>
      </c>
      <c r="AI396" s="4">
        <f>X396*$H396</f>
        <v>0.25063496891490683</v>
      </c>
      <c r="AJ396" s="4">
        <f>Z396*$H396</f>
        <v>2.1442847276909367</v>
      </c>
      <c r="AK396" s="68" t="s">
        <v>1170</v>
      </c>
      <c r="AL396" s="78"/>
      <c r="AM396" s="78"/>
      <c r="AN396" s="78"/>
      <c r="AO396" s="74"/>
      <c r="AP396" s="74"/>
      <c r="AQ396" s="15"/>
      <c r="AR396" s="15"/>
      <c r="AS396" s="15"/>
      <c r="AT396" s="15"/>
    </row>
    <row r="397" spans="1:46" ht="12.75">
      <c r="A397" s="1" t="s">
        <v>793</v>
      </c>
      <c r="B397" s="1" t="s">
        <v>794</v>
      </c>
      <c r="C397" s="2" t="s">
        <v>754</v>
      </c>
      <c r="D397" s="62"/>
      <c r="F397" s="61">
        <v>2771533100</v>
      </c>
      <c r="G397" s="83">
        <v>64.64</v>
      </c>
      <c r="H397" s="9">
        <f t="shared" si="12"/>
        <v>0.6464</v>
      </c>
      <c r="I397" s="28">
        <v>8979394.219999999</v>
      </c>
      <c r="J397" s="28">
        <v>0</v>
      </c>
      <c r="K397" s="28">
        <v>0</v>
      </c>
      <c r="L397" s="28">
        <v>1870959.87</v>
      </c>
      <c r="M397" s="33">
        <v>10850354.09</v>
      </c>
      <c r="N397" s="28">
        <v>46122967</v>
      </c>
      <c r="O397" s="28">
        <v>0</v>
      </c>
      <c r="P397" s="28">
        <v>0</v>
      </c>
      <c r="Q397" s="30">
        <v>46122967</v>
      </c>
      <c r="R397" s="28">
        <v>11673571</v>
      </c>
      <c r="S397" s="28">
        <v>1355000</v>
      </c>
      <c r="T397" s="3">
        <v>13028571</v>
      </c>
      <c r="U397" s="3">
        <v>70001892.09</v>
      </c>
      <c r="V397" s="4">
        <v>0.4700853473480075</v>
      </c>
      <c r="W397" s="11">
        <v>1.6641680014573883</v>
      </c>
      <c r="X397" s="11">
        <v>0.3914928560658359</v>
      </c>
      <c r="Y397" s="38"/>
      <c r="Z397" s="11">
        <v>2.525746204871232</v>
      </c>
      <c r="AA397" s="13">
        <v>321775.1160092807</v>
      </c>
      <c r="AB397" s="17">
        <f t="shared" si="13"/>
        <v>8127.2227808244115</v>
      </c>
      <c r="AC397" s="18">
        <v>688.6</v>
      </c>
      <c r="AD397" s="17">
        <v>7393</v>
      </c>
      <c r="AE397" s="68" t="s">
        <v>1170</v>
      </c>
      <c r="AF397" s="2">
        <f>F397/H397</f>
        <v>4287644028.465347</v>
      </c>
      <c r="AG397" s="4">
        <f>V397*$H397</f>
        <v>0.303863168525752</v>
      </c>
      <c r="AH397" s="4">
        <f>W397*$H397</f>
        <v>1.0757181961420557</v>
      </c>
      <c r="AI397" s="4">
        <f>X397*$H397</f>
        <v>0.2530609821609563</v>
      </c>
      <c r="AJ397" s="4">
        <f>Z397*$H397</f>
        <v>1.632642346828764</v>
      </c>
      <c r="AK397" s="68" t="s">
        <v>1170</v>
      </c>
      <c r="AL397" s="78"/>
      <c r="AM397" s="78"/>
      <c r="AN397" s="78"/>
      <c r="AO397" s="74"/>
      <c r="AP397" s="74"/>
      <c r="AQ397" s="15"/>
      <c r="AR397" s="15"/>
      <c r="AS397" s="15"/>
      <c r="AT397" s="15"/>
    </row>
    <row r="398" spans="1:46" ht="12.75">
      <c r="A398" s="1" t="s">
        <v>795</v>
      </c>
      <c r="B398" s="1" t="s">
        <v>796</v>
      </c>
      <c r="C398" s="2" t="s">
        <v>754</v>
      </c>
      <c r="D398" s="62"/>
      <c r="E398" s="45"/>
      <c r="F398" s="61">
        <v>3836672971</v>
      </c>
      <c r="G398" s="83">
        <v>82.16</v>
      </c>
      <c r="H398" s="9">
        <f t="shared" si="12"/>
        <v>0.8216</v>
      </c>
      <c r="I398" s="28">
        <v>9928821.340000002</v>
      </c>
      <c r="J398" s="28">
        <v>0</v>
      </c>
      <c r="K398" s="28">
        <v>0</v>
      </c>
      <c r="L398" s="28">
        <v>2102321.51</v>
      </c>
      <c r="M398" s="33">
        <v>12031142.850000001</v>
      </c>
      <c r="N398" s="28">
        <v>0</v>
      </c>
      <c r="O398" s="28">
        <v>46848172.11</v>
      </c>
      <c r="P398" s="28">
        <v>0</v>
      </c>
      <c r="Q398" s="30">
        <v>46848172.11</v>
      </c>
      <c r="R398" s="28">
        <v>18590251.85</v>
      </c>
      <c r="S398" s="28">
        <v>383667.29</v>
      </c>
      <c r="T398" s="3">
        <v>18973919.14</v>
      </c>
      <c r="U398" s="3">
        <v>77853234.1</v>
      </c>
      <c r="V398" s="4">
        <v>0.49454095471302545</v>
      </c>
      <c r="W398" s="11">
        <v>1.22106242737153</v>
      </c>
      <c r="X398" s="11">
        <v>0.3135827041016784</v>
      </c>
      <c r="Y398" s="38"/>
      <c r="Z398" s="11">
        <v>2.029186086186234</v>
      </c>
      <c r="AA398" s="13">
        <v>391154.29212889593</v>
      </c>
      <c r="AB398" s="17">
        <f t="shared" si="13"/>
        <v>7937.248471399811</v>
      </c>
      <c r="AC398" s="18">
        <v>665.92</v>
      </c>
      <c r="AD398" s="17">
        <v>7252</v>
      </c>
      <c r="AE398" s="68" t="s">
        <v>1170</v>
      </c>
      <c r="AF398" s="2">
        <f>F398/H398</f>
        <v>4669757754.381694</v>
      </c>
      <c r="AG398" s="4">
        <f>V398*$H398</f>
        <v>0.4063148483922217</v>
      </c>
      <c r="AH398" s="4">
        <f>W398*$H398</f>
        <v>1.003224890328449</v>
      </c>
      <c r="AI398" s="4">
        <f>X398*$H398</f>
        <v>0.25763954968993896</v>
      </c>
      <c r="AJ398" s="4">
        <f>Z398*$H398</f>
        <v>1.6671792884106098</v>
      </c>
      <c r="AK398" s="68" t="s">
        <v>1170</v>
      </c>
      <c r="AL398" s="78"/>
      <c r="AM398" s="78"/>
      <c r="AN398" s="78"/>
      <c r="AO398" s="74"/>
      <c r="AP398" s="74"/>
      <c r="AQ398" s="15"/>
      <c r="AR398" s="15"/>
      <c r="AS398" s="15"/>
      <c r="AT398" s="15"/>
    </row>
    <row r="399" spans="1:46" ht="12.75">
      <c r="A399" s="1" t="s">
        <v>797</v>
      </c>
      <c r="B399" s="1" t="s">
        <v>798</v>
      </c>
      <c r="C399" s="2" t="s">
        <v>754</v>
      </c>
      <c r="D399" s="62"/>
      <c r="F399" s="61">
        <v>780042814</v>
      </c>
      <c r="G399" s="83">
        <v>60.15</v>
      </c>
      <c r="H399" s="9">
        <f t="shared" si="12"/>
        <v>0.6015</v>
      </c>
      <c r="I399" s="28">
        <v>2686884.7</v>
      </c>
      <c r="J399" s="28">
        <v>0</v>
      </c>
      <c r="K399" s="28">
        <v>0</v>
      </c>
      <c r="L399" s="28">
        <v>554543.09</v>
      </c>
      <c r="M399" s="33">
        <v>3241427.79</v>
      </c>
      <c r="N399" s="28">
        <v>10654290.5</v>
      </c>
      <c r="O399" s="28">
        <v>0</v>
      </c>
      <c r="P399" s="28">
        <v>0</v>
      </c>
      <c r="Q399" s="30">
        <v>10654290.5</v>
      </c>
      <c r="R399" s="28">
        <v>6804600</v>
      </c>
      <c r="S399" s="28">
        <v>0</v>
      </c>
      <c r="T399" s="3">
        <v>6804600</v>
      </c>
      <c r="U399" s="3">
        <v>20700318.29</v>
      </c>
      <c r="V399" s="4">
        <v>0.8723367330450146</v>
      </c>
      <c r="W399" s="11">
        <v>1.365859707798039</v>
      </c>
      <c r="X399" s="11">
        <v>0.41554485623400667</v>
      </c>
      <c r="Y399" s="38"/>
      <c r="Z399" s="11">
        <v>2.65374129707706</v>
      </c>
      <c r="AA399" s="13">
        <v>234051.52849740934</v>
      </c>
      <c r="AB399" s="17">
        <f t="shared" si="13"/>
        <v>6211.122068175835</v>
      </c>
      <c r="AC399" s="18">
        <v>668.95</v>
      </c>
      <c r="AD399" s="17">
        <v>5542</v>
      </c>
      <c r="AE399" s="68" t="s">
        <v>1170</v>
      </c>
      <c r="AF399" s="2">
        <f>F399/H399</f>
        <v>1296829283.4580216</v>
      </c>
      <c r="AG399" s="4">
        <f>V399*$H399</f>
        <v>0.5247105449265763</v>
      </c>
      <c r="AH399" s="4">
        <f>W399*$H399</f>
        <v>0.8215646142405205</v>
      </c>
      <c r="AI399" s="4">
        <f>X399*$H399</f>
        <v>0.24995023102475503</v>
      </c>
      <c r="AJ399" s="4">
        <f>Z399*$H399</f>
        <v>1.5962253901918517</v>
      </c>
      <c r="AK399" s="68" t="s">
        <v>1170</v>
      </c>
      <c r="AL399" s="78"/>
      <c r="AM399" s="78"/>
      <c r="AN399" s="78"/>
      <c r="AO399" s="74"/>
      <c r="AP399" s="74"/>
      <c r="AQ399" s="15"/>
      <c r="AR399" s="15"/>
      <c r="AS399" s="15"/>
      <c r="AT399" s="15"/>
    </row>
    <row r="400" spans="1:46" ht="12.75">
      <c r="A400" s="1" t="s">
        <v>799</v>
      </c>
      <c r="B400" s="1" t="s">
        <v>800</v>
      </c>
      <c r="C400" s="2" t="s">
        <v>754</v>
      </c>
      <c r="D400" s="62"/>
      <c r="E400" t="s">
        <v>1168</v>
      </c>
      <c r="F400" s="61">
        <v>2226892763</v>
      </c>
      <c r="G400" s="83">
        <v>102.13</v>
      </c>
      <c r="H400" s="9">
        <f t="shared" si="12"/>
        <v>1.0212999999999999</v>
      </c>
      <c r="I400" s="28">
        <v>4579244.01</v>
      </c>
      <c r="J400" s="28">
        <v>0</v>
      </c>
      <c r="K400" s="28">
        <v>0</v>
      </c>
      <c r="L400" s="28">
        <v>959186.5</v>
      </c>
      <c r="M400" s="33">
        <v>5538430.51</v>
      </c>
      <c r="N400" s="28">
        <v>0</v>
      </c>
      <c r="O400" s="28">
        <v>19711766.9</v>
      </c>
      <c r="P400" s="28">
        <v>0</v>
      </c>
      <c r="Q400" s="30">
        <v>19711766.9</v>
      </c>
      <c r="R400" s="28">
        <v>19746600.91</v>
      </c>
      <c r="S400" s="28">
        <v>0</v>
      </c>
      <c r="T400" s="3">
        <v>19746600.91</v>
      </c>
      <c r="U400" s="3">
        <v>44996798.31999999</v>
      </c>
      <c r="V400" s="4">
        <v>0.886733355017868</v>
      </c>
      <c r="W400" s="11">
        <v>0.8851691122047981</v>
      </c>
      <c r="X400" s="11">
        <v>0.24870665539093134</v>
      </c>
      <c r="Y400" s="38"/>
      <c r="Z400" s="11">
        <v>2.0206091226135974</v>
      </c>
      <c r="AA400" s="13">
        <v>352518.3849821216</v>
      </c>
      <c r="AB400" s="17">
        <f t="shared" si="13"/>
        <v>7123.018645838871</v>
      </c>
      <c r="AC400" s="25">
        <v>693.05</v>
      </c>
      <c r="AD400" s="17">
        <v>6430</v>
      </c>
      <c r="AE400" s="68" t="s">
        <v>1170</v>
      </c>
      <c r="AF400" s="2">
        <f>F400/H400</f>
        <v>2180449195.143445</v>
      </c>
      <c r="AG400" s="4">
        <f>V400*$H400</f>
        <v>0.9056207754797485</v>
      </c>
      <c r="AH400" s="4">
        <f>W400*$H400</f>
        <v>0.9040232142947602</v>
      </c>
      <c r="AI400" s="4">
        <f>X400*$H400</f>
        <v>0.25400410715075816</v>
      </c>
      <c r="AJ400" s="4">
        <f>Z400*$H400</f>
        <v>2.0636480969252666</v>
      </c>
      <c r="AK400" s="68" t="s">
        <v>1170</v>
      </c>
      <c r="AL400" s="78"/>
      <c r="AM400" s="78"/>
      <c r="AN400" s="78"/>
      <c r="AO400" s="74"/>
      <c r="AP400" s="74"/>
      <c r="AQ400" s="15"/>
      <c r="AR400" s="15"/>
      <c r="AS400" s="15"/>
      <c r="AT400" s="15"/>
    </row>
    <row r="401" spans="1:46" ht="12.75">
      <c r="A401" s="1" t="s">
        <v>801</v>
      </c>
      <c r="B401" s="1" t="s">
        <v>802</v>
      </c>
      <c r="C401" s="2" t="s">
        <v>754</v>
      </c>
      <c r="D401" s="62"/>
      <c r="F401" s="61">
        <v>635453858</v>
      </c>
      <c r="G401" s="83">
        <v>56.74</v>
      </c>
      <c r="H401" s="9">
        <f t="shared" si="12"/>
        <v>0.5674</v>
      </c>
      <c r="I401" s="28">
        <v>2411493.38</v>
      </c>
      <c r="J401" s="28">
        <v>0</v>
      </c>
      <c r="K401" s="28">
        <v>0</v>
      </c>
      <c r="L401" s="28">
        <v>497845.6</v>
      </c>
      <c r="M401" s="33">
        <v>2909338.98</v>
      </c>
      <c r="N401" s="28">
        <v>15090613.5</v>
      </c>
      <c r="O401" s="28">
        <v>0</v>
      </c>
      <c r="P401" s="28">
        <v>0</v>
      </c>
      <c r="Q401" s="30">
        <v>15090613.5</v>
      </c>
      <c r="R401" s="28">
        <v>3299541.65</v>
      </c>
      <c r="S401" s="28">
        <v>0</v>
      </c>
      <c r="T401" s="3">
        <v>3299541.65</v>
      </c>
      <c r="U401" s="3">
        <v>21299494.13</v>
      </c>
      <c r="V401" s="4">
        <v>0.5192417369822625</v>
      </c>
      <c r="W401" s="11">
        <v>2.3747772257604263</v>
      </c>
      <c r="X401" s="11">
        <v>0.4578363862888059</v>
      </c>
      <c r="Y401" s="38"/>
      <c r="Z401" s="11">
        <v>3.3518553490314944</v>
      </c>
      <c r="AA401" s="13">
        <v>427785.7883049593</v>
      </c>
      <c r="AB401" s="17">
        <f t="shared" si="13"/>
        <v>14338.760827696324</v>
      </c>
      <c r="AC401" s="18">
        <v>676.51</v>
      </c>
      <c r="AD401" s="17">
        <v>13630</v>
      </c>
      <c r="AE401" s="68" t="s">
        <v>1170</v>
      </c>
      <c r="AF401" s="2">
        <f>F401/H401</f>
        <v>1119939827.2823405</v>
      </c>
      <c r="AG401" s="4">
        <f>V401*$H401</f>
        <v>0.29461776156373576</v>
      </c>
      <c r="AH401" s="4">
        <f>W401*$H401</f>
        <v>1.3474485978964659</v>
      </c>
      <c r="AI401" s="4">
        <f>X401*$H401</f>
        <v>0.25977636558026845</v>
      </c>
      <c r="AJ401" s="4">
        <f>Z401*$H401</f>
        <v>1.90184272504047</v>
      </c>
      <c r="AK401" s="68" t="s">
        <v>1170</v>
      </c>
      <c r="AL401" s="78"/>
      <c r="AM401" s="78"/>
      <c r="AN401" s="78"/>
      <c r="AO401" s="74"/>
      <c r="AP401" s="74"/>
      <c r="AQ401" s="15"/>
      <c r="AR401" s="15"/>
      <c r="AS401" s="15"/>
      <c r="AT401" s="15"/>
    </row>
    <row r="402" spans="1:46" ht="12.75">
      <c r="A402" s="1" t="s">
        <v>803</v>
      </c>
      <c r="B402" s="1" t="s">
        <v>804</v>
      </c>
      <c r="C402" s="2" t="s">
        <v>754</v>
      </c>
      <c r="D402" s="62"/>
      <c r="E402" t="s">
        <v>1168</v>
      </c>
      <c r="F402" s="61">
        <v>627587110</v>
      </c>
      <c r="G402" s="83">
        <v>101.75</v>
      </c>
      <c r="H402" s="9">
        <f t="shared" si="12"/>
        <v>1.0175</v>
      </c>
      <c r="I402" s="28">
        <v>1267515.14</v>
      </c>
      <c r="J402" s="28">
        <v>0</v>
      </c>
      <c r="K402" s="28">
        <v>0</v>
      </c>
      <c r="L402" s="28">
        <v>261599.28</v>
      </c>
      <c r="M402" s="33">
        <v>1529114.42</v>
      </c>
      <c r="N402" s="28">
        <v>6688591</v>
      </c>
      <c r="O402" s="28">
        <v>0</v>
      </c>
      <c r="P402" s="28">
        <v>0</v>
      </c>
      <c r="Q402" s="30">
        <v>6688591</v>
      </c>
      <c r="R402" s="28">
        <v>2160258</v>
      </c>
      <c r="S402" s="28">
        <v>0</v>
      </c>
      <c r="T402" s="3">
        <v>2160258</v>
      </c>
      <c r="U402" s="3">
        <v>10377963.42</v>
      </c>
      <c r="V402" s="4">
        <v>0.3442164387346961</v>
      </c>
      <c r="W402" s="11">
        <v>1.0657629663553796</v>
      </c>
      <c r="X402" s="11">
        <v>0.2436497492754432</v>
      </c>
      <c r="Y402" s="38"/>
      <c r="Z402" s="11">
        <v>1.6536291543655188</v>
      </c>
      <c r="AA402" s="13">
        <v>286462.8808864266</v>
      </c>
      <c r="AB402" s="17">
        <f t="shared" si="13"/>
        <v>4737.03371477332</v>
      </c>
      <c r="AC402" s="18">
        <v>679.13</v>
      </c>
      <c r="AD402" s="17">
        <v>4017</v>
      </c>
      <c r="AE402" s="68" t="s">
        <v>1170</v>
      </c>
      <c r="AF402" s="2">
        <f>F402/H402</f>
        <v>616793228.5012285</v>
      </c>
      <c r="AG402" s="4">
        <f>V402*$H402</f>
        <v>0.3502402264125533</v>
      </c>
      <c r="AH402" s="4">
        <f>W402*$H402</f>
        <v>1.0844138182665988</v>
      </c>
      <c r="AI402" s="4">
        <f>X402*$H402</f>
        <v>0.24791361988776348</v>
      </c>
      <c r="AJ402" s="4">
        <f>Z402*$H402</f>
        <v>1.6825676645669154</v>
      </c>
      <c r="AK402" s="68" t="s">
        <v>1170</v>
      </c>
      <c r="AL402" s="78"/>
      <c r="AM402" s="78"/>
      <c r="AN402" s="78"/>
      <c r="AO402" s="74"/>
      <c r="AP402" s="74"/>
      <c r="AQ402" s="15"/>
      <c r="AR402" s="15"/>
      <c r="AS402" s="15"/>
      <c r="AT402" s="15"/>
    </row>
    <row r="403" spans="1:46" ht="12.75">
      <c r="A403" s="1" t="s">
        <v>805</v>
      </c>
      <c r="B403" s="1" t="s">
        <v>806</v>
      </c>
      <c r="C403" s="2" t="s">
        <v>754</v>
      </c>
      <c r="D403" s="62"/>
      <c r="F403" s="61">
        <v>2003135532</v>
      </c>
      <c r="G403" s="83">
        <v>70.6</v>
      </c>
      <c r="H403" s="9">
        <f t="shared" si="12"/>
        <v>0.706</v>
      </c>
      <c r="I403" s="28">
        <v>5783242.010000001</v>
      </c>
      <c r="J403" s="28">
        <v>0</v>
      </c>
      <c r="K403" s="28">
        <v>0</v>
      </c>
      <c r="L403" s="28">
        <v>1196172.28</v>
      </c>
      <c r="M403" s="33">
        <v>6979414.290000001</v>
      </c>
      <c r="N403" s="28">
        <v>44908191</v>
      </c>
      <c r="O403" s="28">
        <v>0</v>
      </c>
      <c r="P403" s="28">
        <v>0</v>
      </c>
      <c r="Q403" s="30">
        <v>44908191</v>
      </c>
      <c r="R403" s="28">
        <v>12380635</v>
      </c>
      <c r="S403" s="28">
        <v>600941</v>
      </c>
      <c r="T403" s="3">
        <v>12981576</v>
      </c>
      <c r="U403" s="3">
        <v>64869181.29</v>
      </c>
      <c r="V403" s="4">
        <v>0.6480627891932377</v>
      </c>
      <c r="W403" s="11">
        <v>2.2418947835827217</v>
      </c>
      <c r="X403" s="11">
        <v>0.34842446646790354</v>
      </c>
      <c r="Y403" s="38"/>
      <c r="Z403" s="11">
        <v>3.238382039243863</v>
      </c>
      <c r="AA403" s="13">
        <v>192797.64921640547</v>
      </c>
      <c r="AB403" s="17">
        <f t="shared" si="13"/>
        <v>6243.52444430846</v>
      </c>
      <c r="AC403" s="18">
        <v>681.85</v>
      </c>
      <c r="AD403" s="17">
        <v>5469</v>
      </c>
      <c r="AE403" s="68" t="s">
        <v>1170</v>
      </c>
      <c r="AF403" s="2">
        <f>F403/H403</f>
        <v>2837302453.2577906</v>
      </c>
      <c r="AG403" s="4">
        <f>V403*$H403</f>
        <v>0.4575323291704258</v>
      </c>
      <c r="AH403" s="4">
        <f>W403*$H403</f>
        <v>1.5827777172094013</v>
      </c>
      <c r="AI403" s="4">
        <f>X403*$H403</f>
        <v>0.2459876733263399</v>
      </c>
      <c r="AJ403" s="4">
        <f>Z403*$H403</f>
        <v>2.286297719706167</v>
      </c>
      <c r="AK403" s="68" t="s">
        <v>1170</v>
      </c>
      <c r="AL403" s="78"/>
      <c r="AM403" s="78"/>
      <c r="AN403" s="78"/>
      <c r="AO403" s="74"/>
      <c r="AP403" s="74"/>
      <c r="AQ403" s="15"/>
      <c r="AR403" s="15"/>
      <c r="AS403" s="15"/>
      <c r="AT403" s="15"/>
    </row>
    <row r="404" spans="1:46" ht="12.75">
      <c r="A404" s="1" t="s">
        <v>807</v>
      </c>
      <c r="B404" s="1" t="s">
        <v>808</v>
      </c>
      <c r="C404" s="2" t="s">
        <v>754</v>
      </c>
      <c r="D404" s="62"/>
      <c r="F404" s="61">
        <v>178223589</v>
      </c>
      <c r="G404" s="83">
        <v>67.62</v>
      </c>
      <c r="H404" s="9">
        <f t="shared" si="12"/>
        <v>0.6762</v>
      </c>
      <c r="I404" s="28">
        <v>548047.12</v>
      </c>
      <c r="J404" s="28">
        <v>0</v>
      </c>
      <c r="K404" s="28">
        <v>0</v>
      </c>
      <c r="L404" s="28">
        <v>114263.81</v>
      </c>
      <c r="M404" s="33">
        <v>662310.93</v>
      </c>
      <c r="N404" s="28">
        <v>2321853</v>
      </c>
      <c r="O404" s="28">
        <v>1571084.45</v>
      </c>
      <c r="P404" s="28">
        <v>0</v>
      </c>
      <c r="Q404" s="30">
        <v>3892937.45</v>
      </c>
      <c r="R404" s="28">
        <v>1473083</v>
      </c>
      <c r="S404" s="28">
        <v>0</v>
      </c>
      <c r="T404" s="3">
        <v>1473083</v>
      </c>
      <c r="U404" s="3">
        <v>6028331.38</v>
      </c>
      <c r="V404" s="4">
        <v>0.8265364917547474</v>
      </c>
      <c r="W404" s="11">
        <v>2.1842997730227505</v>
      </c>
      <c r="X404" s="11">
        <v>0.3716179960891709</v>
      </c>
      <c r="Y404" s="38"/>
      <c r="Z404" s="11">
        <v>3.382454260866669</v>
      </c>
      <c r="AA404" s="13">
        <v>144297.1709717097</v>
      </c>
      <c r="AB404" s="17">
        <f t="shared" si="13"/>
        <v>4880.785807842657</v>
      </c>
      <c r="AC404" s="18">
        <v>694.43</v>
      </c>
      <c r="AD404" s="17">
        <v>4187</v>
      </c>
      <c r="AE404" s="68" t="s">
        <v>1170</v>
      </c>
      <c r="AF404" s="2">
        <f>F404/H404</f>
        <v>263566384.20585623</v>
      </c>
      <c r="AG404" s="4">
        <f>V404*$H404</f>
        <v>0.5589039757245602</v>
      </c>
      <c r="AH404" s="4">
        <f>W404*$H404</f>
        <v>1.477023506517984</v>
      </c>
      <c r="AI404" s="4">
        <f>X404*$H404</f>
        <v>0.25128808895549737</v>
      </c>
      <c r="AJ404" s="4">
        <f>Z404*$H404</f>
        <v>2.2872155711980415</v>
      </c>
      <c r="AK404" s="68" t="s">
        <v>1170</v>
      </c>
      <c r="AL404" s="78"/>
      <c r="AM404" s="78"/>
      <c r="AN404" s="78"/>
      <c r="AO404" s="74"/>
      <c r="AP404" s="74"/>
      <c r="AQ404" s="15"/>
      <c r="AR404" s="15"/>
      <c r="AS404" s="15"/>
      <c r="AT404" s="15"/>
    </row>
    <row r="405" spans="1:46" ht="12.75">
      <c r="A405" s="1" t="s">
        <v>809</v>
      </c>
      <c r="B405" s="1" t="s">
        <v>810</v>
      </c>
      <c r="C405" s="2" t="s">
        <v>754</v>
      </c>
      <c r="D405" s="62"/>
      <c r="F405" s="61">
        <v>7861372866</v>
      </c>
      <c r="G405" s="83">
        <v>103.01</v>
      </c>
      <c r="H405" s="9">
        <f t="shared" si="12"/>
        <v>1.0301</v>
      </c>
      <c r="I405" s="28">
        <v>16223710.14</v>
      </c>
      <c r="J405" s="28">
        <v>0</v>
      </c>
      <c r="K405" s="28">
        <v>0</v>
      </c>
      <c r="L405" s="28">
        <v>3352593.12</v>
      </c>
      <c r="M405" s="33">
        <v>19576303.26</v>
      </c>
      <c r="N405" s="28">
        <v>89013262.5</v>
      </c>
      <c r="O405" s="28">
        <v>0</v>
      </c>
      <c r="P405" s="28">
        <v>0</v>
      </c>
      <c r="Q405" s="30">
        <v>89013262.5</v>
      </c>
      <c r="R405" s="28">
        <v>32024125</v>
      </c>
      <c r="S405" s="28">
        <v>1572274.57</v>
      </c>
      <c r="T405" s="3">
        <v>33596399.57</v>
      </c>
      <c r="U405" s="3">
        <v>142185965.33</v>
      </c>
      <c r="V405" s="4">
        <v>0.42736046416653967</v>
      </c>
      <c r="W405" s="11">
        <v>1.132286485035933</v>
      </c>
      <c r="X405" s="11">
        <v>0.24901888758726132</v>
      </c>
      <c r="Y405" s="38"/>
      <c r="Z405" s="11">
        <v>1.808665836789734</v>
      </c>
      <c r="AA405" s="13">
        <v>308560.61274137144</v>
      </c>
      <c r="AB405" s="17">
        <f t="shared" si="13"/>
        <v>5580.830388442256</v>
      </c>
      <c r="AC405" s="18">
        <v>678.64</v>
      </c>
      <c r="AD405" s="17">
        <v>4901</v>
      </c>
      <c r="AE405" s="68" t="s">
        <v>1170</v>
      </c>
      <c r="AF405" s="2">
        <f>F405/H405</f>
        <v>7631659902.922047</v>
      </c>
      <c r="AG405" s="4">
        <f>V405*$H405</f>
        <v>0.44022401413795254</v>
      </c>
      <c r="AH405" s="4">
        <f>W405*$H405</f>
        <v>1.1663683082355147</v>
      </c>
      <c r="AI405" s="4">
        <f>X405*$H405</f>
        <v>0.2565143561036379</v>
      </c>
      <c r="AJ405" s="4">
        <f>Z405*$H405</f>
        <v>1.8631066784771049</v>
      </c>
      <c r="AK405" s="68" t="s">
        <v>1170</v>
      </c>
      <c r="AL405" s="78"/>
      <c r="AM405" s="78"/>
      <c r="AN405" s="78"/>
      <c r="AO405" s="74"/>
      <c r="AP405" s="74"/>
      <c r="AQ405" s="15"/>
      <c r="AR405" s="15"/>
      <c r="AS405" s="15"/>
      <c r="AT405" s="15"/>
    </row>
    <row r="406" spans="1:46" ht="15.75">
      <c r="A406" s="1" t="s">
        <v>811</v>
      </c>
      <c r="B406" s="1" t="s">
        <v>812</v>
      </c>
      <c r="C406" s="2" t="s">
        <v>754</v>
      </c>
      <c r="D406" s="62"/>
      <c r="E406" s="46"/>
      <c r="F406" s="61">
        <v>1259632490</v>
      </c>
      <c r="G406" s="83">
        <v>85.97</v>
      </c>
      <c r="H406" s="9">
        <f t="shared" si="12"/>
        <v>0.8597</v>
      </c>
      <c r="I406" s="28">
        <v>3141006.5</v>
      </c>
      <c r="J406" s="28">
        <v>0</v>
      </c>
      <c r="K406" s="28">
        <v>0</v>
      </c>
      <c r="L406" s="28">
        <v>649040.72</v>
      </c>
      <c r="M406" s="33">
        <v>3790047.22</v>
      </c>
      <c r="N406" s="28">
        <v>11425838</v>
      </c>
      <c r="O406" s="28">
        <v>4137078.35</v>
      </c>
      <c r="P406" s="28">
        <v>0</v>
      </c>
      <c r="Q406" s="30">
        <v>15562916.35</v>
      </c>
      <c r="R406" s="28">
        <v>7395952.44</v>
      </c>
      <c r="S406" s="28">
        <v>250942</v>
      </c>
      <c r="T406" s="3">
        <v>7646894.44</v>
      </c>
      <c r="U406" s="3">
        <v>26999858.01</v>
      </c>
      <c r="V406" s="4">
        <v>0.6070734520352044</v>
      </c>
      <c r="W406" s="11">
        <v>1.2355124588760011</v>
      </c>
      <c r="X406" s="11">
        <v>0.3008851589720427</v>
      </c>
      <c r="Y406" s="38"/>
      <c r="Z406" s="11">
        <v>2.1434710698832484</v>
      </c>
      <c r="AA406" s="13">
        <v>382760.77296360483</v>
      </c>
      <c r="AB406" s="17">
        <f t="shared" si="13"/>
        <v>8204.366435336371</v>
      </c>
      <c r="AC406" s="18">
        <v>693.29</v>
      </c>
      <c r="AD406" s="17">
        <v>7464</v>
      </c>
      <c r="AE406" s="68" t="s">
        <v>1170</v>
      </c>
      <c r="AF406" s="2">
        <f>F406/H406</f>
        <v>1465200058.1598232</v>
      </c>
      <c r="AG406" s="4">
        <f>V406*$H406</f>
        <v>0.5219010467146652</v>
      </c>
      <c r="AH406" s="4">
        <f>W406*$H406</f>
        <v>1.062170060895698</v>
      </c>
      <c r="AI406" s="4">
        <f>X406*$H406</f>
        <v>0.25867097116826515</v>
      </c>
      <c r="AJ406" s="4">
        <f>Z406*$H406</f>
        <v>1.8427420787786286</v>
      </c>
      <c r="AK406" s="68" t="s">
        <v>1170</v>
      </c>
      <c r="AL406" s="78"/>
      <c r="AM406" s="78"/>
      <c r="AN406" s="78"/>
      <c r="AO406" s="74"/>
      <c r="AP406" s="74"/>
      <c r="AQ406" s="15"/>
      <c r="AR406" s="15"/>
      <c r="AS406" s="15"/>
      <c r="AT406" s="15"/>
    </row>
    <row r="407" spans="1:46" ht="12.75">
      <c r="A407" s="1" t="s">
        <v>813</v>
      </c>
      <c r="B407" s="1" t="s">
        <v>814</v>
      </c>
      <c r="C407" s="2" t="s">
        <v>754</v>
      </c>
      <c r="D407" s="62"/>
      <c r="F407" s="61">
        <v>1163511353</v>
      </c>
      <c r="G407" s="83">
        <v>56.79</v>
      </c>
      <c r="H407" s="9">
        <f t="shared" si="12"/>
        <v>0.5679</v>
      </c>
      <c r="I407" s="28">
        <v>4219837.53</v>
      </c>
      <c r="J407" s="28">
        <v>0</v>
      </c>
      <c r="K407" s="28">
        <v>0</v>
      </c>
      <c r="L407" s="28">
        <v>882929.83</v>
      </c>
      <c r="M407" s="33">
        <v>5102767.36</v>
      </c>
      <c r="N407" s="28">
        <v>24385551</v>
      </c>
      <c r="O407" s="28">
        <v>0</v>
      </c>
      <c r="P407" s="28">
        <v>0</v>
      </c>
      <c r="Q407" s="30">
        <v>24385551</v>
      </c>
      <c r="R407" s="28">
        <v>6547066</v>
      </c>
      <c r="S407" s="28">
        <v>116200</v>
      </c>
      <c r="T407" s="3">
        <v>6663266</v>
      </c>
      <c r="U407" s="3">
        <v>36151584.36</v>
      </c>
      <c r="V407" s="4">
        <v>0.5726859461078245</v>
      </c>
      <c r="W407" s="11">
        <v>2.0958584492643104</v>
      </c>
      <c r="X407" s="11">
        <v>0.43856618561073896</v>
      </c>
      <c r="Y407" s="38"/>
      <c r="Z407" s="11">
        <v>3.107110580982874</v>
      </c>
      <c r="AA407" s="13">
        <v>193991.06427818758</v>
      </c>
      <c r="AB407" s="17">
        <f t="shared" si="13"/>
        <v>6027.516884348855</v>
      </c>
      <c r="AC407" s="18">
        <v>700.13</v>
      </c>
      <c r="AD407" s="17">
        <v>5288</v>
      </c>
      <c r="AE407" s="68" t="s">
        <v>1170</v>
      </c>
      <c r="AF407" s="2">
        <f>F407/H407</f>
        <v>2048796184.1873572</v>
      </c>
      <c r="AG407" s="4">
        <f>V407*$H407</f>
        <v>0.3252283487946335</v>
      </c>
      <c r="AH407" s="4">
        <f>W407*$H407</f>
        <v>1.1902380133372017</v>
      </c>
      <c r="AI407" s="4">
        <f>X407*$H407</f>
        <v>0.24906173680833862</v>
      </c>
      <c r="AJ407" s="4">
        <f>Z407*$H407</f>
        <v>1.764528098940174</v>
      </c>
      <c r="AK407" s="68" t="s">
        <v>1170</v>
      </c>
      <c r="AL407" s="78"/>
      <c r="AM407" s="78"/>
      <c r="AN407" s="78"/>
      <c r="AO407" s="74"/>
      <c r="AP407" s="74"/>
      <c r="AQ407" s="15"/>
      <c r="AR407" s="15"/>
      <c r="AS407" s="15"/>
      <c r="AT407" s="15"/>
    </row>
    <row r="408" spans="1:46" ht="12.75">
      <c r="A408" s="1" t="s">
        <v>815</v>
      </c>
      <c r="B408" s="1" t="s">
        <v>816</v>
      </c>
      <c r="C408" s="2" t="s">
        <v>754</v>
      </c>
      <c r="D408" s="62"/>
      <c r="F408" s="61">
        <v>2822450864</v>
      </c>
      <c r="G408" s="83">
        <v>73.3</v>
      </c>
      <c r="H408" s="9">
        <f t="shared" si="12"/>
        <v>0.733</v>
      </c>
      <c r="I408" s="28">
        <v>8210174.86</v>
      </c>
      <c r="J408" s="28">
        <v>0</v>
      </c>
      <c r="K408" s="28">
        <v>0</v>
      </c>
      <c r="L408" s="28">
        <v>1701165.96</v>
      </c>
      <c r="M408" s="33">
        <v>9911340.82</v>
      </c>
      <c r="N408" s="28">
        <v>49603096</v>
      </c>
      <c r="O408" s="28">
        <v>0</v>
      </c>
      <c r="P408" s="28">
        <v>0</v>
      </c>
      <c r="Q408" s="30">
        <v>49603096</v>
      </c>
      <c r="R408" s="28">
        <v>12453362</v>
      </c>
      <c r="S408" s="28">
        <v>846735</v>
      </c>
      <c r="T408" s="3">
        <v>13300097</v>
      </c>
      <c r="U408" s="3">
        <v>72814533.82</v>
      </c>
      <c r="V408" s="4">
        <v>0.47122510331857453</v>
      </c>
      <c r="W408" s="11">
        <v>1.757447636473717</v>
      </c>
      <c r="X408" s="11">
        <v>0.3511607924310706</v>
      </c>
      <c r="Y408" s="38"/>
      <c r="Z408" s="11">
        <v>2.579833532223362</v>
      </c>
      <c r="AA408" s="13">
        <v>327346.6136014523</v>
      </c>
      <c r="AB408" s="17">
        <f t="shared" si="13"/>
        <v>8444.997704287909</v>
      </c>
      <c r="AC408" s="18">
        <v>663.87</v>
      </c>
      <c r="AD408" s="17">
        <v>7722</v>
      </c>
      <c r="AE408" s="68" t="s">
        <v>1170</v>
      </c>
      <c r="AF408" s="2">
        <f>F408/H408</f>
        <v>3850546881.309686</v>
      </c>
      <c r="AG408" s="4">
        <f>V408*$H408</f>
        <v>0.34540800073251515</v>
      </c>
      <c r="AH408" s="4">
        <f>W408*$H408</f>
        <v>1.2882091175352346</v>
      </c>
      <c r="AI408" s="4">
        <f>X408*$H408</f>
        <v>0.2574008608519748</v>
      </c>
      <c r="AJ408" s="4">
        <f>Z408*$H408</f>
        <v>1.8910179791197244</v>
      </c>
      <c r="AK408" s="68" t="s">
        <v>1170</v>
      </c>
      <c r="AL408" s="78"/>
      <c r="AM408" s="78"/>
      <c r="AN408" s="78"/>
      <c r="AO408" s="74"/>
      <c r="AP408" s="74"/>
      <c r="AQ408" s="15"/>
      <c r="AR408" s="15"/>
      <c r="AS408" s="15"/>
      <c r="AT408" s="15"/>
    </row>
    <row r="409" spans="1:46" ht="12.75">
      <c r="A409" s="1" t="s">
        <v>817</v>
      </c>
      <c r="B409" s="1" t="s">
        <v>818</v>
      </c>
      <c r="C409" s="2" t="s">
        <v>754</v>
      </c>
      <c r="D409" s="62"/>
      <c r="F409" s="61">
        <v>336569158</v>
      </c>
      <c r="G409" s="83">
        <v>64.97</v>
      </c>
      <c r="H409" s="9">
        <f t="shared" si="12"/>
        <v>0.6496999999999999</v>
      </c>
      <c r="I409" s="28">
        <v>1130967.1</v>
      </c>
      <c r="J409" s="28">
        <v>0</v>
      </c>
      <c r="K409" s="28">
        <v>0</v>
      </c>
      <c r="L409" s="28">
        <v>234657.85</v>
      </c>
      <c r="M409" s="33">
        <v>1365624.95</v>
      </c>
      <c r="N409" s="28">
        <v>4497633.5</v>
      </c>
      <c r="O409" s="28">
        <v>0</v>
      </c>
      <c r="P409" s="28">
        <v>0</v>
      </c>
      <c r="Q409" s="30">
        <v>4497633.5</v>
      </c>
      <c r="R409" s="28">
        <v>2263012.49</v>
      </c>
      <c r="S409" s="28">
        <v>0</v>
      </c>
      <c r="T409" s="3">
        <v>2263012.49</v>
      </c>
      <c r="U409" s="3">
        <v>8126270.94</v>
      </c>
      <c r="V409" s="4">
        <v>0.6723766679774028</v>
      </c>
      <c r="W409" s="11">
        <v>1.3363177798959225</v>
      </c>
      <c r="X409" s="11">
        <v>0.4057486901399326</v>
      </c>
      <c r="Y409" s="38"/>
      <c r="Z409" s="11">
        <v>2.414443138013258</v>
      </c>
      <c r="AA409" s="13">
        <v>168455.43071161048</v>
      </c>
      <c r="AB409" s="17">
        <f t="shared" si="13"/>
        <v>4067.2605874271576</v>
      </c>
      <c r="AC409" s="18">
        <v>658.72</v>
      </c>
      <c r="AD409" s="17">
        <v>3405</v>
      </c>
      <c r="AE409" s="68" t="s">
        <v>1170</v>
      </c>
      <c r="AF409" s="2">
        <f>F409/H409</f>
        <v>518037798.9841466</v>
      </c>
      <c r="AG409" s="4">
        <f>V409*$H409</f>
        <v>0.4368431211849186</v>
      </c>
      <c r="AH409" s="4">
        <f>W409*$H409</f>
        <v>0.8682056615983808</v>
      </c>
      <c r="AI409" s="4">
        <f>X409*$H409</f>
        <v>0.2636149239839142</v>
      </c>
      <c r="AJ409" s="4">
        <f>Z409*$H409</f>
        <v>1.5686637067672136</v>
      </c>
      <c r="AK409" s="68" t="s">
        <v>1170</v>
      </c>
      <c r="AL409" s="78"/>
      <c r="AM409" s="78"/>
      <c r="AN409" s="78"/>
      <c r="AO409" s="74"/>
      <c r="AP409" s="74"/>
      <c r="AQ409" s="15"/>
      <c r="AR409" s="15"/>
      <c r="AS409" s="15"/>
      <c r="AT409" s="15"/>
    </row>
    <row r="410" spans="1:46" ht="12.75">
      <c r="A410" s="1" t="s">
        <v>819</v>
      </c>
      <c r="B410" s="1" t="s">
        <v>820</v>
      </c>
      <c r="C410" s="2" t="s">
        <v>754</v>
      </c>
      <c r="D410" s="62"/>
      <c r="E410" t="s">
        <v>1168</v>
      </c>
      <c r="F410" s="61">
        <v>771600033</v>
      </c>
      <c r="G410" s="83">
        <v>106.66</v>
      </c>
      <c r="H410" s="9">
        <f t="shared" si="12"/>
        <v>1.0666</v>
      </c>
      <c r="I410" s="28">
        <v>1492228.21</v>
      </c>
      <c r="J410" s="28">
        <v>0</v>
      </c>
      <c r="K410" s="28">
        <v>0</v>
      </c>
      <c r="L410" s="28">
        <v>308146.92</v>
      </c>
      <c r="M410" s="33">
        <v>1800375.13</v>
      </c>
      <c r="N410" s="28">
        <v>5355392.57</v>
      </c>
      <c r="O410" s="28">
        <v>3988297.49</v>
      </c>
      <c r="P410" s="28">
        <v>0</v>
      </c>
      <c r="Q410" s="30">
        <v>9343690.06</v>
      </c>
      <c r="R410" s="28">
        <v>2906866.22</v>
      </c>
      <c r="S410" s="28">
        <v>0</v>
      </c>
      <c r="T410" s="3">
        <v>2906866.22</v>
      </c>
      <c r="U410" s="3">
        <v>14050931.410000002</v>
      </c>
      <c r="V410" s="4">
        <v>0.3767322570863602</v>
      </c>
      <c r="W410" s="11">
        <v>1.2109499300656459</v>
      </c>
      <c r="X410" s="11">
        <v>0.23333010018157943</v>
      </c>
      <c r="Y410" s="38"/>
      <c r="Z410" s="11">
        <v>1.8210122873335857</v>
      </c>
      <c r="AA410" s="13">
        <v>298747.529538131</v>
      </c>
      <c r="AB410" s="17">
        <f t="shared" si="13"/>
        <v>5440.229220994899</v>
      </c>
      <c r="AC410" s="18">
        <v>689.88</v>
      </c>
      <c r="AD410" s="17">
        <v>4750</v>
      </c>
      <c r="AE410" s="68" t="s">
        <v>1170</v>
      </c>
      <c r="AF410" s="2">
        <f>F410/H410</f>
        <v>723420244.702794</v>
      </c>
      <c r="AG410" s="4">
        <f>V410*$H410</f>
        <v>0.4018226254083118</v>
      </c>
      <c r="AH410" s="4">
        <f>W410*$H410</f>
        <v>1.291599195408018</v>
      </c>
      <c r="AI410" s="4">
        <f>X410*$H410</f>
        <v>0.24886988485367262</v>
      </c>
      <c r="AJ410" s="4">
        <f>Z410*$H410</f>
        <v>1.9422917056700024</v>
      </c>
      <c r="AK410" s="68" t="s">
        <v>1170</v>
      </c>
      <c r="AL410" s="78"/>
      <c r="AM410" s="78"/>
      <c r="AN410" s="78"/>
      <c r="AO410" s="74"/>
      <c r="AP410" s="74"/>
      <c r="AQ410" s="15"/>
      <c r="AR410" s="15"/>
      <c r="AS410" s="15"/>
      <c r="AT410" s="15"/>
    </row>
    <row r="411" spans="1:46" ht="12.75">
      <c r="A411" s="1" t="s">
        <v>821</v>
      </c>
      <c r="B411" s="1" t="s">
        <v>822</v>
      </c>
      <c r="C411" s="2" t="s">
        <v>754</v>
      </c>
      <c r="D411" s="62"/>
      <c r="F411" s="61">
        <v>2928373613</v>
      </c>
      <c r="G411" s="83">
        <v>84.45</v>
      </c>
      <c r="H411" s="9">
        <f t="shared" si="12"/>
        <v>0.8445</v>
      </c>
      <c r="I411" s="28">
        <v>7288680.75</v>
      </c>
      <c r="J411" s="28">
        <v>0</v>
      </c>
      <c r="K411" s="28">
        <v>0</v>
      </c>
      <c r="L411" s="28">
        <v>1507023.67</v>
      </c>
      <c r="M411" s="33">
        <v>8795704.42</v>
      </c>
      <c r="N411" s="28">
        <v>34271596</v>
      </c>
      <c r="O411" s="28">
        <v>17530149.05</v>
      </c>
      <c r="P411" s="28">
        <v>0</v>
      </c>
      <c r="Q411" s="30">
        <v>51801745.05</v>
      </c>
      <c r="R411" s="28">
        <v>16907960</v>
      </c>
      <c r="S411" s="28">
        <v>585674</v>
      </c>
      <c r="T411" s="3">
        <v>17493634</v>
      </c>
      <c r="U411" s="3">
        <v>78091083.47</v>
      </c>
      <c r="V411" s="4">
        <v>0.5973839513626296</v>
      </c>
      <c r="W411" s="11">
        <v>1.7689595624013021</v>
      </c>
      <c r="X411" s="11">
        <v>0.3003614149831502</v>
      </c>
      <c r="Y411" s="38"/>
      <c r="Z411" s="11">
        <v>2.6667049287470816</v>
      </c>
      <c r="AA411" s="13">
        <v>254790.39340712223</v>
      </c>
      <c r="AB411" s="17">
        <f t="shared" si="13"/>
        <v>6794.507978961808</v>
      </c>
      <c r="AC411" s="18">
        <v>701.51</v>
      </c>
      <c r="AD411" s="17">
        <v>6068</v>
      </c>
      <c r="AE411" s="68" t="s">
        <v>1170</v>
      </c>
      <c r="AF411" s="2">
        <f>F411/H411</f>
        <v>3467582727.0574303</v>
      </c>
      <c r="AG411" s="4">
        <f>V411*$H411</f>
        <v>0.5044907469257407</v>
      </c>
      <c r="AH411" s="4">
        <f>W411*$H411</f>
        <v>1.4938863504478996</v>
      </c>
      <c r="AI411" s="4">
        <f>X411*$H411</f>
        <v>0.25365521495327037</v>
      </c>
      <c r="AJ411" s="4">
        <f>Z411*$H411</f>
        <v>2.2520323123269104</v>
      </c>
      <c r="AK411" s="68" t="s">
        <v>1170</v>
      </c>
      <c r="AL411" s="78"/>
      <c r="AM411" s="78"/>
      <c r="AN411" s="78"/>
      <c r="AO411" s="74"/>
      <c r="AP411" s="74"/>
      <c r="AQ411" s="15"/>
      <c r="AR411" s="15"/>
      <c r="AS411" s="15"/>
      <c r="AT411" s="15"/>
    </row>
    <row r="412" spans="1:46" ht="12.75">
      <c r="A412" s="1" t="s">
        <v>823</v>
      </c>
      <c r="B412" s="1" t="s">
        <v>824</v>
      </c>
      <c r="C412" s="2" t="s">
        <v>754</v>
      </c>
      <c r="D412" s="62"/>
      <c r="F412" s="61">
        <v>2040875553</v>
      </c>
      <c r="G412" s="83">
        <v>66.39</v>
      </c>
      <c r="H412" s="9">
        <f t="shared" si="12"/>
        <v>0.6639</v>
      </c>
      <c r="I412" s="28">
        <v>6191008</v>
      </c>
      <c r="J412" s="28">
        <v>0</v>
      </c>
      <c r="K412" s="28">
        <v>0</v>
      </c>
      <c r="L412" s="28">
        <v>1279344.06</v>
      </c>
      <c r="M412" s="33">
        <v>7470352.0600000005</v>
      </c>
      <c r="N412" s="28">
        <v>38607901.52</v>
      </c>
      <c r="O412" s="28">
        <v>0</v>
      </c>
      <c r="P412" s="28">
        <v>0</v>
      </c>
      <c r="Q412" s="30">
        <v>38607901.52</v>
      </c>
      <c r="R412" s="28">
        <v>14079805</v>
      </c>
      <c r="S412" s="28">
        <v>408176</v>
      </c>
      <c r="T412" s="3">
        <v>14487981</v>
      </c>
      <c r="U412" s="3">
        <v>60566234.580000006</v>
      </c>
      <c r="V412" s="4">
        <v>0.7098904672900455</v>
      </c>
      <c r="W412" s="11">
        <v>1.8917322745744116</v>
      </c>
      <c r="X412" s="11">
        <v>0.36603662820199406</v>
      </c>
      <c r="Y412" s="38"/>
      <c r="Z412" s="11">
        <v>2.967659370066451</v>
      </c>
      <c r="AA412" s="13">
        <v>205068.62618986366</v>
      </c>
      <c r="AB412" s="17">
        <f t="shared" si="13"/>
        <v>6085.738300190033</v>
      </c>
      <c r="AC412" s="18">
        <v>689.81</v>
      </c>
      <c r="AD412" s="17">
        <v>5361</v>
      </c>
      <c r="AE412" s="68" t="s">
        <v>1170</v>
      </c>
      <c r="AF412" s="2">
        <f>F412/H412</f>
        <v>3074070723.0004516</v>
      </c>
      <c r="AG412" s="4">
        <f>V412*$H412</f>
        <v>0.4712962812338612</v>
      </c>
      <c r="AH412" s="4">
        <f>W412*$H412</f>
        <v>1.255921057089952</v>
      </c>
      <c r="AI412" s="4">
        <f>X412*$H412</f>
        <v>0.24301171746330388</v>
      </c>
      <c r="AJ412" s="4">
        <f>Z412*$H412</f>
        <v>1.970229055787117</v>
      </c>
      <c r="AK412" s="68" t="s">
        <v>1170</v>
      </c>
      <c r="AL412" s="78"/>
      <c r="AM412" s="78"/>
      <c r="AN412" s="78"/>
      <c r="AO412" s="74"/>
      <c r="AP412" s="74"/>
      <c r="AQ412" s="15"/>
      <c r="AR412" s="15"/>
      <c r="AS412" s="15"/>
      <c r="AT412" s="15"/>
    </row>
    <row r="413" spans="1:46" ht="12.75">
      <c r="A413" s="1" t="s">
        <v>825</v>
      </c>
      <c r="B413" s="1" t="s">
        <v>826</v>
      </c>
      <c r="C413" s="2" t="s">
        <v>754</v>
      </c>
      <c r="D413" s="62"/>
      <c r="F413" s="61">
        <v>39791777</v>
      </c>
      <c r="G413" s="83">
        <v>38.73</v>
      </c>
      <c r="H413" s="9">
        <f t="shared" si="12"/>
        <v>0.3873</v>
      </c>
      <c r="I413" s="28">
        <v>154801.75</v>
      </c>
      <c r="J413" s="28">
        <v>0</v>
      </c>
      <c r="K413" s="28">
        <v>0</v>
      </c>
      <c r="L413" s="28">
        <v>31947.72</v>
      </c>
      <c r="M413" s="33">
        <v>186749.47</v>
      </c>
      <c r="N413" s="28">
        <v>319090</v>
      </c>
      <c r="O413" s="28">
        <v>0</v>
      </c>
      <c r="P413" s="28">
        <v>0</v>
      </c>
      <c r="Q413" s="30">
        <v>319090</v>
      </c>
      <c r="R413" s="28">
        <v>804000</v>
      </c>
      <c r="S413" s="28">
        <v>0</v>
      </c>
      <c r="T413" s="3">
        <v>804000</v>
      </c>
      <c r="U413" s="3">
        <v>1309839.47</v>
      </c>
      <c r="V413" s="4">
        <v>2.020517957768008</v>
      </c>
      <c r="W413" s="11">
        <v>0.8018993471942707</v>
      </c>
      <c r="X413" s="11">
        <v>0.4693167384809178</v>
      </c>
      <c r="Y413" s="38"/>
      <c r="Z413" s="11">
        <v>3.2917340434431965</v>
      </c>
      <c r="AA413" s="13">
        <v>87857.19178082192</v>
      </c>
      <c r="AB413" s="17">
        <f t="shared" si="13"/>
        <v>2892.0250914624926</v>
      </c>
      <c r="AC413" s="18">
        <v>663.22</v>
      </c>
      <c r="AD413" s="17">
        <v>2229</v>
      </c>
      <c r="AE413" s="68" t="s">
        <v>1170</v>
      </c>
      <c r="AF413" s="2">
        <f>F413/H413</f>
        <v>102741484.63723212</v>
      </c>
      <c r="AG413" s="4">
        <f>V413*$H413</f>
        <v>0.7825466050435494</v>
      </c>
      <c r="AH413" s="4">
        <f>W413*$H413</f>
        <v>0.31057561716834103</v>
      </c>
      <c r="AI413" s="4">
        <f>X413*$H413</f>
        <v>0.18176637281365945</v>
      </c>
      <c r="AJ413" s="4">
        <f>Z413*$H413</f>
        <v>1.27488859502555</v>
      </c>
      <c r="AK413" s="68" t="s">
        <v>1170</v>
      </c>
      <c r="AL413" s="78"/>
      <c r="AM413" s="78"/>
      <c r="AN413" s="78"/>
      <c r="AO413" s="74"/>
      <c r="AP413" s="74"/>
      <c r="AQ413" s="15"/>
      <c r="AR413" s="15"/>
      <c r="AS413" s="15"/>
      <c r="AT413" s="15"/>
    </row>
    <row r="414" spans="1:46" ht="12.75">
      <c r="A414" s="1" t="s">
        <v>827</v>
      </c>
      <c r="B414" s="1" t="s">
        <v>180</v>
      </c>
      <c r="C414" s="2" t="s">
        <v>754</v>
      </c>
      <c r="D414" s="62"/>
      <c r="F414" s="61">
        <v>1633315657</v>
      </c>
      <c r="G414" s="83">
        <v>63.62</v>
      </c>
      <c r="H414" s="9">
        <f t="shared" si="12"/>
        <v>0.6362</v>
      </c>
      <c r="I414" s="28">
        <v>5441899.82</v>
      </c>
      <c r="J414" s="28">
        <v>0</v>
      </c>
      <c r="K414" s="28">
        <v>0</v>
      </c>
      <c r="L414" s="28">
        <v>1123436.54</v>
      </c>
      <c r="M414" s="33">
        <v>6565336.36</v>
      </c>
      <c r="N414" s="28">
        <v>24475699</v>
      </c>
      <c r="O414" s="28">
        <v>10913745.12</v>
      </c>
      <c r="P414" s="28">
        <v>0</v>
      </c>
      <c r="Q414" s="30">
        <v>35389444.12</v>
      </c>
      <c r="R414" s="28">
        <v>7621169.19</v>
      </c>
      <c r="S414" s="28">
        <v>326663</v>
      </c>
      <c r="T414" s="3">
        <v>7947832.19</v>
      </c>
      <c r="U414" s="3">
        <v>49902612.669999994</v>
      </c>
      <c r="V414" s="4">
        <v>0.4866072369990144</v>
      </c>
      <c r="W414" s="11">
        <v>2.1667241092270992</v>
      </c>
      <c r="X414" s="11">
        <v>0.4019637191294004</v>
      </c>
      <c r="Y414" s="38"/>
      <c r="Z414" s="11">
        <v>3.055295065355514</v>
      </c>
      <c r="AA414" s="13">
        <v>262230.2608389144</v>
      </c>
      <c r="AB414" s="17">
        <f t="shared" si="13"/>
        <v>8011.908219280244</v>
      </c>
      <c r="AC414" s="18">
        <v>677.62</v>
      </c>
      <c r="AD414" s="17">
        <v>6707</v>
      </c>
      <c r="AE414" s="68" t="s">
        <v>1170</v>
      </c>
      <c r="AF414" s="2">
        <f>F414/H414</f>
        <v>2567299052.1848474</v>
      </c>
      <c r="AG414" s="4">
        <f>V414*$H414</f>
        <v>0.309579524178773</v>
      </c>
      <c r="AH414" s="4">
        <f>W414*$H414</f>
        <v>1.3784698782902804</v>
      </c>
      <c r="AI414" s="4">
        <f>X414*$H414</f>
        <v>0.2557293181101245</v>
      </c>
      <c r="AJ414" s="4">
        <f>Z414*$H414</f>
        <v>1.9437787205791779</v>
      </c>
      <c r="AK414" s="68" t="s">
        <v>1170</v>
      </c>
      <c r="AL414" s="78"/>
      <c r="AM414" s="78"/>
      <c r="AN414" s="78"/>
      <c r="AO414" s="74"/>
      <c r="AP414" s="74"/>
      <c r="AQ414" s="15"/>
      <c r="AR414" s="15"/>
      <c r="AS414" s="15"/>
      <c r="AT414" s="15"/>
    </row>
    <row r="415" spans="1:46" ht="12.75">
      <c r="A415" s="1" t="s">
        <v>828</v>
      </c>
      <c r="B415" s="1" t="s">
        <v>829</v>
      </c>
      <c r="C415" s="2" t="s">
        <v>754</v>
      </c>
      <c r="D415" s="62"/>
      <c r="F415" s="61">
        <v>346223906</v>
      </c>
      <c r="G415" s="83">
        <v>56.86</v>
      </c>
      <c r="H415" s="9">
        <f t="shared" si="12"/>
        <v>0.5686</v>
      </c>
      <c r="I415" s="28">
        <v>1274108.21</v>
      </c>
      <c r="J415" s="28">
        <v>0</v>
      </c>
      <c r="K415" s="28">
        <v>0</v>
      </c>
      <c r="L415" s="28">
        <v>262949.52</v>
      </c>
      <c r="M415" s="33">
        <v>1537057.73</v>
      </c>
      <c r="N415" s="28">
        <v>5946074.5</v>
      </c>
      <c r="O415" s="28">
        <v>2892198.84</v>
      </c>
      <c r="P415" s="28">
        <v>0</v>
      </c>
      <c r="Q415" s="30">
        <v>8838273.34</v>
      </c>
      <c r="R415" s="28">
        <v>1881632.8</v>
      </c>
      <c r="S415" s="28">
        <v>69000</v>
      </c>
      <c r="T415" s="3">
        <v>1950632.8</v>
      </c>
      <c r="U415" s="3">
        <v>12325963.870000001</v>
      </c>
      <c r="V415" s="4">
        <v>0.563402112389085</v>
      </c>
      <c r="W415" s="11">
        <v>2.5527622982798883</v>
      </c>
      <c r="X415" s="11">
        <v>0.44394904666115115</v>
      </c>
      <c r="Y415" s="38"/>
      <c r="Z415" s="11">
        <v>3.5601134573301247</v>
      </c>
      <c r="AA415" s="13">
        <v>138271.74432497012</v>
      </c>
      <c r="AB415" s="17">
        <f t="shared" si="13"/>
        <v>4922.630977398364</v>
      </c>
      <c r="AC415" s="18">
        <v>695.26</v>
      </c>
      <c r="AD415" s="17">
        <v>4222</v>
      </c>
      <c r="AE415" s="68" t="s">
        <v>1170</v>
      </c>
      <c r="AF415" s="2">
        <f>F415/H415</f>
        <v>608905919.803025</v>
      </c>
      <c r="AG415" s="4">
        <f>V415*$H415</f>
        <v>0.3203504411044337</v>
      </c>
      <c r="AH415" s="4">
        <f>W415*$H415</f>
        <v>1.4515006428019446</v>
      </c>
      <c r="AI415" s="4">
        <f>X415*$H415</f>
        <v>0.25242942793153056</v>
      </c>
      <c r="AJ415" s="4">
        <f>Z415*$H415</f>
        <v>2.024280511837909</v>
      </c>
      <c r="AK415" s="68" t="s">
        <v>1170</v>
      </c>
      <c r="AL415" s="78"/>
      <c r="AM415" s="78"/>
      <c r="AN415" s="78"/>
      <c r="AO415" s="74"/>
      <c r="AP415" s="74"/>
      <c r="AQ415" s="15"/>
      <c r="AR415" s="15"/>
      <c r="AS415" s="15"/>
      <c r="AT415" s="15"/>
    </row>
    <row r="416" spans="1:46" ht="12.75">
      <c r="A416" s="1" t="s">
        <v>830</v>
      </c>
      <c r="B416" s="1" t="s">
        <v>831</v>
      </c>
      <c r="C416" s="2" t="s">
        <v>832</v>
      </c>
      <c r="D416" s="62"/>
      <c r="E416" t="s">
        <v>1168</v>
      </c>
      <c r="F416" s="61">
        <v>879271795</v>
      </c>
      <c r="G416" s="83">
        <v>102.12</v>
      </c>
      <c r="H416" s="9">
        <f t="shared" si="12"/>
        <v>1.0212</v>
      </c>
      <c r="I416" s="28">
        <v>2640697.01</v>
      </c>
      <c r="J416" s="28">
        <v>284149.29</v>
      </c>
      <c r="K416" s="28">
        <v>0</v>
      </c>
      <c r="L416" s="28">
        <v>87761.01</v>
      </c>
      <c r="M416" s="33">
        <v>3012607.31</v>
      </c>
      <c r="N416" s="28">
        <v>0</v>
      </c>
      <c r="O416" s="28">
        <v>2503765.62</v>
      </c>
      <c r="P416" s="28">
        <v>446976.28</v>
      </c>
      <c r="Q416" s="30">
        <v>2950741.9</v>
      </c>
      <c r="R416" s="28">
        <v>1231848.98</v>
      </c>
      <c r="S416" s="28">
        <v>0</v>
      </c>
      <c r="T416" s="3">
        <v>1231848.98</v>
      </c>
      <c r="U416" s="3">
        <v>7195198.1899999995</v>
      </c>
      <c r="V416" s="4">
        <v>0.14009877116551883</v>
      </c>
      <c r="W416" s="11">
        <v>0.33558928158272155</v>
      </c>
      <c r="X416" s="11">
        <v>0.34262526412552563</v>
      </c>
      <c r="Y416" s="38"/>
      <c r="Z416" s="11">
        <v>0.818313316873766</v>
      </c>
      <c r="AA416" s="13">
        <v>701828.0243690165</v>
      </c>
      <c r="AB416" s="17">
        <f t="shared" si="13"/>
        <v>5743.152184963721</v>
      </c>
      <c r="AC416" s="18">
        <v>698.16</v>
      </c>
      <c r="AD416" s="17">
        <v>5045</v>
      </c>
      <c r="AE416" s="68" t="s">
        <v>1170</v>
      </c>
      <c r="AF416" s="2">
        <f>F416/H416</f>
        <v>861018208.9698393</v>
      </c>
      <c r="AG416" s="4">
        <f>V416*$H416</f>
        <v>0.14306886511422784</v>
      </c>
      <c r="AH416" s="4">
        <f>W416*$H416</f>
        <v>0.3427037743522753</v>
      </c>
      <c r="AI416" s="4">
        <f>X416*$H416</f>
        <v>0.3498889197249868</v>
      </c>
      <c r="AJ416" s="4">
        <f>Z416*$H416</f>
        <v>0.8356615591914899</v>
      </c>
      <c r="AK416" s="68" t="s">
        <v>1170</v>
      </c>
      <c r="AL416" s="78"/>
      <c r="AM416" s="78"/>
      <c r="AN416" s="78"/>
      <c r="AO416" s="74"/>
      <c r="AP416" s="74"/>
      <c r="AQ416" s="15"/>
      <c r="AR416" s="15"/>
      <c r="AS416" s="15"/>
      <c r="AT416" s="15"/>
    </row>
    <row r="417" spans="1:46" ht="12.75">
      <c r="A417" s="1" t="s">
        <v>833</v>
      </c>
      <c r="B417" s="1" t="s">
        <v>834</v>
      </c>
      <c r="C417" s="2" t="s">
        <v>832</v>
      </c>
      <c r="D417" s="62"/>
      <c r="F417" s="61">
        <v>930174831</v>
      </c>
      <c r="G417" s="83">
        <v>78.79</v>
      </c>
      <c r="H417" s="9">
        <f t="shared" si="12"/>
        <v>0.7879</v>
      </c>
      <c r="I417" s="28">
        <v>3882727.31</v>
      </c>
      <c r="J417" s="28">
        <v>417806.65</v>
      </c>
      <c r="K417" s="28">
        <v>174356.01</v>
      </c>
      <c r="L417" s="28">
        <v>129052.46</v>
      </c>
      <c r="M417" s="33">
        <v>4603942.43</v>
      </c>
      <c r="N417" s="28">
        <v>1739246</v>
      </c>
      <c r="O417" s="28">
        <v>0</v>
      </c>
      <c r="P417" s="28">
        <v>0</v>
      </c>
      <c r="Q417" s="30">
        <v>1739246</v>
      </c>
      <c r="R417" s="28">
        <v>2025259</v>
      </c>
      <c r="S417" s="28">
        <v>0</v>
      </c>
      <c r="T417" s="3">
        <v>2025259</v>
      </c>
      <c r="U417" s="3">
        <v>8368447.43</v>
      </c>
      <c r="V417" s="4">
        <v>0.2177288540287326</v>
      </c>
      <c r="W417" s="11">
        <v>0.18698054839112282</v>
      </c>
      <c r="X417" s="11">
        <v>0.4949545264571881</v>
      </c>
      <c r="Y417" s="38"/>
      <c r="Z417" s="11">
        <v>0.8996639288770436</v>
      </c>
      <c r="AA417" s="13">
        <v>908356.7226890756</v>
      </c>
      <c r="AB417" s="17">
        <f t="shared" si="13"/>
        <v>8172.157779563289</v>
      </c>
      <c r="AC417" s="18">
        <v>687.08</v>
      </c>
      <c r="AD417" s="17">
        <v>7485</v>
      </c>
      <c r="AE417" s="68" t="s">
        <v>1170</v>
      </c>
      <c r="AF417" s="2">
        <f>F417/H417</f>
        <v>1180574731.5649192</v>
      </c>
      <c r="AG417" s="4">
        <f>V417*$H417</f>
        <v>0.17154856408923844</v>
      </c>
      <c r="AH417" s="4">
        <f>W417*$H417</f>
        <v>0.1473219740773657</v>
      </c>
      <c r="AI417" s="4">
        <f>X417*$H417</f>
        <v>0.38997467139561853</v>
      </c>
      <c r="AJ417" s="4">
        <f>Z417*$H417</f>
        <v>0.7088452095622227</v>
      </c>
      <c r="AK417" s="68" t="s">
        <v>1170</v>
      </c>
      <c r="AL417" s="78"/>
      <c r="AM417" s="78"/>
      <c r="AN417" s="78"/>
      <c r="AO417" s="74"/>
      <c r="AP417" s="74"/>
      <c r="AQ417" s="15"/>
      <c r="AR417" s="15"/>
      <c r="AS417" s="15"/>
      <c r="AT417" s="15"/>
    </row>
    <row r="418" spans="1:46" ht="12.75">
      <c r="A418" s="1" t="s">
        <v>835</v>
      </c>
      <c r="B418" s="1" t="s">
        <v>836</v>
      </c>
      <c r="C418" s="2" t="s">
        <v>832</v>
      </c>
      <c r="D418" s="62"/>
      <c r="E418" t="s">
        <v>1168</v>
      </c>
      <c r="F418" s="61">
        <v>1566970564</v>
      </c>
      <c r="G418" s="83">
        <v>102.57</v>
      </c>
      <c r="H418" s="9">
        <f t="shared" si="12"/>
        <v>1.0256999999999998</v>
      </c>
      <c r="I418" s="28">
        <v>4538086.62</v>
      </c>
      <c r="J418" s="28">
        <v>0</v>
      </c>
      <c r="K418" s="28">
        <v>0</v>
      </c>
      <c r="L418" s="28">
        <v>150842.86</v>
      </c>
      <c r="M418" s="33">
        <v>4688929.48</v>
      </c>
      <c r="N418" s="28">
        <v>1160149</v>
      </c>
      <c r="O418" s="28">
        <v>3438932.99</v>
      </c>
      <c r="P418" s="28">
        <v>0</v>
      </c>
      <c r="Q418" s="30">
        <v>4599081.99</v>
      </c>
      <c r="R418" s="28">
        <v>4537074.81</v>
      </c>
      <c r="S418" s="28">
        <v>0</v>
      </c>
      <c r="T418" s="3">
        <v>4537074.81</v>
      </c>
      <c r="U418" s="3">
        <v>13825086.280000001</v>
      </c>
      <c r="V418" s="4">
        <v>0.2895443548357555</v>
      </c>
      <c r="W418" s="11">
        <v>0.29350149234839107</v>
      </c>
      <c r="X418" s="11">
        <v>0.299235326286576</v>
      </c>
      <c r="Y418" s="38"/>
      <c r="Z418" s="11">
        <v>0.8822811734707227</v>
      </c>
      <c r="AA418" s="13">
        <v>649387.6525821596</v>
      </c>
      <c r="AB418" s="17">
        <f t="shared" si="13"/>
        <v>5729.425001575857</v>
      </c>
      <c r="AC418" s="18">
        <v>725.36</v>
      </c>
      <c r="AD418" s="17">
        <v>5004</v>
      </c>
      <c r="AE418" s="68" t="s">
        <v>1170</v>
      </c>
      <c r="AF418" s="2">
        <f>F418/H418</f>
        <v>1527708456.663742</v>
      </c>
      <c r="AG418" s="4">
        <f>V418*$H418</f>
        <v>0.2969856447550344</v>
      </c>
      <c r="AH418" s="4">
        <f>W418*$H418</f>
        <v>0.30104448070174467</v>
      </c>
      <c r="AI418" s="4">
        <f>X418*$H418</f>
        <v>0.30692567417214095</v>
      </c>
      <c r="AJ418" s="4">
        <f>Z418*$H418</f>
        <v>0.90495579962892</v>
      </c>
      <c r="AK418" s="68" t="s">
        <v>1170</v>
      </c>
      <c r="AL418" s="78"/>
      <c r="AM418" s="78"/>
      <c r="AN418" s="78"/>
      <c r="AO418" s="74"/>
      <c r="AP418" s="74"/>
      <c r="AQ418" s="15"/>
      <c r="AR418" s="15"/>
      <c r="AS418" s="15"/>
      <c r="AT418" s="15"/>
    </row>
    <row r="419" spans="1:46" ht="12.75">
      <c r="A419" s="1" t="s">
        <v>837</v>
      </c>
      <c r="B419" s="1" t="s">
        <v>838</v>
      </c>
      <c r="C419" s="2" t="s">
        <v>832</v>
      </c>
      <c r="D419" s="62"/>
      <c r="F419" s="61">
        <v>402943469</v>
      </c>
      <c r="G419" s="83">
        <v>57.19</v>
      </c>
      <c r="H419" s="9">
        <f t="shared" si="12"/>
        <v>0.5719</v>
      </c>
      <c r="I419" s="28">
        <v>2158021.86</v>
      </c>
      <c r="J419" s="28">
        <v>232208.33</v>
      </c>
      <c r="K419" s="28">
        <v>96899.66</v>
      </c>
      <c r="L419" s="28">
        <v>71713.94</v>
      </c>
      <c r="M419" s="33">
        <v>2558843.79</v>
      </c>
      <c r="N419" s="28">
        <v>0</v>
      </c>
      <c r="O419" s="28">
        <v>5596491.02</v>
      </c>
      <c r="P419" s="28">
        <v>0</v>
      </c>
      <c r="Q419" s="30">
        <v>5596491.02</v>
      </c>
      <c r="R419" s="28">
        <v>3757753.9</v>
      </c>
      <c r="S419" s="28">
        <v>0</v>
      </c>
      <c r="T419" s="3">
        <v>3757753.9</v>
      </c>
      <c r="U419" s="3">
        <v>11913088.709999999</v>
      </c>
      <c r="V419" s="4">
        <v>0.9325759539733351</v>
      </c>
      <c r="W419" s="11">
        <v>1.3889022780016815</v>
      </c>
      <c r="X419" s="11">
        <v>0.6350379114843031</v>
      </c>
      <c r="Y419" s="38"/>
      <c r="Z419" s="11">
        <v>2.95651614345932</v>
      </c>
      <c r="AA419" s="13">
        <v>104735.68088033012</v>
      </c>
      <c r="AB419" s="17">
        <f t="shared" si="13"/>
        <v>3096.5273131889967</v>
      </c>
      <c r="AC419" s="18">
        <v>649.21</v>
      </c>
      <c r="AD419" s="17">
        <v>2448</v>
      </c>
      <c r="AE419" s="68" t="s">
        <v>1170</v>
      </c>
      <c r="AF419" s="2">
        <f>F419/H419</f>
        <v>704569800.6644518</v>
      </c>
      <c r="AG419" s="4">
        <f>V419*$H419</f>
        <v>0.5333401880773503</v>
      </c>
      <c r="AH419" s="4">
        <f>W419*$H419</f>
        <v>0.7943132127891617</v>
      </c>
      <c r="AI419" s="4">
        <f>X419*$H419</f>
        <v>0.3631781815778729</v>
      </c>
      <c r="AJ419" s="4">
        <f>Z419*$H419</f>
        <v>1.6908315824443851</v>
      </c>
      <c r="AK419" s="68" t="s">
        <v>1170</v>
      </c>
      <c r="AL419" s="78"/>
      <c r="AM419" s="78"/>
      <c r="AN419" s="78"/>
      <c r="AO419" s="74"/>
      <c r="AP419" s="74"/>
      <c r="AQ419" s="15"/>
      <c r="AR419" s="15"/>
      <c r="AS419" s="15"/>
      <c r="AT419" s="15"/>
    </row>
    <row r="420" spans="1:46" ht="12.75">
      <c r="A420" s="1" t="s">
        <v>839</v>
      </c>
      <c r="B420" s="1" t="s">
        <v>840</v>
      </c>
      <c r="C420" s="2" t="s">
        <v>832</v>
      </c>
      <c r="D420" s="62"/>
      <c r="F420" s="61">
        <v>2565591068</v>
      </c>
      <c r="G420" s="83">
        <v>58.55</v>
      </c>
      <c r="H420" s="9">
        <f t="shared" si="12"/>
        <v>0.5855</v>
      </c>
      <c r="I420" s="28">
        <v>13817913.81</v>
      </c>
      <c r="J420" s="28">
        <v>1486852.32</v>
      </c>
      <c r="K420" s="28">
        <v>620463.15</v>
      </c>
      <c r="L420" s="28">
        <v>459208.7</v>
      </c>
      <c r="M420" s="33">
        <v>16384437.98</v>
      </c>
      <c r="N420" s="28">
        <v>18265544</v>
      </c>
      <c r="O420" s="28">
        <v>17880766.54</v>
      </c>
      <c r="P420" s="28">
        <v>0</v>
      </c>
      <c r="Q420" s="30">
        <v>36146310.54</v>
      </c>
      <c r="R420" s="28">
        <v>16310333.22</v>
      </c>
      <c r="S420" s="28">
        <v>256559.1</v>
      </c>
      <c r="T420" s="3">
        <v>16566892.32</v>
      </c>
      <c r="U420" s="3">
        <v>69097640.84</v>
      </c>
      <c r="V420" s="4">
        <v>0.6457339412595741</v>
      </c>
      <c r="W420" s="11">
        <v>1.4088882281687145</v>
      </c>
      <c r="X420" s="11">
        <v>0.6386223503955543</v>
      </c>
      <c r="Y420" s="38"/>
      <c r="Z420" s="11">
        <v>2.6932445198238426</v>
      </c>
      <c r="AA420" s="13">
        <v>105524.84310745574</v>
      </c>
      <c r="AB420" s="17">
        <f t="shared" si="13"/>
        <v>2842.0420540442597</v>
      </c>
      <c r="AC420" s="18">
        <v>692.55</v>
      </c>
      <c r="AD420" s="17">
        <v>2149</v>
      </c>
      <c r="AE420" s="68" t="s">
        <v>1170</v>
      </c>
      <c r="AF420" s="2">
        <f>F420/H420</f>
        <v>4381880560.204953</v>
      </c>
      <c r="AG420" s="4">
        <f>V420*$H420</f>
        <v>0.3780772226074806</v>
      </c>
      <c r="AH420" s="4">
        <f>W420*$H420</f>
        <v>0.8249040575927824</v>
      </c>
      <c r="AI420" s="4">
        <f>X420*$H420</f>
        <v>0.373913386156597</v>
      </c>
      <c r="AJ420" s="4">
        <f>Z420*$H420</f>
        <v>1.57689466635686</v>
      </c>
      <c r="AK420" s="68" t="s">
        <v>1170</v>
      </c>
      <c r="AL420" s="78"/>
      <c r="AM420" s="78"/>
      <c r="AN420" s="78"/>
      <c r="AO420" s="74"/>
      <c r="AP420" s="74"/>
      <c r="AQ420" s="15"/>
      <c r="AR420" s="15"/>
      <c r="AS420" s="15"/>
      <c r="AT420" s="15"/>
    </row>
    <row r="421" spans="1:46" ht="12.75">
      <c r="A421" s="1" t="s">
        <v>841</v>
      </c>
      <c r="B421" s="1" t="s">
        <v>842</v>
      </c>
      <c r="C421" s="2" t="s">
        <v>832</v>
      </c>
      <c r="D421" s="62"/>
      <c r="F421" s="61">
        <v>4604539942</v>
      </c>
      <c r="G421" s="83">
        <v>51.8</v>
      </c>
      <c r="H421" s="9">
        <f t="shared" si="12"/>
        <v>0.518</v>
      </c>
      <c r="I421" s="28">
        <v>27114127.54</v>
      </c>
      <c r="J421" s="28">
        <v>2917737.5</v>
      </c>
      <c r="K421" s="28">
        <v>1217646.23</v>
      </c>
      <c r="L421" s="28">
        <v>901358.82</v>
      </c>
      <c r="M421" s="33">
        <v>32150870.09</v>
      </c>
      <c r="N421" s="28">
        <v>71465242</v>
      </c>
      <c r="O421" s="28">
        <v>0</v>
      </c>
      <c r="P421" s="28">
        <v>0</v>
      </c>
      <c r="Q421" s="30">
        <v>71465242</v>
      </c>
      <c r="R421" s="28">
        <v>34491000</v>
      </c>
      <c r="S421" s="28">
        <v>460480</v>
      </c>
      <c r="T421" s="3">
        <v>34951480</v>
      </c>
      <c r="U421" s="3">
        <v>138567592.09</v>
      </c>
      <c r="V421" s="4">
        <v>0.7590656274081247</v>
      </c>
      <c r="W421" s="11">
        <v>1.5520604208063138</v>
      </c>
      <c r="X421" s="11">
        <v>0.6982428319654264</v>
      </c>
      <c r="Y421" s="38"/>
      <c r="Z421" s="11">
        <v>3.009368880179865</v>
      </c>
      <c r="AA421" s="13">
        <v>131439.0445082319</v>
      </c>
      <c r="AB421" s="17">
        <f t="shared" si="13"/>
        <v>3955.485701836492</v>
      </c>
      <c r="AC421" s="18">
        <v>671.34</v>
      </c>
      <c r="AD421" s="17">
        <v>3285</v>
      </c>
      <c r="AE421" s="68" t="s">
        <v>1170</v>
      </c>
      <c r="AF421" s="2">
        <f>F421/H421</f>
        <v>8889073247.104246</v>
      </c>
      <c r="AG421" s="4">
        <f>V421*$H421</f>
        <v>0.3931959949974086</v>
      </c>
      <c r="AH421" s="4">
        <f>W421*$H421</f>
        <v>0.8039672979776705</v>
      </c>
      <c r="AI421" s="4">
        <f>X421*$H421</f>
        <v>0.36168978695809084</v>
      </c>
      <c r="AJ421" s="4">
        <f>Z421*$H421</f>
        <v>1.5588530799331701</v>
      </c>
      <c r="AK421" s="68" t="s">
        <v>1170</v>
      </c>
      <c r="AL421" s="78"/>
      <c r="AM421" s="78"/>
      <c r="AN421" s="78"/>
      <c r="AO421" s="74"/>
      <c r="AP421" s="74"/>
      <c r="AQ421" s="15"/>
      <c r="AR421" s="15"/>
      <c r="AS421" s="15"/>
      <c r="AT421" s="15"/>
    </row>
    <row r="422" spans="1:46" ht="12.75">
      <c r="A422" s="1" t="s">
        <v>843</v>
      </c>
      <c r="B422" s="1" t="s">
        <v>844</v>
      </c>
      <c r="C422" s="2" t="s">
        <v>832</v>
      </c>
      <c r="D422" s="62" t="s">
        <v>54</v>
      </c>
      <c r="F422" s="61">
        <v>6195811366</v>
      </c>
      <c r="G422" s="83">
        <v>51.43</v>
      </c>
      <c r="H422" s="9">
        <f t="shared" si="12"/>
        <v>0.5143</v>
      </c>
      <c r="I422" s="28">
        <v>37210734.120000005</v>
      </c>
      <c r="J422" s="28">
        <v>4003997.46</v>
      </c>
      <c r="K422" s="28">
        <v>1670867.87</v>
      </c>
      <c r="L422" s="28">
        <v>1236619.29</v>
      </c>
      <c r="M422" s="33">
        <v>44122218.74</v>
      </c>
      <c r="N422" s="28">
        <v>0</v>
      </c>
      <c r="O422" s="28">
        <v>95759766.81</v>
      </c>
      <c r="P422" s="28">
        <v>0</v>
      </c>
      <c r="Q422" s="30">
        <v>95759766.81</v>
      </c>
      <c r="R422" s="28">
        <v>29815977.96</v>
      </c>
      <c r="S422" s="28">
        <v>925000</v>
      </c>
      <c r="T422" s="3">
        <v>30740977.96</v>
      </c>
      <c r="U422" s="3">
        <v>170622963.51000002</v>
      </c>
      <c r="V422" s="4">
        <v>0.49615742223356774</v>
      </c>
      <c r="W422" s="11">
        <v>1.5455565244527814</v>
      </c>
      <c r="X422" s="11">
        <v>0.712129794365983</v>
      </c>
      <c r="Y422" s="38"/>
      <c r="Z422" s="11">
        <v>2.753843741052332</v>
      </c>
      <c r="AA422" s="13">
        <v>133432.85512386335</v>
      </c>
      <c r="AB422" s="17">
        <f t="shared" si="13"/>
        <v>3674.532329335937</v>
      </c>
      <c r="AC422" s="18">
        <v>662.53</v>
      </c>
      <c r="AD422" s="17">
        <v>3009</v>
      </c>
      <c r="AE422" s="68" t="s">
        <v>1170</v>
      </c>
      <c r="AF422" s="2">
        <f>F422/H422</f>
        <v>12047076348.434767</v>
      </c>
      <c r="AG422" s="4">
        <f>V422*$H422</f>
        <v>0.2551737622547239</v>
      </c>
      <c r="AH422" s="4">
        <f>W422*$H422</f>
        <v>0.7948797205260654</v>
      </c>
      <c r="AI422" s="4">
        <f>X422*$H422</f>
        <v>0.36624835324242505</v>
      </c>
      <c r="AJ422" s="4">
        <f>Z422*$H422</f>
        <v>1.4163018360232145</v>
      </c>
      <c r="AK422" s="68" t="s">
        <v>1170</v>
      </c>
      <c r="AL422" s="78"/>
      <c r="AM422" s="78"/>
      <c r="AN422" s="78"/>
      <c r="AO422" s="74"/>
      <c r="AP422" s="74"/>
      <c r="AQ422" s="15"/>
      <c r="AR422" s="15"/>
      <c r="AS422" s="15"/>
      <c r="AT422" s="15"/>
    </row>
    <row r="423" spans="1:46" ht="12.75">
      <c r="A423" s="1" t="s">
        <v>845</v>
      </c>
      <c r="B423" s="1" t="s">
        <v>846</v>
      </c>
      <c r="C423" s="2" t="s">
        <v>832</v>
      </c>
      <c r="D423" s="62"/>
      <c r="F423" s="61">
        <v>95708222</v>
      </c>
      <c r="G423" s="83">
        <v>61.79</v>
      </c>
      <c r="H423" s="9">
        <f t="shared" si="12"/>
        <v>0.6179</v>
      </c>
      <c r="I423" s="28">
        <v>464335.34</v>
      </c>
      <c r="J423" s="28">
        <v>49963.77</v>
      </c>
      <c r="K423" s="28">
        <v>20849.77</v>
      </c>
      <c r="L423" s="28">
        <v>15430.81</v>
      </c>
      <c r="M423" s="33">
        <v>550579.69</v>
      </c>
      <c r="N423" s="28">
        <v>1154049</v>
      </c>
      <c r="O423" s="28">
        <v>884820.65</v>
      </c>
      <c r="P423" s="28">
        <v>0</v>
      </c>
      <c r="Q423" s="30">
        <v>2038869.65</v>
      </c>
      <c r="R423" s="28">
        <v>473427.73</v>
      </c>
      <c r="S423" s="28">
        <v>0</v>
      </c>
      <c r="T423" s="3">
        <v>473427.73</v>
      </c>
      <c r="U423" s="3">
        <v>3062877.07</v>
      </c>
      <c r="V423" s="4">
        <v>0.49465732421609504</v>
      </c>
      <c r="W423" s="11">
        <v>2.1302972799975324</v>
      </c>
      <c r="X423" s="11">
        <v>0.5752689565166094</v>
      </c>
      <c r="Y423" s="38"/>
      <c r="Z423" s="11">
        <v>3.2002235607302367</v>
      </c>
      <c r="AA423" s="13">
        <v>104835.01577287067</v>
      </c>
      <c r="AB423" s="17">
        <f t="shared" si="13"/>
        <v>3354.9548746586674</v>
      </c>
      <c r="AC423" s="18">
        <v>679.37</v>
      </c>
      <c r="AD423" s="17">
        <v>2597</v>
      </c>
      <c r="AE423" s="68" t="s">
        <v>1170</v>
      </c>
      <c r="AF423" s="2">
        <f>F423/H423</f>
        <v>154892736.6887846</v>
      </c>
      <c r="AG423" s="4">
        <f>V423*$H423</f>
        <v>0.3056487606331251</v>
      </c>
      <c r="AH423" s="4">
        <f>W423*$H423</f>
        <v>1.3163106893104752</v>
      </c>
      <c r="AI423" s="4">
        <f>X423*$H423</f>
        <v>0.3554586882316129</v>
      </c>
      <c r="AJ423" s="4">
        <f>Z423*$H423</f>
        <v>1.9774181381752134</v>
      </c>
      <c r="AK423" s="68" t="s">
        <v>1170</v>
      </c>
      <c r="AL423" s="78"/>
      <c r="AM423" s="78"/>
      <c r="AN423" s="78"/>
      <c r="AO423" s="74"/>
      <c r="AP423" s="74"/>
      <c r="AQ423" s="15"/>
      <c r="AR423" s="15"/>
      <c r="AS423" s="15"/>
      <c r="AT423" s="15"/>
    </row>
    <row r="424" spans="1:46" ht="12.75">
      <c r="A424" s="1" t="s">
        <v>847</v>
      </c>
      <c r="B424" s="1" t="s">
        <v>848</v>
      </c>
      <c r="C424" s="2" t="s">
        <v>832</v>
      </c>
      <c r="D424" s="62"/>
      <c r="E424" t="s">
        <v>1168</v>
      </c>
      <c r="F424" s="61">
        <v>1050317761</v>
      </c>
      <c r="G424" s="83">
        <v>102.83</v>
      </c>
      <c r="H424" s="9">
        <f t="shared" si="12"/>
        <v>1.0283</v>
      </c>
      <c r="I424" s="28">
        <v>3113856.41</v>
      </c>
      <c r="J424" s="28">
        <v>335067.01</v>
      </c>
      <c r="K424" s="28">
        <v>0</v>
      </c>
      <c r="L424" s="28">
        <v>103489.77</v>
      </c>
      <c r="M424" s="33">
        <v>3552413.19</v>
      </c>
      <c r="N424" s="28">
        <v>0</v>
      </c>
      <c r="O424" s="28">
        <v>2682792.85</v>
      </c>
      <c r="P424" s="28">
        <v>527053.56</v>
      </c>
      <c r="Q424" s="30">
        <v>3209846.41</v>
      </c>
      <c r="R424" s="28">
        <v>1968086.99</v>
      </c>
      <c r="S424" s="28">
        <v>0</v>
      </c>
      <c r="T424" s="3">
        <v>1968086.99</v>
      </c>
      <c r="U424" s="3">
        <v>8730346.59</v>
      </c>
      <c r="V424" s="4">
        <v>0.18738014942508432</v>
      </c>
      <c r="W424" s="11">
        <v>0.3056071723421994</v>
      </c>
      <c r="X424" s="11">
        <v>0.33822270953675704</v>
      </c>
      <c r="Y424" s="38"/>
      <c r="Z424" s="11">
        <v>0.8312100313040408</v>
      </c>
      <c r="AA424" s="13">
        <v>858471.9798657718</v>
      </c>
      <c r="AB424" s="17">
        <f t="shared" si="13"/>
        <v>7135.705212578701</v>
      </c>
      <c r="AC424" s="18">
        <v>744.84</v>
      </c>
      <c r="AD424" s="17">
        <v>6391</v>
      </c>
      <c r="AE424" s="68" t="s">
        <v>1170</v>
      </c>
      <c r="AF424" s="2">
        <f>F424/H424</f>
        <v>1021411806.8657007</v>
      </c>
      <c r="AG424" s="4">
        <f>V424*$H424</f>
        <v>0.19268300765381421</v>
      </c>
      <c r="AH424" s="4">
        <f>W424*$H424</f>
        <v>0.31425585531948363</v>
      </c>
      <c r="AI424" s="4">
        <f>X424*$H424</f>
        <v>0.34779441221664725</v>
      </c>
      <c r="AJ424" s="4">
        <f>Z424*$H424</f>
        <v>0.8547332751899451</v>
      </c>
      <c r="AK424" s="68" t="s">
        <v>1170</v>
      </c>
      <c r="AL424" s="78"/>
      <c r="AM424" s="78"/>
      <c r="AN424" s="78"/>
      <c r="AO424" s="74"/>
      <c r="AP424" s="74"/>
      <c r="AQ424" s="15"/>
      <c r="AR424" s="15"/>
      <c r="AS424" s="15"/>
      <c r="AT424" s="15"/>
    </row>
    <row r="425" spans="1:46" ht="12.75">
      <c r="A425" s="1" t="s">
        <v>849</v>
      </c>
      <c r="B425" s="1" t="s">
        <v>850</v>
      </c>
      <c r="C425" s="2" t="s">
        <v>832</v>
      </c>
      <c r="D425" s="62"/>
      <c r="F425" s="61">
        <v>129245436</v>
      </c>
      <c r="G425" s="83">
        <v>51.73</v>
      </c>
      <c r="H425" s="9">
        <f t="shared" si="12"/>
        <v>0.5173</v>
      </c>
      <c r="I425" s="28">
        <v>805906.97</v>
      </c>
      <c r="J425" s="28">
        <v>86718.1</v>
      </c>
      <c r="K425" s="28">
        <v>36187.4</v>
      </c>
      <c r="L425" s="28">
        <v>26782.4</v>
      </c>
      <c r="M425" s="33">
        <v>955594.87</v>
      </c>
      <c r="N425" s="28">
        <v>1547247</v>
      </c>
      <c r="O425" s="28">
        <v>975810.26</v>
      </c>
      <c r="P425" s="28">
        <v>0</v>
      </c>
      <c r="Q425" s="30">
        <v>2523057.26</v>
      </c>
      <c r="R425" s="28">
        <v>1033585.61</v>
      </c>
      <c r="S425" s="28">
        <v>0</v>
      </c>
      <c r="T425" s="3">
        <v>1033585.61</v>
      </c>
      <c r="U425" s="3">
        <v>4512237.74</v>
      </c>
      <c r="V425" s="4">
        <v>0.7997076275869424</v>
      </c>
      <c r="W425" s="11">
        <v>1.9521441824839367</v>
      </c>
      <c r="X425" s="11">
        <v>0.739364498720094</v>
      </c>
      <c r="Y425" s="38"/>
      <c r="Z425" s="11">
        <v>3.491216308790973</v>
      </c>
      <c r="AA425" s="13">
        <v>143824.93796526056</v>
      </c>
      <c r="AB425" s="17">
        <f t="shared" si="13"/>
        <v>5021.239690351676</v>
      </c>
      <c r="AC425" s="18">
        <v>670.73</v>
      </c>
      <c r="AD425" s="17">
        <v>4350</v>
      </c>
      <c r="AE425" s="68" t="s">
        <v>1170</v>
      </c>
      <c r="AF425" s="2">
        <f>F425/H425</f>
        <v>249846193.69804755</v>
      </c>
      <c r="AG425" s="4">
        <f>V425*$H425</f>
        <v>0.4136887557507253</v>
      </c>
      <c r="AH425" s="4">
        <f>W425*$H425</f>
        <v>1.0098441855989404</v>
      </c>
      <c r="AI425" s="4">
        <f>X425*$H425</f>
        <v>0.38247325518790465</v>
      </c>
      <c r="AJ425" s="4">
        <f>Z425*$H425</f>
        <v>1.8060061965375702</v>
      </c>
      <c r="AK425" s="68" t="s">
        <v>1170</v>
      </c>
      <c r="AL425" s="78"/>
      <c r="AM425" s="78"/>
      <c r="AN425" s="78"/>
      <c r="AO425" s="74"/>
      <c r="AP425" s="74"/>
      <c r="AQ425" s="15"/>
      <c r="AR425" s="15"/>
      <c r="AS425" s="15"/>
      <c r="AT425" s="15"/>
    </row>
    <row r="426" spans="1:46" ht="12.75">
      <c r="A426" s="1" t="s">
        <v>851</v>
      </c>
      <c r="B426" s="1" t="s">
        <v>852</v>
      </c>
      <c r="C426" s="2" t="s">
        <v>832</v>
      </c>
      <c r="D426" s="62"/>
      <c r="F426" s="61">
        <v>2539193051</v>
      </c>
      <c r="G426" s="83">
        <v>51.63</v>
      </c>
      <c r="H426" s="9">
        <f t="shared" si="12"/>
        <v>0.5163</v>
      </c>
      <c r="I426" s="28">
        <v>15026245.879999999</v>
      </c>
      <c r="J426" s="28">
        <v>1616905.98</v>
      </c>
      <c r="K426" s="28">
        <v>674748.91</v>
      </c>
      <c r="L426" s="28">
        <v>499415.91</v>
      </c>
      <c r="M426" s="33">
        <v>17817316.68</v>
      </c>
      <c r="N426" s="28">
        <v>51283470.5</v>
      </c>
      <c r="O426" s="28">
        <v>0</v>
      </c>
      <c r="P426" s="28">
        <v>0</v>
      </c>
      <c r="Q426" s="30">
        <v>51283470.5</v>
      </c>
      <c r="R426" s="28">
        <v>14487796.08</v>
      </c>
      <c r="S426" s="28">
        <v>380878</v>
      </c>
      <c r="T426" s="3">
        <v>14868674.08</v>
      </c>
      <c r="U426" s="3">
        <v>83969461.26</v>
      </c>
      <c r="V426" s="4">
        <v>0.5855669018212039</v>
      </c>
      <c r="W426" s="11">
        <v>2.019675915535577</v>
      </c>
      <c r="X426" s="11">
        <v>0.7016920857192437</v>
      </c>
      <c r="Y426" s="38"/>
      <c r="Z426" s="11">
        <v>3.3069349030760247</v>
      </c>
      <c r="AA426" s="13">
        <v>144412.79669062796</v>
      </c>
      <c r="AB426" s="17">
        <f t="shared" si="13"/>
        <v>4775.637178270595</v>
      </c>
      <c r="AC426" s="18">
        <v>686.37</v>
      </c>
      <c r="AD426" s="17">
        <v>4054</v>
      </c>
      <c r="AE426" s="68" t="s">
        <v>1170</v>
      </c>
      <c r="AF426" s="2">
        <f>F426/H426</f>
        <v>4918057429.788882</v>
      </c>
      <c r="AG426" s="4">
        <f>V426*$H426</f>
        <v>0.30232819141028755</v>
      </c>
      <c r="AH426" s="4">
        <f>W426*$H426</f>
        <v>1.0427586751910183</v>
      </c>
      <c r="AI426" s="4">
        <f>X426*$H426</f>
        <v>0.3622836238568455</v>
      </c>
      <c r="AJ426" s="4">
        <f>Z426*$H426</f>
        <v>1.7073704904581515</v>
      </c>
      <c r="AK426" s="68" t="s">
        <v>1170</v>
      </c>
      <c r="AL426" s="78"/>
      <c r="AM426" s="78"/>
      <c r="AN426" s="78"/>
      <c r="AO426" s="74"/>
      <c r="AP426" s="74"/>
      <c r="AQ426" s="15"/>
      <c r="AR426" s="15"/>
      <c r="AS426" s="15"/>
      <c r="AT426" s="15"/>
    </row>
    <row r="427" spans="1:46" ht="12.75">
      <c r="A427" s="1" t="s">
        <v>853</v>
      </c>
      <c r="B427" s="1" t="s">
        <v>854</v>
      </c>
      <c r="C427" s="2" t="s">
        <v>832</v>
      </c>
      <c r="D427" s="62"/>
      <c r="F427" s="61">
        <v>1664749300</v>
      </c>
      <c r="G427" s="83">
        <v>55.82</v>
      </c>
      <c r="H427" s="9">
        <f t="shared" si="12"/>
        <v>0.5582</v>
      </c>
      <c r="I427" s="28">
        <v>9269320.2</v>
      </c>
      <c r="J427" s="28">
        <v>997413.82</v>
      </c>
      <c r="K427" s="28">
        <v>416222.78</v>
      </c>
      <c r="L427" s="28">
        <v>308054.56</v>
      </c>
      <c r="M427" s="33">
        <v>10991011.36</v>
      </c>
      <c r="N427" s="28">
        <v>33352243</v>
      </c>
      <c r="O427" s="28">
        <v>0</v>
      </c>
      <c r="P427" s="28">
        <v>0</v>
      </c>
      <c r="Q427" s="30">
        <v>33352243</v>
      </c>
      <c r="R427" s="28">
        <v>3387886.4</v>
      </c>
      <c r="S427" s="28">
        <v>0</v>
      </c>
      <c r="T427" s="3">
        <v>3387886.4</v>
      </c>
      <c r="U427" s="3">
        <v>47731140.76</v>
      </c>
      <c r="V427" s="4">
        <v>0.20350730287136926</v>
      </c>
      <c r="W427" s="11">
        <v>2.0034393767277754</v>
      </c>
      <c r="X427" s="11">
        <v>0.660220212136446</v>
      </c>
      <c r="Y427" s="38"/>
      <c r="Z427" s="11">
        <v>2.867166891735591</v>
      </c>
      <c r="AA427" s="13">
        <v>129146.54076629745</v>
      </c>
      <c r="AB427" s="17">
        <f t="shared" si="13"/>
        <v>3702.8468586730883</v>
      </c>
      <c r="AC427" s="18">
        <v>664</v>
      </c>
      <c r="AD427" s="17">
        <v>3034</v>
      </c>
      <c r="AE427" s="68" t="s">
        <v>1170</v>
      </c>
      <c r="AF427" s="2">
        <f>F427/H427</f>
        <v>2982352740.9530635</v>
      </c>
      <c r="AG427" s="4">
        <f>V427*$H427</f>
        <v>0.11359777646279832</v>
      </c>
      <c r="AH427" s="4">
        <f>W427*$H427</f>
        <v>1.1183198600894442</v>
      </c>
      <c r="AI427" s="4">
        <f>X427*$H427</f>
        <v>0.36853492241456415</v>
      </c>
      <c r="AJ427" s="4">
        <f>Z427*$H427</f>
        <v>1.6004525589668068</v>
      </c>
      <c r="AK427" s="68" t="s">
        <v>1170</v>
      </c>
      <c r="AL427" s="78"/>
      <c r="AM427" s="78"/>
      <c r="AN427" s="78"/>
      <c r="AO427" s="74"/>
      <c r="AP427" s="74"/>
      <c r="AQ427" s="15"/>
      <c r="AR427" s="15"/>
      <c r="AS427" s="15"/>
      <c r="AT427" s="15"/>
    </row>
    <row r="428" spans="1:46" ht="12.75">
      <c r="A428" s="1" t="s">
        <v>855</v>
      </c>
      <c r="B428" s="1" t="s">
        <v>856</v>
      </c>
      <c r="C428" s="2" t="s">
        <v>832</v>
      </c>
      <c r="D428" s="62"/>
      <c r="F428" s="61">
        <v>74545307</v>
      </c>
      <c r="G428" s="83">
        <v>60.5</v>
      </c>
      <c r="H428" s="9">
        <f t="shared" si="12"/>
        <v>0.605</v>
      </c>
      <c r="I428" s="28">
        <v>377489.65</v>
      </c>
      <c r="J428" s="28">
        <v>40620.05</v>
      </c>
      <c r="K428" s="28">
        <v>16951.17</v>
      </c>
      <c r="L428" s="28">
        <v>12546.76</v>
      </c>
      <c r="M428" s="33">
        <v>447607.63</v>
      </c>
      <c r="N428" s="28">
        <v>1018776</v>
      </c>
      <c r="O428" s="28">
        <v>0</v>
      </c>
      <c r="P428" s="28">
        <v>0</v>
      </c>
      <c r="Q428" s="30">
        <v>1018776</v>
      </c>
      <c r="R428" s="28">
        <v>1356578</v>
      </c>
      <c r="S428" s="28">
        <v>0</v>
      </c>
      <c r="T428" s="3">
        <v>1356578</v>
      </c>
      <c r="U428" s="3">
        <v>2822961.63</v>
      </c>
      <c r="V428" s="4">
        <v>1.8198033579766464</v>
      </c>
      <c r="W428" s="11">
        <v>1.3666534366811314</v>
      </c>
      <c r="X428" s="11">
        <v>0.600450448208631</v>
      </c>
      <c r="Y428" s="38"/>
      <c r="Z428" s="11">
        <v>3.7869072428664086</v>
      </c>
      <c r="AA428" s="13">
        <v>80865.93567251462</v>
      </c>
      <c r="AB428" s="17">
        <f t="shared" si="13"/>
        <v>3062.317974994147</v>
      </c>
      <c r="AC428" s="18">
        <v>682.8</v>
      </c>
      <c r="AD428" s="17">
        <v>2379</v>
      </c>
      <c r="AE428" s="68" t="s">
        <v>1170</v>
      </c>
      <c r="AF428" s="2">
        <f>F428/H428</f>
        <v>123215383.47107439</v>
      </c>
      <c r="AG428" s="4">
        <f>V428*$H428</f>
        <v>1.100981031575871</v>
      </c>
      <c r="AH428" s="4">
        <f>W428*$H428</f>
        <v>0.8268253291920844</v>
      </c>
      <c r="AI428" s="4">
        <f>X428*$H428</f>
        <v>0.3632725211662218</v>
      </c>
      <c r="AJ428" s="4">
        <f>Z428*$H428</f>
        <v>2.291078881934177</v>
      </c>
      <c r="AK428" s="68" t="s">
        <v>1170</v>
      </c>
      <c r="AL428" s="78"/>
      <c r="AM428" s="78"/>
      <c r="AN428" s="78"/>
      <c r="AO428" s="74"/>
      <c r="AP428" s="74"/>
      <c r="AQ428" s="15"/>
      <c r="AR428" s="15"/>
      <c r="AS428" s="15"/>
      <c r="AT428" s="15"/>
    </row>
    <row r="429" spans="1:46" ht="12.75">
      <c r="A429" s="1" t="s">
        <v>857</v>
      </c>
      <c r="B429" s="1" t="s">
        <v>858</v>
      </c>
      <c r="C429" s="2" t="s">
        <v>832</v>
      </c>
      <c r="D429" s="62"/>
      <c r="F429" s="61">
        <v>2760747386</v>
      </c>
      <c r="G429" s="83">
        <v>55.24</v>
      </c>
      <c r="H429" s="9">
        <f t="shared" si="12"/>
        <v>0.5524</v>
      </c>
      <c r="I429" s="28">
        <v>15542891.43</v>
      </c>
      <c r="J429" s="28">
        <v>1672915.85</v>
      </c>
      <c r="K429" s="28">
        <v>698308.3</v>
      </c>
      <c r="L429" s="28">
        <v>517307.8</v>
      </c>
      <c r="M429" s="33">
        <v>18431423.380000003</v>
      </c>
      <c r="N429" s="28">
        <v>51073802.5</v>
      </c>
      <c r="O429" s="28">
        <v>0</v>
      </c>
      <c r="P429" s="28">
        <v>0</v>
      </c>
      <c r="Q429" s="30">
        <v>51073802.5</v>
      </c>
      <c r="R429" s="28">
        <v>22040478.38</v>
      </c>
      <c r="S429" s="28">
        <v>0</v>
      </c>
      <c r="T429" s="3">
        <v>22040478.38</v>
      </c>
      <c r="U429" s="3">
        <v>91545704.25999999</v>
      </c>
      <c r="V429" s="4">
        <v>0.7983518699236757</v>
      </c>
      <c r="W429" s="11">
        <v>1.8499991255628776</v>
      </c>
      <c r="X429" s="11">
        <v>0.667624407559613</v>
      </c>
      <c r="Y429" s="39"/>
      <c r="Z429" s="11">
        <v>3.3159754030461666</v>
      </c>
      <c r="AA429" s="13">
        <v>109570.46987538585</v>
      </c>
      <c r="AB429" s="17">
        <f t="shared" si="13"/>
        <v>3633.3298300699043</v>
      </c>
      <c r="AC429" s="18">
        <v>712.32</v>
      </c>
      <c r="AD429" s="17">
        <v>2912</v>
      </c>
      <c r="AE429" s="68" t="s">
        <v>1170</v>
      </c>
      <c r="AF429" s="2">
        <f>F429/H429</f>
        <v>4997732414.916727</v>
      </c>
      <c r="AG429" s="4">
        <f>V429*$H429</f>
        <v>0.4410095729458384</v>
      </c>
      <c r="AH429" s="4">
        <f>W429*$H429</f>
        <v>1.0219395169609335</v>
      </c>
      <c r="AI429" s="4">
        <f>X429*$H429</f>
        <v>0.36879572273593025</v>
      </c>
      <c r="AJ429" s="4">
        <f>Z429*$H429</f>
        <v>1.8317448126427025</v>
      </c>
      <c r="AK429" s="68" t="s">
        <v>1170</v>
      </c>
      <c r="AL429" s="78"/>
      <c r="AM429" s="78"/>
      <c r="AN429" s="78"/>
      <c r="AO429" s="74"/>
      <c r="AP429" s="74"/>
      <c r="AQ429" s="15"/>
      <c r="AR429" s="15"/>
      <c r="AS429" s="15"/>
      <c r="AT429" s="15"/>
    </row>
    <row r="430" spans="1:46" ht="12.75">
      <c r="A430" s="1" t="s">
        <v>859</v>
      </c>
      <c r="B430" s="1" t="s">
        <v>860</v>
      </c>
      <c r="C430" s="2" t="s">
        <v>832</v>
      </c>
      <c r="D430" s="62"/>
      <c r="E430" t="s">
        <v>1169</v>
      </c>
      <c r="F430" s="61">
        <v>1772558240</v>
      </c>
      <c r="G430" s="83">
        <v>108.93</v>
      </c>
      <c r="H430" s="9">
        <f t="shared" si="12"/>
        <v>1.0893000000000002</v>
      </c>
      <c r="I430" s="28">
        <v>4834965.23</v>
      </c>
      <c r="J430" s="28">
        <v>520256.34</v>
      </c>
      <c r="K430" s="28">
        <v>217102.01</v>
      </c>
      <c r="L430" s="28">
        <v>160675.12</v>
      </c>
      <c r="M430" s="33">
        <v>5732998.7</v>
      </c>
      <c r="N430" s="28">
        <v>2625911</v>
      </c>
      <c r="O430" s="28">
        <v>0</v>
      </c>
      <c r="P430" s="28">
        <v>0</v>
      </c>
      <c r="Q430" s="30">
        <v>2625911</v>
      </c>
      <c r="R430" s="28">
        <v>3751340.41</v>
      </c>
      <c r="S430" s="28">
        <v>0</v>
      </c>
      <c r="T430" s="3">
        <v>3751340.41</v>
      </c>
      <c r="U430" s="3">
        <v>12110250.11</v>
      </c>
      <c r="V430" s="4">
        <v>0.21163425411624276</v>
      </c>
      <c r="W430" s="11">
        <v>0.14814243846791741</v>
      </c>
      <c r="X430" s="11">
        <v>0.3234307663707569</v>
      </c>
      <c r="Y430" s="38"/>
      <c r="Z430" s="11">
        <v>0.6832074589549171</v>
      </c>
      <c r="AA430" s="13">
        <v>682115.3970173317</v>
      </c>
      <c r="AB430" s="17">
        <f t="shared" si="13"/>
        <v>4660.263271102356</v>
      </c>
      <c r="AC430" s="18">
        <v>722.76</v>
      </c>
      <c r="AD430" s="17">
        <v>3937</v>
      </c>
      <c r="AE430" s="68" t="s">
        <v>1170</v>
      </c>
      <c r="AF430" s="2">
        <f>F430/H430</f>
        <v>1627245240.0624251</v>
      </c>
      <c r="AG430" s="4">
        <f>V430*$H430</f>
        <v>0.23053319300882327</v>
      </c>
      <c r="AH430" s="4">
        <f>W430*$H430</f>
        <v>0.16137155822310245</v>
      </c>
      <c r="AI430" s="4">
        <f>X430*$H430</f>
        <v>0.35231313380766555</v>
      </c>
      <c r="AJ430" s="4">
        <f>Z430*$H430</f>
        <v>0.7442178850395913</v>
      </c>
      <c r="AK430" s="68" t="s">
        <v>1170</v>
      </c>
      <c r="AL430" s="78"/>
      <c r="AM430" s="78"/>
      <c r="AN430" s="78"/>
      <c r="AO430" s="74"/>
      <c r="AP430" s="74"/>
      <c r="AQ430" s="15"/>
      <c r="AR430" s="15"/>
      <c r="AS430" s="15"/>
      <c r="AT430" s="15"/>
    </row>
    <row r="431" spans="1:46" ht="12.75">
      <c r="A431" s="1" t="s">
        <v>861</v>
      </c>
      <c r="B431" s="1" t="s">
        <v>862</v>
      </c>
      <c r="C431" s="2" t="s">
        <v>832</v>
      </c>
      <c r="D431" s="62"/>
      <c r="F431" s="61">
        <v>1067966901</v>
      </c>
      <c r="G431" s="83">
        <v>60.58</v>
      </c>
      <c r="H431" s="9">
        <f t="shared" si="12"/>
        <v>0.6058</v>
      </c>
      <c r="I431" s="28">
        <v>5457437.029999999</v>
      </c>
      <c r="J431" s="28">
        <v>587270.08</v>
      </c>
      <c r="K431" s="28">
        <v>245082.22</v>
      </c>
      <c r="L431" s="28">
        <v>181401.15</v>
      </c>
      <c r="M431" s="33">
        <v>6471190.4799999995</v>
      </c>
      <c r="N431" s="28">
        <v>8784689</v>
      </c>
      <c r="O431" s="28">
        <v>9949306.05</v>
      </c>
      <c r="P431" s="28">
        <v>0</v>
      </c>
      <c r="Q431" s="30">
        <v>18733995.05</v>
      </c>
      <c r="R431" s="28">
        <v>9673816</v>
      </c>
      <c r="S431" s="28">
        <v>106797</v>
      </c>
      <c r="T431" s="3">
        <v>9780613</v>
      </c>
      <c r="U431" s="3">
        <v>34985798.53</v>
      </c>
      <c r="V431" s="4">
        <v>0.9158161166644619</v>
      </c>
      <c r="W431" s="11">
        <v>1.7541737513080475</v>
      </c>
      <c r="X431" s="11">
        <v>0.6059354905044946</v>
      </c>
      <c r="Y431" s="40"/>
      <c r="Z431" s="11">
        <v>3.275925358477004</v>
      </c>
      <c r="AA431" s="13">
        <v>102913.50625634089</v>
      </c>
      <c r="AB431" s="17">
        <f t="shared" si="13"/>
        <v>3371.3696487492894</v>
      </c>
      <c r="AC431" s="18">
        <v>693.03</v>
      </c>
      <c r="AD431" s="17">
        <v>2671</v>
      </c>
      <c r="AE431" s="68" t="s">
        <v>1170</v>
      </c>
      <c r="AF431" s="2">
        <f>F431/H431</f>
        <v>1762903435.1271048</v>
      </c>
      <c r="AG431" s="4">
        <f>V431*$H431</f>
        <v>0.554801403475331</v>
      </c>
      <c r="AH431" s="4">
        <f>W431*$H431</f>
        <v>1.0626784585424152</v>
      </c>
      <c r="AI431" s="4">
        <f>X431*$H431</f>
        <v>0.3670757201476228</v>
      </c>
      <c r="AJ431" s="4">
        <f>Z431*$H431</f>
        <v>1.984555582165369</v>
      </c>
      <c r="AK431" s="68" t="s">
        <v>1170</v>
      </c>
      <c r="AL431" s="78"/>
      <c r="AM431" s="78"/>
      <c r="AN431" s="78"/>
      <c r="AO431" s="74"/>
      <c r="AP431" s="74"/>
      <c r="AQ431" s="15"/>
      <c r="AR431" s="15"/>
      <c r="AS431" s="15"/>
      <c r="AT431" s="15"/>
    </row>
    <row r="432" spans="1:46" ht="12.75">
      <c r="A432" s="1" t="s">
        <v>863</v>
      </c>
      <c r="B432" s="1" t="s">
        <v>864</v>
      </c>
      <c r="C432" s="2" t="s">
        <v>832</v>
      </c>
      <c r="D432" s="62"/>
      <c r="F432" s="61">
        <v>2572144178</v>
      </c>
      <c r="G432" s="83">
        <v>41.46</v>
      </c>
      <c r="H432" s="9">
        <f t="shared" si="12"/>
        <v>0.4146</v>
      </c>
      <c r="I432" s="28">
        <v>18955302.95</v>
      </c>
      <c r="J432" s="28">
        <v>2039636.12</v>
      </c>
      <c r="K432" s="28">
        <v>0</v>
      </c>
      <c r="L432" s="28">
        <v>629909.97</v>
      </c>
      <c r="M432" s="33">
        <v>21624849.04</v>
      </c>
      <c r="N432" s="28">
        <v>0</v>
      </c>
      <c r="O432" s="28">
        <v>14864493.85</v>
      </c>
      <c r="P432" s="28">
        <v>3208589.79</v>
      </c>
      <c r="Q432" s="30">
        <v>18073083.64</v>
      </c>
      <c r="R432" s="28">
        <v>9958424.62</v>
      </c>
      <c r="S432" s="28">
        <v>0</v>
      </c>
      <c r="T432" s="3">
        <v>9958424.62</v>
      </c>
      <c r="U432" s="3">
        <v>49656357.3</v>
      </c>
      <c r="V432" s="4">
        <v>0.387164324036582</v>
      </c>
      <c r="W432" s="11">
        <v>0.7026466010180243</v>
      </c>
      <c r="X432" s="11">
        <v>0.8407323829263198</v>
      </c>
      <c r="Y432" s="27"/>
      <c r="Z432" s="11">
        <v>1.9305433079809262</v>
      </c>
      <c r="AA432" s="13">
        <v>315339.9375569143</v>
      </c>
      <c r="AB432" s="17">
        <f t="shared" si="13"/>
        <v>6087.77406189624</v>
      </c>
      <c r="AC432" s="18">
        <v>720.96</v>
      </c>
      <c r="AD432" s="17">
        <v>5367</v>
      </c>
      <c r="AE432" s="68" t="s">
        <v>1170</v>
      </c>
      <c r="AF432" s="2">
        <f>F432/H432</f>
        <v>6203917457.790641</v>
      </c>
      <c r="AG432" s="4">
        <f>V432*$H432</f>
        <v>0.1605183287455669</v>
      </c>
      <c r="AH432" s="4">
        <f>W432*$H432</f>
        <v>0.2913172807820729</v>
      </c>
      <c r="AI432" s="4">
        <f>X432*$H432</f>
        <v>0.3485676459612522</v>
      </c>
      <c r="AJ432" s="4">
        <f>Z432*$H432</f>
        <v>0.800403255488892</v>
      </c>
      <c r="AK432" s="68" t="s">
        <v>1170</v>
      </c>
      <c r="AL432" s="78"/>
      <c r="AM432" s="78"/>
      <c r="AN432" s="78"/>
      <c r="AO432" s="74"/>
      <c r="AP432" s="74"/>
      <c r="AQ432" s="15"/>
      <c r="AR432" s="15"/>
      <c r="AS432" s="15"/>
      <c r="AT432" s="15"/>
    </row>
    <row r="433" spans="1:46" ht="12.75">
      <c r="A433" s="1" t="s">
        <v>865</v>
      </c>
      <c r="B433" s="1" t="s">
        <v>866</v>
      </c>
      <c r="C433" s="2" t="s">
        <v>832</v>
      </c>
      <c r="D433" s="62" t="s">
        <v>54</v>
      </c>
      <c r="F433" s="61">
        <v>1923170288</v>
      </c>
      <c r="G433" s="83">
        <v>60.73</v>
      </c>
      <c r="H433" s="9">
        <f t="shared" si="12"/>
        <v>0.6073</v>
      </c>
      <c r="I433" s="28">
        <v>9476656.17</v>
      </c>
      <c r="J433" s="28">
        <v>1019741.56</v>
      </c>
      <c r="K433" s="28">
        <v>425547.61</v>
      </c>
      <c r="L433" s="28">
        <v>314969.37</v>
      </c>
      <c r="M433" s="33">
        <v>11236914.709999999</v>
      </c>
      <c r="N433" s="28">
        <v>28488858.87</v>
      </c>
      <c r="O433" s="28">
        <v>0</v>
      </c>
      <c r="P433" s="28">
        <v>0</v>
      </c>
      <c r="Q433" s="30">
        <v>28488858.87</v>
      </c>
      <c r="R433" s="28">
        <v>11097590</v>
      </c>
      <c r="S433" s="28">
        <v>192317</v>
      </c>
      <c r="T433" s="3">
        <v>11289907</v>
      </c>
      <c r="U433" s="3">
        <v>51015680.58</v>
      </c>
      <c r="V433" s="4">
        <v>0.5870466630254013</v>
      </c>
      <c r="W433" s="11">
        <v>1.4813487421140943</v>
      </c>
      <c r="X433" s="11">
        <v>0.5842911977225804</v>
      </c>
      <c r="Y433" s="27"/>
      <c r="Z433" s="11">
        <v>2.652686602862076</v>
      </c>
      <c r="AA433" s="13">
        <v>99381.07921065342</v>
      </c>
      <c r="AB433" s="17">
        <f t="shared" si="13"/>
        <v>2636.2685740007514</v>
      </c>
      <c r="AC433" s="18">
        <v>676.36</v>
      </c>
      <c r="AD433" s="17">
        <v>1956</v>
      </c>
      <c r="AE433" s="68" t="s">
        <v>1170</v>
      </c>
      <c r="AF433" s="2">
        <f>F433/H433</f>
        <v>3166754961.3041334</v>
      </c>
      <c r="AG433" s="4">
        <f>V433*$H433</f>
        <v>0.3565134384553262</v>
      </c>
      <c r="AH433" s="4">
        <f>W433*$H433</f>
        <v>0.8996230910858893</v>
      </c>
      <c r="AI433" s="4">
        <f>X433*$H433</f>
        <v>0.35484004437692307</v>
      </c>
      <c r="AJ433" s="4">
        <f>Z433*$H433</f>
        <v>1.6109765739181385</v>
      </c>
      <c r="AK433" s="68" t="s">
        <v>1170</v>
      </c>
      <c r="AL433" s="78"/>
      <c r="AM433" s="78"/>
      <c r="AN433" s="78"/>
      <c r="AO433" s="74"/>
      <c r="AP433" s="74"/>
      <c r="AQ433" s="15"/>
      <c r="AR433" s="15"/>
      <c r="AS433" s="15"/>
      <c r="AT433" s="15"/>
    </row>
    <row r="434" spans="1:46" ht="12.75">
      <c r="A434" s="1" t="s">
        <v>867</v>
      </c>
      <c r="B434" s="1" t="s">
        <v>868</v>
      </c>
      <c r="C434" s="2" t="s">
        <v>832</v>
      </c>
      <c r="D434" s="62"/>
      <c r="F434" s="61">
        <v>935843051</v>
      </c>
      <c r="G434" s="83">
        <v>79.16</v>
      </c>
      <c r="H434" s="9">
        <f t="shared" si="12"/>
        <v>0.7916</v>
      </c>
      <c r="I434" s="28">
        <v>4011790.51</v>
      </c>
      <c r="J434" s="28">
        <v>431692.69</v>
      </c>
      <c r="K434" s="28">
        <v>180150.17</v>
      </c>
      <c r="L434" s="28">
        <v>133341.71</v>
      </c>
      <c r="M434" s="33">
        <v>4756975.08</v>
      </c>
      <c r="N434" s="28">
        <v>161078</v>
      </c>
      <c r="O434" s="28">
        <v>0</v>
      </c>
      <c r="P434" s="28">
        <v>0</v>
      </c>
      <c r="Q434" s="30">
        <v>161078</v>
      </c>
      <c r="R434" s="28">
        <v>1972469.94</v>
      </c>
      <c r="S434" s="28">
        <v>0</v>
      </c>
      <c r="T434" s="3">
        <v>1972469.94</v>
      </c>
      <c r="U434" s="3">
        <v>6890523.02</v>
      </c>
      <c r="V434" s="4">
        <v>0.21076930986368994</v>
      </c>
      <c r="W434" s="11">
        <v>0.017212074164346176</v>
      </c>
      <c r="X434" s="11">
        <v>0.5083090668800617</v>
      </c>
      <c r="Y434" s="27"/>
      <c r="Z434" s="11">
        <v>0.7362904509080979</v>
      </c>
      <c r="AA434" s="13">
        <v>1763477.1037181995</v>
      </c>
      <c r="AB434" s="17">
        <f t="shared" si="13"/>
        <v>12984.313518627796</v>
      </c>
      <c r="AC434" s="18">
        <v>653.33</v>
      </c>
      <c r="AD434" s="17">
        <v>12331</v>
      </c>
      <c r="AE434" s="68" t="s">
        <v>1170</v>
      </c>
      <c r="AF434" s="2">
        <f>F434/H434</f>
        <v>1182217093.2289035</v>
      </c>
      <c r="AG434" s="4">
        <f>V434*$H434</f>
        <v>0.16684498568809694</v>
      </c>
      <c r="AH434" s="4">
        <f>W434*$H434</f>
        <v>0.013625077908496432</v>
      </c>
      <c r="AI434" s="4">
        <f>X434*$H434</f>
        <v>0.40237745734225683</v>
      </c>
      <c r="AJ434" s="4">
        <f>Z434*$H434</f>
        <v>0.5828475209388503</v>
      </c>
      <c r="AK434" s="68" t="s">
        <v>1170</v>
      </c>
      <c r="AL434" s="78"/>
      <c r="AM434" s="78"/>
      <c r="AN434" s="78"/>
      <c r="AO434" s="74"/>
      <c r="AP434" s="74"/>
      <c r="AQ434" s="15"/>
      <c r="AR434" s="15"/>
      <c r="AS434" s="15"/>
      <c r="AT434" s="15"/>
    </row>
    <row r="435" spans="1:46" ht="12.75">
      <c r="A435" s="1" t="s">
        <v>869</v>
      </c>
      <c r="B435" s="1" t="s">
        <v>719</v>
      </c>
      <c r="C435" s="2" t="s">
        <v>832</v>
      </c>
      <c r="D435" s="62"/>
      <c r="F435" s="61">
        <v>430607250</v>
      </c>
      <c r="G435" s="83">
        <v>56.21</v>
      </c>
      <c r="H435" s="9">
        <f t="shared" si="12"/>
        <v>0.5621</v>
      </c>
      <c r="I435" s="28">
        <v>2375714.66</v>
      </c>
      <c r="J435" s="28">
        <v>255632.61</v>
      </c>
      <c r="K435" s="28">
        <v>106674.53</v>
      </c>
      <c r="L435" s="28">
        <v>78948.18</v>
      </c>
      <c r="M435" s="33">
        <v>2816969.98</v>
      </c>
      <c r="N435" s="28">
        <v>8333337</v>
      </c>
      <c r="O435" s="28">
        <v>0</v>
      </c>
      <c r="P435" s="28">
        <v>0</v>
      </c>
      <c r="Q435" s="30">
        <v>8333337</v>
      </c>
      <c r="R435" s="28">
        <v>2907305.61</v>
      </c>
      <c r="S435" s="28">
        <v>51672.87</v>
      </c>
      <c r="T435" s="3">
        <v>2958978.48</v>
      </c>
      <c r="U435" s="3">
        <v>14109285.46</v>
      </c>
      <c r="V435" s="4">
        <v>0.687164110683227</v>
      </c>
      <c r="W435" s="11">
        <v>1.9352523674415607</v>
      </c>
      <c r="X435" s="11">
        <v>0.6541854508952183</v>
      </c>
      <c r="Y435" s="38"/>
      <c r="Z435" s="11">
        <v>3.276601929020006</v>
      </c>
      <c r="AA435" s="13">
        <v>111556.42835225529</v>
      </c>
      <c r="AB435" s="17">
        <f t="shared" si="13"/>
        <v>3655.260083335818</v>
      </c>
      <c r="AC435" s="18">
        <v>687.69</v>
      </c>
      <c r="AD435" s="17">
        <v>2881</v>
      </c>
      <c r="AE435" s="68" t="s">
        <v>1170</v>
      </c>
      <c r="AF435" s="2">
        <f>F435/H435</f>
        <v>766068760.0071161</v>
      </c>
      <c r="AG435" s="4">
        <f>V435*$H435</f>
        <v>0.38625494661504195</v>
      </c>
      <c r="AH435" s="4">
        <f>W435*$H435</f>
        <v>1.0878053557389014</v>
      </c>
      <c r="AI435" s="4">
        <f>X435*$H435</f>
        <v>0.3677176419482022</v>
      </c>
      <c r="AJ435" s="4">
        <f>Z435*$H435</f>
        <v>1.8417779443021456</v>
      </c>
      <c r="AK435" s="68" t="s">
        <v>1170</v>
      </c>
      <c r="AL435" s="78"/>
      <c r="AM435" s="78"/>
      <c r="AN435" s="78"/>
      <c r="AO435" s="74"/>
      <c r="AP435" s="74"/>
      <c r="AQ435" s="15"/>
      <c r="AR435" s="15"/>
      <c r="AS435" s="15"/>
      <c r="AT435" s="15"/>
    </row>
    <row r="436" spans="1:46" ht="12.75">
      <c r="A436" s="1" t="s">
        <v>870</v>
      </c>
      <c r="B436" s="1" t="s">
        <v>871</v>
      </c>
      <c r="C436" s="2" t="s">
        <v>832</v>
      </c>
      <c r="D436" s="62"/>
      <c r="F436" s="61">
        <v>99681270</v>
      </c>
      <c r="G436" s="83">
        <v>51.07</v>
      </c>
      <c r="H436" s="9">
        <f t="shared" si="12"/>
        <v>0.5107</v>
      </c>
      <c r="I436" s="28">
        <v>573158.14</v>
      </c>
      <c r="J436" s="28">
        <v>61673.19</v>
      </c>
      <c r="K436" s="28">
        <v>25735.99</v>
      </c>
      <c r="L436" s="28">
        <v>19046.81</v>
      </c>
      <c r="M436" s="33">
        <v>679614.13</v>
      </c>
      <c r="N436" s="28">
        <v>1215288.52</v>
      </c>
      <c r="O436" s="28">
        <v>761056.54</v>
      </c>
      <c r="P436" s="28">
        <v>0</v>
      </c>
      <c r="Q436" s="30">
        <v>1976345.06</v>
      </c>
      <c r="R436" s="28">
        <v>1026682.32</v>
      </c>
      <c r="S436" s="28">
        <v>0</v>
      </c>
      <c r="T436" s="3">
        <v>1026682.32</v>
      </c>
      <c r="U436" s="3">
        <v>3682641.51</v>
      </c>
      <c r="V436" s="4">
        <v>1.0299651278520026</v>
      </c>
      <c r="W436" s="11">
        <v>1.982664406262079</v>
      </c>
      <c r="X436" s="11">
        <v>0.6817871903116804</v>
      </c>
      <c r="Y436" s="27"/>
      <c r="Z436" s="11">
        <v>3.694416724425762</v>
      </c>
      <c r="AA436" s="13">
        <v>92606.5141187926</v>
      </c>
      <c r="AB436" s="17">
        <f t="shared" si="13"/>
        <v>3421.2705455123782</v>
      </c>
      <c r="AC436" s="18">
        <v>687.31</v>
      </c>
      <c r="AD436" s="17">
        <v>2734</v>
      </c>
      <c r="AE436" s="68" t="s">
        <v>1170</v>
      </c>
      <c r="AF436" s="2">
        <f>F436/H436</f>
        <v>195185568.82710004</v>
      </c>
      <c r="AG436" s="4">
        <f>V436*$H436</f>
        <v>0.5260031907940178</v>
      </c>
      <c r="AH436" s="4">
        <f>W436*$H436</f>
        <v>1.0125467122780438</v>
      </c>
      <c r="AI436" s="4">
        <f>X436*$H436</f>
        <v>0.3481887180921752</v>
      </c>
      <c r="AJ436" s="4">
        <f>Z436*$H436</f>
        <v>1.8867386211642367</v>
      </c>
      <c r="AK436" s="68" t="s">
        <v>1170</v>
      </c>
      <c r="AL436" s="78"/>
      <c r="AM436" s="78"/>
      <c r="AN436" s="78"/>
      <c r="AO436" s="74"/>
      <c r="AP436" s="74"/>
      <c r="AQ436" s="15"/>
      <c r="AR436" s="15"/>
      <c r="AS436" s="15"/>
      <c r="AT436" s="15"/>
    </row>
    <row r="437" spans="1:46" ht="12.75">
      <c r="A437" s="1" t="s">
        <v>872</v>
      </c>
      <c r="B437" s="1" t="s">
        <v>873</v>
      </c>
      <c r="C437" s="2" t="s">
        <v>832</v>
      </c>
      <c r="D437" s="62"/>
      <c r="F437" s="61">
        <v>126218974</v>
      </c>
      <c r="G437" s="83">
        <v>57.73</v>
      </c>
      <c r="H437" s="9">
        <f t="shared" si="12"/>
        <v>0.5772999999999999</v>
      </c>
      <c r="I437" s="28">
        <v>654294.85</v>
      </c>
      <c r="J437" s="28">
        <v>70403.7</v>
      </c>
      <c r="K437" s="28">
        <v>29379.2</v>
      </c>
      <c r="L437" s="28">
        <v>21743.09</v>
      </c>
      <c r="M437" s="33">
        <v>775820.84</v>
      </c>
      <c r="N437" s="28">
        <v>0</v>
      </c>
      <c r="O437" s="28">
        <v>1693593.57</v>
      </c>
      <c r="P437" s="28">
        <v>0</v>
      </c>
      <c r="Q437" s="30">
        <v>1693593.57</v>
      </c>
      <c r="R437" s="28">
        <v>779914.74</v>
      </c>
      <c r="S437" s="28">
        <v>0</v>
      </c>
      <c r="T437" s="3">
        <v>779914.74</v>
      </c>
      <c r="U437" s="3">
        <v>3249329.15</v>
      </c>
      <c r="V437" s="4">
        <v>0.6179061002349774</v>
      </c>
      <c r="W437" s="11">
        <v>1.3417899990218587</v>
      </c>
      <c r="X437" s="11">
        <v>0.6146626100763583</v>
      </c>
      <c r="Y437" s="27"/>
      <c r="Z437" s="11">
        <v>2.5743587093331946</v>
      </c>
      <c r="AA437" s="13">
        <v>139834.30913348947</v>
      </c>
      <c r="AB437" s="17">
        <f t="shared" si="13"/>
        <v>3599.836715813889</v>
      </c>
      <c r="AC437" s="18">
        <v>655.63</v>
      </c>
      <c r="AD437" s="17">
        <v>2944</v>
      </c>
      <c r="AE437" s="68" t="s">
        <v>1170</v>
      </c>
      <c r="AF437" s="2">
        <f>F437/H437</f>
        <v>218636712.28130957</v>
      </c>
      <c r="AG437" s="4">
        <f>V437*$H437</f>
        <v>0.3567171916656524</v>
      </c>
      <c r="AH437" s="4">
        <f>W437*$H437</f>
        <v>0.7746153664353189</v>
      </c>
      <c r="AI437" s="4">
        <f>X437*$H437</f>
        <v>0.35484472479708157</v>
      </c>
      <c r="AJ437" s="4">
        <f>Z437*$H437</f>
        <v>1.486177282898053</v>
      </c>
      <c r="AK437" s="68" t="s">
        <v>1170</v>
      </c>
      <c r="AL437" s="78"/>
      <c r="AM437" s="78"/>
      <c r="AN437" s="78"/>
      <c r="AO437" s="74"/>
      <c r="AP437" s="74"/>
      <c r="AQ437" s="15"/>
      <c r="AR437" s="15"/>
      <c r="AS437" s="15"/>
      <c r="AT437" s="15"/>
    </row>
    <row r="438" spans="1:46" ht="12.75">
      <c r="A438" s="1" t="s">
        <v>874</v>
      </c>
      <c r="B438" s="1" t="s">
        <v>875</v>
      </c>
      <c r="C438" s="2" t="s">
        <v>832</v>
      </c>
      <c r="D438" s="62"/>
      <c r="F438" s="61">
        <v>402845660</v>
      </c>
      <c r="G438" s="83">
        <v>58.71</v>
      </c>
      <c r="H438" s="9">
        <f t="shared" si="12"/>
        <v>0.5871</v>
      </c>
      <c r="I438" s="28">
        <v>2162959.24</v>
      </c>
      <c r="J438" s="28">
        <v>232741.5</v>
      </c>
      <c r="K438" s="28">
        <v>97123.01</v>
      </c>
      <c r="L438" s="28">
        <v>71881.45</v>
      </c>
      <c r="M438" s="33">
        <v>2564705.2</v>
      </c>
      <c r="N438" s="28">
        <v>8336212</v>
      </c>
      <c r="O438" s="28">
        <v>0</v>
      </c>
      <c r="P438" s="28">
        <v>0</v>
      </c>
      <c r="Q438" s="30">
        <v>8336212</v>
      </c>
      <c r="R438" s="28">
        <v>449379.06</v>
      </c>
      <c r="S438" s="28">
        <v>40284.57</v>
      </c>
      <c r="T438" s="3">
        <v>489663.63</v>
      </c>
      <c r="U438" s="3">
        <v>11390580.83</v>
      </c>
      <c r="V438" s="4">
        <v>0.1215511742139657</v>
      </c>
      <c r="W438" s="11">
        <v>2.0693314655543267</v>
      </c>
      <c r="X438" s="11">
        <v>0.6366470970544899</v>
      </c>
      <c r="Y438" s="38"/>
      <c r="Z438" s="11">
        <v>2.827529736822782</v>
      </c>
      <c r="AA438" s="13">
        <v>148846.2643678161</v>
      </c>
      <c r="AB438" s="17">
        <f t="shared" si="13"/>
        <v>4208.672387149853</v>
      </c>
      <c r="AC438" s="18">
        <v>673.85</v>
      </c>
      <c r="AD438" s="17">
        <v>3286</v>
      </c>
      <c r="AE438" s="68" t="s">
        <v>1170</v>
      </c>
      <c r="AF438" s="2">
        <f>F438/H438</f>
        <v>686161914.4949753</v>
      </c>
      <c r="AG438" s="4">
        <f>V438*$H438</f>
        <v>0.07136269438101926</v>
      </c>
      <c r="AH438" s="4">
        <f>W438*$H438</f>
        <v>1.214904503426945</v>
      </c>
      <c r="AI438" s="4">
        <f>X438*$H438</f>
        <v>0.373775510680691</v>
      </c>
      <c r="AJ438" s="4">
        <f>Z438*$H438</f>
        <v>1.6600427084886553</v>
      </c>
      <c r="AK438" s="68" t="s">
        <v>1170</v>
      </c>
      <c r="AL438" s="78"/>
      <c r="AM438" s="78"/>
      <c r="AN438" s="78"/>
      <c r="AO438" s="74"/>
      <c r="AP438" s="74"/>
      <c r="AQ438" s="15"/>
      <c r="AR438" s="15"/>
      <c r="AS438" s="15"/>
      <c r="AT438" s="15"/>
    </row>
    <row r="439" spans="1:46" ht="12.75">
      <c r="A439" s="1" t="s">
        <v>876</v>
      </c>
      <c r="B439" s="1" t="s">
        <v>877</v>
      </c>
      <c r="C439" s="2" t="s">
        <v>832</v>
      </c>
      <c r="D439" s="62"/>
      <c r="F439" s="61">
        <v>1347821089</v>
      </c>
      <c r="G439" s="83">
        <v>51.76</v>
      </c>
      <c r="H439" s="9">
        <f t="shared" si="12"/>
        <v>0.5176</v>
      </c>
      <c r="I439" s="28">
        <v>8033479.4799999995</v>
      </c>
      <c r="J439" s="28">
        <v>864425.74</v>
      </c>
      <c r="K439" s="28">
        <v>360723.38</v>
      </c>
      <c r="L439" s="28">
        <v>266969.66</v>
      </c>
      <c r="M439" s="33">
        <v>9525598.26</v>
      </c>
      <c r="N439" s="28">
        <v>23782442</v>
      </c>
      <c r="O439" s="28">
        <v>0</v>
      </c>
      <c r="P439" s="28">
        <v>0</v>
      </c>
      <c r="Q439" s="30">
        <v>23782442</v>
      </c>
      <c r="R439" s="28">
        <v>7472814</v>
      </c>
      <c r="S439" s="28">
        <v>0</v>
      </c>
      <c r="T439" s="3">
        <v>7472814</v>
      </c>
      <c r="U439" s="3">
        <v>40780854.26</v>
      </c>
      <c r="V439" s="4">
        <v>0.5544366430372718</v>
      </c>
      <c r="W439" s="11">
        <v>1.7645103043791295</v>
      </c>
      <c r="X439" s="11">
        <v>0.7067405561273273</v>
      </c>
      <c r="Y439" s="13"/>
      <c r="Z439" s="11">
        <v>3.0256875035437285</v>
      </c>
      <c r="AA439" s="13">
        <v>159324.14617940199</v>
      </c>
      <c r="AB439" s="17">
        <f t="shared" si="13"/>
        <v>4820.6507810779085</v>
      </c>
      <c r="AC439" s="18">
        <v>682.56</v>
      </c>
      <c r="AD439" s="17">
        <v>4138</v>
      </c>
      <c r="AE439" s="68" t="s">
        <v>1170</v>
      </c>
      <c r="AF439" s="2">
        <f>F439/H439</f>
        <v>2603982011.2055645</v>
      </c>
      <c r="AG439" s="4">
        <f>V439*$H439</f>
        <v>0.28697640643609185</v>
      </c>
      <c r="AH439" s="4">
        <f>W439*$H439</f>
        <v>0.9133105335466374</v>
      </c>
      <c r="AI439" s="4">
        <f>X439*$H439</f>
        <v>0.3658089118515046</v>
      </c>
      <c r="AJ439" s="4">
        <f>Z439*$H439</f>
        <v>1.5660958518342338</v>
      </c>
      <c r="AK439" s="68" t="s">
        <v>1170</v>
      </c>
      <c r="AL439" s="78"/>
      <c r="AM439" s="78"/>
      <c r="AN439" s="78"/>
      <c r="AO439" s="74"/>
      <c r="AP439" s="74"/>
      <c r="AQ439" s="15"/>
      <c r="AR439" s="15"/>
      <c r="AS439" s="15"/>
      <c r="AT439" s="15"/>
    </row>
    <row r="440" spans="1:46" ht="12.75">
      <c r="A440" s="1" t="s">
        <v>878</v>
      </c>
      <c r="B440" s="1" t="s">
        <v>879</v>
      </c>
      <c r="C440" s="2" t="s">
        <v>832</v>
      </c>
      <c r="D440" s="62"/>
      <c r="F440" s="61">
        <v>661457125</v>
      </c>
      <c r="G440" s="83">
        <v>44.76</v>
      </c>
      <c r="H440" s="9">
        <f t="shared" si="12"/>
        <v>0.4476</v>
      </c>
      <c r="I440" s="28">
        <v>4661581.72</v>
      </c>
      <c r="J440" s="28">
        <v>501628.19</v>
      </c>
      <c r="K440" s="28">
        <v>209338.76</v>
      </c>
      <c r="L440" s="28">
        <v>154939.59</v>
      </c>
      <c r="M440" s="33">
        <v>5527488.26</v>
      </c>
      <c r="N440" s="28">
        <v>8358114</v>
      </c>
      <c r="O440" s="28">
        <v>0</v>
      </c>
      <c r="P440" s="28">
        <v>0</v>
      </c>
      <c r="Q440" s="30">
        <v>8358114</v>
      </c>
      <c r="R440" s="28">
        <v>4106034.78</v>
      </c>
      <c r="S440" s="28">
        <v>0</v>
      </c>
      <c r="T440" s="3">
        <v>4106034.78</v>
      </c>
      <c r="U440" s="3">
        <v>17991637.04</v>
      </c>
      <c r="V440" s="4">
        <v>0.6207559983574142</v>
      </c>
      <c r="W440" s="11">
        <v>1.2635911964815556</v>
      </c>
      <c r="X440" s="11">
        <v>0.8356532949886964</v>
      </c>
      <c r="Y440" s="13"/>
      <c r="Z440" s="11">
        <v>2.720000489827666</v>
      </c>
      <c r="AA440" s="13">
        <v>178952.68022181146</v>
      </c>
      <c r="AB440" s="17">
        <f t="shared" si="13"/>
        <v>4867.513778593009</v>
      </c>
      <c r="AC440" s="18">
        <v>688.26</v>
      </c>
      <c r="AD440" s="17">
        <v>4180</v>
      </c>
      <c r="AE440" s="68" t="s">
        <v>1170</v>
      </c>
      <c r="AF440" s="2">
        <f>F440/H440</f>
        <v>1477786248.8829312</v>
      </c>
      <c r="AG440" s="4">
        <f>V440*$H440</f>
        <v>0.2778503848647786</v>
      </c>
      <c r="AH440" s="4">
        <f>W440*$H440</f>
        <v>0.5655834195451442</v>
      </c>
      <c r="AI440" s="4">
        <f>X440*$H440</f>
        <v>0.3740384148369405</v>
      </c>
      <c r="AJ440" s="4">
        <f>Z440*$H440</f>
        <v>1.2174722192468634</v>
      </c>
      <c r="AK440" s="68" t="s">
        <v>1170</v>
      </c>
      <c r="AL440" s="78"/>
      <c r="AM440" s="78"/>
      <c r="AN440" s="78"/>
      <c r="AO440" s="74"/>
      <c r="AP440" s="74"/>
      <c r="AQ440" s="15"/>
      <c r="AR440" s="15"/>
      <c r="AS440" s="15"/>
      <c r="AT440" s="15"/>
    </row>
    <row r="441" spans="1:46" ht="12.75">
      <c r="A441" s="1" t="s">
        <v>880</v>
      </c>
      <c r="B441" s="1" t="s">
        <v>881</v>
      </c>
      <c r="C441" s="2" t="s">
        <v>832</v>
      </c>
      <c r="D441" s="62"/>
      <c r="F441" s="61">
        <v>224786597</v>
      </c>
      <c r="G441" s="83">
        <v>49</v>
      </c>
      <c r="H441" s="9">
        <f t="shared" si="12"/>
        <v>0.49</v>
      </c>
      <c r="I441" s="28">
        <v>1318065.71</v>
      </c>
      <c r="J441" s="28">
        <v>141827.23</v>
      </c>
      <c r="K441" s="28">
        <v>59184.06</v>
      </c>
      <c r="L441" s="28">
        <v>43801.45</v>
      </c>
      <c r="M441" s="33">
        <v>1562878.45</v>
      </c>
      <c r="N441" s="28">
        <v>2179618</v>
      </c>
      <c r="O441" s="28">
        <v>1547163.28</v>
      </c>
      <c r="P441" s="28">
        <v>0</v>
      </c>
      <c r="Q441" s="30">
        <v>3726781.28</v>
      </c>
      <c r="R441" s="28">
        <v>1980103.12</v>
      </c>
      <c r="S441" s="28">
        <v>0</v>
      </c>
      <c r="T441" s="3">
        <v>1980103.12</v>
      </c>
      <c r="U441" s="3">
        <v>7269762.850000001</v>
      </c>
      <c r="V441" s="4">
        <v>0.8808813098407287</v>
      </c>
      <c r="W441" s="11">
        <v>1.6579197023922205</v>
      </c>
      <c r="X441" s="11">
        <v>0.6952720806570154</v>
      </c>
      <c r="Y441" s="27"/>
      <c r="Z441" s="11">
        <v>3.2340730928899646</v>
      </c>
      <c r="AA441" s="13">
        <v>79705.1746442432</v>
      </c>
      <c r="AB441" s="17">
        <f t="shared" si="13"/>
        <v>2577.723606810424</v>
      </c>
      <c r="AC441" s="25">
        <v>678.42</v>
      </c>
      <c r="AD441" s="17">
        <v>1900</v>
      </c>
      <c r="AE441" s="68" t="s">
        <v>1170</v>
      </c>
      <c r="AF441" s="2">
        <f>F441/H441</f>
        <v>458748157.14285713</v>
      </c>
      <c r="AG441" s="4">
        <f>V441*$H441</f>
        <v>0.431631841821957</v>
      </c>
      <c r="AH441" s="4">
        <f>W441*$H441</f>
        <v>0.8123806541721881</v>
      </c>
      <c r="AI441" s="4">
        <f>X441*$H441</f>
        <v>0.34068331952193753</v>
      </c>
      <c r="AJ441" s="4">
        <f>Z441*$H441</f>
        <v>1.5846958155160826</v>
      </c>
      <c r="AK441" s="68" t="s">
        <v>1170</v>
      </c>
      <c r="AL441" s="78"/>
      <c r="AM441" s="78"/>
      <c r="AN441" s="78"/>
      <c r="AO441" s="74"/>
      <c r="AP441" s="74"/>
      <c r="AQ441" s="15"/>
      <c r="AR441" s="15"/>
      <c r="AS441" s="15"/>
      <c r="AT441" s="15"/>
    </row>
    <row r="442" spans="1:46" ht="12.75">
      <c r="A442" s="1" t="s">
        <v>882</v>
      </c>
      <c r="B442" s="1" t="s">
        <v>883</v>
      </c>
      <c r="C442" s="2" t="s">
        <v>832</v>
      </c>
      <c r="D442" s="62"/>
      <c r="F442" s="61">
        <v>678274331</v>
      </c>
      <c r="G442" s="83">
        <v>76.17</v>
      </c>
      <c r="H442" s="9">
        <f t="shared" si="12"/>
        <v>0.7617</v>
      </c>
      <c r="I442" s="28">
        <v>2617993</v>
      </c>
      <c r="J442" s="28">
        <v>281709.27</v>
      </c>
      <c r="K442" s="28">
        <v>117559.37</v>
      </c>
      <c r="L442" s="28">
        <v>87011.93</v>
      </c>
      <c r="M442" s="33">
        <v>3104273.57</v>
      </c>
      <c r="N442" s="28">
        <v>1216203</v>
      </c>
      <c r="O442" s="28">
        <v>2482922.38</v>
      </c>
      <c r="P442" s="28">
        <v>0</v>
      </c>
      <c r="Q442" s="30">
        <v>3699125.38</v>
      </c>
      <c r="R442" s="28">
        <v>3667160.51</v>
      </c>
      <c r="S442" s="28">
        <v>0</v>
      </c>
      <c r="T442" s="3">
        <v>3667160.51</v>
      </c>
      <c r="U442" s="3">
        <v>10470559.46</v>
      </c>
      <c r="V442" s="4">
        <v>0.5406603703538945</v>
      </c>
      <c r="W442" s="11">
        <v>0.5453730461163508</v>
      </c>
      <c r="X442" s="11">
        <v>0.4576722762636877</v>
      </c>
      <c r="Y442" s="27"/>
      <c r="Z442" s="11">
        <v>1.5437056927339332</v>
      </c>
      <c r="AA442" s="13">
        <v>326531.1563169165</v>
      </c>
      <c r="AB442" s="17">
        <f t="shared" si="13"/>
        <v>5040.680048614178</v>
      </c>
      <c r="AC442" s="18">
        <v>707.7</v>
      </c>
      <c r="AD442" s="17">
        <v>4333</v>
      </c>
      <c r="AE442" s="68" t="s">
        <v>1170</v>
      </c>
      <c r="AF442" s="2">
        <f>F442/H442</f>
        <v>890474374.4256269</v>
      </c>
      <c r="AG442" s="4">
        <f>V442*$H442</f>
        <v>0.4118210040985614</v>
      </c>
      <c r="AH442" s="4">
        <f>W442*$H442</f>
        <v>0.41541064922682447</v>
      </c>
      <c r="AI442" s="4">
        <f>X442*$H442</f>
        <v>0.348608972830051</v>
      </c>
      <c r="AJ442" s="4">
        <f>Z442*$H442</f>
        <v>1.175840626155437</v>
      </c>
      <c r="AK442" s="68" t="s">
        <v>1170</v>
      </c>
      <c r="AL442" s="78"/>
      <c r="AM442" s="78"/>
      <c r="AN442" s="78"/>
      <c r="AO442" s="74"/>
      <c r="AP442" s="74"/>
      <c r="AQ442" s="15"/>
      <c r="AR442" s="15"/>
      <c r="AS442" s="15"/>
      <c r="AT442" s="15"/>
    </row>
    <row r="443" spans="1:46" ht="12.75">
      <c r="A443" s="1" t="s">
        <v>884</v>
      </c>
      <c r="B443" s="1" t="s">
        <v>885</v>
      </c>
      <c r="C443" s="2" t="s">
        <v>832</v>
      </c>
      <c r="D443" s="62"/>
      <c r="F443" s="61">
        <v>422845293</v>
      </c>
      <c r="G443" s="83">
        <v>44.67</v>
      </c>
      <c r="H443" s="9">
        <f t="shared" si="12"/>
        <v>0.44670000000000004</v>
      </c>
      <c r="I443" s="28">
        <v>2908399.62</v>
      </c>
      <c r="J443" s="28">
        <v>312958.37</v>
      </c>
      <c r="K443" s="28">
        <v>0</v>
      </c>
      <c r="L443" s="28">
        <v>96662.62</v>
      </c>
      <c r="M443" s="33">
        <v>3318020.61</v>
      </c>
      <c r="N443" s="28">
        <v>0</v>
      </c>
      <c r="O443" s="28">
        <v>2636175.69</v>
      </c>
      <c r="P443" s="28">
        <v>492275.98</v>
      </c>
      <c r="Q443" s="30">
        <v>3128451.67</v>
      </c>
      <c r="R443" s="28">
        <v>2535092.33</v>
      </c>
      <c r="S443" s="28">
        <v>0</v>
      </c>
      <c r="T443" s="3">
        <v>2535092.33</v>
      </c>
      <c r="U443" s="3">
        <v>8981564.61</v>
      </c>
      <c r="V443" s="4">
        <v>0.5995318789087242</v>
      </c>
      <c r="W443" s="11">
        <v>0.7398572768315054</v>
      </c>
      <c r="X443" s="11">
        <v>0.7846890257331065</v>
      </c>
      <c r="Y443" s="27"/>
      <c r="Z443" s="11">
        <v>2.124078181473336</v>
      </c>
      <c r="AA443" s="13">
        <v>199495.40239726027</v>
      </c>
      <c r="AB443" s="17">
        <f t="shared" si="13"/>
        <v>4237.4383153626395</v>
      </c>
      <c r="AC443" s="18">
        <v>713.21</v>
      </c>
      <c r="AD443" s="17">
        <v>3524</v>
      </c>
      <c r="AE443" s="68" t="s">
        <v>1170</v>
      </c>
      <c r="AF443" s="2">
        <f>F443/H443</f>
        <v>946597924.7817326</v>
      </c>
      <c r="AG443" s="4">
        <f>V443*$H443</f>
        <v>0.2678108903085271</v>
      </c>
      <c r="AH443" s="4">
        <f>W443*$H443</f>
        <v>0.3304942455606335</v>
      </c>
      <c r="AI443" s="4">
        <f>X443*$H443</f>
        <v>0.3505205877949787</v>
      </c>
      <c r="AJ443" s="4">
        <f>Z443*$H443</f>
        <v>0.9488257236641392</v>
      </c>
      <c r="AK443" s="68" t="s">
        <v>1170</v>
      </c>
      <c r="AL443" s="78"/>
      <c r="AM443" s="78"/>
      <c r="AN443" s="78"/>
      <c r="AO443" s="74"/>
      <c r="AP443" s="74"/>
      <c r="AQ443" s="15"/>
      <c r="AR443" s="15"/>
      <c r="AS443" s="15"/>
      <c r="AT443" s="15"/>
    </row>
    <row r="444" spans="1:46" ht="12.75">
      <c r="A444" s="1" t="s">
        <v>886</v>
      </c>
      <c r="B444" s="1" t="s">
        <v>887</v>
      </c>
      <c r="C444" s="2" t="s">
        <v>832</v>
      </c>
      <c r="D444" s="62"/>
      <c r="F444" s="61">
        <v>94760326</v>
      </c>
      <c r="G444" s="83">
        <v>55.07</v>
      </c>
      <c r="H444" s="9">
        <f t="shared" si="12"/>
        <v>0.5507</v>
      </c>
      <c r="I444" s="28">
        <v>509664.85</v>
      </c>
      <c r="J444" s="28">
        <v>54841.16</v>
      </c>
      <c r="K444" s="28">
        <v>22885.01</v>
      </c>
      <c r="L444" s="28">
        <v>16936.84</v>
      </c>
      <c r="M444" s="33">
        <v>604327.86</v>
      </c>
      <c r="N444" s="28">
        <v>0</v>
      </c>
      <c r="O444" s="28">
        <v>1332228.22</v>
      </c>
      <c r="P444" s="28">
        <v>0</v>
      </c>
      <c r="Q444" s="30">
        <v>1332228.22</v>
      </c>
      <c r="R444" s="28">
        <v>1469601.88</v>
      </c>
      <c r="S444" s="28">
        <v>0</v>
      </c>
      <c r="T444" s="3">
        <v>1469601.88</v>
      </c>
      <c r="U444" s="3">
        <v>3406157.96</v>
      </c>
      <c r="V444" s="4">
        <v>1.5508619926022627</v>
      </c>
      <c r="W444" s="11">
        <v>1.4058923984706426</v>
      </c>
      <c r="X444" s="11">
        <v>0.6377435425876437</v>
      </c>
      <c r="Y444" s="27"/>
      <c r="Z444" s="11">
        <v>3.594497933660549</v>
      </c>
      <c r="AA444" s="13">
        <v>73062.79069767441</v>
      </c>
      <c r="AB444" s="17">
        <f t="shared" si="13"/>
        <v>2626.2405019026382</v>
      </c>
      <c r="AC444" s="18">
        <v>660.99</v>
      </c>
      <c r="AD444" s="17">
        <v>1965</v>
      </c>
      <c r="AE444" s="68" t="s">
        <v>1170</v>
      </c>
      <c r="AF444" s="2">
        <f>F444/H444</f>
        <v>172072500.4539677</v>
      </c>
      <c r="AG444" s="4">
        <f>V444*$H444</f>
        <v>0.854059699326066</v>
      </c>
      <c r="AH444" s="4">
        <f>W444*$H444</f>
        <v>0.7742249438377828</v>
      </c>
      <c r="AI444" s="4">
        <f>X444*$H444</f>
        <v>0.35120536890301535</v>
      </c>
      <c r="AJ444" s="4">
        <f>Z444*$H444</f>
        <v>1.9794900120668641</v>
      </c>
      <c r="AK444" s="68" t="s">
        <v>1170</v>
      </c>
      <c r="AL444" s="78"/>
      <c r="AM444" s="78"/>
      <c r="AN444" s="78"/>
      <c r="AO444" s="74"/>
      <c r="AP444" s="74"/>
      <c r="AQ444" s="15"/>
      <c r="AR444" s="15"/>
      <c r="AS444" s="15"/>
      <c r="AT444" s="15"/>
    </row>
    <row r="445" spans="1:46" ht="12.75">
      <c r="A445" s="1" t="s">
        <v>888</v>
      </c>
      <c r="B445" s="1" t="s">
        <v>889</v>
      </c>
      <c r="C445" s="2" t="s">
        <v>832</v>
      </c>
      <c r="D445" s="62"/>
      <c r="E445" s="45"/>
      <c r="F445" s="61">
        <v>2093243847</v>
      </c>
      <c r="G445" s="83">
        <v>61.03</v>
      </c>
      <c r="H445" s="9">
        <f t="shared" si="12"/>
        <v>0.6103000000000001</v>
      </c>
      <c r="I445" s="28">
        <v>10392603.83</v>
      </c>
      <c r="J445" s="28">
        <v>1118271.27</v>
      </c>
      <c r="K445" s="28">
        <v>466651.36</v>
      </c>
      <c r="L445" s="28">
        <v>345363.94</v>
      </c>
      <c r="M445" s="33">
        <v>12322890.399999999</v>
      </c>
      <c r="N445" s="28">
        <v>17652025</v>
      </c>
      <c r="O445" s="28">
        <v>7477519.44</v>
      </c>
      <c r="P445" s="28">
        <v>0</v>
      </c>
      <c r="Q445" s="30">
        <v>25129544.44</v>
      </c>
      <c r="R445" s="28">
        <v>17746964.49</v>
      </c>
      <c r="S445" s="28">
        <v>209324.38</v>
      </c>
      <c r="T445" s="3">
        <v>17956288.869999997</v>
      </c>
      <c r="U445" s="3">
        <v>55408723.71</v>
      </c>
      <c r="V445" s="4">
        <v>0.8578211705117219</v>
      </c>
      <c r="W445" s="11">
        <v>1.200507264168731</v>
      </c>
      <c r="X445" s="11">
        <v>0.5886982741003131</v>
      </c>
      <c r="Y445" s="27"/>
      <c r="Z445" s="11">
        <v>2.647026708780766</v>
      </c>
      <c r="AA445" s="13">
        <v>150862.2759027018</v>
      </c>
      <c r="AB445" s="17">
        <f t="shared" si="13"/>
        <v>3993.364736619046</v>
      </c>
      <c r="AC445" s="18">
        <v>682.01</v>
      </c>
      <c r="AD445" s="17">
        <v>3305</v>
      </c>
      <c r="AE445" s="68" t="s">
        <v>1170</v>
      </c>
      <c r="AF445" s="2">
        <f>F445/H445</f>
        <v>3429860473.5376043</v>
      </c>
      <c r="AG445" s="4">
        <f>V445*$H445</f>
        <v>0.5235282603633039</v>
      </c>
      <c r="AH445" s="4">
        <f>W445*$H445</f>
        <v>0.7326695833221767</v>
      </c>
      <c r="AI445" s="4">
        <f>X445*$H445</f>
        <v>0.3592825566834211</v>
      </c>
      <c r="AJ445" s="4">
        <f>Z445*$H445</f>
        <v>1.6154804003689016</v>
      </c>
      <c r="AK445" s="68" t="s">
        <v>1170</v>
      </c>
      <c r="AL445" s="78"/>
      <c r="AM445" s="78"/>
      <c r="AN445" s="78"/>
      <c r="AO445" s="74"/>
      <c r="AP445" s="74"/>
      <c r="AQ445" s="15"/>
      <c r="AR445" s="15"/>
      <c r="AS445" s="15"/>
      <c r="AT445" s="15"/>
    </row>
    <row r="446" spans="1:46" ht="12.75">
      <c r="A446" s="1" t="s">
        <v>890</v>
      </c>
      <c r="B446" s="1" t="s">
        <v>891</v>
      </c>
      <c r="C446" s="2" t="s">
        <v>832</v>
      </c>
      <c r="D446" s="62"/>
      <c r="F446" s="61">
        <v>515509621</v>
      </c>
      <c r="G446" s="83">
        <v>41.72</v>
      </c>
      <c r="H446" s="9">
        <f t="shared" si="12"/>
        <v>0.4172</v>
      </c>
      <c r="I446" s="28">
        <v>3872057.98</v>
      </c>
      <c r="J446" s="28">
        <v>416657.06</v>
      </c>
      <c r="K446" s="28">
        <v>0</v>
      </c>
      <c r="L446" s="28">
        <v>128697.62</v>
      </c>
      <c r="M446" s="33">
        <v>4417412.66</v>
      </c>
      <c r="N446" s="28">
        <v>0</v>
      </c>
      <c r="O446" s="28">
        <v>3089857.56</v>
      </c>
      <c r="P446" s="28">
        <v>655366.39</v>
      </c>
      <c r="Q446" s="30">
        <v>3745223.95</v>
      </c>
      <c r="R446" s="28">
        <v>2689817.16</v>
      </c>
      <c r="S446" s="28">
        <v>0</v>
      </c>
      <c r="T446" s="3">
        <v>2689817.16</v>
      </c>
      <c r="U446" s="3">
        <v>10852453.77</v>
      </c>
      <c r="V446" s="4">
        <v>0.5217782657057335</v>
      </c>
      <c r="W446" s="11">
        <v>0.7265090305656973</v>
      </c>
      <c r="X446" s="11">
        <v>0.8569020790399565</v>
      </c>
      <c r="Y446" s="27"/>
      <c r="Z446" s="11">
        <v>2.1051893753113875</v>
      </c>
      <c r="AA446" s="13">
        <v>227561.58245948522</v>
      </c>
      <c r="AB446" s="17">
        <f t="shared" si="13"/>
        <v>4790.602256227545</v>
      </c>
      <c r="AC446" s="18">
        <v>721.32</v>
      </c>
      <c r="AD446" s="17">
        <v>4070</v>
      </c>
      <c r="AE446" s="68" t="s">
        <v>1170</v>
      </c>
      <c r="AF446" s="2">
        <f>F446/H446</f>
        <v>1235641469.3192713</v>
      </c>
      <c r="AG446" s="4">
        <f>V446*$H446</f>
        <v>0.21768589245243203</v>
      </c>
      <c r="AH446" s="4">
        <f>W446*$H446</f>
        <v>0.3030995675520089</v>
      </c>
      <c r="AI446" s="4">
        <f>X446*$H446</f>
        <v>0.35749954737546985</v>
      </c>
      <c r="AJ446" s="4">
        <f>Z446*$H446</f>
        <v>0.8782850073799109</v>
      </c>
      <c r="AK446" s="68" t="s">
        <v>1170</v>
      </c>
      <c r="AL446" s="78"/>
      <c r="AM446" s="78"/>
      <c r="AN446" s="78"/>
      <c r="AO446" s="74"/>
      <c r="AP446" s="74"/>
      <c r="AQ446" s="15"/>
      <c r="AR446" s="15"/>
      <c r="AS446" s="15"/>
      <c r="AT446" s="15"/>
    </row>
    <row r="447" spans="1:46" ht="12.75">
      <c r="A447" s="1" t="s">
        <v>892</v>
      </c>
      <c r="B447" s="1" t="s">
        <v>893</v>
      </c>
      <c r="C447" s="2" t="s">
        <v>832</v>
      </c>
      <c r="D447" s="62"/>
      <c r="F447" s="61">
        <v>171890664</v>
      </c>
      <c r="G447" s="83">
        <v>52.6</v>
      </c>
      <c r="H447" s="9">
        <f t="shared" si="12"/>
        <v>0.526</v>
      </c>
      <c r="I447" s="28">
        <v>969574.62</v>
      </c>
      <c r="J447" s="28">
        <v>104330.98</v>
      </c>
      <c r="K447" s="28">
        <v>43537.57</v>
      </c>
      <c r="L447" s="28">
        <v>32220.03</v>
      </c>
      <c r="M447" s="33">
        <v>1149663.2</v>
      </c>
      <c r="N447" s="28">
        <v>1680157</v>
      </c>
      <c r="O447" s="28">
        <v>1710507.3</v>
      </c>
      <c r="P447" s="28">
        <v>0</v>
      </c>
      <c r="Q447" s="30">
        <v>3390664.3</v>
      </c>
      <c r="R447" s="28">
        <v>1712860.47</v>
      </c>
      <c r="S447" s="28">
        <v>0</v>
      </c>
      <c r="T447" s="3">
        <v>1712860.47</v>
      </c>
      <c r="U447" s="3">
        <v>6253187.97</v>
      </c>
      <c r="V447" s="4">
        <v>0.996482548930057</v>
      </c>
      <c r="W447" s="11">
        <v>1.9725703660089415</v>
      </c>
      <c r="X447" s="11">
        <v>0.6688339978720427</v>
      </c>
      <c r="Y447" s="27"/>
      <c r="Z447" s="11">
        <v>3.6378869128110414</v>
      </c>
      <c r="AA447" s="13">
        <v>89792.08173690933</v>
      </c>
      <c r="AB447" s="17">
        <f t="shared" si="13"/>
        <v>3266.534390247618</v>
      </c>
      <c r="AC447" s="18">
        <v>678.09</v>
      </c>
      <c r="AD447" s="17">
        <v>2589</v>
      </c>
      <c r="AE447" s="68" t="s">
        <v>1170</v>
      </c>
      <c r="AF447" s="2">
        <f>F447/H447</f>
        <v>326788334.60076046</v>
      </c>
      <c r="AG447" s="4">
        <f>V447*$H447</f>
        <v>0.5241498207372101</v>
      </c>
      <c r="AH447" s="4">
        <f>W447*$H447</f>
        <v>1.0375720125207033</v>
      </c>
      <c r="AI447" s="4">
        <f>X447*$H447</f>
        <v>0.35180668288069444</v>
      </c>
      <c r="AJ447" s="4">
        <f>Z447*$H447</f>
        <v>1.9135285161386077</v>
      </c>
      <c r="AK447" s="68" t="s">
        <v>1170</v>
      </c>
      <c r="AL447" s="78"/>
      <c r="AM447" s="78"/>
      <c r="AN447" s="78"/>
      <c r="AO447" s="74"/>
      <c r="AP447" s="74"/>
      <c r="AQ447" s="15"/>
      <c r="AR447" s="15"/>
      <c r="AS447" s="15"/>
      <c r="AT447" s="15"/>
    </row>
    <row r="448" spans="1:46" ht="12.75">
      <c r="A448" s="1" t="s">
        <v>894</v>
      </c>
      <c r="B448" s="1" t="s">
        <v>895</v>
      </c>
      <c r="C448" s="2" t="s">
        <v>832</v>
      </c>
      <c r="D448" s="62"/>
      <c r="F448" s="61">
        <v>808269127</v>
      </c>
      <c r="G448" s="83">
        <v>56.67</v>
      </c>
      <c r="H448" s="9">
        <f t="shared" si="12"/>
        <v>0.5667</v>
      </c>
      <c r="I448" s="28">
        <v>4450094.26</v>
      </c>
      <c r="J448" s="28">
        <v>478847.81</v>
      </c>
      <c r="K448" s="28">
        <v>199824.5</v>
      </c>
      <c r="L448" s="28">
        <v>147894.38</v>
      </c>
      <c r="M448" s="33">
        <v>5276660.95</v>
      </c>
      <c r="N448" s="28">
        <v>16925155.5</v>
      </c>
      <c r="O448" s="28">
        <v>0</v>
      </c>
      <c r="P448" s="28">
        <v>0</v>
      </c>
      <c r="Q448" s="30">
        <v>16925155.5</v>
      </c>
      <c r="R448" s="28">
        <v>7001885.38</v>
      </c>
      <c r="S448" s="28">
        <v>80835.91</v>
      </c>
      <c r="T448" s="3">
        <v>7082721.29</v>
      </c>
      <c r="U448" s="3">
        <v>29284537.74</v>
      </c>
      <c r="V448" s="4">
        <v>0.8762825466671573</v>
      </c>
      <c r="W448" s="11">
        <v>2.0939999976022836</v>
      </c>
      <c r="X448" s="11">
        <v>0.6528346529311394</v>
      </c>
      <c r="Y448" s="38"/>
      <c r="Z448" s="11">
        <v>3.6231171972005805</v>
      </c>
      <c r="AA448" s="13">
        <v>111967.79414144684</v>
      </c>
      <c r="AB448" s="17">
        <f t="shared" si="13"/>
        <v>4056.7244048649045</v>
      </c>
      <c r="AC448" s="18">
        <v>696.87</v>
      </c>
      <c r="AD448" s="17">
        <v>3350</v>
      </c>
      <c r="AE448" s="68" t="s">
        <v>1170</v>
      </c>
      <c r="AF448" s="2">
        <f>F448/H448</f>
        <v>1426273384.5067937</v>
      </c>
      <c r="AG448" s="4">
        <f>V448*$H448</f>
        <v>0.496589319196278</v>
      </c>
      <c r="AH448" s="4">
        <f>W448*$H448</f>
        <v>1.186669798641214</v>
      </c>
      <c r="AI448" s="4">
        <f>X448*$H448</f>
        <v>0.3699613978160767</v>
      </c>
      <c r="AJ448" s="4">
        <f>Z448*$H448</f>
        <v>2.053220515653569</v>
      </c>
      <c r="AK448" s="68" t="s">
        <v>1170</v>
      </c>
      <c r="AL448" s="78"/>
      <c r="AM448" s="78"/>
      <c r="AN448" s="78"/>
      <c r="AO448" s="74"/>
      <c r="AP448" s="74"/>
      <c r="AQ448" s="15"/>
      <c r="AR448" s="15"/>
      <c r="AS448" s="15"/>
      <c r="AT448" s="15"/>
    </row>
    <row r="449" spans="1:46" ht="12.75">
      <c r="A449" s="1" t="s">
        <v>896</v>
      </c>
      <c r="B449" s="1" t="s">
        <v>897</v>
      </c>
      <c r="C449" s="2" t="s">
        <v>898</v>
      </c>
      <c r="D449" s="62"/>
      <c r="F449" s="61">
        <v>420289781</v>
      </c>
      <c r="G449" s="83">
        <v>54.91</v>
      </c>
      <c r="H449" s="9">
        <f t="shared" si="12"/>
        <v>0.5490999999999999</v>
      </c>
      <c r="I449" s="28">
        <v>3650195.16</v>
      </c>
      <c r="J449" s="28">
        <v>0</v>
      </c>
      <c r="K449" s="28">
        <v>0</v>
      </c>
      <c r="L449" s="28">
        <v>67240.77</v>
      </c>
      <c r="M449" s="33">
        <v>3717435.93</v>
      </c>
      <c r="N449" s="28">
        <v>10150331</v>
      </c>
      <c r="O449" s="28">
        <v>0</v>
      </c>
      <c r="P449" s="28">
        <v>0</v>
      </c>
      <c r="Q449" s="30">
        <v>10150331</v>
      </c>
      <c r="R449" s="28">
        <v>4456434.26</v>
      </c>
      <c r="S449" s="28">
        <v>105100</v>
      </c>
      <c r="T449" s="3">
        <v>4561534.26</v>
      </c>
      <c r="U449" s="3">
        <v>18429301.189999998</v>
      </c>
      <c r="V449" s="4">
        <v>1.0853307565905344</v>
      </c>
      <c r="W449" s="11">
        <v>2.4150791808092995</v>
      </c>
      <c r="X449" s="11">
        <v>0.8844935323326361</v>
      </c>
      <c r="Y449" s="38"/>
      <c r="Z449" s="11">
        <v>4.384903469732469</v>
      </c>
      <c r="AA449" s="13">
        <v>146180.3969218307</v>
      </c>
      <c r="AB449" s="17">
        <f t="shared" si="13"/>
        <v>6409.86929669405</v>
      </c>
      <c r="AC449" s="18">
        <v>732.47</v>
      </c>
      <c r="AD449" s="17">
        <v>5639</v>
      </c>
      <c r="AE449" s="68" t="s">
        <v>1170</v>
      </c>
      <c r="AF449" s="2">
        <f>F449/H449</f>
        <v>765415736.6599892</v>
      </c>
      <c r="AG449" s="4">
        <f>V449*$H449</f>
        <v>0.5959551184438623</v>
      </c>
      <c r="AH449" s="4">
        <f>W449*$H449</f>
        <v>1.3261199781823862</v>
      </c>
      <c r="AI449" s="4">
        <f>X449*$H449</f>
        <v>0.4856753986038504</v>
      </c>
      <c r="AJ449" s="4">
        <f>Z449*$H449</f>
        <v>2.4077504952300988</v>
      </c>
      <c r="AK449" s="68" t="s">
        <v>1170</v>
      </c>
      <c r="AL449" s="78"/>
      <c r="AM449" s="78"/>
      <c r="AN449" s="78"/>
      <c r="AO449" s="74"/>
      <c r="AP449" s="74"/>
      <c r="AQ449" s="15"/>
      <c r="AR449" s="15"/>
      <c r="AS449" s="15"/>
      <c r="AT449" s="15"/>
    </row>
    <row r="450" spans="1:46" ht="12.75">
      <c r="A450" s="1" t="s">
        <v>899</v>
      </c>
      <c r="B450" s="1" t="s">
        <v>900</v>
      </c>
      <c r="C450" s="2" t="s">
        <v>898</v>
      </c>
      <c r="D450" s="62"/>
      <c r="F450" s="61">
        <v>5250461607</v>
      </c>
      <c r="G450" s="83">
        <v>65.2</v>
      </c>
      <c r="H450" s="9">
        <f t="shared" si="12"/>
        <v>0.652</v>
      </c>
      <c r="I450" s="28">
        <v>38984870.260000005</v>
      </c>
      <c r="J450" s="28">
        <v>0</v>
      </c>
      <c r="K450" s="28">
        <v>0</v>
      </c>
      <c r="L450" s="28">
        <v>718832.56</v>
      </c>
      <c r="M450" s="33">
        <v>39703702.82000001</v>
      </c>
      <c r="N450" s="28">
        <v>97434578</v>
      </c>
      <c r="O450" s="28">
        <v>0</v>
      </c>
      <c r="P450" s="28">
        <v>12640</v>
      </c>
      <c r="Q450" s="30">
        <v>97447218</v>
      </c>
      <c r="R450" s="28">
        <v>45425298.07</v>
      </c>
      <c r="S450" s="28">
        <v>0</v>
      </c>
      <c r="T450" s="3">
        <v>45425298.07</v>
      </c>
      <c r="U450" s="3">
        <v>182576218.89</v>
      </c>
      <c r="V450" s="4">
        <v>0.8651677027680434</v>
      </c>
      <c r="W450" s="11">
        <v>1.8559742989089147</v>
      </c>
      <c r="X450" s="11">
        <v>0.7561945175842519</v>
      </c>
      <c r="Y450" s="38"/>
      <c r="Z450" s="11">
        <v>3.4773365192612102</v>
      </c>
      <c r="AA450" s="13">
        <v>173864.13607534114</v>
      </c>
      <c r="AB450" s="17">
        <f t="shared" si="13"/>
        <v>6045.841097645843</v>
      </c>
      <c r="AC450" s="18">
        <v>722.36</v>
      </c>
      <c r="AD450" s="17">
        <v>5323</v>
      </c>
      <c r="AE450" s="68" t="s">
        <v>1170</v>
      </c>
      <c r="AF450" s="2">
        <f>F450/H450</f>
        <v>8052855225.460122</v>
      </c>
      <c r="AG450" s="4">
        <f>V450*$H450</f>
        <v>0.5640893422047644</v>
      </c>
      <c r="AH450" s="4">
        <f>W450*$H450</f>
        <v>1.2100952428886125</v>
      </c>
      <c r="AI450" s="4">
        <f>X450*$H450</f>
        <v>0.4930388254649323</v>
      </c>
      <c r="AJ450" s="4">
        <f>Z450*$H450</f>
        <v>2.267223410558309</v>
      </c>
      <c r="AK450" s="68" t="s">
        <v>1170</v>
      </c>
      <c r="AL450" s="78"/>
      <c r="AM450" s="78"/>
      <c r="AN450" s="78"/>
      <c r="AO450" s="74"/>
      <c r="AP450" s="74"/>
      <c r="AQ450" s="15"/>
      <c r="AR450" s="15"/>
      <c r="AS450" s="15"/>
      <c r="AT450" s="15"/>
    </row>
    <row r="451" spans="1:46" ht="12.75">
      <c r="A451" s="1" t="s">
        <v>901</v>
      </c>
      <c r="B451" s="1" t="s">
        <v>902</v>
      </c>
      <c r="C451" s="2" t="s">
        <v>898</v>
      </c>
      <c r="D451" s="62"/>
      <c r="F451" s="61">
        <v>324693859</v>
      </c>
      <c r="G451" s="83">
        <v>63.64</v>
      </c>
      <c r="H451" s="9">
        <f aca="true" t="shared" si="14" ref="H451:H514">G451/100</f>
        <v>0.6364</v>
      </c>
      <c r="I451" s="28">
        <v>2440337.2</v>
      </c>
      <c r="J451" s="28">
        <v>0</v>
      </c>
      <c r="K451" s="28">
        <v>0</v>
      </c>
      <c r="L451" s="28">
        <v>44961.34</v>
      </c>
      <c r="M451" s="33">
        <v>2485298.54</v>
      </c>
      <c r="N451" s="28">
        <v>4638960</v>
      </c>
      <c r="O451" s="28">
        <v>2569812.52</v>
      </c>
      <c r="P451" s="28">
        <v>0</v>
      </c>
      <c r="Q451" s="30">
        <v>7208772.52</v>
      </c>
      <c r="R451" s="28">
        <v>3628374</v>
      </c>
      <c r="S451" s="28">
        <v>0</v>
      </c>
      <c r="T451" s="3">
        <v>3628374</v>
      </c>
      <c r="U451" s="3">
        <v>13322445.059999999</v>
      </c>
      <c r="V451" s="4">
        <v>1.1174754001122023</v>
      </c>
      <c r="W451" s="11">
        <v>2.220175195860418</v>
      </c>
      <c r="X451" s="11">
        <v>0.765428255296938</v>
      </c>
      <c r="Y451" s="38"/>
      <c r="Z451" s="11">
        <v>4.103078851269558</v>
      </c>
      <c r="AA451" s="13">
        <v>159125.12315270936</v>
      </c>
      <c r="AB451" s="17">
        <f aca="true" t="shared" si="15" ref="AB451:AB514">AA451*Z451/100</f>
        <v>6529.029275135457</v>
      </c>
      <c r="AC451" s="18">
        <v>733.46</v>
      </c>
      <c r="AD451" s="17">
        <v>5796</v>
      </c>
      <c r="AE451" s="68" t="s">
        <v>1170</v>
      </c>
      <c r="AF451" s="2">
        <f>F451/H451</f>
        <v>510204052.4827153</v>
      </c>
      <c r="AG451" s="4">
        <f>V451*$H451</f>
        <v>0.7111613446314055</v>
      </c>
      <c r="AH451" s="4">
        <f>W451*$H451</f>
        <v>1.4129194946455699</v>
      </c>
      <c r="AI451" s="4">
        <f>X451*$H451</f>
        <v>0.48711854167097135</v>
      </c>
      <c r="AJ451" s="4">
        <f>Z451*$H451</f>
        <v>2.6111993809479466</v>
      </c>
      <c r="AK451" s="68" t="s">
        <v>1170</v>
      </c>
      <c r="AL451" s="78"/>
      <c r="AM451" s="78"/>
      <c r="AN451" s="78"/>
      <c r="AO451" s="74"/>
      <c r="AP451" s="74"/>
      <c r="AQ451" s="15"/>
      <c r="AR451" s="15"/>
      <c r="AS451" s="15"/>
      <c r="AT451" s="15"/>
    </row>
    <row r="452" spans="1:46" ht="12.75">
      <c r="A452" s="1" t="s">
        <v>903</v>
      </c>
      <c r="B452" s="1" t="s">
        <v>904</v>
      </c>
      <c r="C452" s="2" t="s">
        <v>898</v>
      </c>
      <c r="D452" s="62"/>
      <c r="F452" s="61">
        <v>1216871463</v>
      </c>
      <c r="G452" s="83">
        <v>58.68</v>
      </c>
      <c r="H452" s="9">
        <f t="shared" si="14"/>
        <v>0.5868</v>
      </c>
      <c r="I452" s="28">
        <v>10086244.41</v>
      </c>
      <c r="J452" s="28">
        <v>0</v>
      </c>
      <c r="K452" s="28">
        <v>0</v>
      </c>
      <c r="L452" s="28">
        <v>186017.15</v>
      </c>
      <c r="M452" s="33">
        <v>10272261.56</v>
      </c>
      <c r="N452" s="28">
        <v>25468924</v>
      </c>
      <c r="O452" s="28">
        <v>0</v>
      </c>
      <c r="P452" s="28">
        <v>0</v>
      </c>
      <c r="Q452" s="30">
        <v>25468924</v>
      </c>
      <c r="R452" s="28">
        <v>9566183</v>
      </c>
      <c r="S452" s="28">
        <v>0</v>
      </c>
      <c r="T452" s="3">
        <v>9566183</v>
      </c>
      <c r="U452" s="3">
        <v>45307368.56</v>
      </c>
      <c r="V452" s="4">
        <v>0.7861292906332211</v>
      </c>
      <c r="W452" s="11">
        <v>2.0929839160835018</v>
      </c>
      <c r="X452" s="11">
        <v>0.8441533779315853</v>
      </c>
      <c r="Y452" s="38"/>
      <c r="Z452" s="11">
        <v>3.723266584648308</v>
      </c>
      <c r="AA452" s="13">
        <v>182190.89462848587</v>
      </c>
      <c r="AB452" s="17">
        <f t="shared" si="15"/>
        <v>6783.452699974224</v>
      </c>
      <c r="AC452" s="18">
        <v>727</v>
      </c>
      <c r="AD452" s="17">
        <v>6056</v>
      </c>
      <c r="AE452" s="68" t="s">
        <v>1170</v>
      </c>
      <c r="AF452" s="2">
        <f>F452/H452</f>
        <v>2073741416.1554193</v>
      </c>
      <c r="AG452" s="4">
        <f>V452*$H452</f>
        <v>0.46130066774357414</v>
      </c>
      <c r="AH452" s="4">
        <f>W452*$H452</f>
        <v>1.2281629619577987</v>
      </c>
      <c r="AI452" s="4">
        <f>X452*$H452</f>
        <v>0.49534920217025424</v>
      </c>
      <c r="AJ452" s="4">
        <f>Z452*$H452</f>
        <v>2.184812831871627</v>
      </c>
      <c r="AK452" s="68" t="s">
        <v>1170</v>
      </c>
      <c r="AL452" s="78"/>
      <c r="AM452" s="78"/>
      <c r="AN452" s="78"/>
      <c r="AO452" s="74"/>
      <c r="AP452" s="74"/>
      <c r="AQ452" s="15"/>
      <c r="AR452" s="15"/>
      <c r="AS452" s="15"/>
      <c r="AT452" s="15"/>
    </row>
    <row r="453" spans="1:46" ht="12.75">
      <c r="A453" s="1" t="s">
        <v>905</v>
      </c>
      <c r="B453" s="1" t="s">
        <v>906</v>
      </c>
      <c r="C453" s="2" t="s">
        <v>898</v>
      </c>
      <c r="D453" s="62"/>
      <c r="F453" s="61">
        <v>723963919</v>
      </c>
      <c r="G453" s="83">
        <v>46.6</v>
      </c>
      <c r="H453" s="9">
        <f t="shared" si="14"/>
        <v>0.466</v>
      </c>
      <c r="I453" s="28">
        <v>7466901.88</v>
      </c>
      <c r="J453" s="28">
        <v>0</v>
      </c>
      <c r="K453" s="28">
        <v>0</v>
      </c>
      <c r="L453" s="28">
        <v>137759.9</v>
      </c>
      <c r="M453" s="33">
        <v>7604661.78</v>
      </c>
      <c r="N453" s="28">
        <v>8992464</v>
      </c>
      <c r="O453" s="28">
        <v>5318532.33</v>
      </c>
      <c r="P453" s="28">
        <v>0</v>
      </c>
      <c r="Q453" s="30">
        <v>14310996.33</v>
      </c>
      <c r="R453" s="28">
        <v>6203761</v>
      </c>
      <c r="S453" s="28">
        <v>0</v>
      </c>
      <c r="T453" s="3">
        <v>6203761</v>
      </c>
      <c r="U453" s="3">
        <v>28119419.11</v>
      </c>
      <c r="V453" s="4">
        <v>0.8569157712402516</v>
      </c>
      <c r="W453" s="11">
        <v>1.9767554645219825</v>
      </c>
      <c r="X453" s="11">
        <v>1.050419997519241</v>
      </c>
      <c r="Y453" s="38"/>
      <c r="Z453" s="11">
        <v>3.8840912332814748</v>
      </c>
      <c r="AA453" s="13">
        <v>146003.84405670664</v>
      </c>
      <c r="AB453" s="17">
        <f t="shared" si="15"/>
        <v>5670.922507260498</v>
      </c>
      <c r="AC453" s="18">
        <v>691.69</v>
      </c>
      <c r="AD453" s="17">
        <v>4979</v>
      </c>
      <c r="AE453" s="68" t="s">
        <v>1170</v>
      </c>
      <c r="AF453" s="2">
        <f>F453/H453</f>
        <v>1553570641.630901</v>
      </c>
      <c r="AG453" s="4">
        <f>V453*$H453</f>
        <v>0.3993227493979573</v>
      </c>
      <c r="AH453" s="4">
        <f>W453*$H453</f>
        <v>0.9211680464672439</v>
      </c>
      <c r="AI453" s="4">
        <f>X453*$H453</f>
        <v>0.4894957188439663</v>
      </c>
      <c r="AJ453" s="4">
        <f>Z453*$H453</f>
        <v>1.8099865147091674</v>
      </c>
      <c r="AK453" s="68" t="s">
        <v>1170</v>
      </c>
      <c r="AL453" s="78"/>
      <c r="AM453" s="78"/>
      <c r="AN453" s="78"/>
      <c r="AO453" s="74"/>
      <c r="AP453" s="74"/>
      <c r="AQ453" s="15"/>
      <c r="AR453" s="15"/>
      <c r="AS453" s="15"/>
      <c r="AT453" s="15"/>
    </row>
    <row r="454" spans="1:46" ht="12.75">
      <c r="A454" s="1" t="s">
        <v>907</v>
      </c>
      <c r="B454" s="1" t="s">
        <v>908</v>
      </c>
      <c r="C454" s="2" t="s">
        <v>898</v>
      </c>
      <c r="D454" s="62"/>
      <c r="F454" s="61">
        <v>390764673</v>
      </c>
      <c r="G454" s="83">
        <v>35.51</v>
      </c>
      <c r="H454" s="9">
        <f t="shared" si="14"/>
        <v>0.35509999999999997</v>
      </c>
      <c r="I454" s="28">
        <v>5264743.09</v>
      </c>
      <c r="J454" s="28">
        <v>0</v>
      </c>
      <c r="K454" s="28">
        <v>0</v>
      </c>
      <c r="L454" s="28">
        <v>96977.41</v>
      </c>
      <c r="M454" s="33">
        <v>5361720.5</v>
      </c>
      <c r="N454" s="28">
        <v>5902945</v>
      </c>
      <c r="O454" s="28">
        <v>3134619.42</v>
      </c>
      <c r="P454" s="28">
        <v>0</v>
      </c>
      <c r="Q454" s="30">
        <v>9037564.42</v>
      </c>
      <c r="R454" s="28">
        <v>5279947</v>
      </c>
      <c r="S454" s="28">
        <v>0</v>
      </c>
      <c r="T454" s="3">
        <v>5279947</v>
      </c>
      <c r="U454" s="3">
        <v>19679231.92</v>
      </c>
      <c r="V454" s="4">
        <v>1.3511832990081987</v>
      </c>
      <c r="W454" s="11">
        <v>2.312789523837023</v>
      </c>
      <c r="X454" s="11">
        <v>1.3721098324566305</v>
      </c>
      <c r="Y454" s="38"/>
      <c r="Z454" s="11">
        <v>5.036082655301852</v>
      </c>
      <c r="AA454" s="13">
        <v>136468.46213895394</v>
      </c>
      <c r="AB454" s="17">
        <f t="shared" si="15"/>
        <v>6872.664551737035</v>
      </c>
      <c r="AC454" s="18">
        <v>715.91</v>
      </c>
      <c r="AD454" s="17">
        <v>6150</v>
      </c>
      <c r="AE454" s="68" t="s">
        <v>1170</v>
      </c>
      <c r="AF454" s="2">
        <f>F454/H454</f>
        <v>1100435575.8941145</v>
      </c>
      <c r="AG454" s="4">
        <f>V454*$H454</f>
        <v>0.4798051894778113</v>
      </c>
      <c r="AH454" s="4">
        <f>W454*$H454</f>
        <v>0.8212715599145268</v>
      </c>
      <c r="AI454" s="4">
        <f>X454*$H454</f>
        <v>0.48723620150534946</v>
      </c>
      <c r="AJ454" s="4">
        <f>Z454*$H454</f>
        <v>1.7883129508976876</v>
      </c>
      <c r="AK454" s="68" t="s">
        <v>1170</v>
      </c>
      <c r="AL454" s="78"/>
      <c r="AM454" s="78"/>
      <c r="AN454" s="78"/>
      <c r="AO454" s="74"/>
      <c r="AP454" s="74"/>
      <c r="AQ454" s="15"/>
      <c r="AR454" s="15"/>
      <c r="AS454" s="15"/>
      <c r="AT454" s="15"/>
    </row>
    <row r="455" spans="1:46" ht="12.75">
      <c r="A455" s="1" t="s">
        <v>909</v>
      </c>
      <c r="B455" s="1" t="s">
        <v>910</v>
      </c>
      <c r="C455" s="2" t="s">
        <v>898</v>
      </c>
      <c r="D455" s="62" t="s">
        <v>54</v>
      </c>
      <c r="F455" s="61">
        <v>1358227100</v>
      </c>
      <c r="G455" s="83">
        <v>60.53</v>
      </c>
      <c r="H455" s="9">
        <f t="shared" si="14"/>
        <v>0.6053000000000001</v>
      </c>
      <c r="I455" s="28">
        <v>10836186.56</v>
      </c>
      <c r="J455" s="28">
        <v>0</v>
      </c>
      <c r="K455" s="28">
        <v>0</v>
      </c>
      <c r="L455" s="28">
        <v>199711.14</v>
      </c>
      <c r="M455" s="33">
        <v>11035897.700000001</v>
      </c>
      <c r="N455" s="28">
        <v>13964571</v>
      </c>
      <c r="O455" s="28">
        <v>0</v>
      </c>
      <c r="P455" s="28">
        <v>0</v>
      </c>
      <c r="Q455" s="30">
        <v>13964571</v>
      </c>
      <c r="R455" s="28">
        <v>36716101</v>
      </c>
      <c r="S455" s="28">
        <v>0</v>
      </c>
      <c r="T455" s="3">
        <v>36716101</v>
      </c>
      <c r="U455" s="3">
        <v>61716569.7</v>
      </c>
      <c r="V455" s="4">
        <v>2.703237256862273</v>
      </c>
      <c r="W455" s="11">
        <v>1.02814698661218</v>
      </c>
      <c r="X455" s="11">
        <v>0.8125222726008045</v>
      </c>
      <c r="Y455" s="38"/>
      <c r="Z455" s="11">
        <v>4.543906516075257</v>
      </c>
      <c r="AA455" s="13">
        <v>126513.1689912423</v>
      </c>
      <c r="AB455" s="17">
        <f t="shared" si="15"/>
        <v>5748.640129486361</v>
      </c>
      <c r="AC455" s="18">
        <v>734.07</v>
      </c>
      <c r="AD455" s="17">
        <v>5015</v>
      </c>
      <c r="AE455" s="68" t="s">
        <v>1170</v>
      </c>
      <c r="AF455" s="2">
        <f>F455/H455</f>
        <v>2243890797.951429</v>
      </c>
      <c r="AG455" s="4">
        <f>V455*$H455</f>
        <v>1.636269511578734</v>
      </c>
      <c r="AH455" s="4">
        <f>W455*$H455</f>
        <v>0.6223373709963526</v>
      </c>
      <c r="AI455" s="4">
        <f>X455*$H455</f>
        <v>0.491819731605267</v>
      </c>
      <c r="AJ455" s="4">
        <f>Z455*$H455</f>
        <v>2.7504266141803533</v>
      </c>
      <c r="AK455" s="68" t="s">
        <v>1170</v>
      </c>
      <c r="AL455" s="78"/>
      <c r="AM455" s="78"/>
      <c r="AN455" s="78"/>
      <c r="AO455" s="74"/>
      <c r="AP455" s="74"/>
      <c r="AQ455" s="15"/>
      <c r="AR455" s="15"/>
      <c r="AS455" s="15"/>
      <c r="AT455" s="15"/>
    </row>
    <row r="456" spans="1:46" ht="12.75">
      <c r="A456" s="1" t="s">
        <v>911</v>
      </c>
      <c r="B456" s="1" t="s">
        <v>912</v>
      </c>
      <c r="C456" s="2" t="s">
        <v>898</v>
      </c>
      <c r="D456" s="62" t="s">
        <v>54</v>
      </c>
      <c r="F456" s="61">
        <v>577831453</v>
      </c>
      <c r="G456" s="83">
        <v>11.58</v>
      </c>
      <c r="H456" s="9">
        <f t="shared" si="14"/>
        <v>0.1158</v>
      </c>
      <c r="I456" s="28">
        <v>23216797.73</v>
      </c>
      <c r="J456" s="28">
        <v>0</v>
      </c>
      <c r="K456" s="28">
        <v>0</v>
      </c>
      <c r="L456" s="28">
        <v>434365.75</v>
      </c>
      <c r="M456" s="33">
        <v>23651163.48</v>
      </c>
      <c r="N456" s="28">
        <v>36016971</v>
      </c>
      <c r="O456" s="28">
        <v>0</v>
      </c>
      <c r="P456" s="28">
        <v>0</v>
      </c>
      <c r="Q456" s="30">
        <v>36016971</v>
      </c>
      <c r="R456" s="28">
        <v>76023059.53</v>
      </c>
      <c r="S456" s="28">
        <v>0</v>
      </c>
      <c r="T456" s="3">
        <v>76023059.53</v>
      </c>
      <c r="U456" s="3">
        <v>135691194.01</v>
      </c>
      <c r="V456" s="4">
        <v>13.156614984404458</v>
      </c>
      <c r="W456" s="11">
        <v>6.233127465285279</v>
      </c>
      <c r="X456" s="11">
        <v>4.093090356574964</v>
      </c>
      <c r="Y456" s="38"/>
      <c r="Z456" s="11">
        <v>23.482832806264703</v>
      </c>
      <c r="AA456" s="13">
        <v>20717.17587051918</v>
      </c>
      <c r="AB456" s="17">
        <f t="shared" si="15"/>
        <v>4864.979771853833</v>
      </c>
      <c r="AC456" s="18">
        <v>739.89</v>
      </c>
      <c r="AD456" s="17">
        <v>4125</v>
      </c>
      <c r="AE456" s="68" t="s">
        <v>1170</v>
      </c>
      <c r="AF456" s="2">
        <f>F456/H456</f>
        <v>4989908920.552677</v>
      </c>
      <c r="AG456" s="4">
        <f>V456*$H456</f>
        <v>1.5235360151940363</v>
      </c>
      <c r="AH456" s="4">
        <f>W456*$H456</f>
        <v>0.7217961604800354</v>
      </c>
      <c r="AI456" s="4">
        <f>X456*$H456</f>
        <v>0.47397986329138087</v>
      </c>
      <c r="AJ456" s="4">
        <f>Z456*$H456</f>
        <v>2.7193120389654526</v>
      </c>
      <c r="AK456" s="68" t="s">
        <v>1170</v>
      </c>
      <c r="AL456" s="78"/>
      <c r="AM456" s="78"/>
      <c r="AN456" s="78"/>
      <c r="AO456" s="74"/>
      <c r="AP456" s="74"/>
      <c r="AQ456" s="15"/>
      <c r="AR456" s="15"/>
      <c r="AS456" s="15"/>
      <c r="AT456" s="15"/>
    </row>
    <row r="457" spans="1:46" ht="12.75">
      <c r="A457" s="1" t="s">
        <v>913</v>
      </c>
      <c r="B457" s="1" t="s">
        <v>914</v>
      </c>
      <c r="C457" s="2" t="s">
        <v>898</v>
      </c>
      <c r="D457" s="62"/>
      <c r="F457" s="61">
        <v>631091253</v>
      </c>
      <c r="G457" s="83">
        <v>56.41</v>
      </c>
      <c r="H457" s="9">
        <f t="shared" si="14"/>
        <v>0.5640999999999999</v>
      </c>
      <c r="I457" s="28">
        <v>5434720.37</v>
      </c>
      <c r="J457" s="28">
        <v>0</v>
      </c>
      <c r="K457" s="28">
        <v>0</v>
      </c>
      <c r="L457" s="28">
        <v>100217.83</v>
      </c>
      <c r="M457" s="33">
        <v>5534938.2</v>
      </c>
      <c r="N457" s="28">
        <v>16422744.5</v>
      </c>
      <c r="O457" s="28">
        <v>0</v>
      </c>
      <c r="P457" s="28">
        <v>0</v>
      </c>
      <c r="Q457" s="30">
        <v>16422744.5</v>
      </c>
      <c r="R457" s="28">
        <v>5424000</v>
      </c>
      <c r="S457" s="28">
        <v>63109</v>
      </c>
      <c r="T457" s="3">
        <v>5487109</v>
      </c>
      <c r="U457" s="3">
        <v>27444791.7</v>
      </c>
      <c r="V457" s="4">
        <v>0.8694636431603339</v>
      </c>
      <c r="W457" s="11">
        <v>2.6022773128183414</v>
      </c>
      <c r="X457" s="11">
        <v>0.8770424520524925</v>
      </c>
      <c r="Y457" s="38"/>
      <c r="Z457" s="11">
        <v>4.348783408031168</v>
      </c>
      <c r="AA457" s="13">
        <v>147372.33516483515</v>
      </c>
      <c r="AB457" s="17">
        <f t="shared" si="15"/>
        <v>6408.903659676434</v>
      </c>
      <c r="AC457" s="18">
        <v>729.57</v>
      </c>
      <c r="AD457" s="17">
        <v>5679</v>
      </c>
      <c r="AE457" s="68" t="s">
        <v>1170</v>
      </c>
      <c r="AF457" s="2">
        <f>F457/H457</f>
        <v>1118757761.0352776</v>
      </c>
      <c r="AG457" s="4">
        <f>V457*$H457</f>
        <v>0.49046444110674425</v>
      </c>
      <c r="AH457" s="4">
        <f>W457*$H457</f>
        <v>1.4679446321608263</v>
      </c>
      <c r="AI457" s="4">
        <f>X457*$H457</f>
        <v>0.494739647202811</v>
      </c>
      <c r="AJ457" s="4">
        <f>Z457*$H457</f>
        <v>2.4531487204703817</v>
      </c>
      <c r="AK457" s="68" t="s">
        <v>1170</v>
      </c>
      <c r="AL457" s="78"/>
      <c r="AM457" s="78"/>
      <c r="AN457" s="78"/>
      <c r="AO457" s="74"/>
      <c r="AP457" s="74"/>
      <c r="AQ457" s="15"/>
      <c r="AR457" s="15"/>
      <c r="AS457" s="15"/>
      <c r="AT457" s="15"/>
    </row>
    <row r="458" spans="1:46" ht="12.75">
      <c r="A458" s="1" t="s">
        <v>915</v>
      </c>
      <c r="B458" s="1" t="s">
        <v>916</v>
      </c>
      <c r="C458" s="2" t="s">
        <v>898</v>
      </c>
      <c r="D458" s="62"/>
      <c r="F458" s="61">
        <v>180412560</v>
      </c>
      <c r="G458" s="83">
        <v>61.55</v>
      </c>
      <c r="H458" s="9">
        <f t="shared" si="14"/>
        <v>0.6154999999999999</v>
      </c>
      <c r="I458" s="28">
        <v>1366765.38</v>
      </c>
      <c r="J458" s="28">
        <v>0</v>
      </c>
      <c r="K458" s="28">
        <v>0</v>
      </c>
      <c r="L458" s="28">
        <v>25165.67</v>
      </c>
      <c r="M458" s="33">
        <v>1391931.05</v>
      </c>
      <c r="N458" s="28">
        <v>1967480</v>
      </c>
      <c r="O458" s="28">
        <v>1418898.06</v>
      </c>
      <c r="P458" s="28">
        <v>0</v>
      </c>
      <c r="Q458" s="30">
        <v>3386378.06</v>
      </c>
      <c r="R458" s="28">
        <v>2239303</v>
      </c>
      <c r="S458" s="28">
        <v>0</v>
      </c>
      <c r="T458" s="3">
        <v>2239303</v>
      </c>
      <c r="U458" s="3">
        <v>7017612.109999999</v>
      </c>
      <c r="V458" s="4">
        <v>1.2412123634851142</v>
      </c>
      <c r="W458" s="11">
        <v>1.8770190168578065</v>
      </c>
      <c r="X458" s="11">
        <v>0.7715266886074894</v>
      </c>
      <c r="Y458" s="38"/>
      <c r="Z458" s="11">
        <v>3.88975806895041</v>
      </c>
      <c r="AA458" s="13">
        <v>147320.68328716527</v>
      </c>
      <c r="AB458" s="17">
        <f t="shared" si="15"/>
        <v>5730.418165395389</v>
      </c>
      <c r="AC458" s="18">
        <v>720.56</v>
      </c>
      <c r="AD458" s="17">
        <v>5009</v>
      </c>
      <c r="AE458" s="68" t="s">
        <v>1170</v>
      </c>
      <c r="AF458" s="2">
        <f>F458/H458</f>
        <v>293115450.8529651</v>
      </c>
      <c r="AG458" s="4">
        <f>V458*$H458</f>
        <v>0.7639662097250877</v>
      </c>
      <c r="AH458" s="4">
        <f>W458*$H458</f>
        <v>1.1553052048759798</v>
      </c>
      <c r="AI458" s="4">
        <f>X458*$H458</f>
        <v>0.4748746768379097</v>
      </c>
      <c r="AJ458" s="4">
        <f>Z458*$H458</f>
        <v>2.394146091438977</v>
      </c>
      <c r="AK458" s="68" t="s">
        <v>1170</v>
      </c>
      <c r="AL458" s="78"/>
      <c r="AM458" s="78"/>
      <c r="AN458" s="78"/>
      <c r="AO458" s="74"/>
      <c r="AP458" s="74"/>
      <c r="AQ458" s="15"/>
      <c r="AR458" s="15"/>
      <c r="AS458" s="15"/>
      <c r="AT458" s="15"/>
    </row>
    <row r="459" spans="1:46" ht="12.75">
      <c r="A459" s="1" t="s">
        <v>917</v>
      </c>
      <c r="B459" s="1" t="s">
        <v>918</v>
      </c>
      <c r="C459" s="2" t="s">
        <v>898</v>
      </c>
      <c r="D459" s="62"/>
      <c r="F459" s="61">
        <v>840316190</v>
      </c>
      <c r="G459" s="83">
        <v>56.23</v>
      </c>
      <c r="H459" s="9">
        <f t="shared" si="14"/>
        <v>0.5623</v>
      </c>
      <c r="I459" s="28">
        <v>7181472.21</v>
      </c>
      <c r="J459" s="28">
        <v>0</v>
      </c>
      <c r="K459" s="28">
        <v>0</v>
      </c>
      <c r="L459" s="28">
        <v>132330.76</v>
      </c>
      <c r="M459" s="33">
        <v>7313802.97</v>
      </c>
      <c r="N459" s="28">
        <v>13173749</v>
      </c>
      <c r="O459" s="28">
        <v>7442930.28</v>
      </c>
      <c r="P459" s="28">
        <v>0</v>
      </c>
      <c r="Q459" s="30">
        <v>20616679.28</v>
      </c>
      <c r="R459" s="28">
        <v>6874364</v>
      </c>
      <c r="S459" s="28">
        <v>84032</v>
      </c>
      <c r="T459" s="3">
        <v>6958396</v>
      </c>
      <c r="U459" s="3">
        <v>34888878.25</v>
      </c>
      <c r="V459" s="4">
        <v>0.8280687773015536</v>
      </c>
      <c r="W459" s="11">
        <v>2.453443064092339</v>
      </c>
      <c r="X459" s="11">
        <v>0.8703632105434027</v>
      </c>
      <c r="Y459" s="38"/>
      <c r="Z459" s="11">
        <v>4.151875051937295</v>
      </c>
      <c r="AA459" s="13">
        <v>176734.04666509546</v>
      </c>
      <c r="AB459" s="17">
        <f t="shared" si="15"/>
        <v>7337.776791767315</v>
      </c>
      <c r="AC459" s="18">
        <v>718</v>
      </c>
      <c r="AD459" s="17">
        <v>6534</v>
      </c>
      <c r="AE459" s="68" t="s">
        <v>1170</v>
      </c>
      <c r="AF459" s="2">
        <f>F459/H459</f>
        <v>1494426800.6402276</v>
      </c>
      <c r="AG459" s="4">
        <f>V459*$H459</f>
        <v>0.4656230734766636</v>
      </c>
      <c r="AH459" s="4">
        <f>W459*$H459</f>
        <v>1.3795710349391224</v>
      </c>
      <c r="AI459" s="4">
        <f>X459*$H459</f>
        <v>0.48940523328855534</v>
      </c>
      <c r="AJ459" s="4">
        <f>Z459*$H459</f>
        <v>2.334599341704341</v>
      </c>
      <c r="AK459" s="68" t="s">
        <v>1170</v>
      </c>
      <c r="AL459" s="78"/>
      <c r="AM459" s="78"/>
      <c r="AN459" s="78"/>
      <c r="AO459" s="74"/>
      <c r="AP459" s="74"/>
      <c r="AQ459" s="15"/>
      <c r="AR459" s="15"/>
      <c r="AS459" s="15"/>
      <c r="AT459" s="15"/>
    </row>
    <row r="460" spans="1:46" ht="12.75">
      <c r="A460" s="1" t="s">
        <v>919</v>
      </c>
      <c r="B460" s="1" t="s">
        <v>920</v>
      </c>
      <c r="C460" s="2" t="s">
        <v>898</v>
      </c>
      <c r="D460" s="62"/>
      <c r="F460" s="61">
        <v>1142650091</v>
      </c>
      <c r="G460" s="83">
        <v>59.68</v>
      </c>
      <c r="H460" s="9">
        <f t="shared" si="14"/>
        <v>0.5968</v>
      </c>
      <c r="I460" s="28">
        <v>8933928.33</v>
      </c>
      <c r="J460" s="28">
        <v>0</v>
      </c>
      <c r="K460" s="28">
        <v>0</v>
      </c>
      <c r="L460" s="28">
        <v>165482.62</v>
      </c>
      <c r="M460" s="33">
        <v>9099410.95</v>
      </c>
      <c r="N460" s="28">
        <v>10580929</v>
      </c>
      <c r="O460" s="28">
        <v>5924985.15</v>
      </c>
      <c r="P460" s="28">
        <v>0</v>
      </c>
      <c r="Q460" s="30">
        <v>16505914.15</v>
      </c>
      <c r="R460" s="28">
        <v>7597142</v>
      </c>
      <c r="S460" s="28">
        <v>0</v>
      </c>
      <c r="T460" s="3">
        <v>7597142</v>
      </c>
      <c r="U460" s="3">
        <v>33202467.1</v>
      </c>
      <c r="V460" s="4">
        <v>0.6648703798160377</v>
      </c>
      <c r="W460" s="11">
        <v>1.4445291940207792</v>
      </c>
      <c r="X460" s="11">
        <v>0.7963427318363553</v>
      </c>
      <c r="Y460" s="38"/>
      <c r="Z460" s="11">
        <v>2.905742305673172</v>
      </c>
      <c r="AA460" s="13">
        <v>180853.42839805825</v>
      </c>
      <c r="AB460" s="17">
        <f t="shared" si="15"/>
        <v>5255.134580222718</v>
      </c>
      <c r="AC460" s="18">
        <v>690.32</v>
      </c>
      <c r="AD460" s="17">
        <v>4560</v>
      </c>
      <c r="AE460" s="68" t="s">
        <v>1170</v>
      </c>
      <c r="AF460" s="2">
        <f>F460/H460</f>
        <v>1914628168.5656836</v>
      </c>
      <c r="AG460" s="4">
        <f>V460*$H460</f>
        <v>0.3967946426742113</v>
      </c>
      <c r="AH460" s="4">
        <f>W460*$H460</f>
        <v>0.862095022991601</v>
      </c>
      <c r="AI460" s="4">
        <f>X460*$H460</f>
        <v>0.47525734235993683</v>
      </c>
      <c r="AJ460" s="4">
        <f>Z460*$H460</f>
        <v>1.734147008025749</v>
      </c>
      <c r="AK460" s="68" t="s">
        <v>1170</v>
      </c>
      <c r="AL460" s="78"/>
      <c r="AM460" s="78"/>
      <c r="AN460" s="78"/>
      <c r="AO460" s="74"/>
      <c r="AP460" s="74"/>
      <c r="AQ460" s="15"/>
      <c r="AR460" s="15"/>
      <c r="AS460" s="15"/>
      <c r="AT460" s="15"/>
    </row>
    <row r="461" spans="1:46" ht="12.75">
      <c r="A461" s="1" t="s">
        <v>921</v>
      </c>
      <c r="B461" s="1" t="s">
        <v>922</v>
      </c>
      <c r="C461" s="2" t="s">
        <v>898</v>
      </c>
      <c r="D461" s="62"/>
      <c r="F461" s="61">
        <v>497122502</v>
      </c>
      <c r="G461" s="83">
        <v>52.99</v>
      </c>
      <c r="H461" s="9">
        <f t="shared" si="14"/>
        <v>0.5299</v>
      </c>
      <c r="I461" s="28">
        <v>4625490.52</v>
      </c>
      <c r="J461" s="28">
        <v>0</v>
      </c>
      <c r="K461" s="28">
        <v>0</v>
      </c>
      <c r="L461" s="28">
        <v>85811.86</v>
      </c>
      <c r="M461" s="33">
        <v>4711302.38</v>
      </c>
      <c r="N461" s="28">
        <v>8800966.5</v>
      </c>
      <c r="O461" s="28">
        <v>5050137.72</v>
      </c>
      <c r="P461" s="28">
        <v>0</v>
      </c>
      <c r="Q461" s="30">
        <v>13851104.219999999</v>
      </c>
      <c r="R461" s="28">
        <v>5321773</v>
      </c>
      <c r="S461" s="28">
        <v>49712</v>
      </c>
      <c r="T461" s="3">
        <v>5371485</v>
      </c>
      <c r="U461" s="3">
        <v>23933891.599999998</v>
      </c>
      <c r="V461" s="4">
        <v>1.0805153615838536</v>
      </c>
      <c r="W461" s="11">
        <v>2.7862557346076438</v>
      </c>
      <c r="X461" s="11">
        <v>0.9477145695569419</v>
      </c>
      <c r="Y461" s="38"/>
      <c r="Z461" s="11">
        <v>4.814485665748439</v>
      </c>
      <c r="AA461" s="13">
        <v>132852.06360424028</v>
      </c>
      <c r="AB461" s="17">
        <f t="shared" si="15"/>
        <v>6396.1435588771465</v>
      </c>
      <c r="AC461" s="18">
        <v>729.34</v>
      </c>
      <c r="AD461" s="17">
        <v>5661</v>
      </c>
      <c r="AE461" s="68" t="s">
        <v>1170</v>
      </c>
      <c r="AF461" s="2">
        <f>F461/H461</f>
        <v>938143993.2062652</v>
      </c>
      <c r="AG461" s="4">
        <f>V461*$H461</f>
        <v>0.572565090103284</v>
      </c>
      <c r="AH461" s="4">
        <f>W461*$H461</f>
        <v>1.4764369137685904</v>
      </c>
      <c r="AI461" s="4">
        <f>X461*$H461</f>
        <v>0.5021939504082236</v>
      </c>
      <c r="AJ461" s="4">
        <f>Z461*$H461</f>
        <v>2.551195954280098</v>
      </c>
      <c r="AK461" s="68" t="s">
        <v>1170</v>
      </c>
      <c r="AL461" s="78"/>
      <c r="AM461" s="78"/>
      <c r="AN461" s="78"/>
      <c r="AO461" s="74"/>
      <c r="AP461" s="74"/>
      <c r="AQ461" s="15"/>
      <c r="AR461" s="15"/>
      <c r="AS461" s="15"/>
      <c r="AT461" s="15"/>
    </row>
    <row r="462" spans="1:46" ht="12.75">
      <c r="A462" s="1" t="s">
        <v>923</v>
      </c>
      <c r="B462" s="1" t="s">
        <v>924</v>
      </c>
      <c r="C462" s="2" t="s">
        <v>898</v>
      </c>
      <c r="D462" s="62"/>
      <c r="F462" s="61">
        <v>5365364575</v>
      </c>
      <c r="G462" s="83">
        <v>59.94</v>
      </c>
      <c r="H462" s="9">
        <f t="shared" si="14"/>
        <v>0.5993999999999999</v>
      </c>
      <c r="I462" s="28">
        <v>43828298.16</v>
      </c>
      <c r="J462" s="28">
        <v>0</v>
      </c>
      <c r="K462" s="28">
        <v>0</v>
      </c>
      <c r="L462" s="28">
        <v>808429.77</v>
      </c>
      <c r="M462" s="33">
        <v>44636727.93</v>
      </c>
      <c r="N462" s="28">
        <v>94270041</v>
      </c>
      <c r="O462" s="28">
        <v>0</v>
      </c>
      <c r="P462" s="28">
        <v>0</v>
      </c>
      <c r="Q462" s="30">
        <v>94270041</v>
      </c>
      <c r="R462" s="28">
        <v>36662871</v>
      </c>
      <c r="S462" s="28">
        <v>1073073</v>
      </c>
      <c r="T462" s="3">
        <v>37735944</v>
      </c>
      <c r="U462" s="3">
        <v>176642712.93</v>
      </c>
      <c r="V462" s="4">
        <v>0.7033248807701012</v>
      </c>
      <c r="W462" s="11">
        <v>1.7570109110432632</v>
      </c>
      <c r="X462" s="11">
        <v>0.831942122590989</v>
      </c>
      <c r="Y462" s="38"/>
      <c r="Z462" s="11">
        <v>3.2922779144043535</v>
      </c>
      <c r="AA462" s="13">
        <v>224846.47549343092</v>
      </c>
      <c r="AB462" s="17">
        <f t="shared" si="15"/>
        <v>7402.570853986823</v>
      </c>
      <c r="AC462" s="18">
        <v>700.73</v>
      </c>
      <c r="AD462" s="17">
        <v>6697</v>
      </c>
      <c r="AE462" s="68" t="s">
        <v>1170</v>
      </c>
      <c r="AF462" s="2">
        <f>F462/H462</f>
        <v>8951225517.183851</v>
      </c>
      <c r="AG462" s="4">
        <f>V462*$H462</f>
        <v>0.42157293353359865</v>
      </c>
      <c r="AH462" s="4">
        <f>W462*$H462</f>
        <v>1.053152340079332</v>
      </c>
      <c r="AI462" s="4">
        <f>X462*$H462</f>
        <v>0.49866610828103874</v>
      </c>
      <c r="AJ462" s="4">
        <f>Z462*$H462</f>
        <v>1.9733913818939692</v>
      </c>
      <c r="AK462" s="68" t="s">
        <v>1170</v>
      </c>
      <c r="AL462" s="78"/>
      <c r="AM462" s="78"/>
      <c r="AN462" s="78"/>
      <c r="AO462" s="74"/>
      <c r="AP462" s="74"/>
      <c r="AQ462" s="15"/>
      <c r="AR462" s="15"/>
      <c r="AS462" s="15"/>
      <c r="AT462" s="15"/>
    </row>
    <row r="463" spans="1:46" ht="12.75">
      <c r="A463" s="1" t="s">
        <v>925</v>
      </c>
      <c r="B463" s="1" t="s">
        <v>926</v>
      </c>
      <c r="C463" s="2" t="s">
        <v>898</v>
      </c>
      <c r="D463" s="62"/>
      <c r="F463" s="61">
        <v>1487606432</v>
      </c>
      <c r="G463" s="83">
        <v>52.1</v>
      </c>
      <c r="H463" s="9">
        <f t="shared" si="14"/>
        <v>0.521</v>
      </c>
      <c r="I463" s="28">
        <v>13630949.76</v>
      </c>
      <c r="J463" s="28">
        <v>0</v>
      </c>
      <c r="K463" s="28">
        <v>0</v>
      </c>
      <c r="L463" s="28">
        <v>251482.21</v>
      </c>
      <c r="M463" s="33">
        <v>13882431.97</v>
      </c>
      <c r="N463" s="28">
        <v>39422406</v>
      </c>
      <c r="O463" s="28">
        <v>0</v>
      </c>
      <c r="P463" s="28">
        <v>0</v>
      </c>
      <c r="Q463" s="30">
        <v>39422406</v>
      </c>
      <c r="R463" s="28">
        <v>15695180</v>
      </c>
      <c r="S463" s="28">
        <v>148760</v>
      </c>
      <c r="T463" s="3">
        <v>15843940</v>
      </c>
      <c r="U463" s="3">
        <v>69148777.97</v>
      </c>
      <c r="V463" s="4">
        <v>1.0650626173146314</v>
      </c>
      <c r="W463" s="11">
        <v>2.6500561675441854</v>
      </c>
      <c r="X463" s="11">
        <v>0.9332059657295163</v>
      </c>
      <c r="Y463" s="39"/>
      <c r="Z463" s="11">
        <v>4.6483247505883325</v>
      </c>
      <c r="AA463" s="13">
        <v>133866.19263741805</v>
      </c>
      <c r="AB463" s="17">
        <f t="shared" si="15"/>
        <v>6222.535365035359</v>
      </c>
      <c r="AC463" s="18">
        <v>722.19</v>
      </c>
      <c r="AD463" s="17">
        <v>5307</v>
      </c>
      <c r="AE463" s="68" t="s">
        <v>1170</v>
      </c>
      <c r="AF463" s="2">
        <f>F463/H463</f>
        <v>2855290656.429942</v>
      </c>
      <c r="AG463" s="4">
        <f>V463*$H463</f>
        <v>0.554897623620923</v>
      </c>
      <c r="AH463" s="4">
        <f>W463*$H463</f>
        <v>1.3806792632905207</v>
      </c>
      <c r="AI463" s="4">
        <f>X463*$H463</f>
        <v>0.48620030814507803</v>
      </c>
      <c r="AJ463" s="4">
        <f>Z463*$H463</f>
        <v>2.4217771950565212</v>
      </c>
      <c r="AK463" s="68" t="s">
        <v>1170</v>
      </c>
      <c r="AL463" s="78"/>
      <c r="AM463" s="78"/>
      <c r="AN463" s="78"/>
      <c r="AO463" s="74"/>
      <c r="AP463" s="74"/>
      <c r="AQ463" s="15"/>
      <c r="AR463" s="15"/>
      <c r="AS463" s="15"/>
      <c r="AT463" s="15"/>
    </row>
    <row r="464" spans="1:46" ht="12.75">
      <c r="A464" s="1" t="s">
        <v>927</v>
      </c>
      <c r="B464" s="1" t="s">
        <v>928</v>
      </c>
      <c r="C464" s="2" t="s">
        <v>898</v>
      </c>
      <c r="D464" s="62"/>
      <c r="F464" s="61">
        <v>800333022</v>
      </c>
      <c r="G464" s="83">
        <v>61.38</v>
      </c>
      <c r="H464" s="9">
        <f t="shared" si="14"/>
        <v>0.6138</v>
      </c>
      <c r="I464" s="28">
        <v>6554955.4799999995</v>
      </c>
      <c r="J464" s="28">
        <v>0</v>
      </c>
      <c r="K464" s="28">
        <v>0</v>
      </c>
      <c r="L464" s="28">
        <v>120854.13</v>
      </c>
      <c r="M464" s="33">
        <v>6675809.609999999</v>
      </c>
      <c r="N464" s="28">
        <v>9827010</v>
      </c>
      <c r="O464" s="28">
        <v>4460120.52</v>
      </c>
      <c r="P464" s="28">
        <v>0</v>
      </c>
      <c r="Q464" s="30">
        <v>14287130.52</v>
      </c>
      <c r="R464" s="28">
        <v>6334481.66</v>
      </c>
      <c r="S464" s="28">
        <v>0</v>
      </c>
      <c r="T464" s="3">
        <v>6334481.66</v>
      </c>
      <c r="U464" s="3">
        <v>27297421.79</v>
      </c>
      <c r="V464" s="4">
        <v>0.791480731879635</v>
      </c>
      <c r="W464" s="11">
        <v>1.785148197971019</v>
      </c>
      <c r="X464" s="11">
        <v>0.8341289721268054</v>
      </c>
      <c r="Y464" s="27"/>
      <c r="Z464" s="11">
        <v>3.4107579019774596</v>
      </c>
      <c r="AA464" s="13">
        <v>186068.13292641574</v>
      </c>
      <c r="AB464" s="17">
        <f t="shared" si="15"/>
        <v>6346.333546849649</v>
      </c>
      <c r="AC464" s="18">
        <v>711.89</v>
      </c>
      <c r="AD464" s="17">
        <v>5632</v>
      </c>
      <c r="AE464" s="68" t="s">
        <v>1170</v>
      </c>
      <c r="AF464" s="2">
        <f>F464/H464</f>
        <v>1303898699.9022484</v>
      </c>
      <c r="AG464" s="4">
        <f>V464*$H464</f>
        <v>0.48581087322771993</v>
      </c>
      <c r="AH464" s="4">
        <f>W464*$H464</f>
        <v>1.0957239639146115</v>
      </c>
      <c r="AI464" s="4">
        <f>X464*$H464</f>
        <v>0.5119883630914331</v>
      </c>
      <c r="AJ464" s="4">
        <f>Z464*$H464</f>
        <v>2.093523200233765</v>
      </c>
      <c r="AK464" s="68" t="s">
        <v>1170</v>
      </c>
      <c r="AL464" s="78"/>
      <c r="AM464" s="78"/>
      <c r="AN464" s="78"/>
      <c r="AO464" s="74"/>
      <c r="AP464" s="74"/>
      <c r="AQ464" s="15"/>
      <c r="AR464" s="15"/>
      <c r="AS464" s="15"/>
      <c r="AT464" s="15"/>
    </row>
    <row r="465" spans="1:46" ht="12.75">
      <c r="A465" s="1" t="s">
        <v>929</v>
      </c>
      <c r="B465" s="1" t="s">
        <v>930</v>
      </c>
      <c r="C465" s="2" t="s">
        <v>931</v>
      </c>
      <c r="D465" s="62"/>
      <c r="F465" s="61">
        <v>179927367</v>
      </c>
      <c r="G465" s="83">
        <v>89.69</v>
      </c>
      <c r="H465" s="9">
        <f t="shared" si="14"/>
        <v>0.8969</v>
      </c>
      <c r="I465" s="28">
        <v>1972006.4</v>
      </c>
      <c r="J465" s="28">
        <v>0</v>
      </c>
      <c r="K465" s="28">
        <v>0</v>
      </c>
      <c r="L465" s="28">
        <v>0</v>
      </c>
      <c r="M465" s="33">
        <v>1972006.4</v>
      </c>
      <c r="N465" s="28">
        <v>2707792</v>
      </c>
      <c r="O465" s="28">
        <v>0</v>
      </c>
      <c r="P465" s="28">
        <v>0</v>
      </c>
      <c r="Q465" s="30">
        <v>2707792</v>
      </c>
      <c r="R465" s="28">
        <v>200741.05</v>
      </c>
      <c r="S465" s="28">
        <v>0</v>
      </c>
      <c r="T465" s="3">
        <v>200741.05</v>
      </c>
      <c r="U465" s="3">
        <v>4880539.45</v>
      </c>
      <c r="V465" s="4">
        <v>0.11156782503241988</v>
      </c>
      <c r="W465" s="11">
        <v>1.5049361557099872</v>
      </c>
      <c r="X465" s="11">
        <v>1.096001365928953</v>
      </c>
      <c r="Y465" s="38"/>
      <c r="Z465" s="11">
        <v>2.7125053466713602</v>
      </c>
      <c r="AA465" s="13">
        <v>129769.56162117452</v>
      </c>
      <c r="AB465" s="17">
        <f t="shared" si="15"/>
        <v>3520.006297326345</v>
      </c>
      <c r="AC465" s="18">
        <v>657.74</v>
      </c>
      <c r="AD465" s="17">
        <v>1827</v>
      </c>
      <c r="AE465" s="68" t="s">
        <v>1170</v>
      </c>
      <c r="AF465" s="2">
        <f>F465/H465</f>
        <v>200610287.6574869</v>
      </c>
      <c r="AG465" s="4">
        <f>V465*$H465</f>
        <v>0.1000651822715774</v>
      </c>
      <c r="AH465" s="4">
        <f>W465*$H465</f>
        <v>1.3497772380562876</v>
      </c>
      <c r="AI465" s="4">
        <f>X465*$H465</f>
        <v>0.9830036251016779</v>
      </c>
      <c r="AJ465" s="4">
        <f>Z465*$H465</f>
        <v>2.432846045429543</v>
      </c>
      <c r="AK465" s="68" t="s">
        <v>1170</v>
      </c>
      <c r="AL465" s="78"/>
      <c r="AM465" s="78"/>
      <c r="AN465" s="78"/>
      <c r="AO465" s="74"/>
      <c r="AP465" s="74"/>
      <c r="AQ465" s="15"/>
      <c r="AR465" s="15"/>
      <c r="AS465" s="15"/>
      <c r="AT465" s="15"/>
    </row>
    <row r="466" spans="1:46" ht="12.75">
      <c r="A466" s="1" t="s">
        <v>932</v>
      </c>
      <c r="B466" s="1" t="s">
        <v>933</v>
      </c>
      <c r="C466" s="2" t="s">
        <v>931</v>
      </c>
      <c r="D466" s="62"/>
      <c r="F466" s="61">
        <v>57913996</v>
      </c>
      <c r="G466" s="83">
        <v>74.96</v>
      </c>
      <c r="H466" s="9">
        <f t="shared" si="14"/>
        <v>0.7495999999999999</v>
      </c>
      <c r="I466" s="28">
        <v>734522.89</v>
      </c>
      <c r="J466" s="28">
        <v>0</v>
      </c>
      <c r="K466" s="28">
        <v>0</v>
      </c>
      <c r="L466" s="28">
        <v>0</v>
      </c>
      <c r="M466" s="33">
        <v>734522.89</v>
      </c>
      <c r="N466" s="28">
        <v>1226655</v>
      </c>
      <c r="O466" s="28">
        <v>0</v>
      </c>
      <c r="P466" s="28">
        <v>0</v>
      </c>
      <c r="Q466" s="30">
        <v>1226655</v>
      </c>
      <c r="R466" s="28">
        <v>286976</v>
      </c>
      <c r="S466" s="28">
        <v>0</v>
      </c>
      <c r="T466" s="3">
        <v>286976</v>
      </c>
      <c r="U466" s="3">
        <v>2248153.89</v>
      </c>
      <c r="V466" s="4">
        <v>0.49552097907386666</v>
      </c>
      <c r="W466" s="11">
        <v>2.1180631362408495</v>
      </c>
      <c r="X466" s="11">
        <v>1.268299445267082</v>
      </c>
      <c r="Y466" s="38"/>
      <c r="Z466" s="11">
        <v>3.881883560581798</v>
      </c>
      <c r="AA466" s="13">
        <v>87963.27800829876</v>
      </c>
      <c r="AB466" s="17">
        <f t="shared" si="15"/>
        <v>3414.6320283530135</v>
      </c>
      <c r="AC466" s="18">
        <v>693.44</v>
      </c>
      <c r="AD466" s="17">
        <v>2601</v>
      </c>
      <c r="AE466" s="68" t="s">
        <v>1170</v>
      </c>
      <c r="AF466" s="2">
        <f>F466/H466</f>
        <v>77259866.59551762</v>
      </c>
      <c r="AG466" s="4">
        <f>V466*$H466</f>
        <v>0.3714425259137704</v>
      </c>
      <c r="AH466" s="4">
        <f>W466*$H466</f>
        <v>1.5877001269261406</v>
      </c>
      <c r="AI466" s="4">
        <f>X466*$H466</f>
        <v>0.9507172641722046</v>
      </c>
      <c r="AJ466" s="4">
        <f>Z466*$H466</f>
        <v>2.9098599170121155</v>
      </c>
      <c r="AK466" s="68" t="s">
        <v>1170</v>
      </c>
      <c r="AL466" s="78"/>
      <c r="AM466" s="78"/>
      <c r="AN466" s="78"/>
      <c r="AO466" s="74"/>
      <c r="AP466" s="74"/>
      <c r="AQ466" s="15"/>
      <c r="AR466" s="15"/>
      <c r="AS466" s="15"/>
      <c r="AT466" s="15"/>
    </row>
    <row r="467" spans="1:46" ht="12.75">
      <c r="A467" s="1" t="s">
        <v>934</v>
      </c>
      <c r="B467" s="1" t="s">
        <v>935</v>
      </c>
      <c r="C467" s="2" t="s">
        <v>931</v>
      </c>
      <c r="D467" s="62"/>
      <c r="F467" s="61">
        <v>56795975</v>
      </c>
      <c r="G467" s="83">
        <v>74.16</v>
      </c>
      <c r="H467" s="9">
        <f t="shared" si="14"/>
        <v>0.7415999999999999</v>
      </c>
      <c r="I467" s="28">
        <v>711628.49</v>
      </c>
      <c r="J467" s="28">
        <v>0</v>
      </c>
      <c r="K467" s="28">
        <v>0</v>
      </c>
      <c r="L467" s="28">
        <v>0</v>
      </c>
      <c r="M467" s="33">
        <v>711628.49</v>
      </c>
      <c r="N467" s="28">
        <v>1147224</v>
      </c>
      <c r="O467" s="28">
        <v>0</v>
      </c>
      <c r="P467" s="28">
        <v>0</v>
      </c>
      <c r="Q467" s="30">
        <v>1147224</v>
      </c>
      <c r="R467" s="28">
        <v>178451.19</v>
      </c>
      <c r="S467" s="28">
        <v>0</v>
      </c>
      <c r="T467" s="3">
        <v>178451.19</v>
      </c>
      <c r="U467" s="3">
        <v>2037303.68</v>
      </c>
      <c r="V467" s="4">
        <v>0.3141968951144865</v>
      </c>
      <c r="W467" s="11">
        <v>2.0199036991617807</v>
      </c>
      <c r="X467" s="11">
        <v>1.2529558476635008</v>
      </c>
      <c r="Y467" s="27"/>
      <c r="Z467" s="11">
        <v>3.587056441939768</v>
      </c>
      <c r="AA467" s="13">
        <v>88307.71869639795</v>
      </c>
      <c r="AB467" s="17">
        <f t="shared" si="15"/>
        <v>3167.6477122291917</v>
      </c>
      <c r="AC467" s="18">
        <v>662.84</v>
      </c>
      <c r="AD467" s="17">
        <v>2013</v>
      </c>
      <c r="AE467" s="68" t="s">
        <v>1170</v>
      </c>
      <c r="AF467" s="2">
        <f>F467/H467</f>
        <v>76585726.806904</v>
      </c>
      <c r="AG467" s="4">
        <f>V467*$H467</f>
        <v>0.23300841741690317</v>
      </c>
      <c r="AH467" s="4">
        <f>W467*$H467</f>
        <v>1.4979605832983764</v>
      </c>
      <c r="AI467" s="4">
        <f>X467*$H467</f>
        <v>0.9291920566272521</v>
      </c>
      <c r="AJ467" s="4">
        <f>Z467*$H467</f>
        <v>2.6601610573425316</v>
      </c>
      <c r="AK467" s="68" t="s">
        <v>1170</v>
      </c>
      <c r="AL467" s="78"/>
      <c r="AM467" s="78"/>
      <c r="AN467" s="78"/>
      <c r="AO467" s="74"/>
      <c r="AP467" s="74"/>
      <c r="AQ467" s="15"/>
      <c r="AR467" s="15"/>
      <c r="AS467" s="15"/>
      <c r="AT467" s="15"/>
    </row>
    <row r="468" spans="1:46" ht="12.75">
      <c r="A468" s="1" t="s">
        <v>936</v>
      </c>
      <c r="B468" s="1" t="s">
        <v>937</v>
      </c>
      <c r="C468" s="2" t="s">
        <v>931</v>
      </c>
      <c r="D468" s="62"/>
      <c r="E468" t="s">
        <v>1169</v>
      </c>
      <c r="F468" s="61">
        <v>202783752</v>
      </c>
      <c r="G468" s="83">
        <v>77.68</v>
      </c>
      <c r="H468" s="9">
        <f t="shared" si="14"/>
        <v>0.7768</v>
      </c>
      <c r="I468" s="28">
        <v>2251473.77</v>
      </c>
      <c r="J468" s="28">
        <v>0</v>
      </c>
      <c r="K468" s="28">
        <v>0</v>
      </c>
      <c r="L468" s="28">
        <v>0</v>
      </c>
      <c r="M468" s="33">
        <v>2251473.77</v>
      </c>
      <c r="N468" s="28">
        <v>0</v>
      </c>
      <c r="O468" s="28">
        <v>0</v>
      </c>
      <c r="P468" s="28">
        <v>0</v>
      </c>
      <c r="Q468" s="30">
        <v>0</v>
      </c>
      <c r="R468" s="28">
        <v>0</v>
      </c>
      <c r="S468" s="28">
        <v>0</v>
      </c>
      <c r="T468" s="3">
        <v>0</v>
      </c>
      <c r="U468" s="3">
        <v>2251473.77</v>
      </c>
      <c r="V468" s="4">
        <v>0</v>
      </c>
      <c r="W468" s="11">
        <v>0</v>
      </c>
      <c r="X468" s="11">
        <v>1.1102831207107757</v>
      </c>
      <c r="Y468" s="38"/>
      <c r="Z468" s="11">
        <v>1.1102831207107757</v>
      </c>
      <c r="AA468" s="13">
        <v>121327.64705882352</v>
      </c>
      <c r="AB468" s="17">
        <f t="shared" si="15"/>
        <v>1347.0803860496617</v>
      </c>
      <c r="AC468" s="18">
        <v>598.37</v>
      </c>
      <c r="AD468" s="17">
        <v>190</v>
      </c>
      <c r="AE468" s="68" t="s">
        <v>1170</v>
      </c>
      <c r="AF468" s="2">
        <f>F468/H468</f>
        <v>261050144.1812564</v>
      </c>
      <c r="AG468" s="4">
        <f>V468*$H468</f>
        <v>0</v>
      </c>
      <c r="AH468" s="4">
        <f>W468*$H468</f>
        <v>0</v>
      </c>
      <c r="AI468" s="4">
        <f>X468*$H468</f>
        <v>0.8624679281681307</v>
      </c>
      <c r="AJ468" s="4">
        <f>Z468*$H468</f>
        <v>0.8624679281681307</v>
      </c>
      <c r="AK468" s="68" t="s">
        <v>1170</v>
      </c>
      <c r="AL468" s="78"/>
      <c r="AM468" s="78"/>
      <c r="AN468" s="78"/>
      <c r="AO468" s="74"/>
      <c r="AP468" s="74"/>
      <c r="AQ468" s="15"/>
      <c r="AR468" s="15"/>
      <c r="AS468" s="15"/>
      <c r="AT468" s="15"/>
    </row>
    <row r="469" spans="1:46" ht="12.75">
      <c r="A469" s="1" t="s">
        <v>938</v>
      </c>
      <c r="B469" s="1" t="s">
        <v>939</v>
      </c>
      <c r="C469" s="2" t="s">
        <v>931</v>
      </c>
      <c r="D469" s="62"/>
      <c r="F469" s="61">
        <v>123593492</v>
      </c>
      <c r="G469" s="83">
        <v>70.91</v>
      </c>
      <c r="H469" s="9">
        <f t="shared" si="14"/>
        <v>0.7091</v>
      </c>
      <c r="I469" s="28">
        <v>1530585.88</v>
      </c>
      <c r="J469" s="28">
        <v>0</v>
      </c>
      <c r="K469" s="28">
        <v>0</v>
      </c>
      <c r="L469" s="28">
        <v>0</v>
      </c>
      <c r="M469" s="33">
        <v>1530585.88</v>
      </c>
      <c r="N469" s="28">
        <v>1787812</v>
      </c>
      <c r="O469" s="28">
        <v>0</v>
      </c>
      <c r="P469" s="28">
        <v>0</v>
      </c>
      <c r="Q469" s="30">
        <v>1787812</v>
      </c>
      <c r="R469" s="28">
        <v>118327</v>
      </c>
      <c r="S469" s="28">
        <v>0</v>
      </c>
      <c r="T469" s="3">
        <v>118327</v>
      </c>
      <c r="U469" s="3">
        <v>3436724.88</v>
      </c>
      <c r="V469" s="4">
        <v>0.0957388597775035</v>
      </c>
      <c r="W469" s="11">
        <v>1.44652600316528</v>
      </c>
      <c r="X469" s="11">
        <v>1.2384032971574264</v>
      </c>
      <c r="Y469" s="47">
        <v>0.147</v>
      </c>
      <c r="Z469" s="11">
        <v>2.63366816010021</v>
      </c>
      <c r="AA469" s="13">
        <v>106127.90294627383</v>
      </c>
      <c r="AB469" s="17">
        <f t="shared" si="15"/>
        <v>2795.0567888780665</v>
      </c>
      <c r="AC469" s="18">
        <v>648.82</v>
      </c>
      <c r="AD469" s="17">
        <v>656</v>
      </c>
      <c r="AE469" s="68" t="s">
        <v>1170</v>
      </c>
      <c r="AF469" s="2">
        <f>F469/H469</f>
        <v>174296279.79128474</v>
      </c>
      <c r="AG469" s="4">
        <f>V469*$H469</f>
        <v>0.06788842546822772</v>
      </c>
      <c r="AH469" s="4">
        <f>W469*$H469</f>
        <v>1.0257315888445</v>
      </c>
      <c r="AI469" s="4">
        <f>X469*$H469</f>
        <v>0.878151778014331</v>
      </c>
      <c r="AJ469" s="4">
        <f>Z469*$H469</f>
        <v>1.867534092327059</v>
      </c>
      <c r="AK469" s="68" t="s">
        <v>1170</v>
      </c>
      <c r="AL469" s="78"/>
      <c r="AM469" s="78"/>
      <c r="AN469" s="78"/>
      <c r="AO469" s="74"/>
      <c r="AP469" s="74"/>
      <c r="AQ469" s="15"/>
      <c r="AR469" s="15"/>
      <c r="AS469" s="15"/>
      <c r="AT469" s="15"/>
    </row>
    <row r="470" spans="1:46" ht="12.75">
      <c r="A470" s="1" t="s">
        <v>940</v>
      </c>
      <c r="B470" s="1" t="s">
        <v>941</v>
      </c>
      <c r="C470" s="2" t="s">
        <v>931</v>
      </c>
      <c r="D470" s="62"/>
      <c r="F470" s="61">
        <v>110072050</v>
      </c>
      <c r="G470" s="83">
        <v>70.29</v>
      </c>
      <c r="H470" s="9">
        <f t="shared" si="14"/>
        <v>0.7029000000000001</v>
      </c>
      <c r="I470" s="28">
        <v>1441104.34</v>
      </c>
      <c r="J470" s="28">
        <v>0</v>
      </c>
      <c r="K470" s="28">
        <v>0</v>
      </c>
      <c r="L470" s="28">
        <v>0</v>
      </c>
      <c r="M470" s="33">
        <v>1441104.34</v>
      </c>
      <c r="N470" s="28">
        <v>2339474.5</v>
      </c>
      <c r="O470" s="28">
        <v>0</v>
      </c>
      <c r="P470" s="28">
        <v>0</v>
      </c>
      <c r="Q470" s="30">
        <v>2339474.5</v>
      </c>
      <c r="R470" s="28">
        <v>125398.62</v>
      </c>
      <c r="S470" s="28">
        <v>0</v>
      </c>
      <c r="T470" s="3">
        <v>125398.62</v>
      </c>
      <c r="U470" s="3">
        <v>3905977.46</v>
      </c>
      <c r="V470" s="4">
        <v>0.11392412515257053</v>
      </c>
      <c r="W470" s="11">
        <v>2.1254028611259623</v>
      </c>
      <c r="X470" s="11">
        <v>1.3092373041112617</v>
      </c>
      <c r="Y470" s="27"/>
      <c r="Z470" s="11">
        <v>3.5485642903897947</v>
      </c>
      <c r="AA470" s="13">
        <v>92002.36336779912</v>
      </c>
      <c r="AB470" s="17">
        <f t="shared" si="15"/>
        <v>3264.7630127843813</v>
      </c>
      <c r="AC470" s="18">
        <v>661.73</v>
      </c>
      <c r="AD470" s="17">
        <v>1699</v>
      </c>
      <c r="AE470" s="68" t="s">
        <v>1170</v>
      </c>
      <c r="AF470" s="2">
        <f>F470/H470</f>
        <v>156597026.60406885</v>
      </c>
      <c r="AG470" s="4">
        <f>V470*$H470</f>
        <v>0.08007726756974183</v>
      </c>
      <c r="AH470" s="4">
        <f>W470*$H470</f>
        <v>1.493945671085439</v>
      </c>
      <c r="AI470" s="4">
        <f>X470*$H470</f>
        <v>0.920262901059806</v>
      </c>
      <c r="AJ470" s="4">
        <f>Z470*$H470</f>
        <v>2.494285839714987</v>
      </c>
      <c r="AK470" s="68" t="s">
        <v>1170</v>
      </c>
      <c r="AL470" s="78"/>
      <c r="AM470" s="78"/>
      <c r="AN470" s="78"/>
      <c r="AO470" s="74"/>
      <c r="AP470" s="74"/>
      <c r="AQ470" s="15"/>
      <c r="AR470" s="15"/>
      <c r="AS470" s="15"/>
      <c r="AT470" s="15"/>
    </row>
    <row r="471" spans="1:46" ht="12.75">
      <c r="A471" s="1" t="s">
        <v>942</v>
      </c>
      <c r="B471" s="1" t="s">
        <v>943</v>
      </c>
      <c r="C471" s="2" t="s">
        <v>931</v>
      </c>
      <c r="D471" s="62"/>
      <c r="F471" s="61">
        <v>90059258</v>
      </c>
      <c r="G471" s="83">
        <v>73.09</v>
      </c>
      <c r="H471" s="9">
        <f t="shared" si="14"/>
        <v>0.7309</v>
      </c>
      <c r="I471" s="28">
        <v>1141180.77</v>
      </c>
      <c r="J471" s="28">
        <v>0</v>
      </c>
      <c r="K471" s="28">
        <v>0</v>
      </c>
      <c r="L471" s="28">
        <v>0</v>
      </c>
      <c r="M471" s="33">
        <v>1141180.77</v>
      </c>
      <c r="N471" s="28">
        <v>0</v>
      </c>
      <c r="O471" s="28">
        <v>1920291.13</v>
      </c>
      <c r="P471" s="28">
        <v>0</v>
      </c>
      <c r="Q471" s="30">
        <v>1920291.13</v>
      </c>
      <c r="R471" s="28">
        <v>1254525.47</v>
      </c>
      <c r="S471" s="28">
        <v>0</v>
      </c>
      <c r="T471" s="3">
        <v>1254525.47</v>
      </c>
      <c r="U471" s="3">
        <v>4315997.37</v>
      </c>
      <c r="V471" s="4">
        <v>1.3930000067289028</v>
      </c>
      <c r="W471" s="11">
        <v>2.132252888425974</v>
      </c>
      <c r="X471" s="11">
        <v>1.2671443173560235</v>
      </c>
      <c r="Y471" s="38"/>
      <c r="Z471" s="11">
        <v>4.7923972125109</v>
      </c>
      <c r="AA471" s="13">
        <v>57305.27617477329</v>
      </c>
      <c r="AB471" s="17">
        <f t="shared" si="15"/>
        <v>2746.2964580215075</v>
      </c>
      <c r="AC471" s="18">
        <v>705.34</v>
      </c>
      <c r="AD471" s="17">
        <v>2041</v>
      </c>
      <c r="AE471" s="68" t="s">
        <v>1170</v>
      </c>
      <c r="AF471" s="2">
        <f>F471/H471</f>
        <v>123216935.28526475</v>
      </c>
      <c r="AG471" s="4">
        <f>V471*$H471</f>
        <v>1.018143704918155</v>
      </c>
      <c r="AH471" s="4">
        <f>W471*$H471</f>
        <v>1.5584636361505444</v>
      </c>
      <c r="AI471" s="4">
        <f>X471*$H471</f>
        <v>0.9261557815555176</v>
      </c>
      <c r="AJ471" s="4">
        <f>Z471*$H471</f>
        <v>3.5027631226242164</v>
      </c>
      <c r="AK471" s="68" t="s">
        <v>1170</v>
      </c>
      <c r="AL471" s="78"/>
      <c r="AM471" s="78"/>
      <c r="AN471" s="78"/>
      <c r="AO471" s="74"/>
      <c r="AP471" s="74"/>
      <c r="AQ471" s="15"/>
      <c r="AR471" s="15"/>
      <c r="AS471" s="15"/>
      <c r="AT471" s="15"/>
    </row>
    <row r="472" spans="1:46" ht="12.75">
      <c r="A472" s="1" t="s">
        <v>944</v>
      </c>
      <c r="B472" s="1" t="s">
        <v>945</v>
      </c>
      <c r="C472" s="2" t="s">
        <v>931</v>
      </c>
      <c r="D472" s="62"/>
      <c r="F472" s="61">
        <v>721289873</v>
      </c>
      <c r="G472" s="83">
        <v>85.42</v>
      </c>
      <c r="H472" s="9">
        <f t="shared" si="14"/>
        <v>0.8542000000000001</v>
      </c>
      <c r="I472" s="28">
        <v>8176950.4799999995</v>
      </c>
      <c r="J472" s="28">
        <v>0</v>
      </c>
      <c r="K472" s="28">
        <v>0</v>
      </c>
      <c r="L472" s="28">
        <v>0</v>
      </c>
      <c r="M472" s="33">
        <v>8176950.4799999995</v>
      </c>
      <c r="N472" s="28">
        <v>14621885.5</v>
      </c>
      <c r="O472" s="28">
        <v>0</v>
      </c>
      <c r="P472" s="28">
        <v>0</v>
      </c>
      <c r="Q472" s="30">
        <v>14621885.5</v>
      </c>
      <c r="R472" s="28">
        <v>1826757.89</v>
      </c>
      <c r="S472" s="28">
        <v>0</v>
      </c>
      <c r="T472" s="3">
        <v>1826757.89</v>
      </c>
      <c r="U472" s="3">
        <v>24625593.87</v>
      </c>
      <c r="V472" s="4">
        <v>0.25326265602511794</v>
      </c>
      <c r="W472" s="11">
        <v>2.027185746998558</v>
      </c>
      <c r="X472" s="11">
        <v>1.1336566318324006</v>
      </c>
      <c r="Y472" s="41"/>
      <c r="Z472" s="11">
        <v>3.4141050348560764</v>
      </c>
      <c r="AA472" s="13">
        <v>100800.06596306068</v>
      </c>
      <c r="AB472" s="17">
        <f t="shared" si="15"/>
        <v>3441.420127183101</v>
      </c>
      <c r="AC472" s="18">
        <v>660.65</v>
      </c>
      <c r="AD472" s="17">
        <v>2625</v>
      </c>
      <c r="AE472" s="68" t="s">
        <v>1170</v>
      </c>
      <c r="AF472" s="2">
        <f>F472/H472</f>
        <v>844403972.1376727</v>
      </c>
      <c r="AG472" s="4">
        <f>V472*$H472</f>
        <v>0.21633696077665576</v>
      </c>
      <c r="AH472" s="4">
        <f>W472*$H472</f>
        <v>1.7316220650861682</v>
      </c>
      <c r="AI472" s="4">
        <f>X472*$H472</f>
        <v>0.9683694949112367</v>
      </c>
      <c r="AJ472" s="4">
        <f>Z472*$H472</f>
        <v>2.916328520774061</v>
      </c>
      <c r="AK472" s="68" t="s">
        <v>1170</v>
      </c>
      <c r="AL472" s="78"/>
      <c r="AM472" s="78"/>
      <c r="AN472" s="78"/>
      <c r="AO472" s="74"/>
      <c r="AP472" s="74"/>
      <c r="AQ472" s="15"/>
      <c r="AR472" s="15"/>
      <c r="AS472" s="15"/>
      <c r="AT472" s="15"/>
    </row>
    <row r="473" spans="1:46" ht="12.75">
      <c r="A473" s="1" t="s">
        <v>946</v>
      </c>
      <c r="B473" s="1" t="s">
        <v>947</v>
      </c>
      <c r="C473" s="2" t="s">
        <v>931</v>
      </c>
      <c r="D473" s="62"/>
      <c r="F473" s="61">
        <v>249276144</v>
      </c>
      <c r="G473" s="83">
        <v>71.17</v>
      </c>
      <c r="H473" s="9">
        <f t="shared" si="14"/>
        <v>0.7117</v>
      </c>
      <c r="I473" s="28">
        <v>3079318.59</v>
      </c>
      <c r="J473" s="28">
        <v>0</v>
      </c>
      <c r="K473" s="28">
        <v>0</v>
      </c>
      <c r="L473" s="28">
        <v>0</v>
      </c>
      <c r="M473" s="33">
        <v>3079318.59</v>
      </c>
      <c r="N473" s="28">
        <v>0</v>
      </c>
      <c r="O473" s="28">
        <v>4668288.69</v>
      </c>
      <c r="P473" s="28">
        <v>0</v>
      </c>
      <c r="Q473" s="30">
        <v>4668288.69</v>
      </c>
      <c r="R473" s="28">
        <v>0</v>
      </c>
      <c r="S473" s="28">
        <v>74393.22</v>
      </c>
      <c r="T473" s="3">
        <v>74393.22</v>
      </c>
      <c r="U473" s="3">
        <v>7822000.5</v>
      </c>
      <c r="V473" s="4">
        <v>0.029843698159900935</v>
      </c>
      <c r="W473" s="11">
        <v>1.872737846105322</v>
      </c>
      <c r="X473" s="11">
        <v>1.2353041653275894</v>
      </c>
      <c r="Y473" s="27"/>
      <c r="Z473" s="11">
        <v>3.137885709592812</v>
      </c>
      <c r="AA473" s="13">
        <v>152211.56156156157</v>
      </c>
      <c r="AB473" s="17">
        <f t="shared" si="15"/>
        <v>4776.224838588306</v>
      </c>
      <c r="AC473" s="18">
        <v>674</v>
      </c>
      <c r="AD473" s="17">
        <v>2781</v>
      </c>
      <c r="AE473" s="68" t="s">
        <v>1170</v>
      </c>
      <c r="AF473" s="2">
        <f>F473/H473</f>
        <v>350254522.97316283</v>
      </c>
      <c r="AG473" s="4">
        <f>V473*$H473</f>
        <v>0.021239759980401497</v>
      </c>
      <c r="AH473" s="4">
        <f>W473*$H473</f>
        <v>1.3328275250731576</v>
      </c>
      <c r="AI473" s="4">
        <f>X473*$H473</f>
        <v>0.8791659744636453</v>
      </c>
      <c r="AJ473" s="4">
        <f>Z473*$H473</f>
        <v>2.2332332595172044</v>
      </c>
      <c r="AK473" s="68" t="s">
        <v>1170</v>
      </c>
      <c r="AL473" s="78"/>
      <c r="AM473" s="78"/>
      <c r="AN473" s="78"/>
      <c r="AO473" s="74"/>
      <c r="AP473" s="74"/>
      <c r="AQ473" s="15"/>
      <c r="AR473" s="15"/>
      <c r="AS473" s="15"/>
      <c r="AT473" s="15"/>
    </row>
    <row r="474" spans="1:46" ht="12.75">
      <c r="A474" s="1" t="s">
        <v>948</v>
      </c>
      <c r="B474" s="1" t="s">
        <v>949</v>
      </c>
      <c r="C474" s="2" t="s">
        <v>931</v>
      </c>
      <c r="D474" s="62"/>
      <c r="E474" t="s">
        <v>1168</v>
      </c>
      <c r="F474" s="61">
        <v>582588556</v>
      </c>
      <c r="G474" s="83">
        <v>109.56</v>
      </c>
      <c r="H474" s="9">
        <f t="shared" si="14"/>
        <v>1.0956000000000001</v>
      </c>
      <c r="I474" s="28">
        <v>4742813.64</v>
      </c>
      <c r="J474" s="28">
        <v>0</v>
      </c>
      <c r="K474" s="28">
        <v>0</v>
      </c>
      <c r="L474" s="28">
        <v>0</v>
      </c>
      <c r="M474" s="33">
        <v>4742813.64</v>
      </c>
      <c r="N474" s="28">
        <v>7606194</v>
      </c>
      <c r="O474" s="28">
        <v>0</v>
      </c>
      <c r="P474" s="28">
        <v>0</v>
      </c>
      <c r="Q474" s="30">
        <v>7606194</v>
      </c>
      <c r="R474" s="28">
        <v>990400</v>
      </c>
      <c r="S474" s="28">
        <v>174776</v>
      </c>
      <c r="T474" s="3">
        <v>1165176</v>
      </c>
      <c r="U474" s="3">
        <v>13514183.64</v>
      </c>
      <c r="V474" s="4">
        <v>0.19999980912773027</v>
      </c>
      <c r="W474" s="11">
        <v>1.3055858927651165</v>
      </c>
      <c r="X474" s="11">
        <v>0.8140931693824757</v>
      </c>
      <c r="Y474" s="41"/>
      <c r="Z474" s="11">
        <v>2.3196788712753222</v>
      </c>
      <c r="AA474" s="13">
        <v>176772.9197080292</v>
      </c>
      <c r="AB474" s="17">
        <f t="shared" si="15"/>
        <v>4100.564068603643</v>
      </c>
      <c r="AC474" s="18">
        <v>676.14</v>
      </c>
      <c r="AD474" s="17">
        <v>2675</v>
      </c>
      <c r="AE474" s="68" t="s">
        <v>1170</v>
      </c>
      <c r="AF474" s="2">
        <f>F474/H474</f>
        <v>531752971.8875501</v>
      </c>
      <c r="AG474" s="4">
        <f>V474*$H474</f>
        <v>0.2191197908803413</v>
      </c>
      <c r="AH474" s="4">
        <f>W474*$H474</f>
        <v>1.4303999041134619</v>
      </c>
      <c r="AI474" s="4">
        <f>X474*$H474</f>
        <v>0.8919204763754405</v>
      </c>
      <c r="AJ474" s="4">
        <f>Z474*$H474</f>
        <v>2.5414401713692434</v>
      </c>
      <c r="AK474" s="68" t="s">
        <v>1170</v>
      </c>
      <c r="AL474" s="78"/>
      <c r="AM474" s="78"/>
      <c r="AN474" s="78"/>
      <c r="AO474" s="74"/>
      <c r="AP474" s="74"/>
      <c r="AQ474" s="15"/>
      <c r="AR474" s="15"/>
      <c r="AS474" s="15"/>
      <c r="AT474" s="15"/>
    </row>
    <row r="475" spans="1:46" ht="12.75">
      <c r="A475" s="1" t="s">
        <v>950</v>
      </c>
      <c r="B475" s="1" t="s">
        <v>951</v>
      </c>
      <c r="C475" s="2" t="s">
        <v>931</v>
      </c>
      <c r="D475" s="62"/>
      <c r="F475" s="61">
        <v>119317851</v>
      </c>
      <c r="G475" s="83">
        <v>86.17</v>
      </c>
      <c r="H475" s="9">
        <f t="shared" si="14"/>
        <v>0.8617</v>
      </c>
      <c r="I475" s="28">
        <v>1285910.37</v>
      </c>
      <c r="J475" s="28">
        <v>0</v>
      </c>
      <c r="K475" s="28">
        <v>0</v>
      </c>
      <c r="L475" s="28">
        <v>0</v>
      </c>
      <c r="M475" s="33">
        <v>1285910.37</v>
      </c>
      <c r="N475" s="28">
        <v>1967273.5</v>
      </c>
      <c r="O475" s="28">
        <v>0</v>
      </c>
      <c r="P475" s="28">
        <v>0</v>
      </c>
      <c r="Q475" s="30">
        <v>1967273.5</v>
      </c>
      <c r="R475" s="28">
        <v>264197.32</v>
      </c>
      <c r="S475" s="28">
        <v>0</v>
      </c>
      <c r="T475" s="3">
        <v>264197.32</v>
      </c>
      <c r="U475" s="3">
        <v>3517381.19</v>
      </c>
      <c r="V475" s="4">
        <v>0.2214231297209669</v>
      </c>
      <c r="W475" s="11">
        <v>1.6487671237055719</v>
      </c>
      <c r="X475" s="11">
        <v>1.0777183457653792</v>
      </c>
      <c r="Y475" s="27"/>
      <c r="Z475" s="11">
        <v>2.9479085991919183</v>
      </c>
      <c r="AA475" s="13">
        <v>102598.95615866389</v>
      </c>
      <c r="AB475" s="17">
        <f t="shared" si="15"/>
        <v>3024.523451282399</v>
      </c>
      <c r="AC475" s="25">
        <v>671.81</v>
      </c>
      <c r="AD475" s="17">
        <v>1450</v>
      </c>
      <c r="AE475" s="68" t="s">
        <v>1170</v>
      </c>
      <c r="AF475" s="2">
        <f>F475/H475</f>
        <v>138467971.45178136</v>
      </c>
      <c r="AG475" s="4">
        <f>V475*$H475</f>
        <v>0.19080031088055718</v>
      </c>
      <c r="AH475" s="4">
        <f>W475*$H475</f>
        <v>1.4207426304970914</v>
      </c>
      <c r="AI475" s="4">
        <f>X475*$H475</f>
        <v>0.9286698985460272</v>
      </c>
      <c r="AJ475" s="4">
        <f>Z475*$H475</f>
        <v>2.540212839923676</v>
      </c>
      <c r="AK475" s="68" t="s">
        <v>1170</v>
      </c>
      <c r="AL475" s="78"/>
      <c r="AM475" s="78"/>
      <c r="AN475" s="78"/>
      <c r="AO475" s="74"/>
      <c r="AP475" s="74"/>
      <c r="AQ475" s="15"/>
      <c r="AR475" s="15"/>
      <c r="AS475" s="15"/>
      <c r="AT475" s="15"/>
    </row>
    <row r="476" spans="1:46" ht="12.75">
      <c r="A476" s="1" t="s">
        <v>952</v>
      </c>
      <c r="B476" s="1" t="s">
        <v>953</v>
      </c>
      <c r="C476" s="2" t="s">
        <v>931</v>
      </c>
      <c r="D476" s="62"/>
      <c r="F476" s="61">
        <v>117213488</v>
      </c>
      <c r="G476" s="83">
        <v>77.08</v>
      </c>
      <c r="H476" s="9">
        <f t="shared" si="14"/>
        <v>0.7707999999999999</v>
      </c>
      <c r="I476" s="28">
        <v>1491495.45</v>
      </c>
      <c r="J476" s="28">
        <v>0</v>
      </c>
      <c r="K476" s="28">
        <v>0</v>
      </c>
      <c r="L476" s="28">
        <v>0</v>
      </c>
      <c r="M476" s="33">
        <v>1491495.45</v>
      </c>
      <c r="N476" s="28">
        <v>2415861</v>
      </c>
      <c r="O476" s="28">
        <v>0</v>
      </c>
      <c r="P476" s="28">
        <v>0</v>
      </c>
      <c r="Q476" s="30">
        <v>2415861</v>
      </c>
      <c r="R476" s="28">
        <v>2142318.46</v>
      </c>
      <c r="S476" s="28">
        <v>0</v>
      </c>
      <c r="T476" s="3">
        <v>2142318.46</v>
      </c>
      <c r="U476" s="3">
        <v>6049674.91</v>
      </c>
      <c r="V476" s="4">
        <v>1.8277064325566355</v>
      </c>
      <c r="W476" s="11">
        <v>2.0610776466271528</v>
      </c>
      <c r="X476" s="11">
        <v>1.2724605977086867</v>
      </c>
      <c r="Y476" s="38"/>
      <c r="Z476" s="11">
        <v>5.1612446768924745</v>
      </c>
      <c r="AA476" s="13">
        <v>43576.816443594646</v>
      </c>
      <c r="AB476" s="17">
        <f t="shared" si="15"/>
        <v>2249.106119054233</v>
      </c>
      <c r="AC476" s="18">
        <v>648.38</v>
      </c>
      <c r="AD476" s="17">
        <v>1594</v>
      </c>
      <c r="AE476" s="68" t="s">
        <v>1170</v>
      </c>
      <c r="AF476" s="2">
        <f>F476/H476</f>
        <v>152067317.07317075</v>
      </c>
      <c r="AG476" s="4">
        <f>V476*$H476</f>
        <v>1.4087961182146544</v>
      </c>
      <c r="AH476" s="4">
        <f>W476*$H476</f>
        <v>1.5886786500202092</v>
      </c>
      <c r="AI476" s="4">
        <f>X476*$H476</f>
        <v>0.9808126287138557</v>
      </c>
      <c r="AJ476" s="4">
        <f>Z476*$H476</f>
        <v>3.978287396948719</v>
      </c>
      <c r="AK476" s="68" t="s">
        <v>1170</v>
      </c>
      <c r="AL476" s="78"/>
      <c r="AM476" s="78"/>
      <c r="AN476" s="78"/>
      <c r="AO476" s="74"/>
      <c r="AP476" s="74"/>
      <c r="AQ476" s="15"/>
      <c r="AR476" s="15"/>
      <c r="AS476" s="15"/>
      <c r="AT476" s="15"/>
    </row>
    <row r="477" spans="1:46" ht="12.75">
      <c r="A477" s="1" t="s">
        <v>954</v>
      </c>
      <c r="B477" s="1" t="s">
        <v>955</v>
      </c>
      <c r="C477" s="2" t="s">
        <v>931</v>
      </c>
      <c r="D477" s="62"/>
      <c r="F477" s="61">
        <v>331026409</v>
      </c>
      <c r="G477" s="83">
        <v>79.45</v>
      </c>
      <c r="H477" s="9">
        <f t="shared" si="14"/>
        <v>0.7945</v>
      </c>
      <c r="I477" s="28">
        <v>3801105.54</v>
      </c>
      <c r="J477" s="28">
        <v>0</v>
      </c>
      <c r="K477" s="28">
        <v>0</v>
      </c>
      <c r="L477" s="28">
        <v>0</v>
      </c>
      <c r="M477" s="33">
        <v>3801105.54</v>
      </c>
      <c r="N477" s="28">
        <v>0</v>
      </c>
      <c r="O477" s="28">
        <v>6167104.37</v>
      </c>
      <c r="P477" s="28">
        <v>0</v>
      </c>
      <c r="Q477" s="30">
        <v>6167104.37</v>
      </c>
      <c r="R477" s="28">
        <v>1737543</v>
      </c>
      <c r="S477" s="28">
        <v>0</v>
      </c>
      <c r="T477" s="3">
        <v>1737543</v>
      </c>
      <c r="U477" s="3">
        <v>11705752.91</v>
      </c>
      <c r="V477" s="4">
        <v>0.5248955831798906</v>
      </c>
      <c r="W477" s="11">
        <v>1.8630248833107452</v>
      </c>
      <c r="X477" s="11">
        <v>1.148278637792914</v>
      </c>
      <c r="Y477" s="38"/>
      <c r="Z477" s="11">
        <v>3.5361991042835497</v>
      </c>
      <c r="AA477" s="13">
        <v>80374.78623778501</v>
      </c>
      <c r="AB477" s="17">
        <f t="shared" si="15"/>
        <v>2842.2124710103712</v>
      </c>
      <c r="AC477" s="18">
        <v>652.27</v>
      </c>
      <c r="AD477" s="17">
        <v>2024</v>
      </c>
      <c r="AE477" s="68" t="s">
        <v>1170</v>
      </c>
      <c r="AF477" s="2">
        <f>F477/H477</f>
        <v>416647462.5550661</v>
      </c>
      <c r="AG477" s="4">
        <f>V477*$H477</f>
        <v>0.4170295408364231</v>
      </c>
      <c r="AH477" s="4">
        <f>W477*$H477</f>
        <v>1.480173269790387</v>
      </c>
      <c r="AI477" s="4">
        <f>X477*$H477</f>
        <v>0.9123073777264701</v>
      </c>
      <c r="AJ477" s="4">
        <f>Z477*$H477</f>
        <v>2.80951018835328</v>
      </c>
      <c r="AK477" s="68" t="s">
        <v>1170</v>
      </c>
      <c r="AL477" s="78"/>
      <c r="AM477" s="78"/>
      <c r="AN477" s="78"/>
      <c r="AO477" s="74"/>
      <c r="AP477" s="74"/>
      <c r="AQ477" s="15"/>
      <c r="AR477" s="15"/>
      <c r="AS477" s="15"/>
      <c r="AT477" s="15"/>
    </row>
    <row r="478" spans="1:46" ht="12.75">
      <c r="A478" s="1" t="s">
        <v>956</v>
      </c>
      <c r="B478" s="1" t="s">
        <v>957</v>
      </c>
      <c r="C478" s="2" t="s">
        <v>931</v>
      </c>
      <c r="D478" s="62"/>
      <c r="F478" s="61">
        <v>148686175</v>
      </c>
      <c r="G478" s="83">
        <v>59.74</v>
      </c>
      <c r="H478" s="9">
        <f t="shared" si="14"/>
        <v>0.5974</v>
      </c>
      <c r="I478" s="28">
        <v>2149960.29</v>
      </c>
      <c r="J478" s="28">
        <v>0</v>
      </c>
      <c r="K478" s="28">
        <v>0</v>
      </c>
      <c r="L478" s="28">
        <v>0</v>
      </c>
      <c r="M478" s="33">
        <v>2149960.29</v>
      </c>
      <c r="N478" s="28">
        <v>2856377</v>
      </c>
      <c r="O478" s="28">
        <v>0</v>
      </c>
      <c r="P478" s="28">
        <v>0</v>
      </c>
      <c r="Q478" s="30">
        <v>2856377</v>
      </c>
      <c r="R478" s="28">
        <v>74300</v>
      </c>
      <c r="S478" s="28">
        <v>0</v>
      </c>
      <c r="T478" s="3">
        <v>74300</v>
      </c>
      <c r="U478" s="3">
        <v>5080637.29</v>
      </c>
      <c r="V478" s="4">
        <v>0.04997102117933964</v>
      </c>
      <c r="W478" s="11">
        <v>1.9210777330172089</v>
      </c>
      <c r="X478" s="11">
        <v>1.4459718867608238</v>
      </c>
      <c r="Y478" s="38"/>
      <c r="Z478" s="11">
        <v>3.4170206409573725</v>
      </c>
      <c r="AA478" s="13">
        <v>106203.73514431239</v>
      </c>
      <c r="AB478" s="17">
        <f t="shared" si="15"/>
        <v>3629.0035513488533</v>
      </c>
      <c r="AC478" s="18">
        <v>665.53</v>
      </c>
      <c r="AD478" s="17">
        <v>1382</v>
      </c>
      <c r="AE478" s="68" t="s">
        <v>1170</v>
      </c>
      <c r="AF478" s="2">
        <f>F478/H478</f>
        <v>248888809.8426515</v>
      </c>
      <c r="AG478" s="4">
        <f>V478*$H478</f>
        <v>0.0298526880525375</v>
      </c>
      <c r="AH478" s="4">
        <f>W478*$H478</f>
        <v>1.1476518377044806</v>
      </c>
      <c r="AI478" s="4">
        <f>X478*$H478</f>
        <v>0.8638236051509162</v>
      </c>
      <c r="AJ478" s="4">
        <f>Z478*$H478</f>
        <v>2.0413281309079343</v>
      </c>
      <c r="AK478" s="68" t="s">
        <v>1170</v>
      </c>
      <c r="AL478" s="78"/>
      <c r="AM478" s="78"/>
      <c r="AN478" s="78"/>
      <c r="AO478" s="74"/>
      <c r="AP478" s="74"/>
      <c r="AQ478" s="15"/>
      <c r="AR478" s="15"/>
      <c r="AS478" s="15"/>
      <c r="AT478" s="15"/>
    </row>
    <row r="479" spans="1:46" ht="12.75">
      <c r="A479" s="1" t="s">
        <v>958</v>
      </c>
      <c r="B479" s="1" t="s">
        <v>959</v>
      </c>
      <c r="C479" s="2" t="s">
        <v>931</v>
      </c>
      <c r="D479" s="62"/>
      <c r="F479" s="61">
        <v>145511258</v>
      </c>
      <c r="G479" s="83">
        <v>76.83</v>
      </c>
      <c r="H479" s="9">
        <f t="shared" si="14"/>
        <v>0.7683</v>
      </c>
      <c r="I479" s="28">
        <v>1810308.38</v>
      </c>
      <c r="J479" s="28">
        <v>0</v>
      </c>
      <c r="K479" s="28">
        <v>0</v>
      </c>
      <c r="L479" s="28">
        <v>0</v>
      </c>
      <c r="M479" s="33">
        <v>1810308.38</v>
      </c>
      <c r="N479" s="28">
        <v>0</v>
      </c>
      <c r="O479" s="28">
        <v>2777388.31</v>
      </c>
      <c r="P479" s="28">
        <v>0</v>
      </c>
      <c r="Q479" s="30">
        <v>2777388.31</v>
      </c>
      <c r="R479" s="28">
        <v>987903</v>
      </c>
      <c r="S479" s="28">
        <v>0</v>
      </c>
      <c r="T479" s="3">
        <v>987903</v>
      </c>
      <c r="U479" s="3">
        <v>5575599.6899999995</v>
      </c>
      <c r="V479" s="4">
        <v>0.6789186029853442</v>
      </c>
      <c r="W479" s="11">
        <v>1.9087102593807552</v>
      </c>
      <c r="X479" s="11">
        <v>1.2441019374597118</v>
      </c>
      <c r="Y479" s="38"/>
      <c r="Z479" s="11">
        <v>3.831730799825811</v>
      </c>
      <c r="AA479" s="13">
        <v>112863.74269005848</v>
      </c>
      <c r="AB479" s="17">
        <f t="shared" si="15"/>
        <v>4324.634790491124</v>
      </c>
      <c r="AC479" s="18">
        <v>666.89</v>
      </c>
      <c r="AD479" s="17">
        <v>3613</v>
      </c>
      <c r="AE479" s="68" t="s">
        <v>1170</v>
      </c>
      <c r="AF479" s="2">
        <f>F479/H479</f>
        <v>189393801.90029937</v>
      </c>
      <c r="AG479" s="4">
        <f>V479*$H479</f>
        <v>0.52161316267364</v>
      </c>
      <c r="AH479" s="4">
        <f>W479*$H479</f>
        <v>1.4664620922822342</v>
      </c>
      <c r="AI479" s="4">
        <f>X479*$H479</f>
        <v>0.9558435185502965</v>
      </c>
      <c r="AJ479" s="4">
        <f>Z479*$H479</f>
        <v>2.9439187735061707</v>
      </c>
      <c r="AK479" s="68" t="s">
        <v>1170</v>
      </c>
      <c r="AL479" s="78"/>
      <c r="AM479" s="78"/>
      <c r="AN479" s="78"/>
      <c r="AO479" s="74"/>
      <c r="AP479" s="74"/>
      <c r="AQ479" s="15"/>
      <c r="AR479" s="15"/>
      <c r="AS479" s="15"/>
      <c r="AT479" s="15"/>
    </row>
    <row r="480" spans="1:46" ht="12.75">
      <c r="A480" s="1" t="s">
        <v>960</v>
      </c>
      <c r="B480" s="1" t="s">
        <v>961</v>
      </c>
      <c r="C480" s="2" t="s">
        <v>962</v>
      </c>
      <c r="D480" s="62"/>
      <c r="E480" s="45"/>
      <c r="F480" s="61">
        <v>2040721079</v>
      </c>
      <c r="G480" s="83">
        <v>88.83</v>
      </c>
      <c r="H480" s="9">
        <f t="shared" si="14"/>
        <v>0.8883</v>
      </c>
      <c r="I480" s="28">
        <v>7104256.71</v>
      </c>
      <c r="J480" s="28">
        <v>0</v>
      </c>
      <c r="K480" s="28">
        <v>0</v>
      </c>
      <c r="L480" s="28">
        <v>638964.53</v>
      </c>
      <c r="M480" s="33">
        <v>7743221.24</v>
      </c>
      <c r="N480" s="28">
        <v>12485452</v>
      </c>
      <c r="O480" s="28">
        <v>0</v>
      </c>
      <c r="P480" s="28">
        <v>0</v>
      </c>
      <c r="Q480" s="30">
        <v>12485452</v>
      </c>
      <c r="R480" s="28">
        <v>5714019</v>
      </c>
      <c r="S480" s="28">
        <v>408144</v>
      </c>
      <c r="T480" s="3">
        <v>6122163</v>
      </c>
      <c r="U480" s="3">
        <v>26350836.240000002</v>
      </c>
      <c r="V480" s="4">
        <v>0.29999998838645797</v>
      </c>
      <c r="W480" s="11">
        <v>0.6118157022280653</v>
      </c>
      <c r="X480" s="11">
        <v>0.3794355495065673</v>
      </c>
      <c r="Y480" s="38"/>
      <c r="Z480" s="11">
        <v>1.2912512401210905</v>
      </c>
      <c r="AA480" s="13">
        <v>348000.438247012</v>
      </c>
      <c r="AB480" s="17">
        <f t="shared" si="15"/>
        <v>4493.559974491372</v>
      </c>
      <c r="AC480" s="18">
        <v>622.68</v>
      </c>
      <c r="AD480" s="17">
        <v>2786</v>
      </c>
      <c r="AE480" s="68" t="s">
        <v>1170</v>
      </c>
      <c r="AF480" s="2">
        <f>F480/H480</f>
        <v>2297333197.1180906</v>
      </c>
      <c r="AG480" s="4">
        <f>V480*$H480</f>
        <v>0.2664899896836906</v>
      </c>
      <c r="AH480" s="4">
        <f>W480*$H480</f>
        <v>0.5434758882891904</v>
      </c>
      <c r="AI480" s="4">
        <f>X480*$H480</f>
        <v>0.33705259862668374</v>
      </c>
      <c r="AJ480" s="4">
        <f>Z480*$H480</f>
        <v>1.1470184765995646</v>
      </c>
      <c r="AK480" s="68" t="s">
        <v>1170</v>
      </c>
      <c r="AL480" s="78"/>
      <c r="AM480" s="78"/>
      <c r="AN480" s="78"/>
      <c r="AO480" s="74"/>
      <c r="AP480" s="74"/>
      <c r="AQ480" s="15"/>
      <c r="AR480" s="15"/>
      <c r="AS480" s="15"/>
      <c r="AT480" s="15"/>
    </row>
    <row r="481" spans="1:46" ht="12.75">
      <c r="A481" s="1" t="s">
        <v>963</v>
      </c>
      <c r="B481" s="1" t="s">
        <v>964</v>
      </c>
      <c r="C481" s="2" t="s">
        <v>962</v>
      </c>
      <c r="D481" s="62"/>
      <c r="E481" s="45"/>
      <c r="F481" s="61">
        <v>5309898347</v>
      </c>
      <c r="G481" s="83">
        <v>90.81</v>
      </c>
      <c r="H481" s="9">
        <f t="shared" si="14"/>
        <v>0.9081</v>
      </c>
      <c r="I481" s="28">
        <v>18182532.16</v>
      </c>
      <c r="J481" s="28">
        <v>0</v>
      </c>
      <c r="K481" s="28">
        <v>0</v>
      </c>
      <c r="L481" s="28">
        <v>1635371.69</v>
      </c>
      <c r="M481" s="33">
        <v>19817903.85</v>
      </c>
      <c r="N481" s="28">
        <v>54836153</v>
      </c>
      <c r="O481" s="28">
        <v>0</v>
      </c>
      <c r="P481" s="28">
        <v>0</v>
      </c>
      <c r="Q481" s="30">
        <v>54836153</v>
      </c>
      <c r="R481" s="28">
        <v>16323542.2</v>
      </c>
      <c r="S481" s="28">
        <v>2123959.34</v>
      </c>
      <c r="T481" s="3">
        <v>18447501.54</v>
      </c>
      <c r="U481" s="3">
        <v>93101558.38999999</v>
      </c>
      <c r="V481" s="4">
        <v>0.347417225989317</v>
      </c>
      <c r="W481" s="11">
        <v>1.0327156833610849</v>
      </c>
      <c r="X481" s="11">
        <v>0.37322567316560346</v>
      </c>
      <c r="Y481" s="38"/>
      <c r="Z481" s="11">
        <v>1.7533585825160052</v>
      </c>
      <c r="AA481" s="13">
        <v>474355.1971326165</v>
      </c>
      <c r="AB481" s="17">
        <f t="shared" si="15"/>
        <v>8317.147560535446</v>
      </c>
      <c r="AC481" s="18">
        <v>666.26</v>
      </c>
      <c r="AD481" s="17">
        <v>7596</v>
      </c>
      <c r="AE481" s="68" t="s">
        <v>1170</v>
      </c>
      <c r="AF481" s="2">
        <f>F481/H481</f>
        <v>5847261696.949675</v>
      </c>
      <c r="AG481" s="4">
        <f>V481*$H481</f>
        <v>0.3154895829208988</v>
      </c>
      <c r="AH481" s="4">
        <f>W481*$H481</f>
        <v>0.9378091120602012</v>
      </c>
      <c r="AI481" s="4">
        <f>X481*$H481</f>
        <v>0.3389262338016845</v>
      </c>
      <c r="AJ481" s="4">
        <f>Z481*$H481</f>
        <v>1.5922249287827843</v>
      </c>
      <c r="AK481" s="68" t="s">
        <v>1170</v>
      </c>
      <c r="AL481" s="78"/>
      <c r="AM481" s="78"/>
      <c r="AN481" s="78"/>
      <c r="AO481" s="74"/>
      <c r="AP481" s="74"/>
      <c r="AQ481" s="15"/>
      <c r="AR481" s="15"/>
      <c r="AS481" s="15"/>
      <c r="AT481" s="15"/>
    </row>
    <row r="482" spans="1:46" ht="12.75">
      <c r="A482" s="1" t="s">
        <v>965</v>
      </c>
      <c r="B482" s="1" t="s">
        <v>966</v>
      </c>
      <c r="C482" s="2" t="s">
        <v>962</v>
      </c>
      <c r="D482" s="62"/>
      <c r="E482" s="45"/>
      <c r="F482" s="61">
        <v>1932373601</v>
      </c>
      <c r="G482" s="83">
        <v>93.03</v>
      </c>
      <c r="H482" s="9">
        <f t="shared" si="14"/>
        <v>0.9303</v>
      </c>
      <c r="I482" s="28">
        <v>6479479.12</v>
      </c>
      <c r="J482" s="28">
        <v>0</v>
      </c>
      <c r="K482" s="28">
        <v>0</v>
      </c>
      <c r="L482" s="28">
        <v>582801.93</v>
      </c>
      <c r="M482" s="33">
        <v>7062281.05</v>
      </c>
      <c r="N482" s="28">
        <v>0</v>
      </c>
      <c r="O482" s="28">
        <v>16988554.57</v>
      </c>
      <c r="P482" s="28">
        <v>0</v>
      </c>
      <c r="Q482" s="30">
        <v>16988554.57</v>
      </c>
      <c r="R482" s="28">
        <v>6169753.02</v>
      </c>
      <c r="S482" s="28">
        <v>386474</v>
      </c>
      <c r="T482" s="3">
        <v>6556227.02</v>
      </c>
      <c r="U482" s="3">
        <v>30607062.64</v>
      </c>
      <c r="V482" s="4">
        <v>0.3392836155807119</v>
      </c>
      <c r="W482" s="11">
        <v>0.8791547639239354</v>
      </c>
      <c r="X482" s="11">
        <v>0.3654718242034191</v>
      </c>
      <c r="Y482" s="38"/>
      <c r="Z482" s="11">
        <v>1.5839102037080666</v>
      </c>
      <c r="AA482" s="13">
        <v>687176.382895253</v>
      </c>
      <c r="AB482" s="17">
        <f t="shared" si="15"/>
        <v>10884.256846149925</v>
      </c>
      <c r="AC482" s="18">
        <v>664.57</v>
      </c>
      <c r="AD482" s="17">
        <v>9462</v>
      </c>
      <c r="AE482" s="68" t="s">
        <v>1170</v>
      </c>
      <c r="AF482" s="2">
        <f>F482/H482</f>
        <v>2077151027.625497</v>
      </c>
      <c r="AG482" s="4">
        <f>V482*$H482</f>
        <v>0.3156355475747363</v>
      </c>
      <c r="AH482" s="4">
        <f>W482*$H482</f>
        <v>0.8178776768784372</v>
      </c>
      <c r="AI482" s="4">
        <f>X482*$H482</f>
        <v>0.3399984380564408</v>
      </c>
      <c r="AJ482" s="4">
        <f>Z482*$H482</f>
        <v>1.4735116625096143</v>
      </c>
      <c r="AK482" s="68" t="s">
        <v>1170</v>
      </c>
      <c r="AL482" s="78"/>
      <c r="AM482" s="78"/>
      <c r="AN482" s="78"/>
      <c r="AO482" s="74"/>
      <c r="AP482" s="74"/>
      <c r="AQ482" s="15"/>
      <c r="AR482" s="15"/>
      <c r="AS482" s="15"/>
      <c r="AT482" s="15"/>
    </row>
    <row r="483" spans="1:46" ht="12.75">
      <c r="A483" s="1" t="s">
        <v>967</v>
      </c>
      <c r="B483" s="1" t="s">
        <v>968</v>
      </c>
      <c r="C483" s="2" t="s">
        <v>962</v>
      </c>
      <c r="D483" s="62"/>
      <c r="F483" s="61">
        <v>425074122</v>
      </c>
      <c r="G483" s="83">
        <v>63.29</v>
      </c>
      <c r="H483" s="9">
        <f t="shared" si="14"/>
        <v>0.6329</v>
      </c>
      <c r="I483" s="28">
        <v>2017020.71</v>
      </c>
      <c r="J483" s="28">
        <v>0</v>
      </c>
      <c r="K483" s="28">
        <v>0</v>
      </c>
      <c r="L483" s="28">
        <v>181408.95</v>
      </c>
      <c r="M483" s="33">
        <v>2198429.66</v>
      </c>
      <c r="N483" s="28">
        <v>10819418</v>
      </c>
      <c r="O483" s="28">
        <v>0</v>
      </c>
      <c r="P483" s="28">
        <v>0</v>
      </c>
      <c r="Q483" s="30">
        <v>10819418</v>
      </c>
      <c r="R483" s="28">
        <v>5107636.7</v>
      </c>
      <c r="S483" s="28">
        <v>0</v>
      </c>
      <c r="T483" s="3">
        <v>5107636.7</v>
      </c>
      <c r="U483" s="3">
        <v>18125484.36</v>
      </c>
      <c r="V483" s="4">
        <v>1.2015873081071728</v>
      </c>
      <c r="W483" s="11">
        <v>2.545301499205355</v>
      </c>
      <c r="X483" s="11">
        <v>0.51718736714817</v>
      </c>
      <c r="Y483" s="38"/>
      <c r="Z483" s="11">
        <v>4.2640761744606985</v>
      </c>
      <c r="AA483" s="13">
        <v>145978.6643538595</v>
      </c>
      <c r="AB483" s="17">
        <f t="shared" si="15"/>
        <v>6224.641446508876</v>
      </c>
      <c r="AC483" s="18">
        <v>708.53</v>
      </c>
      <c r="AD483" s="17">
        <v>5516</v>
      </c>
      <c r="AE483" s="68" t="s">
        <v>1170</v>
      </c>
      <c r="AF483" s="2">
        <f>F483/H483</f>
        <v>671629202.0856376</v>
      </c>
      <c r="AG483" s="4">
        <f>V483*$H483</f>
        <v>0.7604846073010297</v>
      </c>
      <c r="AH483" s="4">
        <f>W483*$H483</f>
        <v>1.6109213188470692</v>
      </c>
      <c r="AI483" s="4">
        <f>X483*$H483</f>
        <v>0.32732788466807683</v>
      </c>
      <c r="AJ483" s="4">
        <f>Z483*$H483</f>
        <v>2.6987338108161762</v>
      </c>
      <c r="AK483" s="68" t="s">
        <v>1170</v>
      </c>
      <c r="AL483" s="78"/>
      <c r="AM483" s="78"/>
      <c r="AN483" s="78"/>
      <c r="AO483" s="74"/>
      <c r="AP483" s="74"/>
      <c r="AQ483" s="15"/>
      <c r="AR483" s="15"/>
      <c r="AS483" s="15"/>
      <c r="AT483" s="15"/>
    </row>
    <row r="484" spans="1:46" ht="12.75">
      <c r="A484" s="1" t="s">
        <v>969</v>
      </c>
      <c r="B484" s="1" t="s">
        <v>970</v>
      </c>
      <c r="C484" s="2" t="s">
        <v>962</v>
      </c>
      <c r="D484" s="62"/>
      <c r="E484" s="45"/>
      <c r="F484" s="61">
        <v>2069989725</v>
      </c>
      <c r="G484" s="83">
        <v>86.98</v>
      </c>
      <c r="H484" s="9">
        <f t="shared" si="14"/>
        <v>0.8698</v>
      </c>
      <c r="I484" s="28">
        <v>7442871.109999999</v>
      </c>
      <c r="J484" s="28">
        <v>802929.3</v>
      </c>
      <c r="K484" s="28">
        <v>0</v>
      </c>
      <c r="L484" s="28">
        <v>669394.34</v>
      </c>
      <c r="M484" s="33">
        <v>8915194.75</v>
      </c>
      <c r="N484" s="28">
        <v>32160211.5</v>
      </c>
      <c r="O484" s="28">
        <v>0</v>
      </c>
      <c r="P484" s="28">
        <v>0</v>
      </c>
      <c r="Q484" s="30">
        <v>32160211.5</v>
      </c>
      <c r="R484" s="28">
        <v>4545429.09</v>
      </c>
      <c r="S484" s="28">
        <v>1035276.17</v>
      </c>
      <c r="T484" s="3">
        <v>5580705.26</v>
      </c>
      <c r="U484" s="3">
        <v>46656111.51</v>
      </c>
      <c r="V484" s="4">
        <v>0.2696006261576974</v>
      </c>
      <c r="W484" s="11">
        <v>1.5536411177113452</v>
      </c>
      <c r="X484" s="11">
        <v>0.43068787454971547</v>
      </c>
      <c r="Y484" s="38"/>
      <c r="Z484" s="11">
        <v>2.2539296184187583</v>
      </c>
      <c r="AA484" s="13">
        <v>330325.0310559006</v>
      </c>
      <c r="AB484" s="17">
        <f t="shared" si="15"/>
        <v>7445.293712019905</v>
      </c>
      <c r="AC484" s="18">
        <v>675.01</v>
      </c>
      <c r="AD484" s="17">
        <v>6579</v>
      </c>
      <c r="AE484" s="68" t="s">
        <v>1170</v>
      </c>
      <c r="AF484" s="2">
        <f>F484/H484</f>
        <v>2379845625.4311337</v>
      </c>
      <c r="AG484" s="4">
        <f>V484*$H484</f>
        <v>0.23449862463196522</v>
      </c>
      <c r="AH484" s="4">
        <f>W484*$H484</f>
        <v>1.351357044185328</v>
      </c>
      <c r="AI484" s="4">
        <f>X484*$H484</f>
        <v>0.37461231328334255</v>
      </c>
      <c r="AJ484" s="4">
        <f>Z484*$H484</f>
        <v>1.9604679821006359</v>
      </c>
      <c r="AK484" s="68" t="s">
        <v>1170</v>
      </c>
      <c r="AL484" s="78"/>
      <c r="AM484" s="78"/>
      <c r="AN484" s="78"/>
      <c r="AO484" s="74"/>
      <c r="AP484" s="74"/>
      <c r="AQ484" s="15"/>
      <c r="AR484" s="15"/>
      <c r="AS484" s="15"/>
      <c r="AT484" s="15"/>
    </row>
    <row r="485" spans="1:46" ht="12.75">
      <c r="A485" s="1" t="s">
        <v>971</v>
      </c>
      <c r="B485" s="1" t="s">
        <v>972</v>
      </c>
      <c r="C485" s="2" t="s">
        <v>962</v>
      </c>
      <c r="D485" s="62"/>
      <c r="E485" s="45"/>
      <c r="F485" s="61">
        <v>6331904915</v>
      </c>
      <c r="G485" s="83">
        <v>70.9</v>
      </c>
      <c r="H485" s="9">
        <f t="shared" si="14"/>
        <v>0.7090000000000001</v>
      </c>
      <c r="I485" s="28">
        <v>25256524.17</v>
      </c>
      <c r="J485" s="28">
        <v>2724283.08</v>
      </c>
      <c r="K485" s="28">
        <v>0</v>
      </c>
      <c r="L485" s="28">
        <v>2272547.02</v>
      </c>
      <c r="M485" s="33">
        <v>30253354.27</v>
      </c>
      <c r="N485" s="28">
        <v>0</v>
      </c>
      <c r="O485" s="28">
        <v>83320910.8</v>
      </c>
      <c r="P485" s="28">
        <v>0</v>
      </c>
      <c r="Q485" s="30">
        <v>83320910.8</v>
      </c>
      <c r="R485" s="28">
        <v>13891651.07</v>
      </c>
      <c r="S485" s="28">
        <v>2537461.57</v>
      </c>
      <c r="T485" s="3">
        <v>16429112.64</v>
      </c>
      <c r="U485" s="3">
        <v>130003377.71</v>
      </c>
      <c r="V485" s="4">
        <v>0.25946556147866606</v>
      </c>
      <c r="W485" s="11">
        <v>1.3158901139310617</v>
      </c>
      <c r="X485" s="11">
        <v>0.47779230225537905</v>
      </c>
      <c r="Y485" s="38"/>
      <c r="Z485" s="11">
        <v>2.0531479776651067</v>
      </c>
      <c r="AA485" s="13">
        <v>298611.5490263068</v>
      </c>
      <c r="AB485" s="17">
        <f t="shared" si="15"/>
        <v>6130.936979908067</v>
      </c>
      <c r="AC485" s="18">
        <v>658.37</v>
      </c>
      <c r="AD485" s="17">
        <v>5454</v>
      </c>
      <c r="AE485" s="68" t="s">
        <v>1170</v>
      </c>
      <c r="AF485" s="2">
        <f>F485/H485</f>
        <v>8930754464.03385</v>
      </c>
      <c r="AG485" s="4">
        <f>V485*$H485</f>
        <v>0.18396108308837425</v>
      </c>
      <c r="AH485" s="4">
        <f>W485*$H485</f>
        <v>0.9329660907771229</v>
      </c>
      <c r="AI485" s="4">
        <f>X485*$H485</f>
        <v>0.33875474229906377</v>
      </c>
      <c r="AJ485" s="4">
        <f>Z485*$H485</f>
        <v>1.4556819161645609</v>
      </c>
      <c r="AK485" s="68" t="s">
        <v>1170</v>
      </c>
      <c r="AL485" s="78"/>
      <c r="AM485" s="78"/>
      <c r="AN485" s="78"/>
      <c r="AO485" s="74"/>
      <c r="AP485" s="74"/>
      <c r="AQ485" s="15"/>
      <c r="AR485" s="15"/>
      <c r="AS485" s="15"/>
      <c r="AT485" s="15"/>
    </row>
    <row r="486" spans="1:46" ht="12.75">
      <c r="A486" s="1" t="s">
        <v>973</v>
      </c>
      <c r="B486" s="1" t="s">
        <v>974</v>
      </c>
      <c r="C486" s="2" t="s">
        <v>962</v>
      </c>
      <c r="D486" s="62"/>
      <c r="E486" s="45"/>
      <c r="F486" s="61">
        <v>356989599</v>
      </c>
      <c r="G486" s="83">
        <v>86.23</v>
      </c>
      <c r="H486" s="9">
        <f t="shared" si="14"/>
        <v>0.8623000000000001</v>
      </c>
      <c r="I486" s="28">
        <v>1266764.65</v>
      </c>
      <c r="J486" s="28">
        <v>0</v>
      </c>
      <c r="K486" s="28">
        <v>0</v>
      </c>
      <c r="L486" s="28">
        <v>113927.13</v>
      </c>
      <c r="M486" s="33">
        <v>1380691.78</v>
      </c>
      <c r="N486" s="28">
        <v>0</v>
      </c>
      <c r="O486" s="28">
        <v>1339737.21</v>
      </c>
      <c r="P486" s="28">
        <v>0</v>
      </c>
      <c r="Q486" s="30">
        <v>1339737.21</v>
      </c>
      <c r="R486" s="28">
        <v>1245533.23</v>
      </c>
      <c r="S486" s="28">
        <v>0</v>
      </c>
      <c r="T486" s="3">
        <v>1245533.23</v>
      </c>
      <c r="U486" s="3">
        <v>3965962.22</v>
      </c>
      <c r="V486" s="4">
        <v>0.3488990249264937</v>
      </c>
      <c r="W486" s="11">
        <v>0.3752874632070163</v>
      </c>
      <c r="X486" s="11">
        <v>0.3867596657907112</v>
      </c>
      <c r="Y486" s="38"/>
      <c r="Z486" s="11">
        <v>1.1109461539242211</v>
      </c>
      <c r="AA486" s="13">
        <v>913704.8433048433</v>
      </c>
      <c r="AB486" s="17">
        <f t="shared" si="15"/>
        <v>10150.768814914489</v>
      </c>
      <c r="AC486" s="18">
        <v>640.56</v>
      </c>
      <c r="AD486" s="17">
        <v>7158</v>
      </c>
      <c r="AE486" s="68" t="s">
        <v>1170</v>
      </c>
      <c r="AF486" s="2">
        <f>F486/H486</f>
        <v>413996983.6483822</v>
      </c>
      <c r="AG486" s="4">
        <f>V486*$H486</f>
        <v>0.30085562919411557</v>
      </c>
      <c r="AH486" s="4">
        <f>W486*$H486</f>
        <v>0.32361037952341015</v>
      </c>
      <c r="AI486" s="4">
        <f>X486*$H486</f>
        <v>0.33350285981133027</v>
      </c>
      <c r="AJ486" s="4">
        <f>Z486*$H486</f>
        <v>0.957968868528856</v>
      </c>
      <c r="AK486" s="68" t="s">
        <v>1170</v>
      </c>
      <c r="AL486" s="78"/>
      <c r="AM486" s="78"/>
      <c r="AN486" s="78"/>
      <c r="AO486" s="74"/>
      <c r="AP486" s="74"/>
      <c r="AQ486" s="15"/>
      <c r="AR486" s="15"/>
      <c r="AS486" s="15"/>
      <c r="AT486" s="15"/>
    </row>
    <row r="487" spans="1:46" ht="12.75">
      <c r="A487" s="1" t="s">
        <v>975</v>
      </c>
      <c r="B487" s="1" t="s">
        <v>460</v>
      </c>
      <c r="C487" s="2" t="s">
        <v>962</v>
      </c>
      <c r="D487" s="62" t="s">
        <v>54</v>
      </c>
      <c r="E487" s="45" t="s">
        <v>1169</v>
      </c>
      <c r="F487" s="61">
        <v>6327503738</v>
      </c>
      <c r="G487" s="83">
        <v>95.89</v>
      </c>
      <c r="H487" s="9">
        <f t="shared" si="14"/>
        <v>0.9589</v>
      </c>
      <c r="I487" s="28">
        <v>19837444.830000002</v>
      </c>
      <c r="J487" s="28">
        <v>0</v>
      </c>
      <c r="K487" s="28">
        <v>0</v>
      </c>
      <c r="L487" s="28">
        <v>1784257.57</v>
      </c>
      <c r="M487" s="33">
        <v>21621702.400000002</v>
      </c>
      <c r="N487" s="28">
        <v>84115613</v>
      </c>
      <c r="O487" s="28">
        <v>0</v>
      </c>
      <c r="P487" s="28">
        <v>0</v>
      </c>
      <c r="Q487" s="30">
        <v>84115613</v>
      </c>
      <c r="R487" s="28">
        <v>21182985</v>
      </c>
      <c r="S487" s="28">
        <v>3163752</v>
      </c>
      <c r="T487" s="3">
        <v>24346737</v>
      </c>
      <c r="U487" s="3">
        <v>130084052.4</v>
      </c>
      <c r="V487" s="4">
        <v>0.3847763353150626</v>
      </c>
      <c r="W487" s="11">
        <v>1.3293648883183007</v>
      </c>
      <c r="X487" s="11">
        <v>0.3417098321119949</v>
      </c>
      <c r="Y487" s="38"/>
      <c r="Z487" s="11">
        <v>2.055851055745358</v>
      </c>
      <c r="AA487" s="13">
        <v>265565.4205334734</v>
      </c>
      <c r="AB487" s="17">
        <f t="shared" si="15"/>
        <v>5459.6295017320135</v>
      </c>
      <c r="AC487" s="18">
        <v>699.72</v>
      </c>
      <c r="AD487" s="17">
        <v>4638</v>
      </c>
      <c r="AE487" s="68" t="s">
        <v>1170</v>
      </c>
      <c r="AF487" s="2">
        <f>F487/H487</f>
        <v>6598710749.817499</v>
      </c>
      <c r="AG487" s="4">
        <f>V487*$H487</f>
        <v>0.36896202793361355</v>
      </c>
      <c r="AH487" s="4">
        <f>W487*$H487</f>
        <v>1.2747279914084184</v>
      </c>
      <c r="AI487" s="4">
        <f>X487*$H487</f>
        <v>0.3276655580121919</v>
      </c>
      <c r="AJ487" s="4">
        <f>Z487*$H487</f>
        <v>1.971355577354224</v>
      </c>
      <c r="AK487" s="68" t="s">
        <v>1170</v>
      </c>
      <c r="AL487" s="78"/>
      <c r="AM487" s="78"/>
      <c r="AN487" s="78"/>
      <c r="AO487" s="74"/>
      <c r="AP487" s="74"/>
      <c r="AQ487" s="15"/>
      <c r="AR487" s="15"/>
      <c r="AS487" s="15"/>
      <c r="AT487" s="15"/>
    </row>
    <row r="488" spans="1:46" ht="12.75">
      <c r="A488" s="1" t="s">
        <v>976</v>
      </c>
      <c r="B488" s="1" t="s">
        <v>977</v>
      </c>
      <c r="C488" s="2" t="s">
        <v>962</v>
      </c>
      <c r="D488" s="62"/>
      <c r="F488" s="61">
        <v>688093657</v>
      </c>
      <c r="G488" s="83">
        <v>59.1</v>
      </c>
      <c r="H488" s="9">
        <f t="shared" si="14"/>
        <v>0.591</v>
      </c>
      <c r="I488" s="28">
        <v>3586228.07</v>
      </c>
      <c r="J488" s="28">
        <v>386884.18</v>
      </c>
      <c r="K488" s="28">
        <v>0</v>
      </c>
      <c r="L488" s="28">
        <v>322557.33</v>
      </c>
      <c r="M488" s="33">
        <v>4295669.58</v>
      </c>
      <c r="N488" s="28">
        <v>14206193</v>
      </c>
      <c r="O488" s="28">
        <v>0</v>
      </c>
      <c r="P488" s="28">
        <v>0</v>
      </c>
      <c r="Q488" s="30">
        <v>14206193</v>
      </c>
      <c r="R488" s="28">
        <v>3557601.63</v>
      </c>
      <c r="S488" s="28">
        <v>103214.05</v>
      </c>
      <c r="T488" s="3">
        <v>3660815.68</v>
      </c>
      <c r="U488" s="3">
        <v>22162678.259999998</v>
      </c>
      <c r="V488" s="4">
        <v>0.5320228783913932</v>
      </c>
      <c r="W488" s="11">
        <v>2.064572584775331</v>
      </c>
      <c r="X488" s="11">
        <v>0.6242855948895922</v>
      </c>
      <c r="Y488" s="38"/>
      <c r="Z488" s="11">
        <v>3.2208810580563165</v>
      </c>
      <c r="AA488" s="13">
        <v>240607.54716981133</v>
      </c>
      <c r="AB488" s="17">
        <f t="shared" si="15"/>
        <v>7749.68291104637</v>
      </c>
      <c r="AC488" s="18">
        <v>679.87</v>
      </c>
      <c r="AD488" s="17">
        <v>7066</v>
      </c>
      <c r="AE488" s="68" t="s">
        <v>1170</v>
      </c>
      <c r="AF488" s="2">
        <f>F488/H488</f>
        <v>1164287067.6818953</v>
      </c>
      <c r="AG488" s="4">
        <f>V488*$H488</f>
        <v>0.3144255211293133</v>
      </c>
      <c r="AH488" s="4">
        <f>W488*$H488</f>
        <v>1.2201623976022204</v>
      </c>
      <c r="AI488" s="4">
        <f>X488*$H488</f>
        <v>0.368952786579749</v>
      </c>
      <c r="AJ488" s="4">
        <f>Z488*$H488</f>
        <v>1.903540705311283</v>
      </c>
      <c r="AK488" s="68" t="s">
        <v>1170</v>
      </c>
      <c r="AL488" s="78"/>
      <c r="AM488" s="78"/>
      <c r="AN488" s="78"/>
      <c r="AO488" s="74"/>
      <c r="AP488" s="74"/>
      <c r="AQ488" s="15"/>
      <c r="AR488" s="15"/>
      <c r="AS488" s="15"/>
      <c r="AT488" s="15"/>
    </row>
    <row r="489" spans="1:46" ht="12.75">
      <c r="A489" s="1" t="s">
        <v>978</v>
      </c>
      <c r="B489" s="1" t="s">
        <v>979</v>
      </c>
      <c r="C489" s="2" t="s">
        <v>962</v>
      </c>
      <c r="D489" s="62"/>
      <c r="F489" s="61">
        <v>3582026890</v>
      </c>
      <c r="G489" s="83">
        <v>76.1</v>
      </c>
      <c r="H489" s="9">
        <f t="shared" si="14"/>
        <v>0.7609999999999999</v>
      </c>
      <c r="I489" s="28">
        <v>13969085.47</v>
      </c>
      <c r="J489" s="28">
        <v>1506989.99</v>
      </c>
      <c r="K489" s="28">
        <v>0</v>
      </c>
      <c r="L489" s="28">
        <v>1256421.39</v>
      </c>
      <c r="M489" s="33">
        <v>16732496.850000001</v>
      </c>
      <c r="N489" s="28">
        <v>63102212</v>
      </c>
      <c r="O489" s="28">
        <v>0</v>
      </c>
      <c r="P489" s="28">
        <v>0</v>
      </c>
      <c r="Q489" s="30">
        <v>63102212</v>
      </c>
      <c r="R489" s="28">
        <v>11287758.89</v>
      </c>
      <c r="S489" s="28">
        <v>1432810.76</v>
      </c>
      <c r="T489" s="3">
        <v>12720569.65</v>
      </c>
      <c r="U489" s="3">
        <v>92555278.5</v>
      </c>
      <c r="V489" s="4">
        <v>0.35512211495430734</v>
      </c>
      <c r="W489" s="11">
        <v>1.761634234968013</v>
      </c>
      <c r="X489" s="11">
        <v>0.46712370855485125</v>
      </c>
      <c r="Y489" s="38"/>
      <c r="Z489" s="11">
        <v>2.5838800584771713</v>
      </c>
      <c r="AA489" s="13">
        <v>253201.68212029213</v>
      </c>
      <c r="AB489" s="17">
        <f t="shared" si="15"/>
        <v>6542.4277720349855</v>
      </c>
      <c r="AC489" s="18">
        <v>682.52</v>
      </c>
      <c r="AD489" s="17">
        <v>5653</v>
      </c>
      <c r="AE489" s="68" t="s">
        <v>1170</v>
      </c>
      <c r="AF489" s="2">
        <f>F489/H489</f>
        <v>4706999855.453351</v>
      </c>
      <c r="AG489" s="4">
        <f>V489*$H489</f>
        <v>0.27024792948022786</v>
      </c>
      <c r="AH489" s="4">
        <f>W489*$H489</f>
        <v>1.3406036528106577</v>
      </c>
      <c r="AI489" s="4">
        <f>X489*$H489</f>
        <v>0.35548114221024174</v>
      </c>
      <c r="AJ489" s="4">
        <f>Z489*$H489</f>
        <v>1.966332724501127</v>
      </c>
      <c r="AK489" s="68" t="s">
        <v>1170</v>
      </c>
      <c r="AL489" s="78"/>
      <c r="AM489" s="78"/>
      <c r="AN489" s="78"/>
      <c r="AO489" s="74"/>
      <c r="AP489" s="74"/>
      <c r="AQ489" s="15"/>
      <c r="AR489" s="15"/>
      <c r="AS489" s="15"/>
      <c r="AT489" s="15"/>
    </row>
    <row r="490" spans="1:46" ht="12.75">
      <c r="A490" s="1" t="s">
        <v>980</v>
      </c>
      <c r="B490" s="1" t="s">
        <v>981</v>
      </c>
      <c r="C490" s="2" t="s">
        <v>962</v>
      </c>
      <c r="D490" s="62"/>
      <c r="F490" s="61">
        <v>519518295</v>
      </c>
      <c r="G490" s="83">
        <v>62.13</v>
      </c>
      <c r="H490" s="9">
        <f t="shared" si="14"/>
        <v>0.6213000000000001</v>
      </c>
      <c r="I490" s="28">
        <v>2506874.04</v>
      </c>
      <c r="J490" s="28">
        <v>0</v>
      </c>
      <c r="K490" s="28">
        <v>0</v>
      </c>
      <c r="L490" s="28">
        <v>225523.93</v>
      </c>
      <c r="M490" s="33">
        <v>2732397.97</v>
      </c>
      <c r="N490" s="28">
        <v>10208338</v>
      </c>
      <c r="O490" s="28">
        <v>0</v>
      </c>
      <c r="P490" s="28">
        <v>0</v>
      </c>
      <c r="Q490" s="30">
        <v>10208338</v>
      </c>
      <c r="R490" s="28">
        <v>4338313.04</v>
      </c>
      <c r="S490" s="28">
        <v>0</v>
      </c>
      <c r="T490" s="3">
        <v>4338313.04</v>
      </c>
      <c r="U490" s="3">
        <v>17279049.01</v>
      </c>
      <c r="V490" s="4">
        <v>0.8350645360814483</v>
      </c>
      <c r="W490" s="11">
        <v>1.964962177126024</v>
      </c>
      <c r="X490" s="11">
        <v>0.5259483633776555</v>
      </c>
      <c r="Y490" s="38"/>
      <c r="Z490" s="11">
        <v>3.3259750765851277</v>
      </c>
      <c r="AA490" s="13">
        <v>132210.93485643718</v>
      </c>
      <c r="AB490" s="17">
        <f t="shared" si="15"/>
        <v>4397.302741845299</v>
      </c>
      <c r="AC490" s="18">
        <v>704.79</v>
      </c>
      <c r="AD490" s="17">
        <v>3692</v>
      </c>
      <c r="AE490" s="68" t="s">
        <v>1170</v>
      </c>
      <c r="AF490" s="2">
        <f>F490/H490</f>
        <v>836179454.3698695</v>
      </c>
      <c r="AG490" s="4">
        <f>V490*$H490</f>
        <v>0.5188255962674039</v>
      </c>
      <c r="AH490" s="4">
        <f>W490*$H490</f>
        <v>1.220831000648399</v>
      </c>
      <c r="AI490" s="4">
        <f>X490*$H490</f>
        <v>0.3267717181665374</v>
      </c>
      <c r="AJ490" s="4">
        <f>Z490*$H490</f>
        <v>2.06642831508234</v>
      </c>
      <c r="AK490" s="68" t="s">
        <v>1170</v>
      </c>
      <c r="AL490" s="78"/>
      <c r="AM490" s="78"/>
      <c r="AN490" s="78"/>
      <c r="AO490" s="74"/>
      <c r="AP490" s="74"/>
      <c r="AQ490" s="15"/>
      <c r="AR490" s="15"/>
      <c r="AS490" s="15"/>
      <c r="AT490" s="15"/>
    </row>
    <row r="491" spans="1:46" ht="12.75">
      <c r="A491" s="1" t="s">
        <v>982</v>
      </c>
      <c r="B491" s="1" t="s">
        <v>983</v>
      </c>
      <c r="C491" s="2" t="s">
        <v>962</v>
      </c>
      <c r="D491" s="62"/>
      <c r="E491" s="45"/>
      <c r="F491" s="61">
        <v>40359764</v>
      </c>
      <c r="G491" s="83">
        <v>78.56</v>
      </c>
      <c r="H491" s="9">
        <f t="shared" si="14"/>
        <v>0.7856000000000001</v>
      </c>
      <c r="I491" s="28">
        <v>156851.53</v>
      </c>
      <c r="J491" s="28">
        <v>16921.1</v>
      </c>
      <c r="K491" s="28">
        <v>0</v>
      </c>
      <c r="L491" s="28">
        <v>14107.05</v>
      </c>
      <c r="M491" s="33">
        <v>187879.68</v>
      </c>
      <c r="N491" s="28">
        <v>540725</v>
      </c>
      <c r="O491" s="28">
        <v>0</v>
      </c>
      <c r="P491" s="28">
        <v>0</v>
      </c>
      <c r="Q491" s="30">
        <v>540725</v>
      </c>
      <c r="R491" s="28">
        <v>129603</v>
      </c>
      <c r="S491" s="28">
        <v>0</v>
      </c>
      <c r="T491" s="3">
        <v>129603</v>
      </c>
      <c r="U491" s="3">
        <v>858207.68</v>
      </c>
      <c r="V491" s="4">
        <v>0.32111932071753446</v>
      </c>
      <c r="W491" s="11">
        <v>1.3397625417234849</v>
      </c>
      <c r="X491" s="11">
        <v>0.4655123355032502</v>
      </c>
      <c r="Y491" s="38"/>
      <c r="Z491" s="11">
        <v>2.1263941979442693</v>
      </c>
      <c r="AA491" s="13">
        <v>235428.38709677418</v>
      </c>
      <c r="AB491" s="17">
        <f t="shared" si="15"/>
        <v>5006.135563539581</v>
      </c>
      <c r="AC491" s="18">
        <v>696.6</v>
      </c>
      <c r="AD491" s="17">
        <v>4050</v>
      </c>
      <c r="AE491" s="68" t="s">
        <v>1170</v>
      </c>
      <c r="AF491" s="2">
        <f>F491/H491</f>
        <v>51374445.0101833</v>
      </c>
      <c r="AG491" s="4">
        <f>V491*$H491</f>
        <v>0.2522713383556951</v>
      </c>
      <c r="AH491" s="4">
        <f>W491*$H491</f>
        <v>1.0525174527779697</v>
      </c>
      <c r="AI491" s="4">
        <f>X491*$H491</f>
        <v>0.3657064907713534</v>
      </c>
      <c r="AJ491" s="4">
        <f>Z491*$H491</f>
        <v>1.670495281905018</v>
      </c>
      <c r="AK491" s="68" t="s">
        <v>1170</v>
      </c>
      <c r="AL491" s="78"/>
      <c r="AM491" s="78"/>
      <c r="AN491" s="78"/>
      <c r="AO491" s="74"/>
      <c r="AP491" s="74"/>
      <c r="AQ491" s="15"/>
      <c r="AR491" s="15"/>
      <c r="AS491" s="15"/>
      <c r="AT491" s="15"/>
    </row>
    <row r="492" spans="1:46" ht="12.75">
      <c r="A492" s="1" t="s">
        <v>984</v>
      </c>
      <c r="B492" s="1" t="s">
        <v>985</v>
      </c>
      <c r="C492" s="2" t="s">
        <v>962</v>
      </c>
      <c r="D492" s="62"/>
      <c r="E492" s="45"/>
      <c r="F492" s="61">
        <v>3048033805</v>
      </c>
      <c r="G492" s="83">
        <v>83.36</v>
      </c>
      <c r="H492" s="9">
        <f t="shared" si="14"/>
        <v>0.8336</v>
      </c>
      <c r="I492" s="28">
        <v>11569476.27</v>
      </c>
      <c r="J492" s="28">
        <v>1248115.05</v>
      </c>
      <c r="K492" s="28">
        <v>0</v>
      </c>
      <c r="L492" s="28">
        <v>1040562.82</v>
      </c>
      <c r="M492" s="33">
        <v>13858154.14</v>
      </c>
      <c r="N492" s="28">
        <v>51432068</v>
      </c>
      <c r="O492" s="28">
        <v>0</v>
      </c>
      <c r="P492" s="28">
        <v>0</v>
      </c>
      <c r="Q492" s="30">
        <v>51432068</v>
      </c>
      <c r="R492" s="28">
        <v>8146996</v>
      </c>
      <c r="S492" s="28">
        <v>1219000</v>
      </c>
      <c r="T492" s="3">
        <v>9365996</v>
      </c>
      <c r="U492" s="3">
        <v>74656218.14</v>
      </c>
      <c r="V492" s="4">
        <v>0.30727992532878096</v>
      </c>
      <c r="W492" s="11">
        <v>1.687385091189958</v>
      </c>
      <c r="X492" s="11">
        <v>0.4546588071715957</v>
      </c>
      <c r="Y492" s="38"/>
      <c r="Z492" s="11">
        <v>2.4493238236903347</v>
      </c>
      <c r="AA492" s="13">
        <v>429861.52223304124</v>
      </c>
      <c r="AB492" s="17">
        <f t="shared" si="15"/>
        <v>10528.700672931804</v>
      </c>
      <c r="AC492" s="18">
        <v>667.72</v>
      </c>
      <c r="AD492" s="17">
        <v>9506</v>
      </c>
      <c r="AE492" s="68" t="s">
        <v>1170</v>
      </c>
      <c r="AF492" s="2">
        <f>F492/H492</f>
        <v>3656470495.4414587</v>
      </c>
      <c r="AG492" s="4">
        <f>V492*$H492</f>
        <v>0.2561485457540718</v>
      </c>
      <c r="AH492" s="4">
        <f>W492*$H492</f>
        <v>1.406604212015949</v>
      </c>
      <c r="AI492" s="4">
        <f>X492*$H492</f>
        <v>0.37900358165824216</v>
      </c>
      <c r="AJ492" s="4">
        <f>Z492*$H492</f>
        <v>2.041756339428263</v>
      </c>
      <c r="AK492" s="68" t="s">
        <v>1170</v>
      </c>
      <c r="AL492" s="78"/>
      <c r="AM492" s="78"/>
      <c r="AN492" s="78"/>
      <c r="AO492" s="74"/>
      <c r="AP492" s="74"/>
      <c r="AQ492" s="15"/>
      <c r="AR492" s="15"/>
      <c r="AS492" s="15"/>
      <c r="AT492" s="15"/>
    </row>
    <row r="493" spans="1:46" ht="12.75">
      <c r="A493" s="1" t="s">
        <v>986</v>
      </c>
      <c r="B493" s="1" t="s">
        <v>987</v>
      </c>
      <c r="C493" s="2" t="s">
        <v>962</v>
      </c>
      <c r="D493" s="62"/>
      <c r="F493" s="61">
        <v>834979108</v>
      </c>
      <c r="G493" s="83">
        <v>61.71</v>
      </c>
      <c r="H493" s="9">
        <f t="shared" si="14"/>
        <v>0.6171</v>
      </c>
      <c r="I493" s="28">
        <v>3930495.93</v>
      </c>
      <c r="J493" s="28">
        <v>424059</v>
      </c>
      <c r="K493" s="28">
        <v>0</v>
      </c>
      <c r="L493" s="28">
        <v>353603.71</v>
      </c>
      <c r="M493" s="33">
        <v>4708158.64</v>
      </c>
      <c r="N493" s="28">
        <v>22786572.5</v>
      </c>
      <c r="O493" s="28">
        <v>0</v>
      </c>
      <c r="P493" s="28">
        <v>0</v>
      </c>
      <c r="Q493" s="30">
        <v>22786572.5</v>
      </c>
      <c r="R493" s="28">
        <v>8390104.95</v>
      </c>
      <c r="S493" s="28">
        <v>0</v>
      </c>
      <c r="T493" s="3">
        <v>8390104.95</v>
      </c>
      <c r="U493" s="3">
        <v>35884836.09</v>
      </c>
      <c r="V493" s="4">
        <v>1.0048281291847603</v>
      </c>
      <c r="W493" s="11">
        <v>2.728999118861786</v>
      </c>
      <c r="X493" s="11">
        <v>0.5638654422476879</v>
      </c>
      <c r="Y493" s="38"/>
      <c r="Z493" s="11">
        <v>4.297692690294235</v>
      </c>
      <c r="AA493" s="13">
        <v>131325.36742500504</v>
      </c>
      <c r="AB493" s="17">
        <f t="shared" si="15"/>
        <v>5643.960716326488</v>
      </c>
      <c r="AC493" s="25">
        <v>720.45</v>
      </c>
      <c r="AD493" s="17">
        <v>4924</v>
      </c>
      <c r="AE493" s="68" t="s">
        <v>1170</v>
      </c>
      <c r="AF493" s="2">
        <f>F493/H493</f>
        <v>1353069369.6321504</v>
      </c>
      <c r="AG493" s="4">
        <f>V493*$H493</f>
        <v>0.6200794385199155</v>
      </c>
      <c r="AH493" s="4">
        <f>W493*$H493</f>
        <v>1.6840653562496082</v>
      </c>
      <c r="AI493" s="4">
        <f>X493*$H493</f>
        <v>0.3479613644110482</v>
      </c>
      <c r="AJ493" s="4">
        <f>Z493*$H493</f>
        <v>2.652106159180572</v>
      </c>
      <c r="AK493" s="68" t="s">
        <v>1170</v>
      </c>
      <c r="AL493" s="78"/>
      <c r="AM493" s="78"/>
      <c r="AN493" s="78"/>
      <c r="AO493" s="74"/>
      <c r="AP493" s="74"/>
      <c r="AQ493" s="15"/>
      <c r="AR493" s="15"/>
      <c r="AS493" s="15"/>
      <c r="AT493" s="15"/>
    </row>
    <row r="494" spans="1:46" ht="12.75">
      <c r="A494" s="1" t="s">
        <v>988</v>
      </c>
      <c r="B494" s="1" t="s">
        <v>989</v>
      </c>
      <c r="C494" s="2" t="s">
        <v>962</v>
      </c>
      <c r="D494" s="62"/>
      <c r="E494" s="45"/>
      <c r="F494" s="61">
        <v>673858563</v>
      </c>
      <c r="G494" s="83">
        <v>90.99</v>
      </c>
      <c r="H494" s="9">
        <f t="shared" si="14"/>
        <v>0.9098999999999999</v>
      </c>
      <c r="I494" s="28">
        <v>2459377.15</v>
      </c>
      <c r="J494" s="28">
        <v>265313.17</v>
      </c>
      <c r="K494" s="28">
        <v>0</v>
      </c>
      <c r="L494" s="28">
        <v>221218.94</v>
      </c>
      <c r="M494" s="33">
        <v>2945909.26</v>
      </c>
      <c r="N494" s="28">
        <v>0</v>
      </c>
      <c r="O494" s="28">
        <v>6027488.22</v>
      </c>
      <c r="P494" s="28">
        <v>0</v>
      </c>
      <c r="Q494" s="30">
        <v>6027488.22</v>
      </c>
      <c r="R494" s="28">
        <v>3264034.13</v>
      </c>
      <c r="S494" s="28">
        <v>202157.57</v>
      </c>
      <c r="T494" s="3">
        <v>3466191.7</v>
      </c>
      <c r="U494" s="3">
        <v>12439589.18</v>
      </c>
      <c r="V494" s="4">
        <v>0.5143797067100563</v>
      </c>
      <c r="W494" s="11">
        <v>0.8944737888564903</v>
      </c>
      <c r="X494" s="11">
        <v>0.4371702641701089</v>
      </c>
      <c r="Y494" s="38"/>
      <c r="Z494" s="11">
        <v>1.8460237597366556</v>
      </c>
      <c r="AA494" s="13">
        <v>622026.2187088274</v>
      </c>
      <c r="AB494" s="17">
        <f t="shared" si="15"/>
        <v>11482.751789156448</v>
      </c>
      <c r="AC494" s="18">
        <v>671.54</v>
      </c>
      <c r="AD494" s="17">
        <v>8816</v>
      </c>
      <c r="AE494" s="68" t="s">
        <v>1170</v>
      </c>
      <c r="AF494" s="2">
        <f>F494/H494</f>
        <v>740585298.3844379</v>
      </c>
      <c r="AG494" s="4">
        <f>V494*$H494</f>
        <v>0.46803409513548017</v>
      </c>
      <c r="AH494" s="4">
        <f>W494*$H494</f>
        <v>0.8138817004805204</v>
      </c>
      <c r="AI494" s="4">
        <f>X494*$H494</f>
        <v>0.39778122336838206</v>
      </c>
      <c r="AJ494" s="4">
        <f>Z494*$H494</f>
        <v>1.6796970189843827</v>
      </c>
      <c r="AK494" s="68" t="s">
        <v>1170</v>
      </c>
      <c r="AL494" s="78"/>
      <c r="AM494" s="78"/>
      <c r="AN494" s="78"/>
      <c r="AO494" s="74"/>
      <c r="AP494" s="74"/>
      <c r="AQ494" s="15"/>
      <c r="AR494" s="15"/>
      <c r="AS494" s="15"/>
      <c r="AT494" s="15"/>
    </row>
    <row r="495" spans="1:46" ht="12.75">
      <c r="A495" s="1" t="s">
        <v>990</v>
      </c>
      <c r="B495" s="1" t="s">
        <v>991</v>
      </c>
      <c r="C495" s="2" t="s">
        <v>962</v>
      </c>
      <c r="D495" s="62"/>
      <c r="F495" s="61">
        <v>572357098</v>
      </c>
      <c r="G495" s="83">
        <v>54.5</v>
      </c>
      <c r="H495" s="9">
        <f t="shared" si="14"/>
        <v>0.545</v>
      </c>
      <c r="I495" s="28">
        <v>3289271.59</v>
      </c>
      <c r="J495" s="28">
        <v>0</v>
      </c>
      <c r="K495" s="28">
        <v>0</v>
      </c>
      <c r="L495" s="28">
        <v>295833.99</v>
      </c>
      <c r="M495" s="33">
        <v>3585105.58</v>
      </c>
      <c r="N495" s="28">
        <v>0</v>
      </c>
      <c r="O495" s="28">
        <v>10268548.26</v>
      </c>
      <c r="P495" s="28">
        <v>0</v>
      </c>
      <c r="Q495" s="30">
        <v>10268548.26</v>
      </c>
      <c r="R495" s="28">
        <v>4769177.46</v>
      </c>
      <c r="S495" s="28">
        <v>0</v>
      </c>
      <c r="T495" s="3">
        <v>4769177.46</v>
      </c>
      <c r="U495" s="3">
        <v>18622831.3</v>
      </c>
      <c r="V495" s="4">
        <v>0.8332520862700998</v>
      </c>
      <c r="W495" s="11">
        <v>1.7940807051894028</v>
      </c>
      <c r="X495" s="11">
        <v>0.6263756652145162</v>
      </c>
      <c r="Y495" s="38"/>
      <c r="Z495" s="11">
        <v>3.2537084566740186</v>
      </c>
      <c r="AA495" s="13">
        <v>171015.40534871526</v>
      </c>
      <c r="AB495" s="17">
        <f t="shared" si="15"/>
        <v>5564.3427060465</v>
      </c>
      <c r="AC495" s="18">
        <v>673.93</v>
      </c>
      <c r="AD495" s="17">
        <v>4890</v>
      </c>
      <c r="AE495" s="68" t="s">
        <v>1170</v>
      </c>
      <c r="AF495" s="2">
        <f>F495/H495</f>
        <v>1050196510.091743</v>
      </c>
      <c r="AG495" s="4">
        <f>V495*$H495</f>
        <v>0.4541223870172044</v>
      </c>
      <c r="AH495" s="4">
        <f>W495*$H495</f>
        <v>0.9777739843282246</v>
      </c>
      <c r="AI495" s="4">
        <f>X495*$H495</f>
        <v>0.34137473754191133</v>
      </c>
      <c r="AJ495" s="4">
        <f>Z495*$H495</f>
        <v>1.7732711088873403</v>
      </c>
      <c r="AK495" s="68" t="s">
        <v>1170</v>
      </c>
      <c r="AL495" s="78"/>
      <c r="AM495" s="78"/>
      <c r="AN495" s="78"/>
      <c r="AO495" s="74"/>
      <c r="AP495" s="74"/>
      <c r="AQ495" s="15"/>
      <c r="AR495" s="15"/>
      <c r="AS495" s="15"/>
      <c r="AT495" s="15"/>
    </row>
    <row r="496" spans="1:46" ht="12.75">
      <c r="A496" s="1" t="s">
        <v>992</v>
      </c>
      <c r="B496" s="1" t="s">
        <v>993</v>
      </c>
      <c r="C496" s="2" t="s">
        <v>962</v>
      </c>
      <c r="D496" s="62"/>
      <c r="F496" s="61">
        <v>61710513</v>
      </c>
      <c r="G496" s="83">
        <v>59.26</v>
      </c>
      <c r="H496" s="9">
        <f t="shared" si="14"/>
        <v>0.5926</v>
      </c>
      <c r="I496" s="28">
        <v>327165.55</v>
      </c>
      <c r="J496" s="28">
        <v>35294.53</v>
      </c>
      <c r="K496" s="28">
        <v>0</v>
      </c>
      <c r="L496" s="28">
        <v>29424.91</v>
      </c>
      <c r="M496" s="33">
        <v>391884.99</v>
      </c>
      <c r="N496" s="28">
        <v>787830</v>
      </c>
      <c r="O496" s="28">
        <v>0</v>
      </c>
      <c r="P496" s="28">
        <v>0</v>
      </c>
      <c r="Q496" s="30">
        <v>787830</v>
      </c>
      <c r="R496" s="28">
        <v>326000</v>
      </c>
      <c r="S496" s="28">
        <v>0</v>
      </c>
      <c r="T496" s="3">
        <v>326000</v>
      </c>
      <c r="U496" s="3">
        <v>1505714.99</v>
      </c>
      <c r="V496" s="4">
        <v>0.5282730350985739</v>
      </c>
      <c r="W496" s="11">
        <v>1.2766544332567775</v>
      </c>
      <c r="X496" s="11">
        <v>0.6350376474750744</v>
      </c>
      <c r="Y496" s="38"/>
      <c r="Z496" s="11">
        <v>2.439965115830426</v>
      </c>
      <c r="AA496" s="13">
        <v>211546.09375</v>
      </c>
      <c r="AB496" s="17">
        <f t="shared" si="15"/>
        <v>5161.650891401929</v>
      </c>
      <c r="AC496" s="18">
        <v>671.91</v>
      </c>
      <c r="AD496" s="17">
        <v>4432</v>
      </c>
      <c r="AE496" s="68" t="s">
        <v>1170</v>
      </c>
      <c r="AF496" s="2">
        <f>F496/H496</f>
        <v>104135188.99763753</v>
      </c>
      <c r="AG496" s="4">
        <f>V496*$H496</f>
        <v>0.3130546005994149</v>
      </c>
      <c r="AH496" s="4">
        <f>W496*$H496</f>
        <v>0.7565454171479664</v>
      </c>
      <c r="AI496" s="4">
        <f>X496*$H496</f>
        <v>0.3763233098937291</v>
      </c>
      <c r="AJ496" s="4">
        <f>Z496*$H496</f>
        <v>1.4459233276411105</v>
      </c>
      <c r="AK496" s="68" t="s">
        <v>1170</v>
      </c>
      <c r="AL496" s="78"/>
      <c r="AM496" s="78"/>
      <c r="AN496" s="78"/>
      <c r="AO496" s="74"/>
      <c r="AP496" s="74"/>
      <c r="AQ496" s="15"/>
      <c r="AR496" s="15"/>
      <c r="AS496" s="15"/>
      <c r="AT496" s="15"/>
    </row>
    <row r="497" spans="1:46" ht="12.75">
      <c r="A497" s="1" t="s">
        <v>994</v>
      </c>
      <c r="B497" s="1" t="s">
        <v>995</v>
      </c>
      <c r="C497" s="2" t="s">
        <v>962</v>
      </c>
      <c r="D497" s="62"/>
      <c r="F497" s="61">
        <v>652393071</v>
      </c>
      <c r="G497" s="83">
        <v>66.38</v>
      </c>
      <c r="H497" s="9">
        <f t="shared" si="14"/>
        <v>0.6638</v>
      </c>
      <c r="I497" s="28">
        <v>2971446.94</v>
      </c>
      <c r="J497" s="28">
        <v>0</v>
      </c>
      <c r="K497" s="28">
        <v>0</v>
      </c>
      <c r="L497" s="28">
        <v>267314.39</v>
      </c>
      <c r="M497" s="33">
        <v>3238761.33</v>
      </c>
      <c r="N497" s="28">
        <v>17015021.5</v>
      </c>
      <c r="O497" s="28">
        <v>0</v>
      </c>
      <c r="P497" s="28">
        <v>0</v>
      </c>
      <c r="Q497" s="30">
        <v>17015021.5</v>
      </c>
      <c r="R497" s="28">
        <v>6881958.18</v>
      </c>
      <c r="S497" s="28">
        <v>0</v>
      </c>
      <c r="T497" s="3">
        <v>6881958.18</v>
      </c>
      <c r="U497" s="3">
        <v>27135741.009999998</v>
      </c>
      <c r="V497" s="4">
        <v>1.0548791037052567</v>
      </c>
      <c r="W497" s="11">
        <v>2.6080935338444142</v>
      </c>
      <c r="X497" s="11">
        <v>0.49644324471986917</v>
      </c>
      <c r="Y497" s="38"/>
      <c r="Z497" s="11">
        <v>4.15941588226954</v>
      </c>
      <c r="AA497" s="13">
        <v>147505.69811320756</v>
      </c>
      <c r="AB497" s="17">
        <f t="shared" si="15"/>
        <v>6135.375434573317</v>
      </c>
      <c r="AC497" s="18">
        <v>718.73</v>
      </c>
      <c r="AD497" s="17">
        <v>5416</v>
      </c>
      <c r="AE497" s="68" t="s">
        <v>1170</v>
      </c>
      <c r="AF497" s="2">
        <f>F497/H497</f>
        <v>982815714.0705032</v>
      </c>
      <c r="AG497" s="4">
        <f>V497*$H497</f>
        <v>0.7002287490395493</v>
      </c>
      <c r="AH497" s="4">
        <f>W497*$H497</f>
        <v>1.731252487765922</v>
      </c>
      <c r="AI497" s="4">
        <f>X497*$H497</f>
        <v>0.3295390258450491</v>
      </c>
      <c r="AJ497" s="4">
        <f>Z497*$H497</f>
        <v>2.7610202626505207</v>
      </c>
      <c r="AK497" s="68" t="s">
        <v>1170</v>
      </c>
      <c r="AL497" s="78"/>
      <c r="AM497" s="78"/>
      <c r="AN497" s="78"/>
      <c r="AO497" s="74"/>
      <c r="AP497" s="74"/>
      <c r="AQ497" s="15"/>
      <c r="AR497" s="15"/>
      <c r="AS497" s="15"/>
      <c r="AT497" s="15"/>
    </row>
    <row r="498" spans="1:46" ht="12.75">
      <c r="A498" s="1" t="s">
        <v>996</v>
      </c>
      <c r="B498" s="1" t="s">
        <v>997</v>
      </c>
      <c r="C498" s="2" t="s">
        <v>962</v>
      </c>
      <c r="D498" s="62"/>
      <c r="F498" s="61">
        <v>164627051</v>
      </c>
      <c r="G498" s="83">
        <v>64.76</v>
      </c>
      <c r="H498" s="9">
        <f t="shared" si="14"/>
        <v>0.6476000000000001</v>
      </c>
      <c r="I498" s="28">
        <v>778583</v>
      </c>
      <c r="J498" s="28">
        <v>0</v>
      </c>
      <c r="K498" s="28">
        <v>0</v>
      </c>
      <c r="L498" s="28">
        <v>70024.89</v>
      </c>
      <c r="M498" s="33">
        <v>848607.89</v>
      </c>
      <c r="N498" s="28">
        <v>4497825</v>
      </c>
      <c r="O498" s="28">
        <v>0</v>
      </c>
      <c r="P498" s="28">
        <v>0</v>
      </c>
      <c r="Q498" s="30">
        <v>4497825</v>
      </c>
      <c r="R498" s="28">
        <v>2099315.37</v>
      </c>
      <c r="S498" s="28">
        <v>0</v>
      </c>
      <c r="T498" s="3">
        <v>2099315.37</v>
      </c>
      <c r="U498" s="3">
        <v>7445748.26</v>
      </c>
      <c r="V498" s="4">
        <v>1.2751946640895608</v>
      </c>
      <c r="W498" s="11">
        <v>2.732129970547793</v>
      </c>
      <c r="X498" s="11">
        <v>0.5154729340319654</v>
      </c>
      <c r="Y498" s="38"/>
      <c r="Z498" s="11">
        <v>4.522797568669319</v>
      </c>
      <c r="AA498" s="13">
        <v>125676.31602506715</v>
      </c>
      <c r="AB498" s="17">
        <f t="shared" si="15"/>
        <v>5684.085365574907</v>
      </c>
      <c r="AC498" s="18">
        <v>731.96</v>
      </c>
      <c r="AD498" s="17">
        <v>4952</v>
      </c>
      <c r="AE498" s="68" t="s">
        <v>1170</v>
      </c>
      <c r="AF498" s="2">
        <f>F498/H498</f>
        <v>254211011.42680666</v>
      </c>
      <c r="AG498" s="4">
        <f>V498*$H498</f>
        <v>0.8258160644643997</v>
      </c>
      <c r="AH498" s="4">
        <f>W498*$H498</f>
        <v>1.7693273689267508</v>
      </c>
      <c r="AI498" s="4">
        <f>X498*$H498</f>
        <v>0.3338202720791008</v>
      </c>
      <c r="AJ498" s="4">
        <f>Z498*$H498</f>
        <v>2.9289637054702515</v>
      </c>
      <c r="AK498" s="68" t="s">
        <v>1170</v>
      </c>
      <c r="AL498" s="78"/>
      <c r="AM498" s="78"/>
      <c r="AN498" s="78"/>
      <c r="AO498" s="74"/>
      <c r="AP498" s="74"/>
      <c r="AQ498" s="15"/>
      <c r="AR498" s="15"/>
      <c r="AS498" s="15"/>
      <c r="AT498" s="15"/>
    </row>
    <row r="499" spans="1:46" ht="12.75">
      <c r="A499" s="1" t="s">
        <v>998</v>
      </c>
      <c r="B499" s="1" t="s">
        <v>999</v>
      </c>
      <c r="C499" s="2" t="s">
        <v>962</v>
      </c>
      <c r="D499" s="62"/>
      <c r="E499" s="45"/>
      <c r="F499" s="61">
        <v>3356730153</v>
      </c>
      <c r="G499" s="83">
        <v>88.65</v>
      </c>
      <c r="H499" s="9">
        <f t="shared" si="14"/>
        <v>0.8865000000000001</v>
      </c>
      <c r="I499" s="28">
        <v>11892037.899999999</v>
      </c>
      <c r="J499" s="28">
        <v>1282925.51</v>
      </c>
      <c r="K499" s="28">
        <v>0</v>
      </c>
      <c r="L499" s="28">
        <v>1069593.96</v>
      </c>
      <c r="M499" s="33">
        <v>14244557.369999997</v>
      </c>
      <c r="N499" s="28">
        <v>27204607</v>
      </c>
      <c r="O499" s="28">
        <v>11223136.62</v>
      </c>
      <c r="P499" s="28">
        <v>0</v>
      </c>
      <c r="Q499" s="30">
        <v>38427743.62</v>
      </c>
      <c r="R499" s="28">
        <v>7025924.08</v>
      </c>
      <c r="S499" s="28">
        <v>671347</v>
      </c>
      <c r="T499" s="3">
        <v>7697271.08</v>
      </c>
      <c r="U499" s="3">
        <v>60369572.06999999</v>
      </c>
      <c r="V499" s="4">
        <v>0.22930860477779966</v>
      </c>
      <c r="W499" s="11">
        <v>1.1447969264272284</v>
      </c>
      <c r="X499" s="11">
        <v>0.4243581318941963</v>
      </c>
      <c r="Y499" s="38"/>
      <c r="Z499" s="11">
        <v>1.7984636630992243</v>
      </c>
      <c r="AA499" s="13">
        <v>530058.2637049113</v>
      </c>
      <c r="AB499" s="17">
        <f t="shared" si="15"/>
        <v>9532.905265987494</v>
      </c>
      <c r="AC499" s="18">
        <v>670.13</v>
      </c>
      <c r="AD499" s="17">
        <v>8654</v>
      </c>
      <c r="AE499" s="68" t="s">
        <v>1170</v>
      </c>
      <c r="AF499" s="2">
        <f>F499/H499</f>
        <v>3786497634.517766</v>
      </c>
      <c r="AG499" s="4">
        <f>V499*$H499</f>
        <v>0.2032820781355194</v>
      </c>
      <c r="AH499" s="4">
        <f>W499*$H499</f>
        <v>1.014862475277738</v>
      </c>
      <c r="AI499" s="4">
        <f>X499*$H499</f>
        <v>0.37619348392420504</v>
      </c>
      <c r="AJ499" s="4">
        <f>Z499*$H499</f>
        <v>1.5943380373374625</v>
      </c>
      <c r="AK499" s="68" t="s">
        <v>1170</v>
      </c>
      <c r="AL499" s="78"/>
      <c r="AM499" s="78"/>
      <c r="AN499" s="78"/>
      <c r="AO499" s="74"/>
      <c r="AP499" s="74"/>
      <c r="AQ499" s="15"/>
      <c r="AR499" s="15"/>
      <c r="AS499" s="15"/>
      <c r="AT499" s="15"/>
    </row>
    <row r="500" spans="1:46" ht="12.75">
      <c r="A500" s="1" t="s">
        <v>1000</v>
      </c>
      <c r="B500" s="1" t="s">
        <v>1001</v>
      </c>
      <c r="C500" s="2" t="s">
        <v>962</v>
      </c>
      <c r="D500" s="62"/>
      <c r="E500" s="45" t="s">
        <v>1169</v>
      </c>
      <c r="F500" s="61">
        <v>1605968053</v>
      </c>
      <c r="G500" s="83">
        <v>96.31</v>
      </c>
      <c r="H500" s="9">
        <f t="shared" si="14"/>
        <v>0.9631000000000001</v>
      </c>
      <c r="I500" s="28">
        <v>5204787.1</v>
      </c>
      <c r="J500" s="28">
        <v>561438.09</v>
      </c>
      <c r="K500" s="28">
        <v>0</v>
      </c>
      <c r="L500" s="28">
        <v>468216.81</v>
      </c>
      <c r="M500" s="33">
        <v>6234441.999999999</v>
      </c>
      <c r="N500" s="28">
        <v>7872567</v>
      </c>
      <c r="O500" s="28">
        <v>4396387.53</v>
      </c>
      <c r="P500" s="28">
        <v>0</v>
      </c>
      <c r="Q500" s="30">
        <v>12268954.530000001</v>
      </c>
      <c r="R500" s="28">
        <v>5914139.13</v>
      </c>
      <c r="S500" s="28">
        <v>321193.61</v>
      </c>
      <c r="T500" s="3">
        <v>6235332.74</v>
      </c>
      <c r="U500" s="3">
        <v>24738729.270000003</v>
      </c>
      <c r="V500" s="4">
        <v>0.38826007331541856</v>
      </c>
      <c r="W500" s="11">
        <v>0.7639600617883524</v>
      </c>
      <c r="X500" s="11">
        <v>0.3882046089493412</v>
      </c>
      <c r="Y500" s="38"/>
      <c r="Z500" s="11">
        <v>1.5404247440531122</v>
      </c>
      <c r="AA500" s="13">
        <v>661769.3631494376</v>
      </c>
      <c r="AB500" s="17">
        <f t="shared" si="15"/>
        <v>10194.059018516635</v>
      </c>
      <c r="AC500" s="18">
        <v>695.07</v>
      </c>
      <c r="AD500" s="17">
        <v>9494</v>
      </c>
      <c r="AE500" s="68" t="s">
        <v>1170</v>
      </c>
      <c r="AF500" s="2">
        <f>F500/H500</f>
        <v>1667498757.138407</v>
      </c>
      <c r="AG500" s="4">
        <f>V500*$H500</f>
        <v>0.37393327661007963</v>
      </c>
      <c r="AH500" s="4">
        <f>W500*$H500</f>
        <v>0.7357699355083622</v>
      </c>
      <c r="AI500" s="4">
        <f>X500*$H500</f>
        <v>0.37387985887911057</v>
      </c>
      <c r="AJ500" s="4">
        <f>Z500*$H500</f>
        <v>1.4835830709975526</v>
      </c>
      <c r="AK500" s="68" t="s">
        <v>1170</v>
      </c>
      <c r="AL500" s="78"/>
      <c r="AM500" s="78"/>
      <c r="AN500" s="78"/>
      <c r="AO500" s="74"/>
      <c r="AP500" s="74"/>
      <c r="AQ500" s="15"/>
      <c r="AR500" s="15"/>
      <c r="AS500" s="15"/>
      <c r="AT500" s="15"/>
    </row>
    <row r="501" spans="1:46" ht="12.75">
      <c r="A501" s="1" t="s">
        <v>1002</v>
      </c>
      <c r="B501" s="1" t="s">
        <v>1003</v>
      </c>
      <c r="C501" s="2" t="s">
        <v>1004</v>
      </c>
      <c r="D501" s="62"/>
      <c r="F501" s="61">
        <v>45433644</v>
      </c>
      <c r="G501" s="83">
        <v>65.89</v>
      </c>
      <c r="H501" s="9">
        <f t="shared" si="14"/>
        <v>0.6589</v>
      </c>
      <c r="I501" s="28">
        <v>253978.3</v>
      </c>
      <c r="J501" s="28">
        <v>22261.07</v>
      </c>
      <c r="K501" s="28">
        <v>10857.12</v>
      </c>
      <c r="L501" s="28">
        <v>11259.35</v>
      </c>
      <c r="M501" s="33">
        <v>298355.84</v>
      </c>
      <c r="N501" s="28">
        <v>0</v>
      </c>
      <c r="O501" s="28">
        <v>886885.57</v>
      </c>
      <c r="P501" s="28">
        <v>0</v>
      </c>
      <c r="Q501" s="30">
        <v>886885.57</v>
      </c>
      <c r="R501" s="28">
        <v>127467</v>
      </c>
      <c r="S501" s="28">
        <v>0</v>
      </c>
      <c r="T501" s="3">
        <v>127467</v>
      </c>
      <c r="U501" s="3">
        <v>1312708.41</v>
      </c>
      <c r="V501" s="4">
        <v>0.280556408814578</v>
      </c>
      <c r="W501" s="11">
        <v>1.9520458671551857</v>
      </c>
      <c r="X501" s="11">
        <v>0.6566848126907893</v>
      </c>
      <c r="Y501" s="38"/>
      <c r="Z501" s="11">
        <v>2.8892870886605526</v>
      </c>
      <c r="AA501" s="13">
        <v>150475.51020408163</v>
      </c>
      <c r="AB501" s="17">
        <f t="shared" si="15"/>
        <v>4347.669487922623</v>
      </c>
      <c r="AC501" s="18">
        <v>708.53</v>
      </c>
      <c r="AD501" s="17">
        <v>3418</v>
      </c>
      <c r="AE501" s="68" t="s">
        <v>1170</v>
      </c>
      <c r="AF501" s="2">
        <f>F501/H501</f>
        <v>68953777.50796781</v>
      </c>
      <c r="AG501" s="4">
        <f>V501*$H501</f>
        <v>0.18485861776792545</v>
      </c>
      <c r="AH501" s="4">
        <f>W501*$H501</f>
        <v>1.2862030218685518</v>
      </c>
      <c r="AI501" s="4">
        <f>X501*$H501</f>
        <v>0.4326896230819611</v>
      </c>
      <c r="AJ501" s="4">
        <f>Z501*$H501</f>
        <v>1.9037512627184383</v>
      </c>
      <c r="AK501" s="68" t="s">
        <v>1170</v>
      </c>
      <c r="AL501" s="78"/>
      <c r="AM501" s="78"/>
      <c r="AN501" s="78"/>
      <c r="AO501" s="74"/>
      <c r="AP501" s="74"/>
      <c r="AQ501" s="15"/>
      <c r="AR501" s="15"/>
      <c r="AS501" s="15"/>
      <c r="AT501" s="15"/>
    </row>
    <row r="502" spans="1:46" ht="12.75">
      <c r="A502" s="1" t="s">
        <v>1005</v>
      </c>
      <c r="B502" s="1" t="s">
        <v>1006</v>
      </c>
      <c r="C502" s="2" t="s">
        <v>1004</v>
      </c>
      <c r="D502" s="62"/>
      <c r="F502" s="61">
        <v>579110317</v>
      </c>
      <c r="G502" s="83">
        <v>87.38</v>
      </c>
      <c r="H502" s="9">
        <f t="shared" si="14"/>
        <v>0.8737999999999999</v>
      </c>
      <c r="I502" s="28">
        <v>2505828.32</v>
      </c>
      <c r="J502" s="28">
        <v>219621.01</v>
      </c>
      <c r="K502" s="28">
        <v>107225.57</v>
      </c>
      <c r="L502" s="28">
        <v>111019.52</v>
      </c>
      <c r="M502" s="33">
        <v>2943694.42</v>
      </c>
      <c r="N502" s="28">
        <v>0</v>
      </c>
      <c r="O502" s="28">
        <v>8518211.98</v>
      </c>
      <c r="P502" s="28">
        <v>0</v>
      </c>
      <c r="Q502" s="30">
        <v>8518211.98</v>
      </c>
      <c r="R502" s="28">
        <v>3447824</v>
      </c>
      <c r="S502" s="28">
        <v>0</v>
      </c>
      <c r="T502" s="3">
        <v>3447824</v>
      </c>
      <c r="U502" s="3">
        <v>14909730.4</v>
      </c>
      <c r="V502" s="4">
        <v>0.5953656667456677</v>
      </c>
      <c r="W502" s="11">
        <v>1.4709135254449284</v>
      </c>
      <c r="X502" s="11">
        <v>0.5083132407741235</v>
      </c>
      <c r="Y502" s="38"/>
      <c r="Z502" s="11">
        <v>2.5745924329647196</v>
      </c>
      <c r="AA502" s="13">
        <v>235472.860020141</v>
      </c>
      <c r="AB502" s="17">
        <f t="shared" si="15"/>
        <v>6062.466435764157</v>
      </c>
      <c r="AC502" s="18">
        <v>695.21</v>
      </c>
      <c r="AD502" s="17">
        <v>4865</v>
      </c>
      <c r="AE502" s="68" t="s">
        <v>1170</v>
      </c>
      <c r="AF502" s="2">
        <f>F502/H502</f>
        <v>662749275.5779356</v>
      </c>
      <c r="AG502" s="4">
        <f>V502*$H502</f>
        <v>0.5202305196023644</v>
      </c>
      <c r="AH502" s="4">
        <f>W502*$H502</f>
        <v>1.2852842385337784</v>
      </c>
      <c r="AI502" s="4">
        <f>X502*$H502</f>
        <v>0.44416410978842913</v>
      </c>
      <c r="AJ502" s="4">
        <f>Z502*$H502</f>
        <v>2.2496788679245716</v>
      </c>
      <c r="AK502" s="68" t="s">
        <v>1170</v>
      </c>
      <c r="AL502" s="78"/>
      <c r="AM502" s="78"/>
      <c r="AN502" s="78"/>
      <c r="AO502" s="74"/>
      <c r="AP502" s="74"/>
      <c r="AQ502" s="15"/>
      <c r="AR502" s="15"/>
      <c r="AS502" s="15"/>
      <c r="AT502" s="15"/>
    </row>
    <row r="503" spans="1:46" ht="12.75">
      <c r="A503" s="1" t="s">
        <v>1007</v>
      </c>
      <c r="B503" s="1" t="s">
        <v>1008</v>
      </c>
      <c r="C503" s="2" t="s">
        <v>1004</v>
      </c>
      <c r="D503" s="62"/>
      <c r="F503" s="61">
        <v>100568401</v>
      </c>
      <c r="G503" s="83">
        <v>69.95</v>
      </c>
      <c r="H503" s="9">
        <f t="shared" si="14"/>
        <v>0.6995</v>
      </c>
      <c r="I503" s="28">
        <v>503684.45</v>
      </c>
      <c r="J503" s="28">
        <v>45840.11</v>
      </c>
      <c r="K503" s="28">
        <v>22381.25</v>
      </c>
      <c r="L503" s="28">
        <v>23171.79</v>
      </c>
      <c r="M503" s="33">
        <v>595077.6</v>
      </c>
      <c r="N503" s="28">
        <v>618611</v>
      </c>
      <c r="O503" s="28">
        <v>1066618.32</v>
      </c>
      <c r="P503" s="28">
        <v>0</v>
      </c>
      <c r="Q503" s="30">
        <v>1685229.32</v>
      </c>
      <c r="R503" s="28">
        <v>0</v>
      </c>
      <c r="S503" s="28">
        <v>0</v>
      </c>
      <c r="T503" s="3">
        <v>0</v>
      </c>
      <c r="U503" s="3">
        <v>2280306.92</v>
      </c>
      <c r="V503" s="4">
        <v>0</v>
      </c>
      <c r="W503" s="11">
        <v>1.6757045983061818</v>
      </c>
      <c r="X503" s="11">
        <v>0.5917142900581664</v>
      </c>
      <c r="Y503" s="38"/>
      <c r="Z503" s="11">
        <v>2.2674188883643485</v>
      </c>
      <c r="AA503" s="13">
        <v>134740.4332129964</v>
      </c>
      <c r="AB503" s="17">
        <f t="shared" si="15"/>
        <v>3055.130032935431</v>
      </c>
      <c r="AC503" s="18">
        <v>645.84</v>
      </c>
      <c r="AD503" s="17">
        <v>2404</v>
      </c>
      <c r="AE503" s="68" t="s">
        <v>1170</v>
      </c>
      <c r="AF503" s="2">
        <f>F503/H503</f>
        <v>143771838.45604002</v>
      </c>
      <c r="AG503" s="4">
        <f>V503*$H503</f>
        <v>0</v>
      </c>
      <c r="AH503" s="4">
        <f>W503*$H503</f>
        <v>1.1721553665151743</v>
      </c>
      <c r="AI503" s="4">
        <f>X503*$H503</f>
        <v>0.4139041458956874</v>
      </c>
      <c r="AJ503" s="4">
        <f>Z503*$H503</f>
        <v>1.5860595124108618</v>
      </c>
      <c r="AK503" s="68" t="s">
        <v>1170</v>
      </c>
      <c r="AL503" s="78"/>
      <c r="AM503" s="78"/>
      <c r="AN503" s="78"/>
      <c r="AO503" s="74"/>
      <c r="AP503" s="74"/>
      <c r="AQ503" s="15"/>
      <c r="AR503" s="15"/>
      <c r="AS503" s="15"/>
      <c r="AT503" s="15"/>
    </row>
    <row r="504" spans="1:46" ht="12.75">
      <c r="A504" s="1" t="s">
        <v>1009</v>
      </c>
      <c r="B504" s="1" t="s">
        <v>1010</v>
      </c>
      <c r="C504" s="2" t="s">
        <v>1004</v>
      </c>
      <c r="D504" s="62"/>
      <c r="F504" s="61">
        <v>514626091</v>
      </c>
      <c r="G504" s="83">
        <v>55.93</v>
      </c>
      <c r="H504" s="9">
        <f t="shared" si="14"/>
        <v>0.5593</v>
      </c>
      <c r="I504" s="28">
        <v>3388543.2</v>
      </c>
      <c r="J504" s="28">
        <v>296985.05</v>
      </c>
      <c r="K504" s="28">
        <v>145001.14</v>
      </c>
      <c r="L504" s="28">
        <v>150123.97</v>
      </c>
      <c r="M504" s="33">
        <v>3980653.36</v>
      </c>
      <c r="N504" s="28">
        <v>8086086</v>
      </c>
      <c r="O504" s="28">
        <v>4252430.38</v>
      </c>
      <c r="P504" s="28">
        <v>0</v>
      </c>
      <c r="Q504" s="30">
        <v>12338516.379999999</v>
      </c>
      <c r="R504" s="28">
        <v>4855560</v>
      </c>
      <c r="S504" s="28">
        <v>102710</v>
      </c>
      <c r="T504" s="3">
        <v>4958270</v>
      </c>
      <c r="U504" s="3">
        <v>21277439.74</v>
      </c>
      <c r="V504" s="4">
        <v>0.963470388834211</v>
      </c>
      <c r="W504" s="11">
        <v>2.397569146955668</v>
      </c>
      <c r="X504" s="11">
        <v>0.7735039924355487</v>
      </c>
      <c r="Y504" s="27"/>
      <c r="Z504" s="11">
        <v>4.134543528225428</v>
      </c>
      <c r="AA504" s="13">
        <v>144181.10410094637</v>
      </c>
      <c r="AB504" s="17">
        <f t="shared" si="15"/>
        <v>5961.230508529645</v>
      </c>
      <c r="AC504" s="18">
        <v>705.01</v>
      </c>
      <c r="AD504" s="17">
        <v>5017</v>
      </c>
      <c r="AE504" s="68" t="s">
        <v>1170</v>
      </c>
      <c r="AF504" s="2">
        <f>F504/H504</f>
        <v>920125319.1489362</v>
      </c>
      <c r="AG504" s="4">
        <f>V504*$H504</f>
        <v>0.5388689884749742</v>
      </c>
      <c r="AH504" s="4">
        <f>W504*$H504</f>
        <v>1.3409604238923052</v>
      </c>
      <c r="AI504" s="4">
        <f>X504*$H504</f>
        <v>0.43262078296920237</v>
      </c>
      <c r="AJ504" s="4">
        <f>Z504*$H504</f>
        <v>2.3124501953364818</v>
      </c>
      <c r="AK504" s="68" t="s">
        <v>1170</v>
      </c>
      <c r="AL504" s="78"/>
      <c r="AM504" s="78"/>
      <c r="AN504" s="78"/>
      <c r="AO504" s="74"/>
      <c r="AP504" s="74"/>
      <c r="AQ504" s="15"/>
      <c r="AR504" s="15"/>
      <c r="AS504" s="15"/>
      <c r="AT504" s="15"/>
    </row>
    <row r="505" spans="1:46" ht="12.75">
      <c r="A505" s="1" t="s">
        <v>1011</v>
      </c>
      <c r="B505" s="1" t="s">
        <v>1012</v>
      </c>
      <c r="C505" s="2" t="s">
        <v>1004</v>
      </c>
      <c r="D505" s="62"/>
      <c r="F505" s="61">
        <v>423539160</v>
      </c>
      <c r="G505" s="83">
        <v>66.9</v>
      </c>
      <c r="H505" s="9">
        <f t="shared" si="14"/>
        <v>0.669</v>
      </c>
      <c r="I505" s="28">
        <v>2350978.69</v>
      </c>
      <c r="J505" s="28">
        <v>206044.02</v>
      </c>
      <c r="K505" s="28">
        <v>100585.28</v>
      </c>
      <c r="L505" s="28">
        <v>104185.94</v>
      </c>
      <c r="M505" s="33">
        <v>2761793.93</v>
      </c>
      <c r="N505" s="28">
        <v>5584037</v>
      </c>
      <c r="O505" s="28">
        <v>3848148.23</v>
      </c>
      <c r="P505" s="28">
        <v>0</v>
      </c>
      <c r="Q505" s="30">
        <v>9432185.23</v>
      </c>
      <c r="R505" s="28">
        <v>1018105</v>
      </c>
      <c r="S505" s="28">
        <v>127062</v>
      </c>
      <c r="T505" s="3">
        <v>1145167</v>
      </c>
      <c r="U505" s="3">
        <v>13339146.16</v>
      </c>
      <c r="V505" s="4">
        <v>0.27038042952155833</v>
      </c>
      <c r="W505" s="11">
        <v>2.2269924769176006</v>
      </c>
      <c r="X505" s="11">
        <v>0.6520752248741298</v>
      </c>
      <c r="Y505" s="38"/>
      <c r="Z505" s="11">
        <v>3.1494481313132887</v>
      </c>
      <c r="AA505" s="13">
        <v>154972.84124946513</v>
      </c>
      <c r="AB505" s="17">
        <f t="shared" si="15"/>
        <v>4880.789252774389</v>
      </c>
      <c r="AC505" s="18">
        <v>687.38</v>
      </c>
      <c r="AD505" s="17">
        <v>3411</v>
      </c>
      <c r="AE505" s="68" t="s">
        <v>1170</v>
      </c>
      <c r="AF505" s="2">
        <f>F505/H505</f>
        <v>633092914.7982062</v>
      </c>
      <c r="AG505" s="4">
        <f>V505*$H505</f>
        <v>0.18088450734992254</v>
      </c>
      <c r="AH505" s="4">
        <f>W505*$H505</f>
        <v>1.4898579670578749</v>
      </c>
      <c r="AI505" s="4">
        <f>X505*$H505</f>
        <v>0.4362383254407929</v>
      </c>
      <c r="AJ505" s="4">
        <f>Z505*$H505</f>
        <v>2.10698079984859</v>
      </c>
      <c r="AK505" s="68" t="s">
        <v>1170</v>
      </c>
      <c r="AL505" s="78"/>
      <c r="AM505" s="78"/>
      <c r="AN505" s="78"/>
      <c r="AO505" s="74"/>
      <c r="AP505" s="74"/>
      <c r="AQ505" s="15"/>
      <c r="AR505" s="15"/>
      <c r="AS505" s="15"/>
      <c r="AT505" s="15"/>
    </row>
    <row r="506" spans="1:46" ht="12.75">
      <c r="A506" s="1" t="s">
        <v>1013</v>
      </c>
      <c r="B506" s="1" t="s">
        <v>1014</v>
      </c>
      <c r="C506" s="2" t="s">
        <v>1004</v>
      </c>
      <c r="D506" s="62"/>
      <c r="F506" s="61">
        <v>231030927</v>
      </c>
      <c r="G506" s="83">
        <v>63.09</v>
      </c>
      <c r="H506" s="9">
        <f t="shared" si="14"/>
        <v>0.6309</v>
      </c>
      <c r="I506" s="28">
        <v>1430665.45</v>
      </c>
      <c r="J506" s="28">
        <v>125386.17</v>
      </c>
      <c r="K506" s="28">
        <v>0</v>
      </c>
      <c r="L506" s="28">
        <v>63389.66</v>
      </c>
      <c r="M506" s="33">
        <v>1619441.28</v>
      </c>
      <c r="N506" s="28">
        <v>3565340</v>
      </c>
      <c r="O506" s="28">
        <v>1946654.62</v>
      </c>
      <c r="P506" s="28">
        <v>0</v>
      </c>
      <c r="Q506" s="30">
        <v>5511994.62</v>
      </c>
      <c r="R506" s="28">
        <v>2306281</v>
      </c>
      <c r="S506" s="28">
        <v>0</v>
      </c>
      <c r="T506" s="3">
        <v>2306281</v>
      </c>
      <c r="U506" s="3">
        <v>9437716.9</v>
      </c>
      <c r="V506" s="4">
        <v>0.998256393612618</v>
      </c>
      <c r="W506" s="11">
        <v>2.3858254353972272</v>
      </c>
      <c r="X506" s="11">
        <v>0.7009629840597056</v>
      </c>
      <c r="Y506" s="27"/>
      <c r="Z506" s="11">
        <v>4.085044813069551</v>
      </c>
      <c r="AA506" s="13">
        <v>114405.11204481793</v>
      </c>
      <c r="AB506" s="17">
        <f t="shared" si="15"/>
        <v>4673.500095473243</v>
      </c>
      <c r="AC506" s="18">
        <v>720.07</v>
      </c>
      <c r="AD506" s="17">
        <v>3860</v>
      </c>
      <c r="AE506" s="68" t="s">
        <v>1170</v>
      </c>
      <c r="AF506" s="2">
        <f>F506/H506</f>
        <v>366192624.8216833</v>
      </c>
      <c r="AG506" s="4">
        <f>V506*$H506</f>
        <v>0.6297999587302007</v>
      </c>
      <c r="AH506" s="4">
        <f>W506*$H506</f>
        <v>1.5052172671921107</v>
      </c>
      <c r="AI506" s="4">
        <f>X506*$H506</f>
        <v>0.44223754664326825</v>
      </c>
      <c r="AJ506" s="4">
        <f>Z506*$H506</f>
        <v>2.57725477256558</v>
      </c>
      <c r="AK506" s="68" t="s">
        <v>1170</v>
      </c>
      <c r="AL506" s="78"/>
      <c r="AM506" s="78"/>
      <c r="AN506" s="78"/>
      <c r="AO506" s="74"/>
      <c r="AP506" s="74"/>
      <c r="AQ506" s="15"/>
      <c r="AR506" s="15"/>
      <c r="AS506" s="15"/>
      <c r="AT506" s="15"/>
    </row>
    <row r="507" spans="1:46" ht="12.75">
      <c r="A507" s="1" t="s">
        <v>1015</v>
      </c>
      <c r="B507" s="1" t="s">
        <v>1016</v>
      </c>
      <c r="C507" s="2" t="s">
        <v>1004</v>
      </c>
      <c r="D507" s="62"/>
      <c r="F507" s="61">
        <v>250259567</v>
      </c>
      <c r="G507" s="83">
        <v>65.7</v>
      </c>
      <c r="H507" s="9">
        <f t="shared" si="14"/>
        <v>0.657</v>
      </c>
      <c r="I507" s="28">
        <v>1490657.01</v>
      </c>
      <c r="J507" s="28">
        <v>130646.44</v>
      </c>
      <c r="K507" s="28">
        <v>63785.35</v>
      </c>
      <c r="L507" s="28">
        <v>66041.78</v>
      </c>
      <c r="M507" s="33">
        <v>1751130.58</v>
      </c>
      <c r="N507" s="28">
        <v>2619791</v>
      </c>
      <c r="O507" s="28">
        <v>2247078.95</v>
      </c>
      <c r="P507" s="28">
        <v>0</v>
      </c>
      <c r="Q507" s="30">
        <v>4866869.95</v>
      </c>
      <c r="R507" s="28">
        <v>1030256.14</v>
      </c>
      <c r="S507" s="28">
        <v>24942</v>
      </c>
      <c r="T507" s="3">
        <v>1055198.14</v>
      </c>
      <c r="U507" s="3">
        <v>7673198.67</v>
      </c>
      <c r="V507" s="4">
        <v>0.4216414791447313</v>
      </c>
      <c r="W507" s="11">
        <v>1.944728830286836</v>
      </c>
      <c r="X507" s="11">
        <v>0.6997257291666297</v>
      </c>
      <c r="Y507" s="38"/>
      <c r="Z507" s="11">
        <v>3.066096038598197</v>
      </c>
      <c r="AA507" s="13">
        <v>203265.7894736842</v>
      </c>
      <c r="AB507" s="17">
        <f t="shared" si="15"/>
        <v>6232.3243188779825</v>
      </c>
      <c r="AC507" s="18">
        <v>693.6</v>
      </c>
      <c r="AD507" s="17">
        <v>4519</v>
      </c>
      <c r="AE507" s="68" t="s">
        <v>1170</v>
      </c>
      <c r="AF507" s="2">
        <f>F507/H507</f>
        <v>380912582.95281583</v>
      </c>
      <c r="AG507" s="4">
        <f>V507*$H507</f>
        <v>0.2770184517980885</v>
      </c>
      <c r="AH507" s="4">
        <f>W507*$H507</f>
        <v>1.2776868414984512</v>
      </c>
      <c r="AI507" s="4">
        <f>X507*$H507</f>
        <v>0.4597198040624757</v>
      </c>
      <c r="AJ507" s="4">
        <f>Z507*$H507</f>
        <v>2.0144250973590156</v>
      </c>
      <c r="AK507" s="68" t="s">
        <v>1170</v>
      </c>
      <c r="AL507" s="78"/>
      <c r="AM507" s="78"/>
      <c r="AN507" s="78"/>
      <c r="AO507" s="74"/>
      <c r="AP507" s="74"/>
      <c r="AQ507" s="15"/>
      <c r="AR507" s="15"/>
      <c r="AS507" s="15"/>
      <c r="AT507" s="15"/>
    </row>
    <row r="508" spans="1:46" ht="12.75">
      <c r="A508" s="1" t="s">
        <v>1017</v>
      </c>
      <c r="B508" s="1" t="s">
        <v>1018</v>
      </c>
      <c r="C508" s="2" t="s">
        <v>1004</v>
      </c>
      <c r="D508" s="62"/>
      <c r="F508" s="61">
        <v>254478502</v>
      </c>
      <c r="G508" s="83">
        <v>61.72</v>
      </c>
      <c r="H508" s="9">
        <f t="shared" si="14"/>
        <v>0.6172</v>
      </c>
      <c r="I508" s="28">
        <v>1582162.49</v>
      </c>
      <c r="J508" s="28">
        <v>138675.72</v>
      </c>
      <c r="K508" s="28">
        <v>67690.43</v>
      </c>
      <c r="L508" s="28">
        <v>70144.7</v>
      </c>
      <c r="M508" s="33">
        <v>1858673.34</v>
      </c>
      <c r="N508" s="28">
        <v>5724512.5</v>
      </c>
      <c r="O508" s="28">
        <v>0</v>
      </c>
      <c r="P508" s="28">
        <v>0</v>
      </c>
      <c r="Q508" s="30">
        <v>5724512.5</v>
      </c>
      <c r="R508" s="28">
        <v>1325950</v>
      </c>
      <c r="S508" s="28">
        <v>76344</v>
      </c>
      <c r="T508" s="3">
        <v>1402294</v>
      </c>
      <c r="U508" s="3">
        <v>8985479.84</v>
      </c>
      <c r="V508" s="4">
        <v>0.5510461547749915</v>
      </c>
      <c r="W508" s="11">
        <v>2.2495073080868733</v>
      </c>
      <c r="X508" s="11">
        <v>0.7303852095136901</v>
      </c>
      <c r="Y508" s="38"/>
      <c r="Z508" s="11">
        <v>3.5309386723755547</v>
      </c>
      <c r="AA508" s="13">
        <v>204049.78204010462</v>
      </c>
      <c r="AB508" s="17">
        <f t="shared" si="15"/>
        <v>7204.872664952082</v>
      </c>
      <c r="AC508" s="18">
        <v>694.19</v>
      </c>
      <c r="AD508" s="17">
        <v>5365</v>
      </c>
      <c r="AE508" s="68" t="s">
        <v>1170</v>
      </c>
      <c r="AF508" s="2">
        <f>F508/H508</f>
        <v>412311247.5696695</v>
      </c>
      <c r="AG508" s="4">
        <f>V508*$H508</f>
        <v>0.34010568672712477</v>
      </c>
      <c r="AH508" s="4">
        <f>W508*$H508</f>
        <v>1.388395910551218</v>
      </c>
      <c r="AI508" s="4">
        <f>X508*$H508</f>
        <v>0.4507937513118495</v>
      </c>
      <c r="AJ508" s="4">
        <f>Z508*$H508</f>
        <v>2.1792953485901925</v>
      </c>
      <c r="AK508" s="68" t="s">
        <v>1170</v>
      </c>
      <c r="AL508" s="78"/>
      <c r="AM508" s="78"/>
      <c r="AN508" s="78"/>
      <c r="AO508" s="74"/>
      <c r="AP508" s="74"/>
      <c r="AQ508" s="15"/>
      <c r="AR508" s="15"/>
      <c r="AS508" s="15"/>
      <c r="AT508" s="15"/>
    </row>
    <row r="509" spans="1:46" ht="12.75">
      <c r="A509" s="1" t="s">
        <v>1019</v>
      </c>
      <c r="B509" s="1" t="s">
        <v>1020</v>
      </c>
      <c r="C509" s="2" t="s">
        <v>1004</v>
      </c>
      <c r="D509" s="62"/>
      <c r="F509" s="61">
        <v>199059549</v>
      </c>
      <c r="G509" s="83">
        <v>79.54</v>
      </c>
      <c r="H509" s="9">
        <f t="shared" si="14"/>
        <v>0.7954000000000001</v>
      </c>
      <c r="I509" s="28">
        <v>917116.46</v>
      </c>
      <c r="J509" s="28">
        <v>80379.64</v>
      </c>
      <c r="K509" s="28">
        <v>39242.95</v>
      </c>
      <c r="L509" s="28">
        <v>40634.39</v>
      </c>
      <c r="M509" s="33">
        <v>1077373.44</v>
      </c>
      <c r="N509" s="28">
        <v>2684508.87</v>
      </c>
      <c r="O509" s="28">
        <v>1014417.16</v>
      </c>
      <c r="P509" s="28">
        <v>0</v>
      </c>
      <c r="Q509" s="30">
        <v>3698926.03</v>
      </c>
      <c r="R509" s="28">
        <v>1201818</v>
      </c>
      <c r="S509" s="28">
        <v>3981.2</v>
      </c>
      <c r="T509" s="3">
        <v>1205799.2</v>
      </c>
      <c r="U509" s="3">
        <v>5982098.670000001</v>
      </c>
      <c r="V509" s="4">
        <v>0.6057479814746289</v>
      </c>
      <c r="W509" s="11">
        <v>1.8582007487618692</v>
      </c>
      <c r="X509" s="11">
        <v>0.5412317296067017</v>
      </c>
      <c r="Y509" s="38"/>
      <c r="Z509" s="11">
        <v>3.0051804598432</v>
      </c>
      <c r="AA509" s="13">
        <v>134825.21602513746</v>
      </c>
      <c r="AB509" s="17">
        <f t="shared" si="15"/>
        <v>4051.741046928814</v>
      </c>
      <c r="AC509" s="18">
        <v>689.96</v>
      </c>
      <c r="AD509" s="17">
        <v>3352</v>
      </c>
      <c r="AE509" s="68" t="s">
        <v>1170</v>
      </c>
      <c r="AF509" s="2">
        <f>F509/H509</f>
        <v>250263451.09378925</v>
      </c>
      <c r="AG509" s="4">
        <f>V509*$H509</f>
        <v>0.48181194446491993</v>
      </c>
      <c r="AH509" s="4">
        <f>W509*$H509</f>
        <v>1.478012875565191</v>
      </c>
      <c r="AI509" s="4">
        <f>X509*$H509</f>
        <v>0.4304957177291706</v>
      </c>
      <c r="AJ509" s="4">
        <f>Z509*$H509</f>
        <v>2.3903205377592815</v>
      </c>
      <c r="AK509" s="68" t="s">
        <v>1170</v>
      </c>
      <c r="AL509" s="78"/>
      <c r="AM509" s="78"/>
      <c r="AN509" s="78"/>
      <c r="AO509" s="74"/>
      <c r="AP509" s="74"/>
      <c r="AQ509" s="15"/>
      <c r="AR509" s="15"/>
      <c r="AS509" s="15"/>
      <c r="AT509" s="15"/>
    </row>
    <row r="510" spans="1:46" ht="12.75">
      <c r="A510" s="1" t="s">
        <v>1021</v>
      </c>
      <c r="B510" s="1" t="s">
        <v>1022</v>
      </c>
      <c r="C510" s="2" t="s">
        <v>1004</v>
      </c>
      <c r="D510" s="62"/>
      <c r="F510" s="61">
        <v>362270294</v>
      </c>
      <c r="G510" s="83">
        <v>66.38</v>
      </c>
      <c r="H510" s="9">
        <f t="shared" si="14"/>
        <v>0.6638</v>
      </c>
      <c r="I510" s="28">
        <v>2053924.03</v>
      </c>
      <c r="J510" s="28">
        <v>180015.36</v>
      </c>
      <c r="K510" s="28">
        <v>87886.19</v>
      </c>
      <c r="L510" s="28">
        <v>91001.73</v>
      </c>
      <c r="M510" s="33">
        <v>2412827.31</v>
      </c>
      <c r="N510" s="28">
        <v>4071804</v>
      </c>
      <c r="O510" s="28">
        <v>3396234.88</v>
      </c>
      <c r="P510" s="28">
        <v>0</v>
      </c>
      <c r="Q510" s="30">
        <v>7468038.88</v>
      </c>
      <c r="R510" s="28">
        <v>1403865</v>
      </c>
      <c r="S510" s="28">
        <v>108681</v>
      </c>
      <c r="T510" s="3">
        <v>1512546</v>
      </c>
      <c r="U510" s="3">
        <v>11393412.19</v>
      </c>
      <c r="V510" s="4">
        <v>0.4175186387211754</v>
      </c>
      <c r="W510" s="11">
        <v>2.061454942259218</v>
      </c>
      <c r="X510" s="11">
        <v>0.6660295779040608</v>
      </c>
      <c r="Y510" s="38"/>
      <c r="Z510" s="11">
        <v>3.145003158884454</v>
      </c>
      <c r="AA510" s="13">
        <v>148021.45769622835</v>
      </c>
      <c r="AB510" s="17">
        <f t="shared" si="15"/>
        <v>4655.279520373198</v>
      </c>
      <c r="AC510" s="25">
        <v>687.76</v>
      </c>
      <c r="AD510" s="17">
        <v>3361</v>
      </c>
      <c r="AE510" s="68" t="s">
        <v>1170</v>
      </c>
      <c r="AF510" s="2">
        <f>F510/H510</f>
        <v>545752175.3540224</v>
      </c>
      <c r="AG510" s="4">
        <f>V510*$H510</f>
        <v>0.2771488723831162</v>
      </c>
      <c r="AH510" s="4">
        <f>W510*$H510</f>
        <v>1.3683937906716688</v>
      </c>
      <c r="AI510" s="4">
        <f>X510*$H510</f>
        <v>0.44211043381271553</v>
      </c>
      <c r="AJ510" s="4">
        <f>Z510*$H510</f>
        <v>2.0876530968675002</v>
      </c>
      <c r="AK510" s="68" t="s">
        <v>1170</v>
      </c>
      <c r="AL510" s="78"/>
      <c r="AM510" s="78"/>
      <c r="AN510" s="78"/>
      <c r="AO510" s="74"/>
      <c r="AP510" s="74"/>
      <c r="AQ510" s="15"/>
      <c r="AR510" s="15"/>
      <c r="AS510" s="15"/>
      <c r="AT510" s="15"/>
    </row>
    <row r="511" spans="1:46" ht="12.75">
      <c r="A511" s="1" t="s">
        <v>1023</v>
      </c>
      <c r="B511" s="1" t="s">
        <v>1024</v>
      </c>
      <c r="C511" s="2" t="s">
        <v>1004</v>
      </c>
      <c r="D511" s="62"/>
      <c r="F511" s="61">
        <v>539082988</v>
      </c>
      <c r="G511" s="83">
        <v>63.66</v>
      </c>
      <c r="H511" s="9">
        <f t="shared" si="14"/>
        <v>0.6365999999999999</v>
      </c>
      <c r="I511" s="28">
        <v>3195888.13</v>
      </c>
      <c r="J511" s="28">
        <v>280091.51</v>
      </c>
      <c r="K511" s="28">
        <v>0</v>
      </c>
      <c r="L511" s="28">
        <v>141667.17</v>
      </c>
      <c r="M511" s="33">
        <v>3617646.81</v>
      </c>
      <c r="N511" s="28">
        <v>6816157</v>
      </c>
      <c r="O511" s="28">
        <v>3831219.59</v>
      </c>
      <c r="P511" s="28">
        <v>0</v>
      </c>
      <c r="Q511" s="30">
        <v>10647376.59</v>
      </c>
      <c r="R511" s="28">
        <v>3360391.08</v>
      </c>
      <c r="S511" s="28">
        <v>0</v>
      </c>
      <c r="T511" s="3">
        <v>3360391.08</v>
      </c>
      <c r="U511" s="3">
        <v>17625414.479999997</v>
      </c>
      <c r="V511" s="4">
        <v>0.6233532043864088</v>
      </c>
      <c r="W511" s="11">
        <v>1.9750904456291245</v>
      </c>
      <c r="X511" s="11">
        <v>0.6710741927549011</v>
      </c>
      <c r="Y511" s="27"/>
      <c r="Z511" s="11">
        <v>3.2695178427704343</v>
      </c>
      <c r="AA511" s="13">
        <v>147631.44611186904</v>
      </c>
      <c r="AB511" s="17">
        <f t="shared" si="15"/>
        <v>4826.836472167577</v>
      </c>
      <c r="AC511" s="18">
        <v>695.86</v>
      </c>
      <c r="AD511" s="17">
        <v>3940</v>
      </c>
      <c r="AE511" s="68" t="s">
        <v>1170</v>
      </c>
      <c r="AF511" s="2">
        <f>F511/H511</f>
        <v>846815878.1024191</v>
      </c>
      <c r="AG511" s="4">
        <f>V511*$H511</f>
        <v>0.3968266499123878</v>
      </c>
      <c r="AH511" s="4">
        <f>W511*$H511</f>
        <v>1.2573425776875005</v>
      </c>
      <c r="AI511" s="4">
        <f>X511*$H511</f>
        <v>0.42720583110777</v>
      </c>
      <c r="AJ511" s="4">
        <f>Z511*$H511</f>
        <v>2.0813750587076583</v>
      </c>
      <c r="AK511" s="68" t="s">
        <v>1170</v>
      </c>
      <c r="AL511" s="78"/>
      <c r="AM511" s="78"/>
      <c r="AN511" s="78"/>
      <c r="AO511" s="74"/>
      <c r="AP511" s="74"/>
      <c r="AQ511" s="15"/>
      <c r="AR511" s="15"/>
      <c r="AS511" s="15"/>
      <c r="AT511" s="15"/>
    </row>
    <row r="512" spans="1:46" ht="12.75">
      <c r="A512" s="1" t="s">
        <v>1025</v>
      </c>
      <c r="B512" s="1" t="s">
        <v>1026</v>
      </c>
      <c r="C512" s="2" t="s">
        <v>1004</v>
      </c>
      <c r="D512" s="62"/>
      <c r="F512" s="61">
        <v>872588943</v>
      </c>
      <c r="G512" s="83">
        <v>66.42</v>
      </c>
      <c r="H512" s="9">
        <f t="shared" si="14"/>
        <v>0.6642</v>
      </c>
      <c r="I512" s="28">
        <v>4944109.72</v>
      </c>
      <c r="J512" s="28">
        <v>433321.62</v>
      </c>
      <c r="K512" s="28">
        <v>0</v>
      </c>
      <c r="L512" s="28">
        <v>219045.78</v>
      </c>
      <c r="M512" s="33">
        <v>5596477.12</v>
      </c>
      <c r="N512" s="28">
        <v>16900385</v>
      </c>
      <c r="O512" s="28">
        <v>0</v>
      </c>
      <c r="P512" s="28">
        <v>0</v>
      </c>
      <c r="Q512" s="30">
        <v>16900385</v>
      </c>
      <c r="R512" s="28">
        <v>7478803.5</v>
      </c>
      <c r="S512" s="28">
        <v>95984.78</v>
      </c>
      <c r="T512" s="3">
        <v>7574788.28</v>
      </c>
      <c r="U512" s="3">
        <v>30071650.400000002</v>
      </c>
      <c r="V512" s="4">
        <v>0.8680820838684408</v>
      </c>
      <c r="W512" s="11">
        <v>1.9368094376598124</v>
      </c>
      <c r="X512" s="11">
        <v>0.6413646614360091</v>
      </c>
      <c r="Y512" s="38"/>
      <c r="Z512" s="11">
        <v>3.4462561829642624</v>
      </c>
      <c r="AA512" s="13">
        <v>136197.49792874896</v>
      </c>
      <c r="AB512" s="17">
        <f t="shared" si="15"/>
        <v>4693.714693412134</v>
      </c>
      <c r="AC512" s="18">
        <v>706.23</v>
      </c>
      <c r="AD512" s="17">
        <v>3966</v>
      </c>
      <c r="AE512" s="68" t="s">
        <v>1170</v>
      </c>
      <c r="AF512" s="2">
        <f>F512/H512</f>
        <v>1313744268.292683</v>
      </c>
      <c r="AG512" s="4">
        <f>V512*$H512</f>
        <v>0.5765801201054184</v>
      </c>
      <c r="AH512" s="4">
        <f>W512*$H512</f>
        <v>1.2864288284936474</v>
      </c>
      <c r="AI512" s="4">
        <f>X512*$H512</f>
        <v>0.42599440812579725</v>
      </c>
      <c r="AJ512" s="4">
        <f>Z512*$H512</f>
        <v>2.289003356724863</v>
      </c>
      <c r="AK512" s="68" t="s">
        <v>1170</v>
      </c>
      <c r="AL512" s="78"/>
      <c r="AM512" s="78"/>
      <c r="AN512" s="78"/>
      <c r="AO512" s="74"/>
      <c r="AP512" s="74"/>
      <c r="AQ512" s="15"/>
      <c r="AR512" s="15"/>
      <c r="AS512" s="15"/>
      <c r="AT512" s="15"/>
    </row>
    <row r="513" spans="1:46" ht="12.75">
      <c r="A513" s="1" t="s">
        <v>1027</v>
      </c>
      <c r="B513" s="1" t="s">
        <v>1028</v>
      </c>
      <c r="C513" s="2" t="s">
        <v>1004</v>
      </c>
      <c r="D513" s="62"/>
      <c r="F513" s="61">
        <v>205277691</v>
      </c>
      <c r="G513" s="83">
        <v>60.37</v>
      </c>
      <c r="H513" s="9">
        <f t="shared" si="14"/>
        <v>0.6037</v>
      </c>
      <c r="I513" s="28">
        <v>1273383.49</v>
      </c>
      <c r="J513" s="28">
        <v>111620.37</v>
      </c>
      <c r="K513" s="28">
        <v>54398.84</v>
      </c>
      <c r="L513" s="28">
        <v>56648.8</v>
      </c>
      <c r="M513" s="33">
        <v>1496051.5</v>
      </c>
      <c r="N513" s="28">
        <v>3313824.5</v>
      </c>
      <c r="O513" s="28">
        <v>1557479.02</v>
      </c>
      <c r="P513" s="28">
        <v>0</v>
      </c>
      <c r="Q513" s="30">
        <v>4871303.52</v>
      </c>
      <c r="R513" s="28">
        <v>194152</v>
      </c>
      <c r="S513" s="28">
        <v>0</v>
      </c>
      <c r="T513" s="3">
        <v>194152</v>
      </c>
      <c r="U513" s="3">
        <v>6561507.02</v>
      </c>
      <c r="V513" s="4">
        <v>0.0945801753001986</v>
      </c>
      <c r="W513" s="11">
        <v>2.373031134688669</v>
      </c>
      <c r="X513" s="11">
        <v>0.7287940022669097</v>
      </c>
      <c r="Y513" s="38"/>
      <c r="Z513" s="11">
        <v>3.196405312255777</v>
      </c>
      <c r="AA513" s="13">
        <v>181560.16451233844</v>
      </c>
      <c r="AB513" s="17">
        <f t="shared" si="15"/>
        <v>5803.398743412715</v>
      </c>
      <c r="AC513" s="18">
        <v>698.87</v>
      </c>
      <c r="AD513" s="17">
        <v>3238</v>
      </c>
      <c r="AE513" s="68" t="s">
        <v>1170</v>
      </c>
      <c r="AF513" s="2">
        <f>F513/H513</f>
        <v>340032617.1939705</v>
      </c>
      <c r="AG513" s="4">
        <f>V513*$H513</f>
        <v>0.0570980518287299</v>
      </c>
      <c r="AH513" s="4">
        <f>W513*$H513</f>
        <v>1.4325988960115497</v>
      </c>
      <c r="AI513" s="4">
        <f>X513*$H513</f>
        <v>0.4399729391685334</v>
      </c>
      <c r="AJ513" s="4">
        <f>Z513*$H513</f>
        <v>1.9296698870088127</v>
      </c>
      <c r="AK513" s="68" t="s">
        <v>1170</v>
      </c>
      <c r="AL513" s="78"/>
      <c r="AM513" s="78"/>
      <c r="AN513" s="78"/>
      <c r="AO513" s="74"/>
      <c r="AP513" s="74"/>
      <c r="AQ513" s="15"/>
      <c r="AR513" s="15"/>
      <c r="AS513" s="15"/>
      <c r="AT513" s="15"/>
    </row>
    <row r="514" spans="1:46" ht="12.75">
      <c r="A514" s="1" t="s">
        <v>1029</v>
      </c>
      <c r="B514" s="1" t="s">
        <v>1030</v>
      </c>
      <c r="C514" s="2" t="s">
        <v>1004</v>
      </c>
      <c r="D514" s="62"/>
      <c r="F514" s="61">
        <v>201626745</v>
      </c>
      <c r="G514" s="83">
        <v>68.52</v>
      </c>
      <c r="H514" s="9">
        <f t="shared" si="14"/>
        <v>0.6851999999999999</v>
      </c>
      <c r="I514" s="28">
        <v>1121964.23</v>
      </c>
      <c r="J514" s="28">
        <v>98333.55</v>
      </c>
      <c r="K514" s="28">
        <v>48007.51</v>
      </c>
      <c r="L514" s="28">
        <v>49712.89</v>
      </c>
      <c r="M514" s="33">
        <v>1318018.18</v>
      </c>
      <c r="N514" s="28">
        <v>3916974</v>
      </c>
      <c r="O514" s="28">
        <v>0</v>
      </c>
      <c r="P514" s="28">
        <v>0</v>
      </c>
      <c r="Q514" s="30">
        <v>3916974</v>
      </c>
      <c r="R514" s="28">
        <v>569224</v>
      </c>
      <c r="S514" s="28">
        <v>0</v>
      </c>
      <c r="T514" s="3">
        <v>569224</v>
      </c>
      <c r="U514" s="3">
        <v>5804216.18</v>
      </c>
      <c r="V514" s="4">
        <v>0.2823157215576733</v>
      </c>
      <c r="W514" s="11">
        <v>1.9426857285227712</v>
      </c>
      <c r="X514" s="11">
        <v>0.6536921379155329</v>
      </c>
      <c r="Y514" s="38"/>
      <c r="Z514" s="11">
        <v>2.8786935879959774</v>
      </c>
      <c r="AA514" s="13">
        <v>100275.06313131313</v>
      </c>
      <c r="AB514" s="17">
        <f t="shared" si="15"/>
        <v>2886.6118127200293</v>
      </c>
      <c r="AC514" s="18">
        <v>689.5</v>
      </c>
      <c r="AD514" s="17">
        <v>1914</v>
      </c>
      <c r="AE514" s="68" t="s">
        <v>1170</v>
      </c>
      <c r="AF514" s="2">
        <f>F514/H514</f>
        <v>294259697.89842385</v>
      </c>
      <c r="AG514" s="4">
        <f>V514*$H514</f>
        <v>0.19344273241131774</v>
      </c>
      <c r="AH514" s="4">
        <f>W514*$H514</f>
        <v>1.3311282611838027</v>
      </c>
      <c r="AI514" s="4">
        <f>X514*$H514</f>
        <v>0.4479098528997231</v>
      </c>
      <c r="AJ514" s="4">
        <f>Z514*$H514</f>
        <v>1.9724808464948436</v>
      </c>
      <c r="AK514" s="68" t="s">
        <v>1170</v>
      </c>
      <c r="AL514" s="78"/>
      <c r="AM514" s="78"/>
      <c r="AN514" s="78"/>
      <c r="AO514" s="74"/>
      <c r="AP514" s="74"/>
      <c r="AQ514" s="15"/>
      <c r="AR514" s="15"/>
      <c r="AS514" s="15"/>
      <c r="AT514" s="15"/>
    </row>
    <row r="515" spans="1:46" ht="12.75">
      <c r="A515" s="1" t="s">
        <v>1031</v>
      </c>
      <c r="B515" s="1" t="s">
        <v>1032</v>
      </c>
      <c r="C515" s="2" t="s">
        <v>1004</v>
      </c>
      <c r="D515" s="62"/>
      <c r="F515" s="61">
        <v>376392139</v>
      </c>
      <c r="G515" s="83">
        <v>68.09</v>
      </c>
      <c r="H515" s="9">
        <f aca="true" t="shared" si="16" ref="H515:H568">G515/100</f>
        <v>0.6809000000000001</v>
      </c>
      <c r="I515" s="28">
        <v>2116932</v>
      </c>
      <c r="J515" s="28">
        <v>185534.59</v>
      </c>
      <c r="K515" s="28">
        <v>90585.55</v>
      </c>
      <c r="L515" s="28">
        <v>93789.91</v>
      </c>
      <c r="M515" s="33">
        <v>2486842.05</v>
      </c>
      <c r="N515" s="28">
        <v>8787055.5</v>
      </c>
      <c r="O515" s="28">
        <v>0</v>
      </c>
      <c r="P515" s="28">
        <v>0</v>
      </c>
      <c r="Q515" s="30">
        <v>8787055.5</v>
      </c>
      <c r="R515" s="28">
        <v>3578640</v>
      </c>
      <c r="S515" s="28">
        <v>0</v>
      </c>
      <c r="T515" s="3">
        <v>3578640</v>
      </c>
      <c r="U515" s="3">
        <v>14852537.55</v>
      </c>
      <c r="V515" s="4">
        <v>0.9507743731066604</v>
      </c>
      <c r="W515" s="11">
        <v>2.3345480921428066</v>
      </c>
      <c r="X515" s="11">
        <v>0.6607050977757003</v>
      </c>
      <c r="Y515" s="38"/>
      <c r="Z515" s="11">
        <v>3.946027563025167</v>
      </c>
      <c r="AA515" s="13">
        <v>126437.40856844305</v>
      </c>
      <c r="AB515" s="17">
        <f aca="true" t="shared" si="17" ref="AB515:AB568">AA515*Z515/100</f>
        <v>4989.254992085506</v>
      </c>
      <c r="AC515" s="18">
        <v>703.15</v>
      </c>
      <c r="AD515" s="17">
        <v>4263</v>
      </c>
      <c r="AE515" s="68" t="s">
        <v>1170</v>
      </c>
      <c r="AF515" s="2">
        <f>F515/H515</f>
        <v>552786222.6464972</v>
      </c>
      <c r="AG515" s="4">
        <f>V515*$H515</f>
        <v>0.6473822706483251</v>
      </c>
      <c r="AH515" s="4">
        <f>W515*$H515</f>
        <v>1.589593795940037</v>
      </c>
      <c r="AI515" s="4">
        <f>X515*$H515</f>
        <v>0.4498741010754744</v>
      </c>
      <c r="AJ515" s="4">
        <f>Z515*$H515</f>
        <v>2.6868501676638363</v>
      </c>
      <c r="AK515" s="68" t="s">
        <v>1170</v>
      </c>
      <c r="AL515" s="78"/>
      <c r="AM515" s="78"/>
      <c r="AN515" s="78"/>
      <c r="AO515" s="74"/>
      <c r="AP515" s="74"/>
      <c r="AQ515" s="15"/>
      <c r="AR515" s="15"/>
      <c r="AS515" s="15"/>
      <c r="AT515" s="15"/>
    </row>
    <row r="516" spans="1:46" ht="12.75">
      <c r="A516" s="1" t="s">
        <v>1033</v>
      </c>
      <c r="B516" s="1" t="s">
        <v>1034</v>
      </c>
      <c r="C516" s="2" t="s">
        <v>1004</v>
      </c>
      <c r="D516" s="62"/>
      <c r="F516" s="61">
        <v>115566501</v>
      </c>
      <c r="G516" s="83">
        <v>65.42</v>
      </c>
      <c r="H516" s="9">
        <f t="shared" si="16"/>
        <v>0.6542</v>
      </c>
      <c r="I516" s="28">
        <v>670601.26</v>
      </c>
      <c r="J516" s="28">
        <v>58790</v>
      </c>
      <c r="K516" s="28">
        <v>0</v>
      </c>
      <c r="L516" s="28">
        <v>29741.45</v>
      </c>
      <c r="M516" s="33">
        <v>759132.71</v>
      </c>
      <c r="N516" s="28">
        <v>1742480</v>
      </c>
      <c r="O516" s="28">
        <v>758299.13</v>
      </c>
      <c r="P516" s="28">
        <v>0</v>
      </c>
      <c r="Q516" s="30">
        <v>2500779.13</v>
      </c>
      <c r="R516" s="28">
        <v>1305131</v>
      </c>
      <c r="S516" s="28">
        <v>0</v>
      </c>
      <c r="T516" s="3">
        <v>1305131</v>
      </c>
      <c r="U516" s="3">
        <v>4565042.84</v>
      </c>
      <c r="V516" s="4">
        <v>1.1293333177924976</v>
      </c>
      <c r="W516" s="11">
        <v>2.163930817633736</v>
      </c>
      <c r="X516" s="11">
        <v>0.6568795485120728</v>
      </c>
      <c r="Y516" s="38"/>
      <c r="Z516" s="11">
        <v>3.950143683938306</v>
      </c>
      <c r="AA516" s="13">
        <v>127510.14943960149</v>
      </c>
      <c r="AB516" s="17">
        <f t="shared" si="17"/>
        <v>5036.834114468714</v>
      </c>
      <c r="AC516" s="18">
        <v>706.57</v>
      </c>
      <c r="AD516" s="17">
        <v>4294</v>
      </c>
      <c r="AE516" s="68" t="s">
        <v>1170</v>
      </c>
      <c r="AF516" s="2">
        <f>F516/H516</f>
        <v>176653165.69856313</v>
      </c>
      <c r="AG516" s="4">
        <f>V516*$H516</f>
        <v>0.7388098564998519</v>
      </c>
      <c r="AH516" s="4">
        <f>W516*$H516</f>
        <v>1.41564354089599</v>
      </c>
      <c r="AI516" s="4">
        <f>X516*$H516</f>
        <v>0.429730600636598</v>
      </c>
      <c r="AJ516" s="4">
        <f>Z516*$H516</f>
        <v>2.5841839980324397</v>
      </c>
      <c r="AK516" s="68" t="s">
        <v>1170</v>
      </c>
      <c r="AL516" s="78"/>
      <c r="AM516" s="78"/>
      <c r="AN516" s="78"/>
      <c r="AO516" s="74"/>
      <c r="AP516" s="74"/>
      <c r="AQ516" s="15"/>
      <c r="AR516" s="15"/>
      <c r="AS516" s="15"/>
      <c r="AT516" s="15"/>
    </row>
    <row r="517" spans="1:46" ht="12.75">
      <c r="A517" s="1" t="s">
        <v>1035</v>
      </c>
      <c r="B517" s="1" t="s">
        <v>1036</v>
      </c>
      <c r="C517" s="2" t="s">
        <v>1004</v>
      </c>
      <c r="D517" s="62"/>
      <c r="F517" s="61">
        <v>132093396</v>
      </c>
      <c r="G517" s="83">
        <v>68.72</v>
      </c>
      <c r="H517" s="9">
        <f t="shared" si="16"/>
        <v>0.6872</v>
      </c>
      <c r="I517" s="28">
        <v>708257.22</v>
      </c>
      <c r="J517" s="28">
        <v>62074.04</v>
      </c>
      <c r="K517" s="28">
        <v>30305.05</v>
      </c>
      <c r="L517" s="28">
        <v>31378.14</v>
      </c>
      <c r="M517" s="33">
        <v>832014.45</v>
      </c>
      <c r="N517" s="28">
        <v>0</v>
      </c>
      <c r="O517" s="28">
        <v>2672655.74</v>
      </c>
      <c r="P517" s="28">
        <v>0</v>
      </c>
      <c r="Q517" s="30">
        <v>2672655.74</v>
      </c>
      <c r="R517" s="28">
        <v>286642</v>
      </c>
      <c r="S517" s="28">
        <v>0</v>
      </c>
      <c r="T517" s="3">
        <v>286642</v>
      </c>
      <c r="U517" s="3">
        <v>3791312.19</v>
      </c>
      <c r="V517" s="4">
        <v>0.21699949329790869</v>
      </c>
      <c r="W517" s="11">
        <v>2.0233076148636533</v>
      </c>
      <c r="X517" s="11">
        <v>0.6298683168082073</v>
      </c>
      <c r="Y517" s="38"/>
      <c r="Z517" s="11">
        <v>2.8701754249697693</v>
      </c>
      <c r="AA517" s="13">
        <v>126742.58210645527</v>
      </c>
      <c r="AB517" s="17">
        <f t="shared" si="17"/>
        <v>3637.7344445916115</v>
      </c>
      <c r="AC517" s="18">
        <v>678.73</v>
      </c>
      <c r="AD517" s="17">
        <v>2326</v>
      </c>
      <c r="AE517" s="68" t="s">
        <v>1170</v>
      </c>
      <c r="AF517" s="2">
        <f>F517/H517</f>
        <v>192219726.42607683</v>
      </c>
      <c r="AG517" s="4">
        <f>V517*$H517</f>
        <v>0.14912205179432286</v>
      </c>
      <c r="AH517" s="4">
        <f>W517*$H517</f>
        <v>1.3904169929343027</v>
      </c>
      <c r="AI517" s="4">
        <f>X517*$H517</f>
        <v>0.43284550731060006</v>
      </c>
      <c r="AJ517" s="4">
        <f>Z517*$H517</f>
        <v>1.9723845520392256</v>
      </c>
      <c r="AK517" s="68" t="s">
        <v>1170</v>
      </c>
      <c r="AL517" s="78"/>
      <c r="AM517" s="78"/>
      <c r="AN517" s="78"/>
      <c r="AO517" s="74"/>
      <c r="AP517" s="74"/>
      <c r="AQ517" s="15"/>
      <c r="AR517" s="15"/>
      <c r="AS517" s="15"/>
      <c r="AT517" s="15"/>
    </row>
    <row r="518" spans="1:46" ht="12.75">
      <c r="A518" s="1" t="s">
        <v>1037</v>
      </c>
      <c r="B518" s="1" t="s">
        <v>1038</v>
      </c>
      <c r="C518" s="2" t="s">
        <v>1004</v>
      </c>
      <c r="D518" s="62"/>
      <c r="F518" s="61">
        <v>2268903072</v>
      </c>
      <c r="G518" s="83">
        <v>81.76</v>
      </c>
      <c r="H518" s="9">
        <f t="shared" si="16"/>
        <v>0.8176000000000001</v>
      </c>
      <c r="I518" s="28">
        <v>10698049.71</v>
      </c>
      <c r="J518" s="28">
        <v>0</v>
      </c>
      <c r="K518" s="28">
        <v>0</v>
      </c>
      <c r="L518" s="28">
        <v>473943.12</v>
      </c>
      <c r="M518" s="33">
        <v>11171992.83</v>
      </c>
      <c r="N518" s="28">
        <v>37047951</v>
      </c>
      <c r="O518" s="28">
        <v>0</v>
      </c>
      <c r="P518" s="28">
        <v>0</v>
      </c>
      <c r="Q518" s="30">
        <v>37047951</v>
      </c>
      <c r="R518" s="28">
        <v>10646447.1</v>
      </c>
      <c r="S518" s="28">
        <v>452481.9</v>
      </c>
      <c r="T518" s="3">
        <v>11098929</v>
      </c>
      <c r="U518" s="3">
        <v>59318872.83</v>
      </c>
      <c r="V518" s="4">
        <v>0.4891759871529673</v>
      </c>
      <c r="W518" s="11">
        <v>1.6328573687082566</v>
      </c>
      <c r="X518" s="11">
        <v>0.4923962141825686</v>
      </c>
      <c r="Y518" s="38"/>
      <c r="Z518" s="11">
        <v>2.614429570043793</v>
      </c>
      <c r="AA518" s="13">
        <v>302417.13255184854</v>
      </c>
      <c r="AB518" s="17">
        <f t="shared" si="17"/>
        <v>7906.482938314061</v>
      </c>
      <c r="AC518" s="18">
        <v>681.38</v>
      </c>
      <c r="AD518" s="17">
        <v>7043</v>
      </c>
      <c r="AE518" s="68" t="s">
        <v>1170</v>
      </c>
      <c r="AF518" s="2">
        <f>F518/H518</f>
        <v>2775077142.8571424</v>
      </c>
      <c r="AG518" s="4">
        <f>V518*$H518</f>
        <v>0.3999502870962661</v>
      </c>
      <c r="AH518" s="4">
        <f>W518*$H518</f>
        <v>1.3350241846558708</v>
      </c>
      <c r="AI518" s="4">
        <f>X518*$H518</f>
        <v>0.40258314471566814</v>
      </c>
      <c r="AJ518" s="4">
        <f>Z518*$H518</f>
        <v>2.1375576164678054</v>
      </c>
      <c r="AK518" s="68" t="s">
        <v>1170</v>
      </c>
      <c r="AL518" s="78"/>
      <c r="AM518" s="78"/>
      <c r="AN518" s="78"/>
      <c r="AO518" s="74"/>
      <c r="AP518" s="74"/>
      <c r="AQ518" s="15"/>
      <c r="AR518" s="15"/>
      <c r="AS518" s="15"/>
      <c r="AT518" s="15"/>
    </row>
    <row r="519" spans="1:46" ht="12.75">
      <c r="A519" s="1" t="s">
        <v>1039</v>
      </c>
      <c r="B519" s="1" t="s">
        <v>1040</v>
      </c>
      <c r="C519" s="2" t="s">
        <v>1004</v>
      </c>
      <c r="D519" s="62"/>
      <c r="F519" s="61">
        <v>166719025</v>
      </c>
      <c r="G519" s="83">
        <v>52.65</v>
      </c>
      <c r="H519" s="9">
        <f t="shared" si="16"/>
        <v>0.5265</v>
      </c>
      <c r="I519" s="28">
        <v>1140596.45</v>
      </c>
      <c r="J519" s="28">
        <v>99965.94</v>
      </c>
      <c r="K519" s="28">
        <v>0</v>
      </c>
      <c r="L519" s="28">
        <v>50532.62</v>
      </c>
      <c r="M519" s="33">
        <v>1291095.01</v>
      </c>
      <c r="N519" s="28">
        <v>3198732</v>
      </c>
      <c r="O519" s="28">
        <v>1543216.16</v>
      </c>
      <c r="P519" s="28">
        <v>0</v>
      </c>
      <c r="Q519" s="30">
        <v>4741948.16</v>
      </c>
      <c r="R519" s="28">
        <v>2135931</v>
      </c>
      <c r="S519" s="28">
        <v>0</v>
      </c>
      <c r="T519" s="3">
        <v>2135931</v>
      </c>
      <c r="U519" s="3">
        <v>8168974.17</v>
      </c>
      <c r="V519" s="4">
        <v>1.281156124803393</v>
      </c>
      <c r="W519" s="11">
        <v>2.8442753668934904</v>
      </c>
      <c r="X519" s="11">
        <v>0.7744137239286278</v>
      </c>
      <c r="Y519" s="27"/>
      <c r="Z519" s="11">
        <v>4.899845215625511</v>
      </c>
      <c r="AA519" s="13">
        <v>111083.5798816568</v>
      </c>
      <c r="AB519" s="17">
        <f t="shared" si="17"/>
        <v>5442.923474176903</v>
      </c>
      <c r="AC519" s="18">
        <v>706.54</v>
      </c>
      <c r="AD519" s="17">
        <v>4693</v>
      </c>
      <c r="AE519" s="68" t="s">
        <v>1170</v>
      </c>
      <c r="AF519" s="2">
        <f>F519/H519</f>
        <v>316655318.1386515</v>
      </c>
      <c r="AG519" s="4">
        <f>V519*$H519</f>
        <v>0.6745286997089863</v>
      </c>
      <c r="AH519" s="4">
        <f>W519*$H519</f>
        <v>1.4975109806694227</v>
      </c>
      <c r="AI519" s="4">
        <f>X519*$H519</f>
        <v>0.40772882564842255</v>
      </c>
      <c r="AJ519" s="4">
        <f>Z519*$H519</f>
        <v>2.5797685060268316</v>
      </c>
      <c r="AK519" s="68" t="s">
        <v>1170</v>
      </c>
      <c r="AL519" s="78"/>
      <c r="AM519" s="78"/>
      <c r="AN519" s="78"/>
      <c r="AO519" s="74"/>
      <c r="AP519" s="74"/>
      <c r="AQ519" s="15"/>
      <c r="AR519" s="15"/>
      <c r="AS519" s="15"/>
      <c r="AT519" s="15"/>
    </row>
    <row r="520" spans="1:46" ht="12.75">
      <c r="A520" s="1" t="s">
        <v>1041</v>
      </c>
      <c r="B520" s="1" t="s">
        <v>1042</v>
      </c>
      <c r="C520" s="2" t="s">
        <v>1004</v>
      </c>
      <c r="D520" s="62"/>
      <c r="F520" s="61">
        <v>243524912</v>
      </c>
      <c r="G520" s="83">
        <v>59.5</v>
      </c>
      <c r="H520" s="9">
        <f t="shared" si="16"/>
        <v>0.595</v>
      </c>
      <c r="I520" s="28">
        <v>1563077.31</v>
      </c>
      <c r="J520" s="28">
        <v>136993.95</v>
      </c>
      <c r="K520" s="28">
        <v>66886.41</v>
      </c>
      <c r="L520" s="28">
        <v>69249.76</v>
      </c>
      <c r="M520" s="33">
        <v>1836207.43</v>
      </c>
      <c r="N520" s="28">
        <v>2978370</v>
      </c>
      <c r="O520" s="28">
        <v>2667961.9</v>
      </c>
      <c r="P520" s="28">
        <v>0</v>
      </c>
      <c r="Q520" s="30">
        <v>5646331.9</v>
      </c>
      <c r="R520" s="28">
        <v>1367420</v>
      </c>
      <c r="S520" s="28">
        <v>0</v>
      </c>
      <c r="T520" s="3">
        <v>1367420</v>
      </c>
      <c r="U520" s="3">
        <v>8849959.33</v>
      </c>
      <c r="V520" s="4">
        <v>0.5615113413940993</v>
      </c>
      <c r="W520" s="11">
        <v>2.3185849257179902</v>
      </c>
      <c r="X520" s="11">
        <v>0.7540121521530413</v>
      </c>
      <c r="Y520" s="38"/>
      <c r="Z520" s="11">
        <v>3.634108419265131</v>
      </c>
      <c r="AA520" s="13">
        <v>124591.91583610188</v>
      </c>
      <c r="AB520" s="17">
        <f t="shared" si="17"/>
        <v>4527.805303123504</v>
      </c>
      <c r="AC520" s="18">
        <v>707.91</v>
      </c>
      <c r="AD520" s="17">
        <v>3140</v>
      </c>
      <c r="AE520" s="68" t="s">
        <v>1170</v>
      </c>
      <c r="AF520" s="2">
        <f>F520/H520</f>
        <v>409285566.38655466</v>
      </c>
      <c r="AG520" s="4">
        <f>V520*$H520</f>
        <v>0.33409924812948905</v>
      </c>
      <c r="AH520" s="4">
        <f>W520*$H520</f>
        <v>1.3795580308022042</v>
      </c>
      <c r="AI520" s="4">
        <f>X520*$H520</f>
        <v>0.4486372305310595</v>
      </c>
      <c r="AJ520" s="4">
        <f>Z520*$H520</f>
        <v>2.162294509462753</v>
      </c>
      <c r="AK520" s="68" t="s">
        <v>1170</v>
      </c>
      <c r="AL520" s="78"/>
      <c r="AM520" s="78"/>
      <c r="AN520" s="78"/>
      <c r="AO520" s="74"/>
      <c r="AP520" s="74"/>
      <c r="AQ520" s="15"/>
      <c r="AR520" s="15"/>
      <c r="AS520" s="15"/>
      <c r="AT520" s="15"/>
    </row>
    <row r="521" spans="1:46" ht="12.75">
      <c r="A521" s="1" t="s">
        <v>1043</v>
      </c>
      <c r="B521" s="1" t="s">
        <v>1044</v>
      </c>
      <c r="C521" s="2" t="s">
        <v>1004</v>
      </c>
      <c r="D521" s="62"/>
      <c r="F521" s="61">
        <v>79308748</v>
      </c>
      <c r="G521" s="83">
        <v>72.55</v>
      </c>
      <c r="H521" s="9">
        <f t="shared" si="16"/>
        <v>0.7254999999999999</v>
      </c>
      <c r="I521" s="28">
        <v>430514.96</v>
      </c>
      <c r="J521" s="28">
        <v>37731.86</v>
      </c>
      <c r="K521" s="28">
        <v>18421.53</v>
      </c>
      <c r="L521" s="28">
        <v>19073.58</v>
      </c>
      <c r="M521" s="33">
        <v>505741.93</v>
      </c>
      <c r="N521" s="28">
        <v>0</v>
      </c>
      <c r="O521" s="28">
        <v>1947323.04</v>
      </c>
      <c r="P521" s="28">
        <v>0</v>
      </c>
      <c r="Q521" s="30">
        <v>1947323.04</v>
      </c>
      <c r="R521" s="28">
        <v>441168</v>
      </c>
      <c r="S521" s="28">
        <v>0</v>
      </c>
      <c r="T521" s="3">
        <v>441168</v>
      </c>
      <c r="U521" s="3">
        <v>2894232.97</v>
      </c>
      <c r="V521" s="4">
        <v>0.55626650416925</v>
      </c>
      <c r="W521" s="11">
        <v>2.45536979098447</v>
      </c>
      <c r="X521" s="11">
        <v>0.6376874465349018</v>
      </c>
      <c r="Y521" s="38"/>
      <c r="Z521" s="11">
        <v>3.6493237416886224</v>
      </c>
      <c r="AA521" s="13">
        <v>114554.74137931035</v>
      </c>
      <c r="AB521" s="17">
        <f t="shared" si="17"/>
        <v>4180.473374385173</v>
      </c>
      <c r="AC521" s="18">
        <v>712.04</v>
      </c>
      <c r="AD521" s="17">
        <v>3414</v>
      </c>
      <c r="AE521" s="68" t="s">
        <v>1170</v>
      </c>
      <c r="AF521" s="2">
        <f>F521/H521</f>
        <v>109315986.21640249</v>
      </c>
      <c r="AG521" s="4">
        <f>V521*$H521</f>
        <v>0.4035713487747909</v>
      </c>
      <c r="AH521" s="4">
        <f>W521*$H521</f>
        <v>1.781370783359233</v>
      </c>
      <c r="AI521" s="4">
        <f>X521*$H521</f>
        <v>0.4626422424610712</v>
      </c>
      <c r="AJ521" s="4">
        <f>Z521*$H521</f>
        <v>2.647584374595095</v>
      </c>
      <c r="AK521" s="68" t="s">
        <v>1170</v>
      </c>
      <c r="AL521" s="78"/>
      <c r="AM521" s="78"/>
      <c r="AN521" s="78"/>
      <c r="AO521" s="74"/>
      <c r="AP521" s="74"/>
      <c r="AQ521" s="15"/>
      <c r="AR521" s="15"/>
      <c r="AS521" s="15"/>
      <c r="AT521" s="15"/>
    </row>
    <row r="522" spans="1:46" ht="12.75">
      <c r="A522" s="1" t="s">
        <v>1045</v>
      </c>
      <c r="B522" s="1" t="s">
        <v>1046</v>
      </c>
      <c r="C522" s="2" t="s">
        <v>1004</v>
      </c>
      <c r="D522" s="62"/>
      <c r="F522" s="61">
        <v>1445897910</v>
      </c>
      <c r="G522" s="83">
        <v>62.93</v>
      </c>
      <c r="H522" s="9">
        <f t="shared" si="16"/>
        <v>0.6293</v>
      </c>
      <c r="I522" s="28">
        <v>8543337.940000001</v>
      </c>
      <c r="J522" s="28">
        <v>748740.41</v>
      </c>
      <c r="K522" s="28">
        <v>0</v>
      </c>
      <c r="L522" s="28">
        <v>378561.77</v>
      </c>
      <c r="M522" s="33">
        <v>9670640.120000001</v>
      </c>
      <c r="N522" s="28">
        <v>32504837</v>
      </c>
      <c r="O522" s="28">
        <v>0</v>
      </c>
      <c r="P522" s="28">
        <v>0</v>
      </c>
      <c r="Q522" s="30">
        <v>32504837</v>
      </c>
      <c r="R522" s="28">
        <v>10030413.39</v>
      </c>
      <c r="S522" s="28">
        <v>289180</v>
      </c>
      <c r="T522" s="3">
        <v>10319593.39</v>
      </c>
      <c r="U522" s="3">
        <v>52495070.510000005</v>
      </c>
      <c r="V522" s="4">
        <v>0.7137152158965359</v>
      </c>
      <c r="W522" s="11">
        <v>2.248072756395367</v>
      </c>
      <c r="X522" s="11">
        <v>0.6688328444986825</v>
      </c>
      <c r="Y522" s="27"/>
      <c r="Z522" s="11">
        <v>3.6306208167905853</v>
      </c>
      <c r="AA522" s="13">
        <v>122008.88780961632</v>
      </c>
      <c r="AB522" s="17">
        <f t="shared" si="17"/>
        <v>4429.680079150601</v>
      </c>
      <c r="AC522" s="18">
        <v>697.14</v>
      </c>
      <c r="AD522" s="17">
        <v>3634</v>
      </c>
      <c r="AE522" s="68" t="s">
        <v>1170</v>
      </c>
      <c r="AF522" s="2">
        <f>F522/H522</f>
        <v>2297628968.695376</v>
      </c>
      <c r="AG522" s="4">
        <f>V522*$H522</f>
        <v>0.44914098536369</v>
      </c>
      <c r="AH522" s="4">
        <f>W522*$H522</f>
        <v>1.4147121855996043</v>
      </c>
      <c r="AI522" s="4">
        <f>X522*$H522</f>
        <v>0.4208965090430209</v>
      </c>
      <c r="AJ522" s="4">
        <f>Z522*$H522</f>
        <v>2.2847496800063154</v>
      </c>
      <c r="AK522" s="68" t="s">
        <v>1170</v>
      </c>
      <c r="AL522" s="78"/>
      <c r="AM522" s="78"/>
      <c r="AN522" s="78"/>
      <c r="AO522" s="74"/>
      <c r="AP522" s="74"/>
      <c r="AQ522" s="15"/>
      <c r="AR522" s="15"/>
      <c r="AS522" s="15"/>
      <c r="AT522" s="15"/>
    </row>
    <row r="523" spans="1:46" ht="12.75">
      <c r="A523" s="1" t="s">
        <v>1047</v>
      </c>
      <c r="B523" s="1" t="s">
        <v>1048</v>
      </c>
      <c r="C523" s="2" t="s">
        <v>1004</v>
      </c>
      <c r="D523" s="62"/>
      <c r="F523" s="61">
        <v>2408949</v>
      </c>
      <c r="G523" s="83">
        <v>95.42</v>
      </c>
      <c r="H523" s="9">
        <f t="shared" si="16"/>
        <v>0.9542</v>
      </c>
      <c r="I523" s="28">
        <v>9893.49</v>
      </c>
      <c r="J523" s="28">
        <v>1000.58</v>
      </c>
      <c r="K523" s="28">
        <v>488.53</v>
      </c>
      <c r="L523" s="28">
        <v>505.79</v>
      </c>
      <c r="M523" s="33">
        <v>11888.39</v>
      </c>
      <c r="N523" s="28">
        <v>0</v>
      </c>
      <c r="O523" s="28">
        <v>24862.72</v>
      </c>
      <c r="P523" s="28">
        <v>0</v>
      </c>
      <c r="Q523" s="30">
        <v>24862.72</v>
      </c>
      <c r="R523" s="28">
        <v>0</v>
      </c>
      <c r="S523" s="28">
        <v>0</v>
      </c>
      <c r="T523" s="3">
        <v>0</v>
      </c>
      <c r="U523" s="3">
        <v>36751.11</v>
      </c>
      <c r="V523" s="4">
        <v>0</v>
      </c>
      <c r="W523" s="11">
        <v>1.0320982303900996</v>
      </c>
      <c r="X523" s="11">
        <v>0.4935094101203471</v>
      </c>
      <c r="Y523" s="38"/>
      <c r="Z523" s="11">
        <v>1.5256076405104468</v>
      </c>
      <c r="AA523" s="13">
        <v>88937.5</v>
      </c>
      <c r="AB523" s="17">
        <f t="shared" si="17"/>
        <v>1356.8372952789787</v>
      </c>
      <c r="AC523" s="18">
        <v>600</v>
      </c>
      <c r="AD523" s="17">
        <v>71</v>
      </c>
      <c r="AE523" s="68" t="s">
        <v>1170</v>
      </c>
      <c r="AF523" s="2">
        <f>F523/H523</f>
        <v>2524574.5126807797</v>
      </c>
      <c r="AG523" s="4">
        <f>V523*$H523</f>
        <v>0</v>
      </c>
      <c r="AH523" s="4">
        <f>W523*$H523</f>
        <v>0.9848281314382331</v>
      </c>
      <c r="AI523" s="4">
        <f>X523*$H523</f>
        <v>0.4709066791368352</v>
      </c>
      <c r="AJ523" s="4">
        <f>Z523*$H523</f>
        <v>1.4557348105750685</v>
      </c>
      <c r="AK523" s="68" t="s">
        <v>1170</v>
      </c>
      <c r="AL523" s="78"/>
      <c r="AM523" s="78"/>
      <c r="AN523" s="78"/>
      <c r="AO523" s="74"/>
      <c r="AP523" s="74"/>
      <c r="AQ523" s="15"/>
      <c r="AR523" s="15"/>
      <c r="AS523" s="15"/>
      <c r="AT523" s="15"/>
    </row>
    <row r="524" spans="1:46" ht="12.75">
      <c r="A524" s="1" t="s">
        <v>1049</v>
      </c>
      <c r="B524" s="1" t="s">
        <v>1050</v>
      </c>
      <c r="C524" s="2" t="s">
        <v>1004</v>
      </c>
      <c r="D524" s="62"/>
      <c r="F524" s="61">
        <v>613612824</v>
      </c>
      <c r="G524" s="83">
        <v>62.46</v>
      </c>
      <c r="H524" s="9">
        <f t="shared" si="16"/>
        <v>0.6246</v>
      </c>
      <c r="I524" s="28">
        <v>3710643.69</v>
      </c>
      <c r="J524" s="28">
        <v>325214.99</v>
      </c>
      <c r="K524" s="28">
        <v>158781.3</v>
      </c>
      <c r="L524" s="28">
        <v>164397.39</v>
      </c>
      <c r="M524" s="33">
        <v>4359037.37</v>
      </c>
      <c r="N524" s="28">
        <v>0</v>
      </c>
      <c r="O524" s="28">
        <v>16169482.89</v>
      </c>
      <c r="P524" s="28">
        <v>0</v>
      </c>
      <c r="Q524" s="30">
        <v>16169482.89</v>
      </c>
      <c r="R524" s="28">
        <v>1952280</v>
      </c>
      <c r="S524" s="28">
        <v>0</v>
      </c>
      <c r="T524" s="3">
        <v>1952280</v>
      </c>
      <c r="U524" s="3">
        <v>22480800.259999998</v>
      </c>
      <c r="V524" s="4">
        <v>0.31816153829275245</v>
      </c>
      <c r="W524" s="11">
        <v>2.635127927182956</v>
      </c>
      <c r="X524" s="11">
        <v>0.7103888966310131</v>
      </c>
      <c r="Y524" s="38"/>
      <c r="Z524" s="11">
        <v>3.6636783621067215</v>
      </c>
      <c r="AA524" s="13">
        <v>143365.2260964315</v>
      </c>
      <c r="AB524" s="17">
        <f t="shared" si="17"/>
        <v>5252.440767280339</v>
      </c>
      <c r="AC524" s="18">
        <v>705.64</v>
      </c>
      <c r="AD524" s="17">
        <v>3598</v>
      </c>
      <c r="AE524" s="68" t="s">
        <v>1170</v>
      </c>
      <c r="AF524" s="2">
        <f>F524/H524</f>
        <v>982409260.326609</v>
      </c>
      <c r="AG524" s="4">
        <f>V524*$H524</f>
        <v>0.1987236968176532</v>
      </c>
      <c r="AH524" s="4">
        <f>W524*$H524</f>
        <v>1.6459009033184744</v>
      </c>
      <c r="AI524" s="4">
        <f>X524*$H524</f>
        <v>0.44370890483573083</v>
      </c>
      <c r="AJ524" s="4">
        <f>Z524*$H524</f>
        <v>2.2883335049718583</v>
      </c>
      <c r="AK524" s="68" t="s">
        <v>1170</v>
      </c>
      <c r="AL524" s="78"/>
      <c r="AM524" s="78"/>
      <c r="AN524" s="78"/>
      <c r="AO524" s="74"/>
      <c r="AP524" s="74"/>
      <c r="AQ524" s="15"/>
      <c r="AR524" s="15"/>
      <c r="AS524" s="15"/>
      <c r="AT524" s="15"/>
    </row>
    <row r="525" spans="1:46" ht="12.75">
      <c r="A525" s="1" t="s">
        <v>1051</v>
      </c>
      <c r="B525" s="1" t="s">
        <v>1052</v>
      </c>
      <c r="C525" s="2" t="s">
        <v>1053</v>
      </c>
      <c r="D525" s="62"/>
      <c r="F525" s="61">
        <v>1864568931</v>
      </c>
      <c r="G525" s="83">
        <v>68.09</v>
      </c>
      <c r="H525" s="9">
        <f t="shared" si="16"/>
        <v>0.6809000000000001</v>
      </c>
      <c r="I525" s="28">
        <v>10081394.5</v>
      </c>
      <c r="J525" s="28">
        <v>0</v>
      </c>
      <c r="K525" s="28">
        <v>0</v>
      </c>
      <c r="L525" s="28">
        <v>389406.48</v>
      </c>
      <c r="M525" s="33">
        <v>10470800.98</v>
      </c>
      <c r="N525" s="28">
        <v>28468748</v>
      </c>
      <c r="O525" s="28">
        <v>0</v>
      </c>
      <c r="P525" s="28">
        <v>0</v>
      </c>
      <c r="Q525" s="30">
        <v>28468748</v>
      </c>
      <c r="R525" s="28">
        <v>8367704.82</v>
      </c>
      <c r="S525" s="28">
        <v>0</v>
      </c>
      <c r="T525" s="3">
        <v>8367704.82</v>
      </c>
      <c r="U525" s="3">
        <v>47307253.800000004</v>
      </c>
      <c r="V525" s="4">
        <v>0.44877422769842346</v>
      </c>
      <c r="W525" s="11">
        <v>1.5268273286486505</v>
      </c>
      <c r="X525" s="11">
        <v>0.561566848289397</v>
      </c>
      <c r="Y525" s="38"/>
      <c r="Z525" s="11">
        <v>2.537168404636471</v>
      </c>
      <c r="AA525" s="13">
        <v>297774.0179186768</v>
      </c>
      <c r="AB525" s="17">
        <f t="shared" si="17"/>
        <v>7555.02829984921</v>
      </c>
      <c r="AC525" s="18">
        <v>674.3</v>
      </c>
      <c r="AD525" s="17">
        <v>6879</v>
      </c>
      <c r="AE525" s="68" t="s">
        <v>1170</v>
      </c>
      <c r="AF525" s="2">
        <f>F525/H525</f>
        <v>2738388795.711558</v>
      </c>
      <c r="AG525" s="4">
        <f>V525*$H525</f>
        <v>0.30557037163985656</v>
      </c>
      <c r="AH525" s="4">
        <f>W525*$H525</f>
        <v>1.0396167280768662</v>
      </c>
      <c r="AI525" s="4">
        <f>X525*$H525</f>
        <v>0.3823708670002504</v>
      </c>
      <c r="AJ525" s="4">
        <f>Z525*$H525</f>
        <v>1.7275579667169731</v>
      </c>
      <c r="AK525" s="68" t="s">
        <v>1170</v>
      </c>
      <c r="AL525" s="78"/>
      <c r="AM525" s="78"/>
      <c r="AN525" s="78"/>
      <c r="AO525" s="74"/>
      <c r="AP525" s="74"/>
      <c r="AQ525" s="15"/>
      <c r="AR525" s="15"/>
      <c r="AS525" s="15"/>
      <c r="AT525" s="15"/>
    </row>
    <row r="526" spans="1:46" ht="12.75">
      <c r="A526" s="1" t="s">
        <v>1054</v>
      </c>
      <c r="B526" s="1" t="s">
        <v>1055</v>
      </c>
      <c r="C526" s="2" t="s">
        <v>1053</v>
      </c>
      <c r="D526" s="62"/>
      <c r="F526" s="61">
        <v>712243986</v>
      </c>
      <c r="G526" s="83">
        <v>36.4</v>
      </c>
      <c r="H526" s="9">
        <f t="shared" si="16"/>
        <v>0.364</v>
      </c>
      <c r="I526" s="28">
        <v>7623359.33</v>
      </c>
      <c r="J526" s="28">
        <v>0</v>
      </c>
      <c r="K526" s="28">
        <v>0</v>
      </c>
      <c r="L526" s="28">
        <v>294526.05</v>
      </c>
      <c r="M526" s="33">
        <v>7917885.38</v>
      </c>
      <c r="N526" s="28">
        <v>23815491</v>
      </c>
      <c r="O526" s="28">
        <v>0</v>
      </c>
      <c r="P526" s="28">
        <v>0</v>
      </c>
      <c r="Q526" s="30">
        <v>23815491</v>
      </c>
      <c r="R526" s="28">
        <v>10818801</v>
      </c>
      <c r="S526" s="28">
        <v>0</v>
      </c>
      <c r="T526" s="3">
        <v>10818801</v>
      </c>
      <c r="U526" s="3">
        <v>42552177.379999995</v>
      </c>
      <c r="V526" s="4">
        <v>1.5189740050679768</v>
      </c>
      <c r="W526" s="11">
        <v>3.3437265134029506</v>
      </c>
      <c r="X526" s="11">
        <v>1.1116816056906655</v>
      </c>
      <c r="Y526" s="38"/>
      <c r="Z526" s="11">
        <v>5.974382124161592</v>
      </c>
      <c r="AA526" s="13">
        <v>116170.23487840366</v>
      </c>
      <c r="AB526" s="17">
        <f t="shared" si="17"/>
        <v>6940.453746171884</v>
      </c>
      <c r="AC526" s="18">
        <v>711.32</v>
      </c>
      <c r="AD526" s="17">
        <v>6229</v>
      </c>
      <c r="AE526" s="68" t="s">
        <v>1170</v>
      </c>
      <c r="AF526" s="2">
        <f>F526/H526</f>
        <v>1956714247.2527473</v>
      </c>
      <c r="AG526" s="4">
        <f>V526*$H526</f>
        <v>0.5529065378447435</v>
      </c>
      <c r="AH526" s="4">
        <f>W526*$H526</f>
        <v>1.217116450878674</v>
      </c>
      <c r="AI526" s="4">
        <f>X526*$H526</f>
        <v>0.40465210447140226</v>
      </c>
      <c r="AJ526" s="4">
        <f>Z526*$H526</f>
        <v>2.1746750931948196</v>
      </c>
      <c r="AK526" s="68" t="s">
        <v>1170</v>
      </c>
      <c r="AL526" s="78"/>
      <c r="AM526" s="78"/>
      <c r="AN526" s="78"/>
      <c r="AO526" s="74"/>
      <c r="AP526" s="74"/>
      <c r="AQ526" s="15"/>
      <c r="AR526" s="15"/>
      <c r="AS526" s="15"/>
      <c r="AT526" s="15"/>
    </row>
    <row r="527" spans="1:46" ht="12.75">
      <c r="A527" s="1" t="s">
        <v>1056</v>
      </c>
      <c r="B527" s="1" t="s">
        <v>1057</v>
      </c>
      <c r="C527" s="2" t="s">
        <v>1053</v>
      </c>
      <c r="D527" s="62"/>
      <c r="F527" s="61">
        <v>1671466265</v>
      </c>
      <c r="G527" s="83">
        <v>51.34</v>
      </c>
      <c r="H527" s="9">
        <f t="shared" si="16"/>
        <v>0.5134000000000001</v>
      </c>
      <c r="I527" s="28">
        <v>12253554.22</v>
      </c>
      <c r="J527" s="28">
        <v>0</v>
      </c>
      <c r="K527" s="28">
        <v>0</v>
      </c>
      <c r="L527" s="28">
        <v>473384.86</v>
      </c>
      <c r="M527" s="33">
        <v>12726939.08</v>
      </c>
      <c r="N527" s="28">
        <v>35170577</v>
      </c>
      <c r="O527" s="28">
        <v>0</v>
      </c>
      <c r="P527" s="28">
        <v>0</v>
      </c>
      <c r="Q527" s="30">
        <v>35170577</v>
      </c>
      <c r="R527" s="28">
        <v>14308000</v>
      </c>
      <c r="S527" s="28">
        <v>0</v>
      </c>
      <c r="T527" s="3">
        <v>14308000</v>
      </c>
      <c r="U527" s="3">
        <v>62205516.08</v>
      </c>
      <c r="V527" s="4">
        <v>0.8560148834352932</v>
      </c>
      <c r="W527" s="11">
        <v>2.104175102810107</v>
      </c>
      <c r="X527" s="11">
        <v>0.7614236282537237</v>
      </c>
      <c r="Y527" s="38"/>
      <c r="Z527" s="11">
        <v>3.721613614499123</v>
      </c>
      <c r="AA527" s="13">
        <v>177907.23278864185</v>
      </c>
      <c r="AB527" s="17">
        <f t="shared" si="17"/>
        <v>6621.019796640744</v>
      </c>
      <c r="AC527" s="18">
        <v>694.74</v>
      </c>
      <c r="AD527" s="17">
        <v>5926</v>
      </c>
      <c r="AE527" s="68" t="s">
        <v>1170</v>
      </c>
      <c r="AF527" s="2">
        <f>F527/H527</f>
        <v>3255680298.0132446</v>
      </c>
      <c r="AG527" s="4">
        <f>V527*$H527</f>
        <v>0.43947804115567957</v>
      </c>
      <c r="AH527" s="4">
        <f>W527*$H527</f>
        <v>1.080283497782709</v>
      </c>
      <c r="AI527" s="4">
        <f>X527*$H527</f>
        <v>0.3909148907454618</v>
      </c>
      <c r="AJ527" s="4">
        <f>Z527*$H527</f>
        <v>1.91067642968385</v>
      </c>
      <c r="AK527" s="68" t="s">
        <v>1170</v>
      </c>
      <c r="AL527" s="78"/>
      <c r="AM527" s="78"/>
      <c r="AN527" s="78"/>
      <c r="AO527" s="74"/>
      <c r="AP527" s="74"/>
      <c r="AQ527" s="15"/>
      <c r="AR527" s="15"/>
      <c r="AS527" s="15"/>
      <c r="AT527" s="15"/>
    </row>
    <row r="528" spans="1:46" ht="12.75">
      <c r="A528" s="1" t="s">
        <v>1058</v>
      </c>
      <c r="B528" s="1" t="s">
        <v>1059</v>
      </c>
      <c r="C528" s="2" t="s">
        <v>1053</v>
      </c>
      <c r="D528" s="62" t="s">
        <v>54</v>
      </c>
      <c r="F528" s="61">
        <v>912079216</v>
      </c>
      <c r="G528" s="83">
        <v>15.57</v>
      </c>
      <c r="H528" s="9">
        <f t="shared" si="16"/>
        <v>0.1557</v>
      </c>
      <c r="I528" s="28">
        <v>20865266.939999998</v>
      </c>
      <c r="J528" s="28">
        <v>0</v>
      </c>
      <c r="K528" s="28">
        <v>0</v>
      </c>
      <c r="L528" s="28">
        <v>811913.64</v>
      </c>
      <c r="M528" s="33">
        <v>21677180.58</v>
      </c>
      <c r="N528" s="28">
        <v>37165104</v>
      </c>
      <c r="O528" s="28">
        <v>0</v>
      </c>
      <c r="P528" s="28">
        <v>0</v>
      </c>
      <c r="Q528" s="30">
        <v>37165104</v>
      </c>
      <c r="R528" s="28">
        <v>76228015.4</v>
      </c>
      <c r="S528" s="28">
        <v>0</v>
      </c>
      <c r="T528" s="3">
        <v>76228015.4</v>
      </c>
      <c r="U528" s="3">
        <v>135070299.98000002</v>
      </c>
      <c r="V528" s="4">
        <v>8.357609082937376</v>
      </c>
      <c r="W528" s="11">
        <v>4.074767119789297</v>
      </c>
      <c r="X528" s="11">
        <v>2.376677398161433</v>
      </c>
      <c r="Y528" s="38"/>
      <c r="Z528" s="11">
        <v>14.809053600888106</v>
      </c>
      <c r="AA528" s="13">
        <v>32650.395984383715</v>
      </c>
      <c r="AB528" s="17">
        <f t="shared" si="17"/>
        <v>4835.214642229603</v>
      </c>
      <c r="AC528" s="18">
        <v>717.59</v>
      </c>
      <c r="AD528" s="17">
        <v>4117</v>
      </c>
      <c r="AE528" s="68" t="s">
        <v>1170</v>
      </c>
      <c r="AF528" s="2">
        <f>F528/H528</f>
        <v>5857926885.035324</v>
      </c>
      <c r="AG528" s="4">
        <f>V528*$H528</f>
        <v>1.3012797342133495</v>
      </c>
      <c r="AH528" s="4">
        <f>W528*$H528</f>
        <v>0.6344412405511936</v>
      </c>
      <c r="AI528" s="4">
        <f>X528*$H528</f>
        <v>0.37004867089373517</v>
      </c>
      <c r="AJ528" s="4">
        <f>Z528*$H528</f>
        <v>2.305769645658278</v>
      </c>
      <c r="AK528" s="68" t="s">
        <v>1170</v>
      </c>
      <c r="AL528" s="78"/>
      <c r="AM528" s="78"/>
      <c r="AN528" s="78"/>
      <c r="AO528" s="74"/>
      <c r="AP528" s="74"/>
      <c r="AQ528" s="15"/>
      <c r="AR528" s="15"/>
      <c r="AS528" s="15"/>
      <c r="AT528" s="15"/>
    </row>
    <row r="529" spans="1:46" ht="12.75">
      <c r="A529" s="1" t="s">
        <v>1060</v>
      </c>
      <c r="B529" s="1" t="s">
        <v>1061</v>
      </c>
      <c r="C529" s="2" t="s">
        <v>1053</v>
      </c>
      <c r="D529" s="62"/>
      <c r="F529" s="61">
        <v>221411427</v>
      </c>
      <c r="G529" s="83">
        <v>24.86</v>
      </c>
      <c r="H529" s="9">
        <f t="shared" si="16"/>
        <v>0.2486</v>
      </c>
      <c r="I529" s="28">
        <v>3208397.82</v>
      </c>
      <c r="J529" s="28">
        <v>0</v>
      </c>
      <c r="K529" s="28">
        <v>0</v>
      </c>
      <c r="L529" s="28">
        <v>123815.36</v>
      </c>
      <c r="M529" s="33">
        <v>3332213.18</v>
      </c>
      <c r="N529" s="28">
        <v>0</v>
      </c>
      <c r="O529" s="28">
        <v>12423078.1</v>
      </c>
      <c r="P529" s="28">
        <v>0</v>
      </c>
      <c r="Q529" s="30">
        <v>12423078.1</v>
      </c>
      <c r="R529" s="28">
        <v>3878799.99</v>
      </c>
      <c r="S529" s="28">
        <v>0</v>
      </c>
      <c r="T529" s="3">
        <v>3878799.99</v>
      </c>
      <c r="U529" s="3">
        <v>19634091.27</v>
      </c>
      <c r="V529" s="4">
        <v>1.7518517641819817</v>
      </c>
      <c r="W529" s="11">
        <v>5.610856796474194</v>
      </c>
      <c r="X529" s="11">
        <v>1.5049869941897804</v>
      </c>
      <c r="Y529" s="38"/>
      <c r="Z529" s="11">
        <v>8.867695554845957</v>
      </c>
      <c r="AA529" s="13">
        <v>83233.92784758816</v>
      </c>
      <c r="AB529" s="17">
        <f t="shared" si="17"/>
        <v>7380.931319864267</v>
      </c>
      <c r="AC529" s="18">
        <v>708.13</v>
      </c>
      <c r="AD529" s="17">
        <v>6673</v>
      </c>
      <c r="AE529" s="68" t="s">
        <v>1170</v>
      </c>
      <c r="AF529" s="2">
        <f>F529/H529</f>
        <v>890633254.2236525</v>
      </c>
      <c r="AG529" s="4">
        <f>V529*$H529</f>
        <v>0.43551034857564064</v>
      </c>
      <c r="AH529" s="4">
        <f>W529*$H529</f>
        <v>1.3948589996034846</v>
      </c>
      <c r="AI529" s="4">
        <f>X529*$H529</f>
        <v>0.3741397667555794</v>
      </c>
      <c r="AJ529" s="4">
        <f>Z529*$H529</f>
        <v>2.2045091149347047</v>
      </c>
      <c r="AK529" s="68" t="s">
        <v>1170</v>
      </c>
      <c r="AL529" s="78"/>
      <c r="AM529" s="78"/>
      <c r="AN529" s="78"/>
      <c r="AO529" s="74"/>
      <c r="AP529" s="74"/>
      <c r="AQ529" s="15"/>
      <c r="AR529" s="15"/>
      <c r="AS529" s="15"/>
      <c r="AT529" s="15"/>
    </row>
    <row r="530" spans="1:46" ht="12.75">
      <c r="A530" s="1" t="s">
        <v>1062</v>
      </c>
      <c r="B530" s="1" t="s">
        <v>1063</v>
      </c>
      <c r="C530" s="2" t="s">
        <v>1053</v>
      </c>
      <c r="D530" s="62"/>
      <c r="F530" s="61">
        <v>179545971</v>
      </c>
      <c r="G530" s="83">
        <v>37.37</v>
      </c>
      <c r="H530" s="9">
        <f t="shared" si="16"/>
        <v>0.3737</v>
      </c>
      <c r="I530" s="28">
        <v>1838857.81</v>
      </c>
      <c r="J530" s="28">
        <v>0</v>
      </c>
      <c r="K530" s="28">
        <v>0</v>
      </c>
      <c r="L530" s="28">
        <v>71190.21</v>
      </c>
      <c r="M530" s="33">
        <v>1910048.02</v>
      </c>
      <c r="N530" s="28">
        <v>5679575.5</v>
      </c>
      <c r="O530" s="28">
        <v>0</v>
      </c>
      <c r="P530" s="28">
        <v>0</v>
      </c>
      <c r="Q530" s="30">
        <v>5679575.5</v>
      </c>
      <c r="R530" s="28">
        <v>3671423.97</v>
      </c>
      <c r="S530" s="28">
        <v>0</v>
      </c>
      <c r="T530" s="3">
        <v>3671423.97</v>
      </c>
      <c r="U530" s="3">
        <v>11261047.49</v>
      </c>
      <c r="V530" s="4">
        <v>2.044837848241106</v>
      </c>
      <c r="W530" s="11">
        <v>3.1632987743289434</v>
      </c>
      <c r="X530" s="11">
        <v>1.063821153636469</v>
      </c>
      <c r="Y530" s="38"/>
      <c r="Z530" s="11">
        <v>6.271957776206518</v>
      </c>
      <c r="AA530" s="13">
        <v>100043.94904458598</v>
      </c>
      <c r="AB530" s="17">
        <f t="shared" si="17"/>
        <v>6274.7142417259965</v>
      </c>
      <c r="AC530" s="18">
        <v>728.12</v>
      </c>
      <c r="AD530" s="17">
        <v>5547</v>
      </c>
      <c r="AE530" s="68" t="s">
        <v>1170</v>
      </c>
      <c r="AF530" s="2">
        <f>F530/H530</f>
        <v>480454832.75354564</v>
      </c>
      <c r="AG530" s="4">
        <f>V530*$H530</f>
        <v>0.7641559038877013</v>
      </c>
      <c r="AH530" s="4">
        <f>W530*$H530</f>
        <v>1.182124751966726</v>
      </c>
      <c r="AI530" s="4">
        <f>X530*$H530</f>
        <v>0.39754996511394847</v>
      </c>
      <c r="AJ530" s="4">
        <f>Z530*$H530</f>
        <v>2.343830620968376</v>
      </c>
      <c r="AK530" s="68" t="s">
        <v>1170</v>
      </c>
      <c r="AL530" s="78"/>
      <c r="AM530" s="78"/>
      <c r="AN530" s="78"/>
      <c r="AO530" s="74"/>
      <c r="AP530" s="74"/>
      <c r="AQ530" s="15"/>
      <c r="AR530" s="15"/>
      <c r="AS530" s="15"/>
      <c r="AT530" s="15"/>
    </row>
    <row r="531" spans="1:46" ht="12.75">
      <c r="A531" s="1" t="s">
        <v>1064</v>
      </c>
      <c r="B531" s="1" t="s">
        <v>1065</v>
      </c>
      <c r="C531" s="2" t="s">
        <v>1053</v>
      </c>
      <c r="D531" s="62" t="s">
        <v>54</v>
      </c>
      <c r="F531" s="61">
        <v>911218354</v>
      </c>
      <c r="G531" s="83">
        <v>60.78</v>
      </c>
      <c r="H531" s="9">
        <f t="shared" si="16"/>
        <v>0.6078</v>
      </c>
      <c r="I531" s="28">
        <v>5703622</v>
      </c>
      <c r="J531" s="28">
        <v>0</v>
      </c>
      <c r="K531" s="28">
        <v>0</v>
      </c>
      <c r="L531" s="28">
        <v>220635.23</v>
      </c>
      <c r="M531" s="33">
        <v>5924257.23</v>
      </c>
      <c r="N531" s="28">
        <v>22708765</v>
      </c>
      <c r="O531" s="28">
        <v>0</v>
      </c>
      <c r="P531" s="28">
        <v>0</v>
      </c>
      <c r="Q531" s="30">
        <v>22708765</v>
      </c>
      <c r="R531" s="28">
        <v>17483247.43</v>
      </c>
      <c r="S531" s="28">
        <v>0</v>
      </c>
      <c r="T531" s="3">
        <v>17483247.43</v>
      </c>
      <c r="U531" s="3">
        <v>46116269.66</v>
      </c>
      <c r="V531" s="4">
        <v>1.918667172720272</v>
      </c>
      <c r="W531" s="11">
        <v>2.492132088902151</v>
      </c>
      <c r="X531" s="11">
        <v>0.6501468285833057</v>
      </c>
      <c r="Y531" s="38"/>
      <c r="Z531" s="11">
        <v>5.060946090205729</v>
      </c>
      <c r="AA531" s="13">
        <v>121272.47150997151</v>
      </c>
      <c r="AB531" s="17">
        <f t="shared" si="17"/>
        <v>6137.53440537976</v>
      </c>
      <c r="AC531" s="18">
        <v>745.39</v>
      </c>
      <c r="AD531" s="17">
        <v>5393</v>
      </c>
      <c r="AE531" s="68" t="s">
        <v>1170</v>
      </c>
      <c r="AF531" s="2">
        <f>F531/H531</f>
        <v>1499207558.4073708</v>
      </c>
      <c r="AG531" s="4">
        <f>V531*$H531</f>
        <v>1.1661659075793813</v>
      </c>
      <c r="AH531" s="4">
        <f>W531*$H531</f>
        <v>1.5147178836347275</v>
      </c>
      <c r="AI531" s="4">
        <f>X531*$H531</f>
        <v>0.39515924241293326</v>
      </c>
      <c r="AJ531" s="4">
        <f>Z531*$H531</f>
        <v>3.076043033627042</v>
      </c>
      <c r="AK531" s="68" t="s">
        <v>1170</v>
      </c>
      <c r="AL531" s="78"/>
      <c r="AM531" s="78"/>
      <c r="AN531" s="78"/>
      <c r="AO531" s="74"/>
      <c r="AP531" s="74"/>
      <c r="AQ531" s="15"/>
      <c r="AR531" s="15"/>
      <c r="AS531" s="15"/>
      <c r="AT531" s="15"/>
    </row>
    <row r="532" spans="1:46" ht="12.75">
      <c r="A532" s="1" t="s">
        <v>1066</v>
      </c>
      <c r="B532" s="1" t="s">
        <v>1067</v>
      </c>
      <c r="C532" s="2" t="s">
        <v>1053</v>
      </c>
      <c r="D532" s="62"/>
      <c r="F532" s="61">
        <v>867210689</v>
      </c>
      <c r="G532" s="83">
        <v>68.23</v>
      </c>
      <c r="H532" s="9">
        <f t="shared" si="16"/>
        <v>0.6823</v>
      </c>
      <c r="I532" s="28">
        <v>5098283.3</v>
      </c>
      <c r="J532" s="28">
        <v>0</v>
      </c>
      <c r="K532" s="28">
        <v>0</v>
      </c>
      <c r="L532" s="28">
        <v>196773.71</v>
      </c>
      <c r="M532" s="33">
        <v>5295057.01</v>
      </c>
      <c r="N532" s="28">
        <v>12888260</v>
      </c>
      <c r="O532" s="28">
        <v>0</v>
      </c>
      <c r="P532" s="28">
        <v>0</v>
      </c>
      <c r="Q532" s="30">
        <v>12888260</v>
      </c>
      <c r="R532" s="28">
        <v>6304250</v>
      </c>
      <c r="S532" s="28">
        <v>0</v>
      </c>
      <c r="T532" s="3">
        <v>6304250</v>
      </c>
      <c r="U532" s="3">
        <v>24487567.009999998</v>
      </c>
      <c r="V532" s="4">
        <v>0.7269571374021659</v>
      </c>
      <c r="W532" s="11">
        <v>1.4861740247761177</v>
      </c>
      <c r="X532" s="11">
        <v>0.610584841396022</v>
      </c>
      <c r="Y532" s="38"/>
      <c r="Z532" s="11">
        <v>2.823716003574306</v>
      </c>
      <c r="AA532" s="13">
        <v>170936.52</v>
      </c>
      <c r="AB532" s="17">
        <f t="shared" si="17"/>
        <v>4826.761871192994</v>
      </c>
      <c r="AC532" s="18">
        <v>703.22</v>
      </c>
      <c r="AD532" s="17">
        <v>4124</v>
      </c>
      <c r="AE532" s="68" t="s">
        <v>1170</v>
      </c>
      <c r="AF532" s="2">
        <f>F532/H532</f>
        <v>1271010829.54712</v>
      </c>
      <c r="AG532" s="4">
        <f>V532*$H532</f>
        <v>0.49600285484949785</v>
      </c>
      <c r="AH532" s="4">
        <f>W532*$H532</f>
        <v>1.0140165371047452</v>
      </c>
      <c r="AI532" s="4">
        <f>X532*$H532</f>
        <v>0.4166020372845058</v>
      </c>
      <c r="AJ532" s="4">
        <f>Z532*$H532</f>
        <v>1.926621429238749</v>
      </c>
      <c r="AK532" s="68" t="s">
        <v>1170</v>
      </c>
      <c r="AL532" s="78"/>
      <c r="AM532" s="78"/>
      <c r="AN532" s="78"/>
      <c r="AO532" s="74"/>
      <c r="AP532" s="74"/>
      <c r="AQ532" s="15"/>
      <c r="AR532" s="15"/>
      <c r="AS532" s="15"/>
      <c r="AT532" s="15"/>
    </row>
    <row r="533" spans="1:46" ht="12.75">
      <c r="A533" s="1" t="s">
        <v>1068</v>
      </c>
      <c r="B533" s="1" t="s">
        <v>1069</v>
      </c>
      <c r="C533" s="2" t="s">
        <v>1053</v>
      </c>
      <c r="D533" s="62"/>
      <c r="F533" s="61">
        <v>2927122959</v>
      </c>
      <c r="G533" s="83">
        <v>68.3</v>
      </c>
      <c r="H533" s="9">
        <f t="shared" si="16"/>
        <v>0.6829999999999999</v>
      </c>
      <c r="I533" s="28">
        <v>16943116.3</v>
      </c>
      <c r="J533" s="28">
        <v>0</v>
      </c>
      <c r="K533" s="28">
        <v>0</v>
      </c>
      <c r="L533" s="28">
        <v>653936.57</v>
      </c>
      <c r="M533" s="33">
        <v>17597052.87</v>
      </c>
      <c r="N533" s="28">
        <v>55016673.5</v>
      </c>
      <c r="O533" s="28">
        <v>0</v>
      </c>
      <c r="P533" s="28">
        <v>0</v>
      </c>
      <c r="Q533" s="30">
        <v>55016673.5</v>
      </c>
      <c r="R533" s="28">
        <v>33278695</v>
      </c>
      <c r="S533" s="28">
        <v>0</v>
      </c>
      <c r="T533" s="3">
        <v>33278695</v>
      </c>
      <c r="U533" s="3">
        <v>105892421.37</v>
      </c>
      <c r="V533" s="4">
        <v>1.1369079969011306</v>
      </c>
      <c r="W533" s="11">
        <v>1.8795477426337934</v>
      </c>
      <c r="X533" s="11">
        <v>0.601172315494793</v>
      </c>
      <c r="Y533" s="38"/>
      <c r="Z533" s="11">
        <v>3.617628055029717</v>
      </c>
      <c r="AA533" s="13">
        <v>138764.33159373744</v>
      </c>
      <c r="AB533" s="17">
        <f t="shared" si="17"/>
        <v>5019.977390109511</v>
      </c>
      <c r="AC533" s="25">
        <v>713.79</v>
      </c>
      <c r="AD533" s="17">
        <v>4306</v>
      </c>
      <c r="AE533" s="68" t="s">
        <v>1170</v>
      </c>
      <c r="AF533" s="2">
        <f>F533/H533</f>
        <v>4285685152.2694</v>
      </c>
      <c r="AG533" s="4">
        <f>V533*$H533</f>
        <v>0.7765081618834722</v>
      </c>
      <c r="AH533" s="4">
        <f>W533*$H533</f>
        <v>1.2837311082188807</v>
      </c>
      <c r="AI533" s="4">
        <f>X533*$H533</f>
        <v>0.4106006914829436</v>
      </c>
      <c r="AJ533" s="4">
        <f>Z533*$H533</f>
        <v>2.4708399615852965</v>
      </c>
      <c r="AK533" s="68" t="s">
        <v>1170</v>
      </c>
      <c r="AL533" s="78"/>
      <c r="AM533" s="78"/>
      <c r="AN533" s="78"/>
      <c r="AO533" s="74"/>
      <c r="AP533" s="74"/>
      <c r="AQ533" s="15"/>
      <c r="AR533" s="15"/>
      <c r="AS533" s="15"/>
      <c r="AT533" s="15"/>
    </row>
    <row r="534" spans="1:46" ht="12.75">
      <c r="A534" s="1" t="s">
        <v>1070</v>
      </c>
      <c r="B534" s="1" t="s">
        <v>1071</v>
      </c>
      <c r="C534" s="2" t="s">
        <v>1053</v>
      </c>
      <c r="D534" s="62"/>
      <c r="F534" s="61">
        <v>480806843</v>
      </c>
      <c r="G534" s="83">
        <v>32.27</v>
      </c>
      <c r="H534" s="9">
        <f t="shared" si="16"/>
        <v>0.32270000000000004</v>
      </c>
      <c r="I534" s="28">
        <v>5253793.79</v>
      </c>
      <c r="J534" s="28">
        <v>0</v>
      </c>
      <c r="K534" s="28">
        <v>0</v>
      </c>
      <c r="L534" s="28">
        <v>203445.52</v>
      </c>
      <c r="M534" s="33">
        <v>5457239.31</v>
      </c>
      <c r="N534" s="28">
        <v>10674366</v>
      </c>
      <c r="O534" s="28">
        <v>0</v>
      </c>
      <c r="P534" s="28">
        <v>0</v>
      </c>
      <c r="Q534" s="30">
        <v>10674366</v>
      </c>
      <c r="R534" s="28">
        <v>4590091.75</v>
      </c>
      <c r="S534" s="28">
        <v>0</v>
      </c>
      <c r="T534" s="3">
        <v>4590091.75</v>
      </c>
      <c r="U534" s="3">
        <v>20721697.06</v>
      </c>
      <c r="V534" s="4">
        <v>0.9546643973201522</v>
      </c>
      <c r="W534" s="11">
        <v>2.2200944423746485</v>
      </c>
      <c r="X534" s="11">
        <v>1.1350169801971808</v>
      </c>
      <c r="Y534" s="38"/>
      <c r="Z534" s="11">
        <v>4.309775819891981</v>
      </c>
      <c r="AA534" s="13">
        <v>159300.58651026394</v>
      </c>
      <c r="AB534" s="17">
        <f t="shared" si="17"/>
        <v>6865.498158365463</v>
      </c>
      <c r="AC534" s="18">
        <v>677.75</v>
      </c>
      <c r="AD534" s="17">
        <v>6187</v>
      </c>
      <c r="AE534" s="68" t="s">
        <v>1170</v>
      </c>
      <c r="AF534" s="2">
        <f>F534/H534</f>
        <v>1489949931.8252244</v>
      </c>
      <c r="AG534" s="4">
        <f>V534*$H534</f>
        <v>0.30807020101521315</v>
      </c>
      <c r="AH534" s="4">
        <f>W534*$H534</f>
        <v>0.7164244765542992</v>
      </c>
      <c r="AI534" s="4">
        <f>X534*$H534</f>
        <v>0.3662699795096303</v>
      </c>
      <c r="AJ534" s="4">
        <f>Z534*$H534</f>
        <v>1.3907646570791425</v>
      </c>
      <c r="AK534" s="68" t="s">
        <v>1170</v>
      </c>
      <c r="AL534" s="78"/>
      <c r="AM534" s="78"/>
      <c r="AN534" s="78"/>
      <c r="AO534" s="74"/>
      <c r="AP534" s="74"/>
      <c r="AQ534" s="15"/>
      <c r="AR534" s="15"/>
      <c r="AS534" s="15"/>
      <c r="AT534" s="15"/>
    </row>
    <row r="535" spans="1:46" ht="12.75">
      <c r="A535" s="1" t="s">
        <v>1072</v>
      </c>
      <c r="B535" s="1" t="s">
        <v>1073</v>
      </c>
      <c r="C535" s="2" t="s">
        <v>1053</v>
      </c>
      <c r="D535" s="62"/>
      <c r="F535" s="61">
        <v>1313619220</v>
      </c>
      <c r="G535" s="83">
        <v>66.36</v>
      </c>
      <c r="H535" s="9">
        <f t="shared" si="16"/>
        <v>0.6636</v>
      </c>
      <c r="I535" s="28">
        <v>7932812.7299999995</v>
      </c>
      <c r="J535" s="28">
        <v>0</v>
      </c>
      <c r="K535" s="28">
        <v>0</v>
      </c>
      <c r="L535" s="28">
        <v>306696.31</v>
      </c>
      <c r="M535" s="33">
        <v>8239509.039999999</v>
      </c>
      <c r="N535" s="28">
        <v>23691239.5</v>
      </c>
      <c r="O535" s="28">
        <v>0</v>
      </c>
      <c r="P535" s="28">
        <v>0</v>
      </c>
      <c r="Q535" s="30">
        <v>23691239.5</v>
      </c>
      <c r="R535" s="28">
        <v>8525172.81</v>
      </c>
      <c r="S535" s="28">
        <v>131361.92</v>
      </c>
      <c r="T535" s="3">
        <v>8656534.73</v>
      </c>
      <c r="U535" s="3">
        <v>40587283.269999996</v>
      </c>
      <c r="V535" s="4">
        <v>0.6589835622228487</v>
      </c>
      <c r="W535" s="11">
        <v>1.8035088965887693</v>
      </c>
      <c r="X535" s="11">
        <v>0.6272372476401494</v>
      </c>
      <c r="Y535" s="38"/>
      <c r="Z535" s="11">
        <v>3.0897297064517675</v>
      </c>
      <c r="AA535" s="13">
        <v>278476.4786795048</v>
      </c>
      <c r="AB535" s="17">
        <f t="shared" si="17"/>
        <v>8604.170487241483</v>
      </c>
      <c r="AC535" s="18">
        <v>680.47</v>
      </c>
      <c r="AD535" s="17">
        <v>7924</v>
      </c>
      <c r="AE535" s="68" t="s">
        <v>1170</v>
      </c>
      <c r="AF535" s="2">
        <f>F535/H535</f>
        <v>1979534689.5720315</v>
      </c>
      <c r="AG535" s="4">
        <f>V535*$H535</f>
        <v>0.43730149189108236</v>
      </c>
      <c r="AH535" s="4">
        <f>W535*$H535</f>
        <v>1.1968085037763072</v>
      </c>
      <c r="AI535" s="4">
        <f>X535*$H535</f>
        <v>0.41623463753400314</v>
      </c>
      <c r="AJ535" s="4">
        <f>Z535*$H535</f>
        <v>2.0503446332013926</v>
      </c>
      <c r="AK535" s="68" t="s">
        <v>1170</v>
      </c>
      <c r="AL535" s="78"/>
      <c r="AM535" s="78"/>
      <c r="AN535" s="78"/>
      <c r="AO535" s="74"/>
      <c r="AP535" s="74"/>
      <c r="AQ535" s="15"/>
      <c r="AR535" s="15"/>
      <c r="AS535" s="15"/>
      <c r="AT535" s="15"/>
    </row>
    <row r="536" spans="1:46" ht="12.75">
      <c r="A536" s="1" t="s">
        <v>1074</v>
      </c>
      <c r="B536" s="1" t="s">
        <v>1075</v>
      </c>
      <c r="C536" s="2" t="s">
        <v>1053</v>
      </c>
      <c r="D536" s="62" t="s">
        <v>54</v>
      </c>
      <c r="F536" s="61">
        <v>1285165952</v>
      </c>
      <c r="G536" s="83">
        <v>56.48</v>
      </c>
      <c r="H536" s="9">
        <f t="shared" si="16"/>
        <v>0.5648</v>
      </c>
      <c r="I536" s="28">
        <v>7878047.419999999</v>
      </c>
      <c r="J536" s="28">
        <v>0</v>
      </c>
      <c r="K536" s="28">
        <v>0</v>
      </c>
      <c r="L536" s="28">
        <v>305682.9</v>
      </c>
      <c r="M536" s="33">
        <v>8183730.319999999</v>
      </c>
      <c r="N536" s="28">
        <v>17850082</v>
      </c>
      <c r="O536" s="28">
        <v>0</v>
      </c>
      <c r="P536" s="28">
        <v>0</v>
      </c>
      <c r="Q536" s="30">
        <v>17850082</v>
      </c>
      <c r="R536" s="28">
        <v>39049090.97</v>
      </c>
      <c r="S536" s="28">
        <v>0</v>
      </c>
      <c r="T536" s="3">
        <v>39049090.97</v>
      </c>
      <c r="U536" s="3">
        <v>65082903.29</v>
      </c>
      <c r="V536" s="4">
        <v>3.038447362321656</v>
      </c>
      <c r="W536" s="11">
        <v>1.3889320653275445</v>
      </c>
      <c r="X536" s="11">
        <v>0.6367839349668671</v>
      </c>
      <c r="Y536" s="38"/>
      <c r="Z536" s="11">
        <v>5.064163362616068</v>
      </c>
      <c r="AA536" s="13">
        <v>112052.8740675735</v>
      </c>
      <c r="AB536" s="17">
        <f t="shared" si="17"/>
        <v>5674.5405952883775</v>
      </c>
      <c r="AC536" s="18">
        <v>731.92</v>
      </c>
      <c r="AD536" s="17">
        <v>4942</v>
      </c>
      <c r="AE536" s="68" t="s">
        <v>1170</v>
      </c>
      <c r="AF536" s="2">
        <f>F536/H536</f>
        <v>2275435467.4220963</v>
      </c>
      <c r="AG536" s="4">
        <f>V536*$H536</f>
        <v>1.7161150702392711</v>
      </c>
      <c r="AH536" s="4">
        <f>W536*$H536</f>
        <v>0.7844688304969971</v>
      </c>
      <c r="AI536" s="4">
        <f>X536*$H536</f>
        <v>0.35965556646928654</v>
      </c>
      <c r="AJ536" s="4">
        <f>Z536*$H536</f>
        <v>2.8602394672055547</v>
      </c>
      <c r="AK536" s="68" t="s">
        <v>1170</v>
      </c>
      <c r="AL536" s="78"/>
      <c r="AM536" s="78"/>
      <c r="AN536" s="78"/>
      <c r="AO536" s="74"/>
      <c r="AP536" s="74"/>
      <c r="AQ536" s="15"/>
      <c r="AR536" s="15"/>
      <c r="AS536" s="15"/>
      <c r="AT536" s="15"/>
    </row>
    <row r="537" spans="1:46" ht="12.75">
      <c r="A537" s="1" t="s">
        <v>1076</v>
      </c>
      <c r="B537" s="1" t="s">
        <v>1077</v>
      </c>
      <c r="C537" s="2" t="s">
        <v>1053</v>
      </c>
      <c r="D537" s="62" t="s">
        <v>54</v>
      </c>
      <c r="F537" s="61">
        <v>1495552117</v>
      </c>
      <c r="G537" s="83">
        <v>66.23</v>
      </c>
      <c r="H537" s="9">
        <f t="shared" si="16"/>
        <v>0.6623</v>
      </c>
      <c r="I537" s="28">
        <v>8226018.88</v>
      </c>
      <c r="J537" s="28">
        <v>0</v>
      </c>
      <c r="K537" s="28">
        <v>0</v>
      </c>
      <c r="L537" s="28">
        <v>317640.54</v>
      </c>
      <c r="M537" s="33">
        <v>8543659.42</v>
      </c>
      <c r="N537" s="28">
        <v>27620161</v>
      </c>
      <c r="O537" s="28">
        <v>0</v>
      </c>
      <c r="P537" s="28">
        <v>0</v>
      </c>
      <c r="Q537" s="30">
        <v>27620161</v>
      </c>
      <c r="R537" s="28">
        <v>21740543</v>
      </c>
      <c r="S537" s="28">
        <v>0</v>
      </c>
      <c r="T537" s="3">
        <v>21740543</v>
      </c>
      <c r="U537" s="3">
        <v>57904363.42</v>
      </c>
      <c r="V537" s="4">
        <v>1.4536800659017086</v>
      </c>
      <c r="W537" s="11">
        <v>1.8468203605906164</v>
      </c>
      <c r="X537" s="11">
        <v>0.571271259816618</v>
      </c>
      <c r="Y537" s="38"/>
      <c r="Z537" s="11">
        <v>3.871771686308943</v>
      </c>
      <c r="AA537" s="13">
        <v>132864.359960131</v>
      </c>
      <c r="AB537" s="17">
        <f t="shared" si="17"/>
        <v>5144.204670131948</v>
      </c>
      <c r="AC537" s="18">
        <v>723.61</v>
      </c>
      <c r="AD537" s="17">
        <v>4420</v>
      </c>
      <c r="AE537" s="68" t="s">
        <v>1170</v>
      </c>
      <c r="AF537" s="2">
        <f>F537/H537</f>
        <v>2258118853.9936585</v>
      </c>
      <c r="AG537" s="4">
        <f>V537*$H537</f>
        <v>0.9627723076467016</v>
      </c>
      <c r="AH537" s="4">
        <f>W537*$H537</f>
        <v>1.2231491248191653</v>
      </c>
      <c r="AI537" s="4">
        <f>X537*$H537</f>
        <v>0.37835295537654606</v>
      </c>
      <c r="AJ537" s="4">
        <f>Z537*$H537</f>
        <v>2.564274387842413</v>
      </c>
      <c r="AK537" s="68" t="s">
        <v>1170</v>
      </c>
      <c r="AL537" s="78"/>
      <c r="AM537" s="78"/>
      <c r="AN537" s="78"/>
      <c r="AO537" s="74"/>
      <c r="AP537" s="74"/>
      <c r="AQ537" s="15"/>
      <c r="AR537" s="15"/>
      <c r="AS537" s="15"/>
      <c r="AT537" s="15"/>
    </row>
    <row r="538" spans="1:46" ht="12.75">
      <c r="A538" s="1" t="s">
        <v>1078</v>
      </c>
      <c r="B538" s="1" t="s">
        <v>1079</v>
      </c>
      <c r="C538" s="2" t="s">
        <v>1053</v>
      </c>
      <c r="D538" s="62" t="s">
        <v>54</v>
      </c>
      <c r="F538" s="61">
        <v>782029476</v>
      </c>
      <c r="G538" s="83">
        <v>62.51</v>
      </c>
      <c r="H538" s="9">
        <f t="shared" si="16"/>
        <v>0.6251</v>
      </c>
      <c r="I538" s="28">
        <v>4173826.93</v>
      </c>
      <c r="J538" s="28">
        <v>0</v>
      </c>
      <c r="K538" s="28">
        <v>0</v>
      </c>
      <c r="L538" s="28">
        <v>161437.02</v>
      </c>
      <c r="M538" s="33">
        <v>4335263.95</v>
      </c>
      <c r="N538" s="28">
        <v>19333442.5</v>
      </c>
      <c r="O538" s="28">
        <v>0</v>
      </c>
      <c r="P538" s="28">
        <v>0</v>
      </c>
      <c r="Q538" s="30">
        <v>19333442.5</v>
      </c>
      <c r="R538" s="28">
        <v>19747363.81</v>
      </c>
      <c r="S538" s="28">
        <v>0</v>
      </c>
      <c r="T538" s="3">
        <v>19747363.81</v>
      </c>
      <c r="U538" s="3">
        <v>43416070.26</v>
      </c>
      <c r="V538" s="4">
        <v>2.5251431584146578</v>
      </c>
      <c r="W538" s="11">
        <v>2.472214039666198</v>
      </c>
      <c r="X538" s="11">
        <v>0.5543606837141776</v>
      </c>
      <c r="Y538" s="38"/>
      <c r="Z538" s="11">
        <v>5.5517178817950334</v>
      </c>
      <c r="AA538" s="13">
        <v>116808.33333333333</v>
      </c>
      <c r="AB538" s="17">
        <f t="shared" si="17"/>
        <v>6484.869129093415</v>
      </c>
      <c r="AC538" s="18">
        <v>763.84</v>
      </c>
      <c r="AD538" s="17">
        <v>5721</v>
      </c>
      <c r="AE538" s="68" t="s">
        <v>1170</v>
      </c>
      <c r="AF538" s="2">
        <f>F538/H538</f>
        <v>1251046994.0809472</v>
      </c>
      <c r="AG538" s="4">
        <f>V538*$H538</f>
        <v>1.5784669883250024</v>
      </c>
      <c r="AH538" s="4">
        <f>W538*$H538</f>
        <v>1.5453809961953404</v>
      </c>
      <c r="AI538" s="4">
        <f>X538*$H538</f>
        <v>0.3465308633897324</v>
      </c>
      <c r="AJ538" s="4">
        <f>Z538*$H538</f>
        <v>3.4703788479100752</v>
      </c>
      <c r="AK538" s="68" t="s">
        <v>1170</v>
      </c>
      <c r="AL538" s="78"/>
      <c r="AM538" s="78"/>
      <c r="AN538" s="78"/>
      <c r="AO538" s="74"/>
      <c r="AP538" s="74"/>
      <c r="AQ538" s="15"/>
      <c r="AR538" s="15"/>
      <c r="AS538" s="15"/>
      <c r="AT538" s="15"/>
    </row>
    <row r="539" spans="1:46" ht="12.75">
      <c r="A539" s="1" t="s">
        <v>1080</v>
      </c>
      <c r="B539" s="1" t="s">
        <v>1081</v>
      </c>
      <c r="C539" s="2" t="s">
        <v>1053</v>
      </c>
      <c r="D539" s="62"/>
      <c r="F539" s="61">
        <v>290549428</v>
      </c>
      <c r="G539" s="83">
        <v>31.58</v>
      </c>
      <c r="H539" s="9">
        <f t="shared" si="16"/>
        <v>0.31579999999999997</v>
      </c>
      <c r="I539" s="28">
        <v>3396018.68</v>
      </c>
      <c r="J539" s="28">
        <v>0</v>
      </c>
      <c r="K539" s="28">
        <v>0</v>
      </c>
      <c r="L539" s="28">
        <v>131109.96</v>
      </c>
      <c r="M539" s="33">
        <v>3527128.64</v>
      </c>
      <c r="N539" s="28">
        <v>13567413.5</v>
      </c>
      <c r="O539" s="28">
        <v>0</v>
      </c>
      <c r="P539" s="28">
        <v>0</v>
      </c>
      <c r="Q539" s="30">
        <v>13567413.5</v>
      </c>
      <c r="R539" s="28">
        <v>7537263.41</v>
      </c>
      <c r="S539" s="28">
        <v>0</v>
      </c>
      <c r="T539" s="3">
        <v>7537263.41</v>
      </c>
      <c r="U539" s="3">
        <v>24631805.55</v>
      </c>
      <c r="V539" s="4">
        <v>2.594141541383451</v>
      </c>
      <c r="W539" s="11">
        <v>4.669571574582484</v>
      </c>
      <c r="X539" s="11">
        <v>1.2139513281024255</v>
      </c>
      <c r="Y539" s="38"/>
      <c r="Z539" s="11">
        <v>8.47766444406836</v>
      </c>
      <c r="AA539" s="13">
        <v>70284.95468277945</v>
      </c>
      <c r="AB539" s="17">
        <f t="shared" si="17"/>
        <v>5958.522612671553</v>
      </c>
      <c r="AC539" s="18">
        <v>727.38</v>
      </c>
      <c r="AD539" s="17">
        <v>5232</v>
      </c>
      <c r="AE539" s="68" t="s">
        <v>1170</v>
      </c>
      <c r="AF539" s="2">
        <f>F539/H539</f>
        <v>920042520.5826473</v>
      </c>
      <c r="AG539" s="4">
        <f>V539*$H539</f>
        <v>0.8192298987688937</v>
      </c>
      <c r="AH539" s="4">
        <f>W539*$H539</f>
        <v>1.4746507032531484</v>
      </c>
      <c r="AI539" s="4">
        <f>X539*$H539</f>
        <v>0.3833658294147459</v>
      </c>
      <c r="AJ539" s="4">
        <f>Z539*$H539</f>
        <v>2.677246431436788</v>
      </c>
      <c r="AK539" s="68" t="s">
        <v>1170</v>
      </c>
      <c r="AL539" s="78"/>
      <c r="AM539" s="78"/>
      <c r="AN539" s="78"/>
      <c r="AO539" s="74"/>
      <c r="AP539" s="74"/>
      <c r="AQ539" s="15"/>
      <c r="AR539" s="15"/>
      <c r="AS539" s="15"/>
      <c r="AT539" s="15"/>
    </row>
    <row r="540" spans="1:46" ht="12.75">
      <c r="A540" s="1" t="s">
        <v>1082</v>
      </c>
      <c r="B540" s="1" t="s">
        <v>1083</v>
      </c>
      <c r="C540" s="2" t="s">
        <v>1053</v>
      </c>
      <c r="D540" s="62"/>
      <c r="F540" s="61">
        <v>970949697</v>
      </c>
      <c r="G540" s="83">
        <v>30.56</v>
      </c>
      <c r="H540" s="9">
        <f t="shared" si="16"/>
        <v>0.3056</v>
      </c>
      <c r="I540" s="28">
        <v>11353373.44</v>
      </c>
      <c r="J540" s="28">
        <v>0</v>
      </c>
      <c r="K540" s="28">
        <v>0</v>
      </c>
      <c r="L540" s="28">
        <v>438247.82</v>
      </c>
      <c r="M540" s="33">
        <v>11791621.26</v>
      </c>
      <c r="N540" s="28">
        <v>0</v>
      </c>
      <c r="O540" s="28">
        <v>44192938.12</v>
      </c>
      <c r="P540" s="28">
        <v>0</v>
      </c>
      <c r="Q540" s="30">
        <v>44192938.12</v>
      </c>
      <c r="R540" s="28">
        <v>12335992.69</v>
      </c>
      <c r="S540" s="28">
        <v>194189.94</v>
      </c>
      <c r="T540" s="3">
        <v>12530182.629999999</v>
      </c>
      <c r="U540" s="3">
        <v>68514742.00999999</v>
      </c>
      <c r="V540" s="4">
        <v>1.2905079087737743</v>
      </c>
      <c r="W540" s="11">
        <v>4.55151675277777</v>
      </c>
      <c r="X540" s="11">
        <v>1.2144420350954597</v>
      </c>
      <c r="Y540" s="38"/>
      <c r="Z540" s="11">
        <v>7.056466696647004</v>
      </c>
      <c r="AA540" s="13">
        <v>119843.73779637378</v>
      </c>
      <c r="AB540" s="17">
        <f t="shared" si="17"/>
        <v>8456.733445618074</v>
      </c>
      <c r="AC540" s="18">
        <v>697.08</v>
      </c>
      <c r="AD540" s="17">
        <v>7745</v>
      </c>
      <c r="AE540" s="68" t="s">
        <v>1170</v>
      </c>
      <c r="AF540" s="2">
        <f>F540/H540</f>
        <v>3177191416.884817</v>
      </c>
      <c r="AG540" s="4">
        <f>V540*$H540</f>
        <v>0.39437921692126543</v>
      </c>
      <c r="AH540" s="4">
        <f>W540*$H540</f>
        <v>1.3909435196488864</v>
      </c>
      <c r="AI540" s="4">
        <f>X540*$H540</f>
        <v>0.3711334859251725</v>
      </c>
      <c r="AJ540" s="4">
        <f>Z540*$H540</f>
        <v>2.1564562224953243</v>
      </c>
      <c r="AK540" s="68" t="s">
        <v>1170</v>
      </c>
      <c r="AL540" s="78"/>
      <c r="AM540" s="78"/>
      <c r="AN540" s="78"/>
      <c r="AO540" s="74"/>
      <c r="AP540" s="74"/>
      <c r="AQ540" s="15"/>
      <c r="AR540" s="15"/>
      <c r="AS540" s="15"/>
      <c r="AT540" s="15"/>
    </row>
    <row r="541" spans="1:46" ht="12.75">
      <c r="A541" s="1" t="s">
        <v>1084</v>
      </c>
      <c r="B541" s="1" t="s">
        <v>257</v>
      </c>
      <c r="C541" s="2" t="s">
        <v>1053</v>
      </c>
      <c r="D541" s="62"/>
      <c r="F541" s="61">
        <v>1089763100</v>
      </c>
      <c r="G541" s="83">
        <v>47.22</v>
      </c>
      <c r="H541" s="9">
        <f t="shared" si="16"/>
        <v>0.4722</v>
      </c>
      <c r="I541" s="28">
        <v>8450518.03</v>
      </c>
      <c r="J541" s="28">
        <v>0</v>
      </c>
      <c r="K541" s="28">
        <v>0</v>
      </c>
      <c r="L541" s="28">
        <v>326370.13</v>
      </c>
      <c r="M541" s="33">
        <v>8776888.16</v>
      </c>
      <c r="N541" s="28">
        <v>26315735</v>
      </c>
      <c r="O541" s="28">
        <v>0</v>
      </c>
      <c r="P541" s="28">
        <v>0</v>
      </c>
      <c r="Q541" s="30">
        <v>26315735</v>
      </c>
      <c r="R541" s="28">
        <v>14495429</v>
      </c>
      <c r="S541" s="28">
        <v>0</v>
      </c>
      <c r="T541" s="3">
        <v>14495429</v>
      </c>
      <c r="U541" s="3">
        <v>49588052.16</v>
      </c>
      <c r="V541" s="4">
        <v>1.330144964534035</v>
      </c>
      <c r="W541" s="11">
        <v>2.414812448687242</v>
      </c>
      <c r="X541" s="11">
        <v>0.8053941411670115</v>
      </c>
      <c r="Y541" s="38"/>
      <c r="Z541" s="11">
        <v>4.550351554388288</v>
      </c>
      <c r="AA541" s="13">
        <v>157535.64853556486</v>
      </c>
      <c r="AB541" s="17">
        <f t="shared" si="17"/>
        <v>7168.425831853746</v>
      </c>
      <c r="AC541" s="18">
        <v>715.13</v>
      </c>
      <c r="AD541" s="17">
        <v>6447</v>
      </c>
      <c r="AE541" s="68" t="s">
        <v>1170</v>
      </c>
      <c r="AF541" s="2">
        <f>F541/H541</f>
        <v>2307842227.869547</v>
      </c>
      <c r="AG541" s="4">
        <f>V541*$H541</f>
        <v>0.6280944522529713</v>
      </c>
      <c r="AH541" s="4">
        <f>W541*$H541</f>
        <v>1.1402744382701158</v>
      </c>
      <c r="AI541" s="4">
        <f>X541*$H541</f>
        <v>0.3803071134590628</v>
      </c>
      <c r="AJ541" s="4">
        <f>Z541*$H541</f>
        <v>2.1486760039821498</v>
      </c>
      <c r="AK541" s="68" t="s">
        <v>1170</v>
      </c>
      <c r="AL541" s="78"/>
      <c r="AM541" s="78"/>
      <c r="AN541" s="78"/>
      <c r="AO541" s="74"/>
      <c r="AP541" s="74"/>
      <c r="AQ541" s="15"/>
      <c r="AR541" s="15"/>
      <c r="AS541" s="15"/>
      <c r="AT541" s="15"/>
    </row>
    <row r="542" spans="1:46" ht="12.75">
      <c r="A542" s="1" t="s">
        <v>1085</v>
      </c>
      <c r="B542" s="1" t="s">
        <v>1086</v>
      </c>
      <c r="C542" s="2" t="s">
        <v>1053</v>
      </c>
      <c r="D542" s="62"/>
      <c r="F542" s="61">
        <v>3052497402</v>
      </c>
      <c r="G542" s="83">
        <v>54.48</v>
      </c>
      <c r="H542" s="9">
        <f t="shared" si="16"/>
        <v>0.5448</v>
      </c>
      <c r="I542" s="28">
        <v>21376944.03</v>
      </c>
      <c r="J542" s="28">
        <v>0</v>
      </c>
      <c r="K542" s="28">
        <v>0</v>
      </c>
      <c r="L542" s="28">
        <v>825884.2</v>
      </c>
      <c r="M542" s="33">
        <v>22202828.23</v>
      </c>
      <c r="N542" s="28">
        <v>40338884</v>
      </c>
      <c r="O542" s="28">
        <v>0</v>
      </c>
      <c r="P542" s="28">
        <v>2356707</v>
      </c>
      <c r="Q542" s="30">
        <v>42695591</v>
      </c>
      <c r="R542" s="28">
        <v>19264624.87</v>
      </c>
      <c r="S542" s="28">
        <v>0</v>
      </c>
      <c r="T542" s="3">
        <v>19264624.87</v>
      </c>
      <c r="U542" s="3">
        <v>84163044.10000001</v>
      </c>
      <c r="V542" s="4">
        <v>0.6311102789924669</v>
      </c>
      <c r="W542" s="11">
        <v>1.398710150319073</v>
      </c>
      <c r="X542" s="11">
        <v>0.7273659992454926</v>
      </c>
      <c r="Y542" s="38"/>
      <c r="Z542" s="11">
        <v>2.7571864285570324</v>
      </c>
      <c r="AA542" s="13">
        <v>399870.79439252336</v>
      </c>
      <c r="AB542" s="17">
        <f t="shared" si="17"/>
        <v>11025.183274753848</v>
      </c>
      <c r="AC542" s="18">
        <v>681.51</v>
      </c>
      <c r="AD542" s="17">
        <v>10343</v>
      </c>
      <c r="AE542" s="68" t="s">
        <v>1170</v>
      </c>
      <c r="AF542" s="2">
        <f>F542/H542</f>
        <v>5602968799.559472</v>
      </c>
      <c r="AG542" s="4">
        <f>V542*$H542</f>
        <v>0.3438288799950959</v>
      </c>
      <c r="AH542" s="4">
        <f>W542*$H542</f>
        <v>0.762017289893831</v>
      </c>
      <c r="AI542" s="4">
        <f>X542*$H542</f>
        <v>0.39626899638894436</v>
      </c>
      <c r="AJ542" s="4">
        <f>Z542*$H542</f>
        <v>1.5021151662778711</v>
      </c>
      <c r="AK542" s="68" t="s">
        <v>1170</v>
      </c>
      <c r="AL542" s="78"/>
      <c r="AM542" s="78"/>
      <c r="AN542" s="78"/>
      <c r="AO542" s="74"/>
      <c r="AP542" s="74"/>
      <c r="AQ542" s="15"/>
      <c r="AR542" s="15"/>
      <c r="AS542" s="15"/>
      <c r="AT542" s="15"/>
    </row>
    <row r="543" spans="1:46" ht="12.75">
      <c r="A543" s="1" t="s">
        <v>1087</v>
      </c>
      <c r="B543" s="1" t="s">
        <v>571</v>
      </c>
      <c r="C543" s="2" t="s">
        <v>1053</v>
      </c>
      <c r="D543" s="62"/>
      <c r="F543" s="61">
        <v>1070034775</v>
      </c>
      <c r="G543" s="83">
        <v>18.97</v>
      </c>
      <c r="H543" s="9">
        <f t="shared" si="16"/>
        <v>0.18969999999999998</v>
      </c>
      <c r="I543" s="28">
        <v>21445815.35</v>
      </c>
      <c r="J543" s="28">
        <v>0</v>
      </c>
      <c r="K543" s="28">
        <v>0</v>
      </c>
      <c r="L543" s="28">
        <v>827668.49</v>
      </c>
      <c r="M543" s="33">
        <v>22273483.84</v>
      </c>
      <c r="N543" s="28">
        <v>61733837</v>
      </c>
      <c r="O543" s="28">
        <v>0</v>
      </c>
      <c r="P543" s="28">
        <v>0</v>
      </c>
      <c r="Q543" s="30">
        <v>61733837</v>
      </c>
      <c r="R543" s="28">
        <v>46357992.56</v>
      </c>
      <c r="S543" s="28">
        <v>0</v>
      </c>
      <c r="T543" s="3">
        <v>46357992.56</v>
      </c>
      <c r="U543" s="3">
        <v>130365313.4</v>
      </c>
      <c r="V543" s="4">
        <v>4.33238186674821</v>
      </c>
      <c r="W543" s="11">
        <v>5.769329973411378</v>
      </c>
      <c r="X543" s="11">
        <v>2.081566352831851</v>
      </c>
      <c r="Y543" s="38"/>
      <c r="Z543" s="11">
        <v>12.18327819299144</v>
      </c>
      <c r="AA543" s="13">
        <v>45538.123988547246</v>
      </c>
      <c r="AB543" s="17">
        <f t="shared" si="17"/>
        <v>5548.036329394079</v>
      </c>
      <c r="AC543" s="18">
        <v>711.1</v>
      </c>
      <c r="AD543" s="17">
        <v>4837</v>
      </c>
      <c r="AE543" s="68" t="s">
        <v>1170</v>
      </c>
      <c r="AF543" s="2">
        <f>F543/H543</f>
        <v>5640668292.040064</v>
      </c>
      <c r="AG543" s="4">
        <f>V543*$H543</f>
        <v>0.8218528401221353</v>
      </c>
      <c r="AH543" s="4">
        <f>W543*$H543</f>
        <v>1.0944418959561384</v>
      </c>
      <c r="AI543" s="4">
        <f>X543*$H543</f>
        <v>0.39487313713220207</v>
      </c>
      <c r="AJ543" s="4">
        <f>Z543*$H543</f>
        <v>2.3111678732104757</v>
      </c>
      <c r="AK543" s="68" t="s">
        <v>1170</v>
      </c>
      <c r="AL543" s="78"/>
      <c r="AM543" s="78"/>
      <c r="AN543" s="78"/>
      <c r="AO543" s="74"/>
      <c r="AP543" s="74"/>
      <c r="AQ543" s="15"/>
      <c r="AR543" s="15"/>
      <c r="AS543" s="15"/>
      <c r="AT543" s="15"/>
    </row>
    <row r="544" spans="1:46" ht="12.75">
      <c r="A544" s="1" t="s">
        <v>1088</v>
      </c>
      <c r="B544" s="1" t="s">
        <v>1089</v>
      </c>
      <c r="C544" s="2" t="s">
        <v>1053</v>
      </c>
      <c r="D544" s="62"/>
      <c r="F544" s="61">
        <v>1835542535</v>
      </c>
      <c r="G544" s="83">
        <v>32.61</v>
      </c>
      <c r="H544" s="9">
        <f t="shared" si="16"/>
        <v>0.3261</v>
      </c>
      <c r="I544" s="28">
        <v>20668184.290000003</v>
      </c>
      <c r="J544" s="28">
        <v>0</v>
      </c>
      <c r="K544" s="28">
        <v>0</v>
      </c>
      <c r="L544" s="28">
        <v>797960.72</v>
      </c>
      <c r="M544" s="33">
        <v>21466145.01</v>
      </c>
      <c r="N544" s="28">
        <v>64441130</v>
      </c>
      <c r="O544" s="28">
        <v>0</v>
      </c>
      <c r="P544" s="28">
        <v>0</v>
      </c>
      <c r="Q544" s="30">
        <v>64441130</v>
      </c>
      <c r="R544" s="28">
        <v>16504169.91</v>
      </c>
      <c r="S544" s="28">
        <v>0</v>
      </c>
      <c r="T544" s="3">
        <v>16504169.91</v>
      </c>
      <c r="U544" s="3">
        <v>102411444.92</v>
      </c>
      <c r="V544" s="4">
        <v>0.8991439639942749</v>
      </c>
      <c r="W544" s="11">
        <v>3.51074021828647</v>
      </c>
      <c r="X544" s="11">
        <v>1.1694714015439585</v>
      </c>
      <c r="Y544" s="38"/>
      <c r="Z544" s="11">
        <v>5.579355583824704</v>
      </c>
      <c r="AA544" s="13">
        <v>177463.002299354</v>
      </c>
      <c r="AB544" s="17">
        <f t="shared" si="17"/>
        <v>9901.291928011971</v>
      </c>
      <c r="AC544" s="18">
        <v>680.29</v>
      </c>
      <c r="AD544" s="17">
        <v>9220</v>
      </c>
      <c r="AE544" s="68" t="s">
        <v>1170</v>
      </c>
      <c r="AF544" s="2">
        <f>F544/H544</f>
        <v>5628771956.455075</v>
      </c>
      <c r="AG544" s="4">
        <f>V544*$H544</f>
        <v>0.29321084665853303</v>
      </c>
      <c r="AH544" s="4">
        <f>W544*$H544</f>
        <v>1.144852385183218</v>
      </c>
      <c r="AI544" s="4">
        <f>X544*$H544</f>
        <v>0.38136462404348487</v>
      </c>
      <c r="AJ544" s="4">
        <f>Z544*$H544</f>
        <v>1.819427855885236</v>
      </c>
      <c r="AK544" s="68" t="s">
        <v>1170</v>
      </c>
      <c r="AL544" s="78"/>
      <c r="AM544" s="78"/>
      <c r="AN544" s="78"/>
      <c r="AO544" s="74"/>
      <c r="AP544" s="74"/>
      <c r="AQ544" s="15"/>
      <c r="AR544" s="15"/>
      <c r="AS544" s="15"/>
      <c r="AT544" s="15"/>
    </row>
    <row r="545" spans="1:46" ht="12.75">
      <c r="A545" s="1" t="s">
        <v>1090</v>
      </c>
      <c r="B545" s="1" t="s">
        <v>1091</v>
      </c>
      <c r="C545" s="2" t="s">
        <v>1053</v>
      </c>
      <c r="D545" s="62"/>
      <c r="F545" s="61">
        <v>1386257</v>
      </c>
      <c r="G545" s="83">
        <v>10.07</v>
      </c>
      <c r="H545" s="9">
        <f t="shared" si="16"/>
        <v>0.1007</v>
      </c>
      <c r="I545" s="28">
        <v>61561.21</v>
      </c>
      <c r="J545" s="28">
        <v>0</v>
      </c>
      <c r="K545" s="28">
        <v>0</v>
      </c>
      <c r="L545" s="28">
        <v>2375.71</v>
      </c>
      <c r="M545" s="33">
        <v>63936.92</v>
      </c>
      <c r="N545" s="28">
        <v>1152735</v>
      </c>
      <c r="O545" s="28">
        <v>0</v>
      </c>
      <c r="P545" s="28">
        <v>0</v>
      </c>
      <c r="Q545" s="30">
        <v>1152735</v>
      </c>
      <c r="R545" s="28">
        <v>777975.4</v>
      </c>
      <c r="S545" s="28">
        <v>0</v>
      </c>
      <c r="T545" s="3">
        <v>777975.4</v>
      </c>
      <c r="U545" s="3">
        <v>1994647.32</v>
      </c>
      <c r="V545" s="4">
        <v>56.120575044887055</v>
      </c>
      <c r="W545" s="11">
        <v>83.15449444078551</v>
      </c>
      <c r="X545" s="11">
        <v>4.612198171046206</v>
      </c>
      <c r="Y545" s="38"/>
      <c r="Z545" s="11">
        <v>143.88726765671876</v>
      </c>
      <c r="AA545" s="13">
        <v>1555.878084179971</v>
      </c>
      <c r="AB545" s="17">
        <f t="shared" si="17"/>
        <v>2238.7104633962626</v>
      </c>
      <c r="AC545" s="18">
        <v>689.57</v>
      </c>
      <c r="AD545" s="17">
        <v>1549</v>
      </c>
      <c r="AE545" s="68" t="s">
        <v>1170</v>
      </c>
      <c r="AF545" s="2">
        <f>F545/H545</f>
        <v>13766206.554121152</v>
      </c>
      <c r="AG545" s="4">
        <f>V545*$H545</f>
        <v>5.651341907020126</v>
      </c>
      <c r="AH545" s="4">
        <f>W545*$H545</f>
        <v>8.3736575901871</v>
      </c>
      <c r="AI545" s="4">
        <f>X545*$H545</f>
        <v>0.4644483558243529</v>
      </c>
      <c r="AJ545" s="4">
        <f>Z545*$H545</f>
        <v>14.48944785303158</v>
      </c>
      <c r="AK545" s="68" t="s">
        <v>1170</v>
      </c>
      <c r="AL545" s="78"/>
      <c r="AM545" s="78"/>
      <c r="AN545" s="78"/>
      <c r="AO545" s="74"/>
      <c r="AP545" s="74"/>
      <c r="AQ545" s="15"/>
      <c r="AR545" s="15"/>
      <c r="AS545" s="15"/>
      <c r="AT545" s="15"/>
    </row>
    <row r="546" spans="1:46" ht="12.75">
      <c r="A546" s="1" t="s">
        <v>1092</v>
      </c>
      <c r="B546" s="1" t="s">
        <v>1093</v>
      </c>
      <c r="C546" s="2" t="s">
        <v>1094</v>
      </c>
      <c r="D546" s="62"/>
      <c r="F546" s="61">
        <v>486949763</v>
      </c>
      <c r="G546" s="83">
        <v>95.72</v>
      </c>
      <c r="H546" s="9">
        <f t="shared" si="16"/>
        <v>0.9571999999999999</v>
      </c>
      <c r="I546" s="28">
        <v>2570459.63</v>
      </c>
      <c r="J546" s="28">
        <v>241852.39</v>
      </c>
      <c r="K546" s="28">
        <v>0</v>
      </c>
      <c r="L546" s="28">
        <v>279007.12</v>
      </c>
      <c r="M546" s="33">
        <v>3091319.14</v>
      </c>
      <c r="N546" s="28">
        <v>5080440</v>
      </c>
      <c r="O546" s="28">
        <v>0</v>
      </c>
      <c r="P546" s="28">
        <v>0</v>
      </c>
      <c r="Q546" s="30">
        <v>5080440</v>
      </c>
      <c r="R546" s="28">
        <v>567800</v>
      </c>
      <c r="S546" s="28">
        <v>97081</v>
      </c>
      <c r="T546" s="3">
        <v>664881</v>
      </c>
      <c r="U546" s="3">
        <v>8836640.14</v>
      </c>
      <c r="V546" s="4">
        <v>0.13653995761365634</v>
      </c>
      <c r="W546" s="11">
        <v>1.043319123660812</v>
      </c>
      <c r="X546" s="11">
        <v>0.6348332774524834</v>
      </c>
      <c r="Y546" s="38"/>
      <c r="Z546" s="11">
        <v>1.8146923587269517</v>
      </c>
      <c r="AA546" s="13">
        <v>255319.86340352875</v>
      </c>
      <c r="AB546" s="17">
        <f t="shared" si="17"/>
        <v>4633.270051495927</v>
      </c>
      <c r="AC546" s="18">
        <v>701.81</v>
      </c>
      <c r="AD546" s="17">
        <v>3607</v>
      </c>
      <c r="AE546" s="68" t="s">
        <v>1170</v>
      </c>
      <c r="AF546" s="2">
        <f>F546/H546</f>
        <v>508723112.2022566</v>
      </c>
      <c r="AG546" s="4">
        <f>V546*$H546</f>
        <v>0.13069604742779184</v>
      </c>
      <c r="AH546" s="4">
        <f>W546*$H546</f>
        <v>0.9986650651681291</v>
      </c>
      <c r="AI546" s="4">
        <f>X546*$H546</f>
        <v>0.6076624131775171</v>
      </c>
      <c r="AJ546" s="4">
        <f>Z546*$H546</f>
        <v>1.737023525773438</v>
      </c>
      <c r="AK546" s="68" t="s">
        <v>1170</v>
      </c>
      <c r="AL546" s="78"/>
      <c r="AM546" s="78"/>
      <c r="AN546" s="78"/>
      <c r="AO546" s="74"/>
      <c r="AP546" s="74"/>
      <c r="AQ546" s="15"/>
      <c r="AR546" s="15"/>
      <c r="AS546" s="15"/>
      <c r="AT546" s="15"/>
    </row>
    <row r="547" spans="1:46" ht="12.75">
      <c r="A547" s="1" t="s">
        <v>1095</v>
      </c>
      <c r="B547" s="1" t="s">
        <v>1096</v>
      </c>
      <c r="C547" s="2" t="s">
        <v>1094</v>
      </c>
      <c r="D547" s="62"/>
      <c r="E547" t="s">
        <v>1169</v>
      </c>
      <c r="F547" s="61">
        <v>195717578</v>
      </c>
      <c r="G547" s="83">
        <v>106.73</v>
      </c>
      <c r="H547" s="9">
        <f t="shared" si="16"/>
        <v>1.0673000000000001</v>
      </c>
      <c r="I547" s="28">
        <v>864890.56</v>
      </c>
      <c r="J547" s="28">
        <v>0</v>
      </c>
      <c r="K547" s="28">
        <v>0</v>
      </c>
      <c r="L547" s="28">
        <v>94573.87</v>
      </c>
      <c r="M547" s="33">
        <v>959464.43</v>
      </c>
      <c r="N547" s="28">
        <v>2336980</v>
      </c>
      <c r="O547" s="28">
        <v>0</v>
      </c>
      <c r="P547" s="28">
        <v>0</v>
      </c>
      <c r="Q547" s="30">
        <v>2336980</v>
      </c>
      <c r="R547" s="28">
        <v>1241270.8</v>
      </c>
      <c r="S547" s="28">
        <v>39156</v>
      </c>
      <c r="T547" s="3">
        <v>1280426.8</v>
      </c>
      <c r="U547" s="3">
        <v>4576871.23</v>
      </c>
      <c r="V547" s="4">
        <v>0.6542216662828313</v>
      </c>
      <c r="W547" s="11">
        <v>1.1940572859531298</v>
      </c>
      <c r="X547" s="11">
        <v>0.4902290534169598</v>
      </c>
      <c r="Y547" s="27"/>
      <c r="Z547" s="11">
        <v>2.338508005652921</v>
      </c>
      <c r="AA547" s="13">
        <v>180436.75</v>
      </c>
      <c r="AB547" s="17">
        <f t="shared" si="17"/>
        <v>4219.527843889947</v>
      </c>
      <c r="AC547" s="18">
        <v>711.77</v>
      </c>
      <c r="AD547" s="17">
        <v>3419</v>
      </c>
      <c r="AE547" s="68" t="s">
        <v>1170</v>
      </c>
      <c r="AF547" s="2">
        <f>F547/H547</f>
        <v>183376349.66738495</v>
      </c>
      <c r="AG547" s="4">
        <f>V547*$H547</f>
        <v>0.698250784423666</v>
      </c>
      <c r="AH547" s="4">
        <f>W547*$H547</f>
        <v>1.2744173412977755</v>
      </c>
      <c r="AI547" s="4">
        <f>X547*$H547</f>
        <v>0.5232214687119213</v>
      </c>
      <c r="AJ547" s="4">
        <f>Z547*$H547</f>
        <v>2.4958895944333626</v>
      </c>
      <c r="AK547" s="68" t="s">
        <v>1170</v>
      </c>
      <c r="AL547" s="78"/>
      <c r="AM547" s="78"/>
      <c r="AN547" s="78"/>
      <c r="AO547" s="74"/>
      <c r="AP547" s="74"/>
      <c r="AQ547" s="15"/>
      <c r="AR547" s="15"/>
      <c r="AS547" s="15"/>
      <c r="AT547" s="15"/>
    </row>
    <row r="548" spans="1:46" ht="12.75">
      <c r="A548" s="1" t="s">
        <v>1097</v>
      </c>
      <c r="B548" s="1" t="s">
        <v>1098</v>
      </c>
      <c r="C548" s="2" t="s">
        <v>1094</v>
      </c>
      <c r="D548" s="62"/>
      <c r="F548" s="61">
        <v>145216202</v>
      </c>
      <c r="G548" s="83">
        <v>71.27</v>
      </c>
      <c r="H548" s="9">
        <f t="shared" si="16"/>
        <v>0.7127</v>
      </c>
      <c r="I548" s="28">
        <v>1014393.21</v>
      </c>
      <c r="J548" s="28">
        <v>0</v>
      </c>
      <c r="K548" s="28">
        <v>0</v>
      </c>
      <c r="L548" s="28">
        <v>109812.95</v>
      </c>
      <c r="M548" s="33">
        <v>1124206.16</v>
      </c>
      <c r="N548" s="28">
        <v>2960556</v>
      </c>
      <c r="O548" s="28">
        <v>0</v>
      </c>
      <c r="P548" s="28">
        <v>0</v>
      </c>
      <c r="Q548" s="30">
        <v>2960556</v>
      </c>
      <c r="R548" s="28">
        <v>1220463.87</v>
      </c>
      <c r="S548" s="28">
        <v>0</v>
      </c>
      <c r="T548" s="3">
        <v>1220463.87</v>
      </c>
      <c r="U548" s="3">
        <v>5305226.03</v>
      </c>
      <c r="V548" s="4">
        <v>0.8404460750185438</v>
      </c>
      <c r="W548" s="11">
        <v>2.0387229243194227</v>
      </c>
      <c r="X548" s="11">
        <v>0.774160282748615</v>
      </c>
      <c r="Y548" s="27"/>
      <c r="Z548" s="11">
        <v>3.6533292820865815</v>
      </c>
      <c r="AA548" s="13">
        <v>119141.45758661888</v>
      </c>
      <c r="AB548" s="17">
        <f t="shared" si="17"/>
        <v>4352.629757116712</v>
      </c>
      <c r="AC548" s="18">
        <v>698.17</v>
      </c>
      <c r="AD548" s="17">
        <v>3604</v>
      </c>
      <c r="AE548" s="68" t="s">
        <v>1170</v>
      </c>
      <c r="AF548" s="2">
        <f>F548/H548</f>
        <v>203755018.94205135</v>
      </c>
      <c r="AG548" s="4">
        <f>V548*$H548</f>
        <v>0.5989859176657162</v>
      </c>
      <c r="AH548" s="4">
        <f>W548*$H548</f>
        <v>1.4529978281624525</v>
      </c>
      <c r="AI548" s="4">
        <f>X548*$H548</f>
        <v>0.551744033514938</v>
      </c>
      <c r="AJ548" s="4">
        <f>Z548*$H548</f>
        <v>2.6037277793431066</v>
      </c>
      <c r="AK548" s="68" t="s">
        <v>1170</v>
      </c>
      <c r="AL548" s="78"/>
      <c r="AM548" s="78"/>
      <c r="AN548" s="78"/>
      <c r="AO548" s="74"/>
      <c r="AP548" s="74"/>
      <c r="AQ548" s="15"/>
      <c r="AR548" s="15"/>
      <c r="AS548" s="15"/>
      <c r="AT548" s="15"/>
    </row>
    <row r="549" spans="1:46" ht="12.75">
      <c r="A549" s="1" t="s">
        <v>1099</v>
      </c>
      <c r="B549" s="1" t="s">
        <v>1100</v>
      </c>
      <c r="C549" s="2" t="s">
        <v>1094</v>
      </c>
      <c r="D549" s="62"/>
      <c r="F549" s="61">
        <v>455313508</v>
      </c>
      <c r="G549" s="83">
        <v>66</v>
      </c>
      <c r="H549" s="9">
        <f t="shared" si="16"/>
        <v>0.66</v>
      </c>
      <c r="I549" s="28">
        <v>3410996.87</v>
      </c>
      <c r="J549" s="28">
        <v>320870.64</v>
      </c>
      <c r="K549" s="28">
        <v>0</v>
      </c>
      <c r="L549" s="28">
        <v>370164.59</v>
      </c>
      <c r="M549" s="33">
        <v>4102032.1</v>
      </c>
      <c r="N549" s="28">
        <v>3791555</v>
      </c>
      <c r="O549" s="28">
        <v>4011690.07</v>
      </c>
      <c r="P549" s="28">
        <v>0</v>
      </c>
      <c r="Q549" s="30">
        <v>7803245.07</v>
      </c>
      <c r="R549" s="28">
        <v>0</v>
      </c>
      <c r="S549" s="28">
        <v>182026</v>
      </c>
      <c r="T549" s="3">
        <v>182026</v>
      </c>
      <c r="U549" s="3">
        <v>12087303.17</v>
      </c>
      <c r="V549" s="4">
        <v>0.03997816818560103</v>
      </c>
      <c r="W549" s="11">
        <v>1.7138180468829842</v>
      </c>
      <c r="X549" s="11">
        <v>0.9009247535875875</v>
      </c>
      <c r="Y549" s="27"/>
      <c r="Z549" s="11">
        <v>2.654720968656173</v>
      </c>
      <c r="AA549" s="13">
        <v>197104.14405525406</v>
      </c>
      <c r="AB549" s="17">
        <f t="shared" si="17"/>
        <v>5232.565042325099</v>
      </c>
      <c r="AC549" s="18">
        <v>684.23</v>
      </c>
      <c r="AD549" s="17">
        <v>3651</v>
      </c>
      <c r="AE549" s="68" t="s">
        <v>1170</v>
      </c>
      <c r="AF549" s="2">
        <f>F549/H549</f>
        <v>689868951.5151515</v>
      </c>
      <c r="AG549" s="4">
        <f>V549*$H549</f>
        <v>0.02638559100249668</v>
      </c>
      <c r="AH549" s="4">
        <f>W549*$H549</f>
        <v>1.1311199109427696</v>
      </c>
      <c r="AI549" s="4">
        <f>X549*$H549</f>
        <v>0.5946103373678078</v>
      </c>
      <c r="AJ549" s="4">
        <f>Z549*$H549</f>
        <v>1.752115839313074</v>
      </c>
      <c r="AK549" s="68" t="s">
        <v>1170</v>
      </c>
      <c r="AL549" s="78"/>
      <c r="AM549" s="78"/>
      <c r="AN549" s="78"/>
      <c r="AO549" s="74"/>
      <c r="AP549" s="74"/>
      <c r="AQ549" s="15"/>
      <c r="AR549" s="15"/>
      <c r="AS549" s="15"/>
      <c r="AT549" s="15"/>
    </row>
    <row r="550" spans="1:46" ht="12.75">
      <c r="A550" s="1" t="s">
        <v>1101</v>
      </c>
      <c r="B550" s="1" t="s">
        <v>460</v>
      </c>
      <c r="C550" s="2" t="s">
        <v>1094</v>
      </c>
      <c r="D550" s="62"/>
      <c r="E550" t="s">
        <v>1168</v>
      </c>
      <c r="F550" s="61">
        <v>399181582</v>
      </c>
      <c r="G550" s="83">
        <v>107.01</v>
      </c>
      <c r="H550" s="9">
        <f t="shared" si="16"/>
        <v>1.0701</v>
      </c>
      <c r="I550" s="28">
        <v>1926290.83</v>
      </c>
      <c r="J550" s="28">
        <v>181573.28</v>
      </c>
      <c r="K550" s="28">
        <v>0</v>
      </c>
      <c r="L550" s="28">
        <v>209467.59</v>
      </c>
      <c r="M550" s="33">
        <v>2317331.7</v>
      </c>
      <c r="N550" s="28">
        <v>3082465</v>
      </c>
      <c r="O550" s="28">
        <v>2448555.64</v>
      </c>
      <c r="P550" s="28">
        <v>0</v>
      </c>
      <c r="Q550" s="30">
        <v>5531020.640000001</v>
      </c>
      <c r="R550" s="28">
        <v>258020</v>
      </c>
      <c r="S550" s="28">
        <v>239509</v>
      </c>
      <c r="T550" s="3">
        <v>497529</v>
      </c>
      <c r="U550" s="3">
        <v>8345881.34</v>
      </c>
      <c r="V550" s="4">
        <v>0.12463726344969493</v>
      </c>
      <c r="W550" s="11">
        <v>1.3855901397775414</v>
      </c>
      <c r="X550" s="11">
        <v>0.5805206964684058</v>
      </c>
      <c r="Y550" s="27"/>
      <c r="Z550" s="11">
        <v>2.090748099695642</v>
      </c>
      <c r="AA550" s="13">
        <v>303792.1003717472</v>
      </c>
      <c r="AB550" s="17">
        <f t="shared" si="17"/>
        <v>6351.527565547782</v>
      </c>
      <c r="AC550" s="18">
        <v>694.03</v>
      </c>
      <c r="AD550" s="17">
        <v>3826</v>
      </c>
      <c r="AE550" s="68" t="s">
        <v>1170</v>
      </c>
      <c r="AF550" s="2">
        <f>F550/H550</f>
        <v>373032036.2582936</v>
      </c>
      <c r="AG550" s="4">
        <f>V550*$H550</f>
        <v>0.13337433561751855</v>
      </c>
      <c r="AH550" s="4">
        <f>W550*$H550</f>
        <v>1.482720008575947</v>
      </c>
      <c r="AI550" s="4">
        <f>X550*$H550</f>
        <v>0.6212151972908411</v>
      </c>
      <c r="AJ550" s="4">
        <f>Z550*$H550</f>
        <v>2.2373095414843065</v>
      </c>
      <c r="AK550" s="68" t="s">
        <v>1170</v>
      </c>
      <c r="AL550" s="78"/>
      <c r="AM550" s="78"/>
      <c r="AN550" s="78"/>
      <c r="AO550" s="74"/>
      <c r="AP550" s="74"/>
      <c r="AQ550" s="15"/>
      <c r="AR550" s="15"/>
      <c r="AS550" s="15"/>
      <c r="AT550" s="15"/>
    </row>
    <row r="551" spans="1:46" ht="12.75">
      <c r="A551" s="1" t="s">
        <v>1102</v>
      </c>
      <c r="B551" s="1" t="s">
        <v>1103</v>
      </c>
      <c r="C551" s="2" t="s">
        <v>1094</v>
      </c>
      <c r="D551" s="62"/>
      <c r="E551" t="s">
        <v>1169</v>
      </c>
      <c r="F551" s="61">
        <v>262401569</v>
      </c>
      <c r="G551" s="83">
        <v>105.55</v>
      </c>
      <c r="H551" s="9">
        <f t="shared" si="16"/>
        <v>1.0554999999999999</v>
      </c>
      <c r="I551" s="28">
        <v>1234356.91</v>
      </c>
      <c r="J551" s="28">
        <v>116104.67</v>
      </c>
      <c r="K551" s="28">
        <v>0</v>
      </c>
      <c r="L551" s="28">
        <v>133941.32</v>
      </c>
      <c r="M551" s="33">
        <v>1484402.9</v>
      </c>
      <c r="N551" s="28">
        <v>1841256</v>
      </c>
      <c r="O551" s="28">
        <v>1437730.25</v>
      </c>
      <c r="P551" s="28">
        <v>0</v>
      </c>
      <c r="Q551" s="30">
        <v>3278986.25</v>
      </c>
      <c r="R551" s="28">
        <v>315393</v>
      </c>
      <c r="S551" s="28">
        <v>52480</v>
      </c>
      <c r="T551" s="3">
        <v>367873</v>
      </c>
      <c r="U551" s="3">
        <v>5131262.15</v>
      </c>
      <c r="V551" s="4">
        <v>0.1401946647658955</v>
      </c>
      <c r="W551" s="11">
        <v>1.2496061904263995</v>
      </c>
      <c r="X551" s="11">
        <v>0.5656989421431393</v>
      </c>
      <c r="Y551" s="27"/>
      <c r="Z551" s="11">
        <v>1.9554997973354344</v>
      </c>
      <c r="AA551" s="13">
        <v>316223.9583333333</v>
      </c>
      <c r="AB551" s="17">
        <f t="shared" si="17"/>
        <v>6183.758864334422</v>
      </c>
      <c r="AC551" s="18">
        <v>687.83</v>
      </c>
      <c r="AD551" s="17">
        <v>2983</v>
      </c>
      <c r="AE551" s="68" t="s">
        <v>1170</v>
      </c>
      <c r="AF551" s="2">
        <f>F551/H551</f>
        <v>248604044.52865943</v>
      </c>
      <c r="AG551" s="4">
        <f>V551*$H551</f>
        <v>0.1479754686604027</v>
      </c>
      <c r="AH551" s="4">
        <f>W551*$H551</f>
        <v>1.3189593339950645</v>
      </c>
      <c r="AI551" s="4">
        <f>X551*$H551</f>
        <v>0.5970952334320835</v>
      </c>
      <c r="AJ551" s="4">
        <f>Z551*$H551</f>
        <v>2.064030036087551</v>
      </c>
      <c r="AK551" s="68" t="s">
        <v>1170</v>
      </c>
      <c r="AL551" s="78"/>
      <c r="AM551" s="78"/>
      <c r="AN551" s="78"/>
      <c r="AO551" s="74"/>
      <c r="AP551" s="74"/>
      <c r="AQ551" s="15"/>
      <c r="AR551" s="15"/>
      <c r="AS551" s="15"/>
      <c r="AT551" s="15"/>
    </row>
    <row r="552" spans="1:46" ht="12.75">
      <c r="A552" s="1" t="s">
        <v>1104</v>
      </c>
      <c r="B552" s="1" t="s">
        <v>389</v>
      </c>
      <c r="C552" s="2" t="s">
        <v>1094</v>
      </c>
      <c r="D552" s="62"/>
      <c r="F552" s="61">
        <v>572354751</v>
      </c>
      <c r="G552" s="83">
        <v>87.62</v>
      </c>
      <c r="H552" s="9">
        <f t="shared" si="16"/>
        <v>0.8762000000000001</v>
      </c>
      <c r="I552" s="28">
        <v>3280561.54</v>
      </c>
      <c r="J552" s="28">
        <v>308680.32</v>
      </c>
      <c r="K552" s="28">
        <v>0</v>
      </c>
      <c r="L552" s="28">
        <v>356101.52</v>
      </c>
      <c r="M552" s="33">
        <v>3945343.38</v>
      </c>
      <c r="N552" s="28">
        <v>6804108</v>
      </c>
      <c r="O552" s="28">
        <v>0</v>
      </c>
      <c r="P552" s="28">
        <v>0</v>
      </c>
      <c r="Q552" s="30">
        <v>6804108</v>
      </c>
      <c r="R552" s="28">
        <v>1233080</v>
      </c>
      <c r="S552" s="28">
        <v>228942</v>
      </c>
      <c r="T552" s="3">
        <v>1462022</v>
      </c>
      <c r="U552" s="3">
        <v>12211473.379999999</v>
      </c>
      <c r="V552" s="4">
        <v>0.2554398294843542</v>
      </c>
      <c r="W552" s="11">
        <v>1.1887920888421175</v>
      </c>
      <c r="X552" s="11">
        <v>0.6893178353297184</v>
      </c>
      <c r="Y552" s="27"/>
      <c r="Z552" s="11">
        <v>2.13354975365619</v>
      </c>
      <c r="AA552" s="13">
        <v>262834.1258351893</v>
      </c>
      <c r="AB552" s="17">
        <f t="shared" si="17"/>
        <v>5607.696844281081</v>
      </c>
      <c r="AC552" s="18">
        <v>665.35</v>
      </c>
      <c r="AD552" s="17">
        <v>4661</v>
      </c>
      <c r="AE552" s="68" t="s">
        <v>1170</v>
      </c>
      <c r="AF552" s="2">
        <f>F552/H552</f>
        <v>653223865.5558091</v>
      </c>
      <c r="AG552" s="4">
        <f>V552*$H552</f>
        <v>0.22381637859419115</v>
      </c>
      <c r="AH552" s="4">
        <f>W552*$H552</f>
        <v>1.0416196282434635</v>
      </c>
      <c r="AI552" s="4">
        <f>X552*$H552</f>
        <v>0.6039802873158993</v>
      </c>
      <c r="AJ552" s="4">
        <f>Z552*$H552</f>
        <v>1.8694162941535537</v>
      </c>
      <c r="AK552" s="68" t="s">
        <v>1170</v>
      </c>
      <c r="AL552" s="78"/>
      <c r="AM552" s="78"/>
      <c r="AN552" s="78"/>
      <c r="AO552" s="74"/>
      <c r="AP552" s="74"/>
      <c r="AQ552" s="15"/>
      <c r="AR552" s="15"/>
      <c r="AS552" s="15"/>
      <c r="AT552" s="15"/>
    </row>
    <row r="553" spans="1:46" ht="12.75">
      <c r="A553" s="1" t="s">
        <v>1105</v>
      </c>
      <c r="B553" s="1" t="s">
        <v>1106</v>
      </c>
      <c r="C553" s="2" t="s">
        <v>1094</v>
      </c>
      <c r="D553" s="62"/>
      <c r="E553" s="45"/>
      <c r="F553" s="61">
        <v>573763640</v>
      </c>
      <c r="G553" s="83">
        <v>76.71</v>
      </c>
      <c r="H553" s="9">
        <f t="shared" si="16"/>
        <v>0.7670999999999999</v>
      </c>
      <c r="I553" s="28">
        <v>3823057.93</v>
      </c>
      <c r="J553" s="28">
        <v>0</v>
      </c>
      <c r="K553" s="28">
        <v>0</v>
      </c>
      <c r="L553" s="28">
        <v>418876.89</v>
      </c>
      <c r="M553" s="33">
        <v>4241934.82</v>
      </c>
      <c r="N553" s="28">
        <v>12249151</v>
      </c>
      <c r="O553" s="28">
        <v>0</v>
      </c>
      <c r="P553" s="28">
        <v>0</v>
      </c>
      <c r="Q553" s="30">
        <v>12249151</v>
      </c>
      <c r="R553" s="28">
        <v>3857836.01</v>
      </c>
      <c r="S553" s="28">
        <v>0</v>
      </c>
      <c r="T553" s="3">
        <v>3857836.01</v>
      </c>
      <c r="U553" s="3">
        <v>20348921.83</v>
      </c>
      <c r="V553" s="4">
        <v>0.6723737338950234</v>
      </c>
      <c r="W553" s="11">
        <v>2.1348775255260164</v>
      </c>
      <c r="X553" s="11">
        <v>0.7393174687751214</v>
      </c>
      <c r="Y553" s="38"/>
      <c r="Z553" s="11">
        <v>3.546568728196161</v>
      </c>
      <c r="AA553" s="13">
        <v>167574.5988449578</v>
      </c>
      <c r="AB553" s="17">
        <f t="shared" si="17"/>
        <v>5943.148319035437</v>
      </c>
      <c r="AC553" s="18">
        <v>723.05</v>
      </c>
      <c r="AD553" s="17">
        <v>5220</v>
      </c>
      <c r="AE553" s="68" t="s">
        <v>1170</v>
      </c>
      <c r="AF553" s="2">
        <f>F553/H553</f>
        <v>747964593.9251728</v>
      </c>
      <c r="AG553" s="4">
        <f>V553*$H553</f>
        <v>0.5157778912708724</v>
      </c>
      <c r="AH553" s="4">
        <f>W553*$H553</f>
        <v>1.637664549831007</v>
      </c>
      <c r="AI553" s="4">
        <f>X553*$H553</f>
        <v>0.5671304302973955</v>
      </c>
      <c r="AJ553" s="4">
        <f>Z553*$H553</f>
        <v>2.7205728713992747</v>
      </c>
      <c r="AK553" s="68" t="s">
        <v>1170</v>
      </c>
      <c r="AL553" s="78"/>
      <c r="AM553" s="78"/>
      <c r="AN553" s="78"/>
      <c r="AO553" s="74"/>
      <c r="AP553" s="74"/>
      <c r="AQ553" s="15"/>
      <c r="AR553" s="15"/>
      <c r="AS553" s="15"/>
      <c r="AT553" s="15"/>
    </row>
    <row r="554" spans="1:46" ht="12.75">
      <c r="A554" s="1" t="s">
        <v>1107</v>
      </c>
      <c r="B554" s="1" t="s">
        <v>1108</v>
      </c>
      <c r="C554" s="2" t="s">
        <v>1094</v>
      </c>
      <c r="D554" s="62"/>
      <c r="F554" s="61">
        <v>146149367</v>
      </c>
      <c r="G554" s="83">
        <v>76.68</v>
      </c>
      <c r="H554" s="9">
        <f t="shared" si="16"/>
        <v>0.7668</v>
      </c>
      <c r="I554" s="28">
        <v>935748.23</v>
      </c>
      <c r="J554" s="28">
        <v>88043.97</v>
      </c>
      <c r="K554" s="28">
        <v>0</v>
      </c>
      <c r="L554" s="28">
        <v>101569.78</v>
      </c>
      <c r="M554" s="33">
        <v>1125361.98</v>
      </c>
      <c r="N554" s="28">
        <v>1182322</v>
      </c>
      <c r="O554" s="28">
        <v>1045964.31</v>
      </c>
      <c r="P554" s="28">
        <v>0</v>
      </c>
      <c r="Q554" s="30">
        <v>2228286.31</v>
      </c>
      <c r="R554" s="28">
        <v>222234</v>
      </c>
      <c r="S554" s="28">
        <v>43845</v>
      </c>
      <c r="T554" s="3">
        <v>266079</v>
      </c>
      <c r="U554" s="3">
        <v>3619727.29</v>
      </c>
      <c r="V554" s="4">
        <v>0.18205963218438026</v>
      </c>
      <c r="W554" s="11">
        <v>1.5246636750742821</v>
      </c>
      <c r="X554" s="11">
        <v>0.7700081109485749</v>
      </c>
      <c r="Y554" s="38"/>
      <c r="Z554" s="11">
        <v>2.4767314182072373</v>
      </c>
      <c r="AA554" s="13">
        <v>240345.69892473117</v>
      </c>
      <c r="AB554" s="17">
        <f t="shared" si="17"/>
        <v>5952.717437578591</v>
      </c>
      <c r="AC554" s="18">
        <v>704.98</v>
      </c>
      <c r="AD554" s="17">
        <v>3117</v>
      </c>
      <c r="AE554" s="68" t="s">
        <v>1170</v>
      </c>
      <c r="AF554" s="2">
        <f>F554/H554</f>
        <v>190596461.91966614</v>
      </c>
      <c r="AG554" s="4">
        <f>V554*$H554</f>
        <v>0.13960332595898278</v>
      </c>
      <c r="AH554" s="4">
        <f>W554*$H554</f>
        <v>1.1691121060469596</v>
      </c>
      <c r="AI554" s="4">
        <f>X554*$H554</f>
        <v>0.5904422194753672</v>
      </c>
      <c r="AJ554" s="4">
        <f>Z554*$H554</f>
        <v>1.8991576514813095</v>
      </c>
      <c r="AK554" s="68" t="s">
        <v>1170</v>
      </c>
      <c r="AL554" s="78"/>
      <c r="AM554" s="78"/>
      <c r="AN554" s="78"/>
      <c r="AO554" s="74"/>
      <c r="AP554" s="74"/>
      <c r="AQ554" s="15"/>
      <c r="AR554" s="15"/>
      <c r="AS554" s="15"/>
      <c r="AT554" s="15"/>
    </row>
    <row r="555" spans="1:46" ht="12.75">
      <c r="A555" s="1" t="s">
        <v>1109</v>
      </c>
      <c r="B555" s="1" t="s">
        <v>1110</v>
      </c>
      <c r="C555" s="2" t="s">
        <v>1094</v>
      </c>
      <c r="D555" s="62"/>
      <c r="F555" s="61">
        <v>520229019</v>
      </c>
      <c r="G555" s="83">
        <v>92.28</v>
      </c>
      <c r="H555" s="9">
        <f t="shared" si="16"/>
        <v>0.9228000000000001</v>
      </c>
      <c r="I555" s="28">
        <v>2886913.8</v>
      </c>
      <c r="J555" s="28">
        <v>271830.51</v>
      </c>
      <c r="K555" s="28">
        <v>0</v>
      </c>
      <c r="L555" s="28">
        <v>313590.64</v>
      </c>
      <c r="M555" s="33">
        <v>3472334.95</v>
      </c>
      <c r="N555" s="28">
        <v>4866879</v>
      </c>
      <c r="O555" s="28">
        <v>0</v>
      </c>
      <c r="P555" s="28">
        <v>0</v>
      </c>
      <c r="Q555" s="30">
        <v>4866879</v>
      </c>
      <c r="R555" s="28">
        <v>716758</v>
      </c>
      <c r="S555" s="28">
        <v>261378</v>
      </c>
      <c r="T555" s="3">
        <v>978136</v>
      </c>
      <c r="U555" s="3">
        <v>9317349.95</v>
      </c>
      <c r="V555" s="4">
        <v>0.18802026881933703</v>
      </c>
      <c r="W555" s="11">
        <v>0.9355262436830729</v>
      </c>
      <c r="X555" s="11">
        <v>0.6674627564365071</v>
      </c>
      <c r="Y555" s="27"/>
      <c r="Z555" s="11">
        <v>1.7910092689389172</v>
      </c>
      <c r="AA555" s="13">
        <v>198609.0310442145</v>
      </c>
      <c r="AB555" s="17">
        <f t="shared" si="17"/>
        <v>3557.1061549516535</v>
      </c>
      <c r="AC555" s="18">
        <v>675.56</v>
      </c>
      <c r="AD555" s="17">
        <v>2081</v>
      </c>
      <c r="AE555" s="68" t="s">
        <v>1170</v>
      </c>
      <c r="AF555" s="2">
        <f>F555/H555</f>
        <v>563750562.4187256</v>
      </c>
      <c r="AG555" s="4">
        <f>V555*$H555</f>
        <v>0.17350510406648423</v>
      </c>
      <c r="AH555" s="4">
        <f>W555*$H555</f>
        <v>0.8633036176707397</v>
      </c>
      <c r="AI555" s="4">
        <f>X555*$H555</f>
        <v>0.6159346316396088</v>
      </c>
      <c r="AJ555" s="4">
        <f>Z555*$H555</f>
        <v>1.652743353376833</v>
      </c>
      <c r="AK555" s="68" t="s">
        <v>1170</v>
      </c>
      <c r="AL555" s="78"/>
      <c r="AM555" s="78"/>
      <c r="AN555" s="78"/>
      <c r="AO555" s="74"/>
      <c r="AP555" s="74"/>
      <c r="AQ555" s="15"/>
      <c r="AR555" s="15"/>
      <c r="AS555" s="15"/>
      <c r="AT555" s="15"/>
    </row>
    <row r="556" spans="1:46" ht="12.75">
      <c r="A556" s="1" t="s">
        <v>1111</v>
      </c>
      <c r="B556" s="1" t="s">
        <v>1112</v>
      </c>
      <c r="C556" s="2" t="s">
        <v>1094</v>
      </c>
      <c r="D556" s="62"/>
      <c r="F556" s="61">
        <v>138185766</v>
      </c>
      <c r="G556" s="83">
        <v>63.4</v>
      </c>
      <c r="H556" s="9">
        <f t="shared" si="16"/>
        <v>0.634</v>
      </c>
      <c r="I556" s="28">
        <v>1059215.81</v>
      </c>
      <c r="J556" s="28">
        <v>99637.15</v>
      </c>
      <c r="K556" s="28">
        <v>0</v>
      </c>
      <c r="L556" s="28">
        <v>114943.97</v>
      </c>
      <c r="M556" s="33">
        <v>1273796.93</v>
      </c>
      <c r="N556" s="28">
        <v>2541279</v>
      </c>
      <c r="O556" s="28">
        <v>0</v>
      </c>
      <c r="P556" s="28">
        <v>0</v>
      </c>
      <c r="Q556" s="30">
        <v>2541279</v>
      </c>
      <c r="R556" s="28">
        <v>288364</v>
      </c>
      <c r="S556" s="28">
        <v>0</v>
      </c>
      <c r="T556" s="3">
        <v>288364</v>
      </c>
      <c r="U556" s="3">
        <v>4103439.93</v>
      </c>
      <c r="V556" s="4">
        <v>0.20867851179404398</v>
      </c>
      <c r="W556" s="11">
        <v>1.8390309462119274</v>
      </c>
      <c r="X556" s="11">
        <v>0.9218003900633296</v>
      </c>
      <c r="Y556" s="27"/>
      <c r="Z556" s="11">
        <v>2.9695098480693014</v>
      </c>
      <c r="AA556" s="13">
        <v>164490.09497964723</v>
      </c>
      <c r="AB556" s="17">
        <f t="shared" si="17"/>
        <v>4884.549569519172</v>
      </c>
      <c r="AC556" s="18">
        <v>690.3</v>
      </c>
      <c r="AD556" s="17">
        <v>2935</v>
      </c>
      <c r="AE556" s="68" t="s">
        <v>1170</v>
      </c>
      <c r="AF556" s="2">
        <f>F556/H556</f>
        <v>217958621.4511041</v>
      </c>
      <c r="AG556" s="4">
        <f>V556*$H556</f>
        <v>0.13230217647742387</v>
      </c>
      <c r="AH556" s="4">
        <f>W556*$H556</f>
        <v>1.165945619898362</v>
      </c>
      <c r="AI556" s="4">
        <f>X556*$H556</f>
        <v>0.584421447300151</v>
      </c>
      <c r="AJ556" s="4">
        <f>Z556*$H556</f>
        <v>1.8826692436759371</v>
      </c>
      <c r="AK556" s="68" t="s">
        <v>1170</v>
      </c>
      <c r="AL556" s="78"/>
      <c r="AM556" s="78"/>
      <c r="AN556" s="78"/>
      <c r="AO556" s="74"/>
      <c r="AP556" s="74"/>
      <c r="AQ556" s="15"/>
      <c r="AR556" s="15"/>
      <c r="AS556" s="15"/>
      <c r="AT556" s="15"/>
    </row>
    <row r="557" spans="1:46" ht="12.75">
      <c r="A557" s="1" t="s">
        <v>1113</v>
      </c>
      <c r="B557" s="1" t="s">
        <v>1114</v>
      </c>
      <c r="C557" s="2" t="s">
        <v>1094</v>
      </c>
      <c r="D557" s="62"/>
      <c r="F557" s="61">
        <v>336157209</v>
      </c>
      <c r="G557" s="83">
        <v>59.53</v>
      </c>
      <c r="H557" s="9">
        <f t="shared" si="16"/>
        <v>0.5953</v>
      </c>
      <c r="I557" s="28">
        <v>2801411</v>
      </c>
      <c r="J557" s="28">
        <v>263535.34</v>
      </c>
      <c r="K557" s="28">
        <v>0</v>
      </c>
      <c r="L557" s="28">
        <v>304021.13</v>
      </c>
      <c r="M557" s="33">
        <v>3368967.47</v>
      </c>
      <c r="N557" s="28">
        <v>0</v>
      </c>
      <c r="O557" s="28">
        <v>6352532.27</v>
      </c>
      <c r="P557" s="28">
        <v>0</v>
      </c>
      <c r="Q557" s="30">
        <v>6352532.27</v>
      </c>
      <c r="R557" s="28">
        <v>1271098.66</v>
      </c>
      <c r="S557" s="28">
        <v>0</v>
      </c>
      <c r="T557" s="3">
        <v>1271098.66</v>
      </c>
      <c r="U557" s="3">
        <v>10992598.399999999</v>
      </c>
      <c r="V557" s="4">
        <v>0.3781262534221005</v>
      </c>
      <c r="W557" s="11">
        <v>1.8897504203159894</v>
      </c>
      <c r="X557" s="11">
        <v>1.002199976618678</v>
      </c>
      <c r="Y557" s="27"/>
      <c r="Z557" s="11">
        <v>3.270076650356768</v>
      </c>
      <c r="AA557" s="13">
        <v>152526.32924335377</v>
      </c>
      <c r="AB557" s="17">
        <f t="shared" si="17"/>
        <v>4987.727878233199</v>
      </c>
      <c r="AC557" s="18">
        <v>677.92</v>
      </c>
      <c r="AD557" s="17">
        <v>3874</v>
      </c>
      <c r="AE557" s="68" t="s">
        <v>1170</v>
      </c>
      <c r="AF557" s="2">
        <f>F557/H557</f>
        <v>564685383.8400806</v>
      </c>
      <c r="AG557" s="4">
        <f>V557*$H557</f>
        <v>0.22509855866217643</v>
      </c>
      <c r="AH557" s="4">
        <f>W557*$H557</f>
        <v>1.1249684252141086</v>
      </c>
      <c r="AI557" s="4">
        <f>X557*$H557</f>
        <v>0.596609646081099</v>
      </c>
      <c r="AJ557" s="4">
        <f>Z557*$H557</f>
        <v>1.946676629957384</v>
      </c>
      <c r="AK557" s="68" t="s">
        <v>1170</v>
      </c>
      <c r="AL557" s="78"/>
      <c r="AM557" s="78"/>
      <c r="AN557" s="78"/>
      <c r="AO557" s="74"/>
      <c r="AP557" s="74"/>
      <c r="AQ557" s="15"/>
      <c r="AR557" s="15"/>
      <c r="AS557" s="15"/>
      <c r="AT557" s="15"/>
    </row>
    <row r="558" spans="1:46" ht="12.75">
      <c r="A558" s="1" t="s">
        <v>1115</v>
      </c>
      <c r="B558" s="1" t="s">
        <v>1116</v>
      </c>
      <c r="C558" s="2" t="s">
        <v>1094</v>
      </c>
      <c r="D558" s="62"/>
      <c r="F558" s="61">
        <v>236666637</v>
      </c>
      <c r="G558" s="83">
        <v>79.18</v>
      </c>
      <c r="H558" s="9">
        <f t="shared" si="16"/>
        <v>0.7918000000000001</v>
      </c>
      <c r="I558" s="28">
        <v>1483799.52</v>
      </c>
      <c r="J558" s="28">
        <v>139770.88</v>
      </c>
      <c r="K558" s="28">
        <v>0</v>
      </c>
      <c r="L558" s="28">
        <v>161243.27</v>
      </c>
      <c r="M558" s="33">
        <v>1784813.67</v>
      </c>
      <c r="N558" s="28">
        <v>2266886</v>
      </c>
      <c r="O558" s="28">
        <v>1806013.37</v>
      </c>
      <c r="P558" s="28">
        <v>0</v>
      </c>
      <c r="Q558" s="30">
        <v>4072899.37</v>
      </c>
      <c r="R558" s="28">
        <v>356055</v>
      </c>
      <c r="S558" s="28">
        <v>47333</v>
      </c>
      <c r="T558" s="3">
        <v>403388</v>
      </c>
      <c r="U558" s="3">
        <v>6261101.04</v>
      </c>
      <c r="V558" s="4">
        <v>0.17044565516853988</v>
      </c>
      <c r="W558" s="11">
        <v>1.7209436114985655</v>
      </c>
      <c r="X558" s="11">
        <v>0.7541467156606446</v>
      </c>
      <c r="Y558" s="38"/>
      <c r="Z558" s="11">
        <v>2.64553598232775</v>
      </c>
      <c r="AA558" s="13">
        <v>198652.5641025641</v>
      </c>
      <c r="AB558" s="17">
        <f t="shared" si="17"/>
        <v>5255.425063150033</v>
      </c>
      <c r="AC558" s="18">
        <v>710.99</v>
      </c>
      <c r="AD558" s="17">
        <v>3139</v>
      </c>
      <c r="AE558" s="68" t="s">
        <v>1170</v>
      </c>
      <c r="AF558" s="2">
        <f>F558/H558</f>
        <v>298896990.4016166</v>
      </c>
      <c r="AG558" s="4">
        <f>V558*$H558</f>
        <v>0.1349588697624499</v>
      </c>
      <c r="AH558" s="4">
        <f>W558*$H558</f>
        <v>1.3626431515845643</v>
      </c>
      <c r="AI558" s="4">
        <f>X558*$H558</f>
        <v>0.5971333694600984</v>
      </c>
      <c r="AJ558" s="4">
        <f>Z558*$H558</f>
        <v>2.0947353908071125</v>
      </c>
      <c r="AK558" s="68" t="s">
        <v>1170</v>
      </c>
      <c r="AL558" s="78"/>
      <c r="AM558" s="78"/>
      <c r="AN558" s="78"/>
      <c r="AO558" s="74"/>
      <c r="AP558" s="74"/>
      <c r="AQ558" s="15"/>
      <c r="AR558" s="15"/>
      <c r="AS558" s="15"/>
      <c r="AT558" s="15"/>
    </row>
    <row r="559" spans="1:46" ht="12.75">
      <c r="A559" s="1" t="s">
        <v>1117</v>
      </c>
      <c r="B559" s="1" t="s">
        <v>1118</v>
      </c>
      <c r="C559" s="2" t="s">
        <v>1094</v>
      </c>
      <c r="D559" s="62"/>
      <c r="F559" s="61">
        <v>255104363</v>
      </c>
      <c r="G559" s="83">
        <v>94.04</v>
      </c>
      <c r="H559" s="9">
        <f t="shared" si="16"/>
        <v>0.9404</v>
      </c>
      <c r="I559" s="28">
        <v>1334597.87</v>
      </c>
      <c r="J559" s="28">
        <v>125703.75</v>
      </c>
      <c r="K559" s="28">
        <v>0</v>
      </c>
      <c r="L559" s="28">
        <v>145015.06</v>
      </c>
      <c r="M559" s="33">
        <v>1605316.68</v>
      </c>
      <c r="N559" s="28">
        <v>0</v>
      </c>
      <c r="O559" s="28">
        <v>3833723.73</v>
      </c>
      <c r="P559" s="28">
        <v>0</v>
      </c>
      <c r="Q559" s="30">
        <v>3833723.73</v>
      </c>
      <c r="R559" s="28">
        <v>722894.12</v>
      </c>
      <c r="S559" s="28">
        <v>51021</v>
      </c>
      <c r="T559" s="3">
        <v>773915.12</v>
      </c>
      <c r="U559" s="3">
        <v>6212955.53</v>
      </c>
      <c r="V559" s="4">
        <v>0.3033719654571333</v>
      </c>
      <c r="W559" s="11">
        <v>1.5028060221768924</v>
      </c>
      <c r="X559" s="11">
        <v>0.6292784102638025</v>
      </c>
      <c r="Y559" s="27"/>
      <c r="Z559" s="11">
        <v>2.435456397897828</v>
      </c>
      <c r="AA559" s="13">
        <v>222966.604303087</v>
      </c>
      <c r="AB559" s="17">
        <f t="shared" si="17"/>
        <v>5430.254429675066</v>
      </c>
      <c r="AC559" s="18">
        <v>720.29</v>
      </c>
      <c r="AD559" s="17">
        <v>3855</v>
      </c>
      <c r="AE559" s="68" t="s">
        <v>1170</v>
      </c>
      <c r="AF559" s="2">
        <f>F559/H559</f>
        <v>271272185.24032325</v>
      </c>
      <c r="AG559" s="4">
        <f>V559*$H559</f>
        <v>0.28529099631588817</v>
      </c>
      <c r="AH559" s="4">
        <f>W559*$H559</f>
        <v>1.4132387832551496</v>
      </c>
      <c r="AI559" s="4">
        <f>X559*$H559</f>
        <v>0.5917734170120799</v>
      </c>
      <c r="AJ559" s="4">
        <f>Z559*$H559</f>
        <v>2.2903031965831175</v>
      </c>
      <c r="AK559" s="68" t="s">
        <v>1170</v>
      </c>
      <c r="AL559" s="78"/>
      <c r="AM559" s="78"/>
      <c r="AN559" s="78"/>
      <c r="AO559" s="74"/>
      <c r="AP559" s="74"/>
      <c r="AQ559" s="15"/>
      <c r="AR559" s="15"/>
      <c r="AS559" s="15"/>
      <c r="AT559" s="15"/>
    </row>
    <row r="560" spans="1:46" ht="12.75">
      <c r="A560" s="1" t="s">
        <v>1119</v>
      </c>
      <c r="B560" s="1" t="s">
        <v>1120</v>
      </c>
      <c r="C560" s="2" t="s">
        <v>1094</v>
      </c>
      <c r="D560" s="62"/>
      <c r="F560" s="61">
        <v>518081639</v>
      </c>
      <c r="G560" s="83">
        <v>71.03</v>
      </c>
      <c r="H560" s="9">
        <f t="shared" si="16"/>
        <v>0.7103</v>
      </c>
      <c r="I560" s="28">
        <v>3600752.62</v>
      </c>
      <c r="J560" s="28">
        <v>340813.57</v>
      </c>
      <c r="K560" s="28">
        <v>0</v>
      </c>
      <c r="L560" s="28">
        <v>393171.27</v>
      </c>
      <c r="M560" s="33">
        <v>4334737.46</v>
      </c>
      <c r="N560" s="28">
        <v>9785297</v>
      </c>
      <c r="O560" s="28">
        <v>0</v>
      </c>
      <c r="P560" s="28">
        <v>0</v>
      </c>
      <c r="Q560" s="30">
        <v>9785297</v>
      </c>
      <c r="R560" s="28">
        <v>1176459.31</v>
      </c>
      <c r="S560" s="28">
        <v>155424.49</v>
      </c>
      <c r="T560" s="3">
        <v>1331883.8</v>
      </c>
      <c r="U560" s="3">
        <v>15451918.260000002</v>
      </c>
      <c r="V560" s="4">
        <v>0.2570799078251063</v>
      </c>
      <c r="W560" s="11">
        <v>1.8887557989678148</v>
      </c>
      <c r="X560" s="11">
        <v>0.8366900375714723</v>
      </c>
      <c r="Y560" s="27"/>
      <c r="Z560" s="11">
        <v>2.982525744364393</v>
      </c>
      <c r="AA560" s="13">
        <v>153952.62968811687</v>
      </c>
      <c r="AB560" s="17">
        <f t="shared" si="17"/>
        <v>4591.676814574065</v>
      </c>
      <c r="AC560" s="25">
        <v>670.41</v>
      </c>
      <c r="AD560" s="17">
        <v>3790</v>
      </c>
      <c r="AE560" s="68" t="s">
        <v>1170</v>
      </c>
      <c r="AF560" s="2">
        <f>F560/H560</f>
        <v>729384258.7639025</v>
      </c>
      <c r="AG560" s="4">
        <f>V560*$H560</f>
        <v>0.182603858528173</v>
      </c>
      <c r="AH560" s="4">
        <f>W560*$H560</f>
        <v>1.341583244006839</v>
      </c>
      <c r="AI560" s="4">
        <f>X560*$H560</f>
        <v>0.5943009336870169</v>
      </c>
      <c r="AJ560" s="4">
        <f>Z560*$H560</f>
        <v>2.1184880362220286</v>
      </c>
      <c r="AK560" s="68" t="s">
        <v>1170</v>
      </c>
      <c r="AL560" s="78"/>
      <c r="AM560" s="78"/>
      <c r="AN560" s="78"/>
      <c r="AO560" s="74"/>
      <c r="AP560" s="74"/>
      <c r="AQ560" s="15"/>
      <c r="AR560" s="15"/>
      <c r="AS560" s="15"/>
      <c r="AT560" s="15"/>
    </row>
    <row r="561" spans="1:46" ht="12.75">
      <c r="A561" s="1" t="s">
        <v>1121</v>
      </c>
      <c r="B561" s="1" t="s">
        <v>225</v>
      </c>
      <c r="C561" s="2" t="s">
        <v>1094</v>
      </c>
      <c r="D561" s="62"/>
      <c r="F561" s="61">
        <v>640760585</v>
      </c>
      <c r="G561" s="83">
        <v>90.49</v>
      </c>
      <c r="H561" s="9">
        <f t="shared" si="16"/>
        <v>0.9048999999999999</v>
      </c>
      <c r="I561" s="28">
        <v>3575180.04</v>
      </c>
      <c r="J561" s="28">
        <v>337690.51</v>
      </c>
      <c r="K561" s="28">
        <v>0</v>
      </c>
      <c r="L561" s="28">
        <v>389568.42</v>
      </c>
      <c r="M561" s="33">
        <v>4302438.97</v>
      </c>
      <c r="N561" s="28">
        <v>4249424</v>
      </c>
      <c r="O561" s="28">
        <v>4802920.22</v>
      </c>
      <c r="P561" s="28">
        <v>0</v>
      </c>
      <c r="Q561" s="30">
        <v>9052344.219999999</v>
      </c>
      <c r="R561" s="28">
        <v>1934816</v>
      </c>
      <c r="S561" s="28">
        <v>192316</v>
      </c>
      <c r="T561" s="3">
        <v>2127132</v>
      </c>
      <c r="U561" s="3">
        <v>15481915.189999998</v>
      </c>
      <c r="V561" s="4">
        <v>0.33196985735319534</v>
      </c>
      <c r="W561" s="11">
        <v>1.412749852583395</v>
      </c>
      <c r="X561" s="11">
        <v>0.6714581187917481</v>
      </c>
      <c r="Y561" s="27"/>
      <c r="Z561" s="11">
        <v>2.4161778287283386</v>
      </c>
      <c r="AA561" s="13">
        <v>238737.75510204083</v>
      </c>
      <c r="AB561" s="17">
        <f t="shared" si="17"/>
        <v>5768.328707579269</v>
      </c>
      <c r="AC561" s="18">
        <v>702.67</v>
      </c>
      <c r="AD561" s="17">
        <v>4196</v>
      </c>
      <c r="AE561" s="68" t="s">
        <v>1170</v>
      </c>
      <c r="AF561" s="2">
        <f>F561/H561</f>
        <v>708100989.0595647</v>
      </c>
      <c r="AG561" s="4">
        <f>V561*$H561</f>
        <v>0.30039952391890645</v>
      </c>
      <c r="AH561" s="4">
        <f>W561*$H561</f>
        <v>1.2783973416027141</v>
      </c>
      <c r="AI561" s="4">
        <f>X561*$H561</f>
        <v>0.6076024516946528</v>
      </c>
      <c r="AJ561" s="4">
        <f>Z561*$H561</f>
        <v>2.1863993172162735</v>
      </c>
      <c r="AK561" s="68" t="s">
        <v>1170</v>
      </c>
      <c r="AL561" s="78"/>
      <c r="AM561" s="78"/>
      <c r="AN561" s="78"/>
      <c r="AO561" s="74"/>
      <c r="AP561" s="74"/>
      <c r="AQ561" s="15"/>
      <c r="AR561" s="15"/>
      <c r="AS561" s="15"/>
      <c r="AT561" s="15"/>
    </row>
    <row r="562" spans="1:46" ht="12.75">
      <c r="A562" s="1" t="s">
        <v>1122</v>
      </c>
      <c r="B562" s="1" t="s">
        <v>1123</v>
      </c>
      <c r="C562" s="2" t="s">
        <v>1094</v>
      </c>
      <c r="D562" s="62"/>
      <c r="F562" s="61">
        <v>117551928</v>
      </c>
      <c r="G562" s="83">
        <v>64.49</v>
      </c>
      <c r="H562" s="9">
        <f t="shared" si="16"/>
        <v>0.6448999999999999</v>
      </c>
      <c r="I562" s="28">
        <v>908006.04</v>
      </c>
      <c r="J562" s="28">
        <v>85419.69</v>
      </c>
      <c r="K562" s="28">
        <v>0</v>
      </c>
      <c r="L562" s="28">
        <v>98542.35</v>
      </c>
      <c r="M562" s="33">
        <v>1091968.08</v>
      </c>
      <c r="N562" s="28">
        <v>2438089</v>
      </c>
      <c r="O562" s="28">
        <v>0</v>
      </c>
      <c r="P562" s="28">
        <v>0</v>
      </c>
      <c r="Q562" s="30">
        <v>2438089</v>
      </c>
      <c r="R562" s="28">
        <v>281300</v>
      </c>
      <c r="S562" s="28">
        <v>0</v>
      </c>
      <c r="T562" s="3">
        <v>281300</v>
      </c>
      <c r="U562" s="3">
        <v>3811357.08</v>
      </c>
      <c r="V562" s="4">
        <v>0.2392984996383896</v>
      </c>
      <c r="W562" s="11">
        <v>2.074052753945473</v>
      </c>
      <c r="X562" s="11">
        <v>0.9289240070992286</v>
      </c>
      <c r="Y562" s="27"/>
      <c r="Z562" s="11">
        <v>3.2422752606830914</v>
      </c>
      <c r="AA562" s="13">
        <v>122203.05882352941</v>
      </c>
      <c r="AB562" s="17">
        <f t="shared" si="17"/>
        <v>3962.1595440333</v>
      </c>
      <c r="AC562" s="18">
        <v>676.24</v>
      </c>
      <c r="AD562" s="17">
        <v>3020</v>
      </c>
      <c r="AE562" s="68" t="s">
        <v>1170</v>
      </c>
      <c r="AF562" s="2">
        <f>F562/H562</f>
        <v>182279311.5211661</v>
      </c>
      <c r="AG562" s="4">
        <f>V562*$H562</f>
        <v>0.15432360241679743</v>
      </c>
      <c r="AH562" s="4">
        <f>W562*$H562</f>
        <v>1.3375566210194354</v>
      </c>
      <c r="AI562" s="4">
        <f>X562*$H562</f>
        <v>0.5990630921782925</v>
      </c>
      <c r="AJ562" s="4">
        <f>Z562*$H562</f>
        <v>2.0909433156145254</v>
      </c>
      <c r="AK562" s="68" t="s">
        <v>1170</v>
      </c>
      <c r="AL562" s="78"/>
      <c r="AM562" s="78"/>
      <c r="AN562" s="78"/>
      <c r="AO562" s="74"/>
      <c r="AP562" s="74"/>
      <c r="AQ562" s="15"/>
      <c r="AR562" s="15"/>
      <c r="AS562" s="15"/>
      <c r="AT562" s="15"/>
    </row>
    <row r="563" spans="1:46" ht="12.75">
      <c r="A563" s="1" t="s">
        <v>1124</v>
      </c>
      <c r="B563" s="1" t="s">
        <v>1125</v>
      </c>
      <c r="C563" s="2" t="s">
        <v>1094</v>
      </c>
      <c r="D563" s="62"/>
      <c r="E563" s="45"/>
      <c r="F563" s="61">
        <v>552264724</v>
      </c>
      <c r="G563" s="83">
        <v>75.36</v>
      </c>
      <c r="H563" s="9">
        <f t="shared" si="16"/>
        <v>0.7536</v>
      </c>
      <c r="I563" s="28">
        <v>3638482.69</v>
      </c>
      <c r="J563" s="28">
        <v>0</v>
      </c>
      <c r="K563" s="28">
        <v>0</v>
      </c>
      <c r="L563" s="28">
        <v>396610.42</v>
      </c>
      <c r="M563" s="33">
        <v>4035093.11</v>
      </c>
      <c r="N563" s="28">
        <v>6341055</v>
      </c>
      <c r="O563" s="28">
        <v>0</v>
      </c>
      <c r="P563" s="28">
        <v>0</v>
      </c>
      <c r="Q563" s="30">
        <v>6341055</v>
      </c>
      <c r="R563" s="28">
        <v>6937534.06</v>
      </c>
      <c r="S563" s="28">
        <v>0</v>
      </c>
      <c r="T563" s="3">
        <v>6937534.06</v>
      </c>
      <c r="U563" s="3">
        <v>17313682.169999998</v>
      </c>
      <c r="V563" s="4">
        <v>1.2561972109592863</v>
      </c>
      <c r="W563" s="11">
        <v>1.148191206940098</v>
      </c>
      <c r="X563" s="11">
        <v>0.7306447315291498</v>
      </c>
      <c r="Y563" s="27"/>
      <c r="Z563" s="11">
        <v>3.1350331494285344</v>
      </c>
      <c r="AA563" s="13">
        <v>88790.31390134529</v>
      </c>
      <c r="AB563" s="17">
        <f t="shared" si="17"/>
        <v>2783.605774288827</v>
      </c>
      <c r="AC563" s="18">
        <v>656.48</v>
      </c>
      <c r="AD563" s="17">
        <v>2127</v>
      </c>
      <c r="AE563" s="68" t="s">
        <v>1170</v>
      </c>
      <c r="AF563" s="2">
        <f>F563/H563</f>
        <v>732835355.6263269</v>
      </c>
      <c r="AG563" s="4">
        <f>V563*$H563</f>
        <v>0.9466702181789182</v>
      </c>
      <c r="AH563" s="4">
        <f>W563*$H563</f>
        <v>0.8652768935500579</v>
      </c>
      <c r="AI563" s="4">
        <f>X563*$H563</f>
        <v>0.5506138696803673</v>
      </c>
      <c r="AJ563" s="4">
        <f>Z563*$H563</f>
        <v>2.362560981409344</v>
      </c>
      <c r="AK563" s="68" t="s">
        <v>1170</v>
      </c>
      <c r="AL563" s="78"/>
      <c r="AM563" s="78"/>
      <c r="AN563" s="78"/>
      <c r="AO563" s="74"/>
      <c r="AP563" s="74"/>
      <c r="AQ563" s="15"/>
      <c r="AR563" s="15"/>
      <c r="AS563" s="15"/>
      <c r="AT563" s="15"/>
    </row>
    <row r="564" spans="1:46" ht="12.75">
      <c r="A564" s="1" t="s">
        <v>1126</v>
      </c>
      <c r="B564" s="1" t="s">
        <v>1127</v>
      </c>
      <c r="C564" s="2" t="s">
        <v>1094</v>
      </c>
      <c r="D564" s="62"/>
      <c r="F564" s="61">
        <v>338328840</v>
      </c>
      <c r="G564" s="83">
        <v>89.91</v>
      </c>
      <c r="H564" s="9">
        <f t="shared" si="16"/>
        <v>0.8991</v>
      </c>
      <c r="I564" s="28">
        <v>1850140.11</v>
      </c>
      <c r="J564" s="28">
        <v>174331.21</v>
      </c>
      <c r="K564" s="28">
        <v>0</v>
      </c>
      <c r="L564" s="28">
        <v>201112.95</v>
      </c>
      <c r="M564" s="33">
        <v>2225584.27</v>
      </c>
      <c r="N564" s="28">
        <v>4630657</v>
      </c>
      <c r="O564" s="28">
        <v>0</v>
      </c>
      <c r="P564" s="28">
        <v>0</v>
      </c>
      <c r="Q564" s="30">
        <v>4630657</v>
      </c>
      <c r="R564" s="28">
        <v>2157206</v>
      </c>
      <c r="S564" s="28">
        <v>169165</v>
      </c>
      <c r="T564" s="3">
        <v>2326371</v>
      </c>
      <c r="U564" s="3">
        <v>9182612.27</v>
      </c>
      <c r="V564" s="4">
        <v>0.68760647185738</v>
      </c>
      <c r="W564" s="11">
        <v>1.3686852708152222</v>
      </c>
      <c r="X564" s="11">
        <v>0.6578168949475309</v>
      </c>
      <c r="Y564" s="27"/>
      <c r="Z564" s="11">
        <v>2.714108637620133</v>
      </c>
      <c r="AA564" s="13">
        <v>170254.8990276739</v>
      </c>
      <c r="AB564" s="17">
        <f t="shared" si="17"/>
        <v>4620.902920481533</v>
      </c>
      <c r="AC564" s="18">
        <v>715.75</v>
      </c>
      <c r="AD564" s="17">
        <v>3138</v>
      </c>
      <c r="AE564" s="68" t="s">
        <v>1170</v>
      </c>
      <c r="AF564" s="2">
        <f>F564/H564</f>
        <v>376297230.56389725</v>
      </c>
      <c r="AG564" s="4">
        <f>V564*$H564</f>
        <v>0.6182269788469703</v>
      </c>
      <c r="AH564" s="4">
        <f>W564*$H564</f>
        <v>1.2305849269899662</v>
      </c>
      <c r="AI564" s="4">
        <f>X564*$H564</f>
        <v>0.5914431702473251</v>
      </c>
      <c r="AJ564" s="4">
        <f>Z564*$H564</f>
        <v>2.4402550760842616</v>
      </c>
      <c r="AK564" s="68" t="s">
        <v>1170</v>
      </c>
      <c r="AL564" s="78"/>
      <c r="AM564" s="78"/>
      <c r="AN564" s="78"/>
      <c r="AO564" s="74"/>
      <c r="AP564" s="74"/>
      <c r="AQ564" s="15"/>
      <c r="AR564" s="15"/>
      <c r="AS564" s="15"/>
      <c r="AT564" s="15"/>
    </row>
    <row r="565" spans="1:46" ht="12.75">
      <c r="A565" s="1" t="s">
        <v>1128</v>
      </c>
      <c r="B565" s="1" t="s">
        <v>1129</v>
      </c>
      <c r="C565" s="2" t="s">
        <v>1094</v>
      </c>
      <c r="D565" s="62"/>
      <c r="F565" s="61">
        <v>369316499</v>
      </c>
      <c r="G565" s="83">
        <v>82.6</v>
      </c>
      <c r="H565" s="9">
        <f t="shared" si="16"/>
        <v>0.826</v>
      </c>
      <c r="I565" s="28">
        <v>2224405.69</v>
      </c>
      <c r="J565" s="28">
        <v>0</v>
      </c>
      <c r="K565" s="28">
        <v>0</v>
      </c>
      <c r="L565" s="28">
        <v>241792.82</v>
      </c>
      <c r="M565" s="33">
        <v>2466198.51</v>
      </c>
      <c r="N565" s="28">
        <v>3422241</v>
      </c>
      <c r="O565" s="28">
        <v>3138150.9</v>
      </c>
      <c r="P565" s="28">
        <v>0</v>
      </c>
      <c r="Q565" s="30">
        <v>6560391.9</v>
      </c>
      <c r="R565" s="28">
        <v>2789393</v>
      </c>
      <c r="S565" s="28">
        <v>0</v>
      </c>
      <c r="T565" s="3">
        <v>2789393</v>
      </c>
      <c r="U565" s="3">
        <v>11815983.41</v>
      </c>
      <c r="V565" s="4">
        <v>0.755285238420935</v>
      </c>
      <c r="W565" s="11">
        <v>1.7763603623893338</v>
      </c>
      <c r="X565" s="11">
        <v>0.6677737162238181</v>
      </c>
      <c r="Y565" s="27"/>
      <c r="Z565" s="11">
        <v>3.1994193170340868</v>
      </c>
      <c r="AA565" s="13">
        <v>141335.45263157896</v>
      </c>
      <c r="AB565" s="17">
        <f t="shared" si="17"/>
        <v>4521.913773312299</v>
      </c>
      <c r="AC565" s="18">
        <v>706.69</v>
      </c>
      <c r="AD565" s="17">
        <v>3801</v>
      </c>
      <c r="AE565" s="68" t="s">
        <v>1170</v>
      </c>
      <c r="AF565" s="2">
        <f>F565/H565</f>
        <v>447114405.5690073</v>
      </c>
      <c r="AG565" s="4">
        <f>V565*$H565</f>
        <v>0.6238656069356923</v>
      </c>
      <c r="AH565" s="4">
        <f>W565*$H565</f>
        <v>1.4672736593335896</v>
      </c>
      <c r="AI565" s="4">
        <f>X565*$H565</f>
        <v>0.5515810896008737</v>
      </c>
      <c r="AJ565" s="4">
        <f>Z565*$H565</f>
        <v>2.6427203558701557</v>
      </c>
      <c r="AK565" s="68" t="s">
        <v>1170</v>
      </c>
      <c r="AL565" s="78"/>
      <c r="AM565" s="78"/>
      <c r="AN565" s="78"/>
      <c r="AO565" s="74"/>
      <c r="AP565" s="74"/>
      <c r="AQ565" s="15"/>
      <c r="AR565" s="15"/>
      <c r="AS565" s="15"/>
      <c r="AT565" s="15"/>
    </row>
    <row r="566" spans="1:46" ht="12.75">
      <c r="A566" s="1" t="s">
        <v>1130</v>
      </c>
      <c r="B566" s="1" t="s">
        <v>180</v>
      </c>
      <c r="C566" s="2" t="s">
        <v>1094</v>
      </c>
      <c r="D566" s="60"/>
      <c r="F566" s="61">
        <v>602677368</v>
      </c>
      <c r="G566" s="83">
        <v>92.13</v>
      </c>
      <c r="H566" s="9">
        <f t="shared" si="16"/>
        <v>0.9213</v>
      </c>
      <c r="I566" s="28">
        <v>3363522.89</v>
      </c>
      <c r="J566" s="28">
        <v>319263.37</v>
      </c>
      <c r="K566" s="28">
        <v>0</v>
      </c>
      <c r="L566" s="28">
        <v>368310.4</v>
      </c>
      <c r="M566" s="33">
        <v>4051096.66</v>
      </c>
      <c r="N566" s="28">
        <v>4215056</v>
      </c>
      <c r="O566" s="28">
        <v>4883424.57</v>
      </c>
      <c r="P566" s="28">
        <v>0</v>
      </c>
      <c r="Q566" s="30">
        <v>9098480.57</v>
      </c>
      <c r="R566" s="28">
        <v>2061331.31</v>
      </c>
      <c r="S566" s="28">
        <v>120535</v>
      </c>
      <c r="T566" s="3">
        <v>2181866.31</v>
      </c>
      <c r="U566" s="3">
        <v>15331443.540000001</v>
      </c>
      <c r="V566" s="4">
        <v>0.36202891063266207</v>
      </c>
      <c r="W566" s="11">
        <v>1.5096768276189858</v>
      </c>
      <c r="X566" s="11">
        <v>0.6721833065415524</v>
      </c>
      <c r="Y566" s="38"/>
      <c r="Z566" s="11">
        <v>2.5438890447932003</v>
      </c>
      <c r="AA566" s="13">
        <v>232450.4625</v>
      </c>
      <c r="AB566" s="17">
        <f t="shared" si="17"/>
        <v>5913.281850108627</v>
      </c>
      <c r="AC566" s="18">
        <v>701.55</v>
      </c>
      <c r="AD566" s="17">
        <v>4737</v>
      </c>
      <c r="AE566" s="68" t="s">
        <v>1170</v>
      </c>
      <c r="AF566" s="2">
        <f>F566/H566</f>
        <v>654159739.4985347</v>
      </c>
      <c r="AG566" s="4">
        <f>V566*$H566</f>
        <v>0.33353723536587154</v>
      </c>
      <c r="AH566" s="4">
        <f>W566*$H566</f>
        <v>1.3908652612853716</v>
      </c>
      <c r="AI566" s="4">
        <f>X566*$H566</f>
        <v>0.6192824803167323</v>
      </c>
      <c r="AJ566" s="4">
        <f>Z566*$H566</f>
        <v>2.3436849769679755</v>
      </c>
      <c r="AK566" s="68" t="s">
        <v>1170</v>
      </c>
      <c r="AL566" s="78"/>
      <c r="AM566" s="78"/>
      <c r="AN566" s="78"/>
      <c r="AO566" s="74"/>
      <c r="AP566" s="74"/>
      <c r="AQ566" s="15"/>
      <c r="AR566" s="15"/>
      <c r="AS566" s="15"/>
      <c r="AT566" s="15"/>
    </row>
    <row r="567" spans="1:46" s="66" customFormat="1" ht="12.75">
      <c r="A567" s="55" t="s">
        <v>1131</v>
      </c>
      <c r="B567" s="55" t="s">
        <v>1132</v>
      </c>
      <c r="C567" s="29" t="s">
        <v>1094</v>
      </c>
      <c r="D567" s="65"/>
      <c r="E567" s="66" t="s">
        <v>1168</v>
      </c>
      <c r="F567" s="67">
        <v>620695880</v>
      </c>
      <c r="G567" s="83">
        <v>106.21</v>
      </c>
      <c r="H567" s="9">
        <f t="shared" si="16"/>
        <v>1.0621</v>
      </c>
      <c r="I567" s="57">
        <v>2915756.21</v>
      </c>
      <c r="J567" s="57">
        <v>275172.75</v>
      </c>
      <c r="K567" s="57">
        <v>0</v>
      </c>
      <c r="L567" s="57">
        <v>317446.36</v>
      </c>
      <c r="M567" s="53">
        <v>3508375.32</v>
      </c>
      <c r="N567" s="57">
        <v>5450099</v>
      </c>
      <c r="O567" s="57">
        <v>0</v>
      </c>
      <c r="P567" s="57">
        <v>0</v>
      </c>
      <c r="Q567" s="30">
        <v>5450099</v>
      </c>
      <c r="R567" s="57">
        <v>0</v>
      </c>
      <c r="S567" s="57">
        <v>123792</v>
      </c>
      <c r="T567" s="30">
        <v>123792</v>
      </c>
      <c r="U567" s="30">
        <v>9082266.32</v>
      </c>
      <c r="V567" s="4">
        <v>0.019944066649838242</v>
      </c>
      <c r="W567" s="11">
        <v>0.8780626995623042</v>
      </c>
      <c r="X567" s="11">
        <v>0.5652325773452853</v>
      </c>
      <c r="Y567" s="71"/>
      <c r="Z567" s="11">
        <v>1.4632393435574278</v>
      </c>
      <c r="AA567" s="70">
        <v>267583.2899869961</v>
      </c>
      <c r="AB567" s="17">
        <f t="shared" si="17"/>
        <v>3915.38397587509</v>
      </c>
      <c r="AC567" s="72">
        <v>659.58</v>
      </c>
      <c r="AD567" s="17">
        <v>2529</v>
      </c>
      <c r="AE567" s="68" t="s">
        <v>1170</v>
      </c>
      <c r="AF567" s="2">
        <f>F567/H567</f>
        <v>584404368.7035118</v>
      </c>
      <c r="AG567" s="4">
        <f>V567*$H567</f>
        <v>0.0211825931887932</v>
      </c>
      <c r="AH567" s="4">
        <f>W567*$H567</f>
        <v>0.9325903932051234</v>
      </c>
      <c r="AI567" s="4">
        <f>X567*$H567</f>
        <v>0.6003335203984276</v>
      </c>
      <c r="AJ567" s="4">
        <f>Z567*$H567</f>
        <v>1.554106506792344</v>
      </c>
      <c r="AK567" s="68" t="s">
        <v>1170</v>
      </c>
      <c r="AL567" s="78"/>
      <c r="AM567" s="78"/>
      <c r="AN567" s="78"/>
      <c r="AO567" s="74"/>
      <c r="AP567" s="74"/>
      <c r="AQ567" s="15"/>
      <c r="AR567" s="15"/>
      <c r="AS567" s="15"/>
      <c r="AT567" s="15"/>
    </row>
    <row r="568" spans="1:44" ht="12.75">
      <c r="A568" s="1"/>
      <c r="B568" s="1" t="s">
        <v>1133</v>
      </c>
      <c r="C568" s="1"/>
      <c r="D568" s="1">
        <v>51</v>
      </c>
      <c r="E568" s="1">
        <v>45</v>
      </c>
      <c r="F568" s="29">
        <v>608225242281</v>
      </c>
      <c r="G568" s="84">
        <v>64.68769242046373</v>
      </c>
      <c r="H568" s="9">
        <f t="shared" si="16"/>
        <v>0.6468769242046374</v>
      </c>
      <c r="I568" s="29">
        <v>3223714669.1200004</v>
      </c>
      <c r="J568" s="29">
        <v>94122537.14</v>
      </c>
      <c r="K568" s="29">
        <v>16278229.000000002</v>
      </c>
      <c r="L568" s="29">
        <v>172787895.92999986</v>
      </c>
      <c r="M568" s="29">
        <v>3506903331.1899996</v>
      </c>
      <c r="N568" s="29">
        <v>8171747949.340001</v>
      </c>
      <c r="O568" s="29">
        <v>1875254408.5199995</v>
      </c>
      <c r="P568" s="29">
        <v>136620092.884</v>
      </c>
      <c r="Q568" s="29">
        <v>10183622450.743996</v>
      </c>
      <c r="R568" s="53">
        <v>4620482415.230002</v>
      </c>
      <c r="S568" s="29">
        <v>66485826.179999985</v>
      </c>
      <c r="T568" s="29">
        <v>4686968241.410001</v>
      </c>
      <c r="U568" s="29">
        <v>18377494023.343998</v>
      </c>
      <c r="V568" s="82">
        <v>0.7705974556124426</v>
      </c>
      <c r="W568" s="9">
        <v>1.674317628211682</v>
      </c>
      <c r="X568" s="9">
        <v>0.5765797088654552</v>
      </c>
      <c r="Y568" s="55">
        <v>14</v>
      </c>
      <c r="Z568" s="9">
        <v>3.0214947926895803</v>
      </c>
      <c r="AA568" s="70">
        <v>185885.15502061392</v>
      </c>
      <c r="AB568" s="17">
        <f t="shared" si="17"/>
        <v>5616.510279330803</v>
      </c>
      <c r="AC568" s="31">
        <v>687.0977561837456</v>
      </c>
      <c r="AD568" s="17">
        <v>4826</v>
      </c>
      <c r="AE568" s="68"/>
      <c r="AF568" s="2">
        <f>F568/H568</f>
        <v>940248785391.1913</v>
      </c>
      <c r="AG568" s="4">
        <f>V568*$H568</f>
        <v>0.4984817118864965</v>
      </c>
      <c r="AH568" s="4">
        <f>W568*$H568</f>
        <v>1.0830774374791765</v>
      </c>
      <c r="AI568" s="4">
        <f>X568*$H568</f>
        <v>0.37297610862969094</v>
      </c>
      <c r="AJ568" s="4">
        <f>Z568*$H568</f>
        <v>1.954535257995364</v>
      </c>
      <c r="AK568" s="68"/>
      <c r="AL568" s="78"/>
      <c r="AM568" s="79"/>
      <c r="AN568" s="80"/>
      <c r="AO568" s="74"/>
      <c r="AP568" s="74"/>
      <c r="AQ568" s="15"/>
      <c r="AR568" s="48"/>
    </row>
    <row r="569" spans="1:44" ht="12.75">
      <c r="A569" s="1"/>
      <c r="B569" s="1"/>
      <c r="C569" s="1"/>
      <c r="D569" s="1"/>
      <c r="E569" s="1"/>
      <c r="F569" s="2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33"/>
      <c r="S569" s="2"/>
      <c r="T569" s="2"/>
      <c r="U569" s="2"/>
      <c r="V569" s="56"/>
      <c r="W569" s="4"/>
      <c r="X569" s="4"/>
      <c r="Y569" s="4"/>
      <c r="Z569" s="56"/>
      <c r="AA569" s="16"/>
      <c r="AB569" s="17"/>
      <c r="AC569" s="26"/>
      <c r="AD569" s="17"/>
      <c r="AE569" s="68"/>
      <c r="AF569" s="2"/>
      <c r="AG569" s="4"/>
      <c r="AH569" s="4"/>
      <c r="AI569" s="4"/>
      <c r="AJ569" s="4"/>
      <c r="AK569" s="68"/>
      <c r="AL569" s="78"/>
      <c r="AM569" s="27"/>
      <c r="AN569" s="80"/>
      <c r="AO569" s="81"/>
      <c r="AP569" s="81"/>
      <c r="AQ569" s="58"/>
      <c r="AR569" s="59"/>
    </row>
    <row r="570" spans="3:28" ht="12.75">
      <c r="C570" s="85" t="s">
        <v>2</v>
      </c>
      <c r="F570" s="13">
        <f>SUMIF($C$2:$C$567,$C570,F$2:F$567)</f>
        <v>22107060573</v>
      </c>
      <c r="I570" s="13">
        <f>SUMIF($C$2:$C$567,$C570,I$2:I$567)</f>
        <v>104857218.85099998</v>
      </c>
      <c r="J570" s="13">
        <f aca="true" t="shared" si="18" ref="J570:U570">SUMIF($C$2:$C$567,$C570,J$2:J$567)</f>
        <v>5848907.000000001</v>
      </c>
      <c r="K570" s="13">
        <f t="shared" si="18"/>
        <v>3988097.0000000005</v>
      </c>
      <c r="L570" s="13">
        <f t="shared" si="18"/>
        <v>5565170.169999998</v>
      </c>
      <c r="M570" s="13">
        <f t="shared" si="18"/>
        <v>120259393.021</v>
      </c>
      <c r="N570" s="13">
        <f t="shared" si="18"/>
        <v>265901312.93</v>
      </c>
      <c r="O570" s="13">
        <f t="shared" si="18"/>
        <v>40077953</v>
      </c>
      <c r="P570" s="13">
        <f t="shared" si="18"/>
        <v>5009323.754</v>
      </c>
      <c r="Q570" s="13">
        <f t="shared" si="18"/>
        <v>310988589.684</v>
      </c>
      <c r="R570" s="13">
        <f t="shared" si="18"/>
        <v>256667747.36999997</v>
      </c>
      <c r="S570" s="13">
        <f t="shared" si="18"/>
        <v>411300.63</v>
      </c>
      <c r="T570" s="13">
        <f t="shared" si="18"/>
        <v>257079048</v>
      </c>
      <c r="U570" s="13">
        <f t="shared" si="18"/>
        <v>688327030.705</v>
      </c>
      <c r="V570" s="4">
        <f>(R570/$F570)*100</f>
        <v>1.1610215954421177</v>
      </c>
      <c r="W570" s="4">
        <f>(Q570/$F570)*100</f>
        <v>1.4067387595790075</v>
      </c>
      <c r="X570" s="4">
        <f>(M570/$F570)*100</f>
        <v>0.5439863550556165</v>
      </c>
      <c r="Y570" s="11"/>
      <c r="Z570" s="4">
        <f>(U570/$F570)*100</f>
        <v>3.1136072045040395</v>
      </c>
      <c r="AA570" s="87">
        <v>128243.15039622324</v>
      </c>
      <c r="AB570" s="88">
        <f>Z570*AA570/100</f>
        <v>3992.9879700197575</v>
      </c>
    </row>
    <row r="571" spans="3:28" ht="12.75">
      <c r="C571" s="85" t="s">
        <v>49</v>
      </c>
      <c r="F571" s="13">
        <f aca="true" t="shared" si="19" ref="F571:F590">SUMIF($C$2:$C$567,$C571,F$2:F$567)</f>
        <v>98456094134</v>
      </c>
      <c r="I571" s="13">
        <f aca="true" t="shared" si="20" ref="I571:U590">SUMIF($C$2:$C$567,$C571,I$2:I$567)</f>
        <v>241956753.99999997</v>
      </c>
      <c r="J571" s="13">
        <f t="shared" si="20"/>
        <v>0</v>
      </c>
      <c r="K571" s="13">
        <f t="shared" si="20"/>
        <v>0</v>
      </c>
      <c r="L571" s="13">
        <f t="shared" si="20"/>
        <v>12160170.000000002</v>
      </c>
      <c r="M571" s="13">
        <f t="shared" si="20"/>
        <v>254116924</v>
      </c>
      <c r="N571" s="13">
        <f t="shared" si="20"/>
        <v>1246156371.62</v>
      </c>
      <c r="O571" s="13">
        <f t="shared" si="20"/>
        <v>173295298.45000002</v>
      </c>
      <c r="P571" s="13">
        <f t="shared" si="20"/>
        <v>960582.5</v>
      </c>
      <c r="Q571" s="13">
        <f t="shared" si="20"/>
        <v>1420412252.5699997</v>
      </c>
      <c r="R571" s="13">
        <f t="shared" si="20"/>
        <v>702063518.95</v>
      </c>
      <c r="S571" s="13">
        <f t="shared" si="20"/>
        <v>2672587.6100000003</v>
      </c>
      <c r="T571" s="13">
        <f t="shared" si="20"/>
        <v>704736106.5600002</v>
      </c>
      <c r="U571" s="13">
        <f t="shared" si="20"/>
        <v>2379265283.1299996</v>
      </c>
      <c r="V571" s="4">
        <f aca="true" t="shared" si="21" ref="V571:V590">(R571/$F571)*100</f>
        <v>0.7130726900403774</v>
      </c>
      <c r="W571" s="4">
        <f aca="true" t="shared" si="22" ref="W571:W590">(Q571/$F571)*100</f>
        <v>1.44268596582432</v>
      </c>
      <c r="X571" s="4">
        <f aca="true" t="shared" si="23" ref="X571:X590">(M571/$F571)*100</f>
        <v>0.2581017724044015</v>
      </c>
      <c r="Y571" s="11"/>
      <c r="Z571" s="4">
        <f aca="true" t="shared" si="24" ref="Z571:Z590">(U571/$F571)*100</f>
        <v>2.4165749251557647</v>
      </c>
      <c r="AA571" s="13">
        <v>301302.7074731813</v>
      </c>
      <c r="AB571" s="88">
        <f aca="true" t="shared" si="25" ref="AB571:AB590">Z571*AA571/100</f>
        <v>7281.205677612324</v>
      </c>
    </row>
    <row r="572" spans="3:28" ht="12.75">
      <c r="C572" s="85" t="s">
        <v>191</v>
      </c>
      <c r="F572" s="13">
        <f t="shared" si="19"/>
        <v>24071970740</v>
      </c>
      <c r="I572" s="13">
        <f t="shared" si="20"/>
        <v>126401381.99999997</v>
      </c>
      <c r="J572" s="13">
        <f t="shared" si="20"/>
        <v>7859888.999999999</v>
      </c>
      <c r="K572" s="13">
        <f t="shared" si="20"/>
        <v>0</v>
      </c>
      <c r="L572" s="13">
        <f t="shared" si="20"/>
        <v>12819655.999999996</v>
      </c>
      <c r="M572" s="13">
        <f t="shared" si="20"/>
        <v>147080926.99999997</v>
      </c>
      <c r="N572" s="13">
        <f t="shared" si="20"/>
        <v>412919814.5</v>
      </c>
      <c r="O572" s="13">
        <f t="shared" si="20"/>
        <v>127628201.06000003</v>
      </c>
      <c r="P572" s="13">
        <f t="shared" si="20"/>
        <v>59178</v>
      </c>
      <c r="Q572" s="13">
        <f t="shared" si="20"/>
        <v>540607193.5600001</v>
      </c>
      <c r="R572" s="13">
        <f t="shared" si="20"/>
        <v>134109536.83000001</v>
      </c>
      <c r="S572" s="13">
        <f t="shared" si="20"/>
        <v>6349441.4799999995</v>
      </c>
      <c r="T572" s="13">
        <f t="shared" si="20"/>
        <v>140458978.31</v>
      </c>
      <c r="U572" s="13">
        <f t="shared" si="20"/>
        <v>828147098.8699996</v>
      </c>
      <c r="V572" s="4">
        <f t="shared" si="21"/>
        <v>0.5571190588361442</v>
      </c>
      <c r="W572" s="4">
        <f t="shared" si="22"/>
        <v>2.245795325189898</v>
      </c>
      <c r="X572" s="4">
        <f t="shared" si="23"/>
        <v>0.6110049259722553</v>
      </c>
      <c r="Y572" s="11"/>
      <c r="Z572" s="4">
        <f t="shared" si="24"/>
        <v>3.440296217600004</v>
      </c>
      <c r="AA572" s="13">
        <v>134136.49589361413</v>
      </c>
      <c r="AB572" s="88">
        <f t="shared" si="25"/>
        <v>4614.6927946491915</v>
      </c>
    </row>
    <row r="573" spans="3:28" ht="12.75">
      <c r="C573" s="85" t="s">
        <v>271</v>
      </c>
      <c r="F573" s="13">
        <f t="shared" si="19"/>
        <v>20307603928</v>
      </c>
      <c r="I573" s="13">
        <f t="shared" si="20"/>
        <v>208571733</v>
      </c>
      <c r="J573" s="13">
        <f t="shared" si="20"/>
        <v>7270724</v>
      </c>
      <c r="K573" s="13">
        <f t="shared" si="20"/>
        <v>0</v>
      </c>
      <c r="L573" s="13">
        <f t="shared" si="20"/>
        <v>2567238.3800000004</v>
      </c>
      <c r="M573" s="13">
        <f t="shared" si="20"/>
        <v>218409695.38</v>
      </c>
      <c r="N573" s="13">
        <f t="shared" si="20"/>
        <v>418016777.05</v>
      </c>
      <c r="O573" s="13">
        <f t="shared" si="20"/>
        <v>47208523.510000005</v>
      </c>
      <c r="P573" s="13">
        <f t="shared" si="20"/>
        <v>0</v>
      </c>
      <c r="Q573" s="13">
        <f t="shared" si="20"/>
        <v>465225300.55999994</v>
      </c>
      <c r="R573" s="13">
        <f t="shared" si="20"/>
        <v>164791288.28000003</v>
      </c>
      <c r="S573" s="13">
        <f t="shared" si="20"/>
        <v>2335955.5700000003</v>
      </c>
      <c r="T573" s="13">
        <f t="shared" si="20"/>
        <v>167127243.85000002</v>
      </c>
      <c r="U573" s="13">
        <f t="shared" si="20"/>
        <v>850762239.7900001</v>
      </c>
      <c r="V573" s="4">
        <f t="shared" si="21"/>
        <v>0.8114757844611437</v>
      </c>
      <c r="W573" s="4">
        <f t="shared" si="22"/>
        <v>2.2908921318804634</v>
      </c>
      <c r="X573" s="4">
        <f t="shared" si="23"/>
        <v>1.0755069684949785</v>
      </c>
      <c r="Y573" s="11"/>
      <c r="Z573" s="4">
        <f t="shared" si="24"/>
        <v>4.189377746416327</v>
      </c>
      <c r="AA573" s="13">
        <v>99951.34939405211</v>
      </c>
      <c r="AB573" s="88">
        <f t="shared" si="25"/>
        <v>4187.33958875725</v>
      </c>
    </row>
    <row r="574" spans="3:28" ht="12.75">
      <c r="C574" s="85" t="s">
        <v>346</v>
      </c>
      <c r="F574" s="13">
        <f t="shared" si="19"/>
        <v>27407693230</v>
      </c>
      <c r="I574" s="13">
        <f t="shared" si="20"/>
        <v>70971989.83</v>
      </c>
      <c r="J574" s="13">
        <f t="shared" si="20"/>
        <v>6029689.14</v>
      </c>
      <c r="K574" s="13">
        <f t="shared" si="20"/>
        <v>0</v>
      </c>
      <c r="L574" s="13">
        <f t="shared" si="20"/>
        <v>2854460.53</v>
      </c>
      <c r="M574" s="13">
        <f t="shared" si="20"/>
        <v>79856139.5</v>
      </c>
      <c r="N574" s="13">
        <f t="shared" si="20"/>
        <v>103074818</v>
      </c>
      <c r="O574" s="13">
        <f t="shared" si="20"/>
        <v>13564913</v>
      </c>
      <c r="P574" s="13">
        <f t="shared" si="20"/>
        <v>0</v>
      </c>
      <c r="Q574" s="13">
        <f t="shared" si="20"/>
        <v>116639731</v>
      </c>
      <c r="R574" s="13">
        <f t="shared" si="20"/>
        <v>105943539.17999999</v>
      </c>
      <c r="S574" s="13">
        <f t="shared" si="20"/>
        <v>0</v>
      </c>
      <c r="T574" s="13">
        <f t="shared" si="20"/>
        <v>105943539.17999999</v>
      </c>
      <c r="U574" s="13">
        <f t="shared" si="20"/>
        <v>302439409.68</v>
      </c>
      <c r="V574" s="4">
        <f t="shared" si="21"/>
        <v>0.38654671989701045</v>
      </c>
      <c r="W574" s="4">
        <f t="shared" si="22"/>
        <v>0.4255729587352799</v>
      </c>
      <c r="X574" s="4">
        <f t="shared" si="23"/>
        <v>0.29136395693669986</v>
      </c>
      <c r="Y574" s="11"/>
      <c r="Z574" s="4">
        <f t="shared" si="24"/>
        <v>1.1034836355689903</v>
      </c>
      <c r="AA574" s="13">
        <v>315645.53882725834</v>
      </c>
      <c r="AB574" s="88">
        <f t="shared" si="25"/>
        <v>3483.0968673623593</v>
      </c>
    </row>
    <row r="575" spans="3:28" ht="12.75">
      <c r="C575" s="85" t="s">
        <v>379</v>
      </c>
      <c r="F575" s="13">
        <f t="shared" si="19"/>
        <v>4398496715</v>
      </c>
      <c r="I575" s="13">
        <f t="shared" si="20"/>
        <v>50044999.999</v>
      </c>
      <c r="J575" s="13">
        <f t="shared" si="20"/>
        <v>0</v>
      </c>
      <c r="K575" s="13">
        <f t="shared" si="20"/>
        <v>1285000.0000000002</v>
      </c>
      <c r="L575" s="13">
        <f t="shared" si="20"/>
        <v>547543.55</v>
      </c>
      <c r="M575" s="13">
        <f t="shared" si="20"/>
        <v>51877543.548999995</v>
      </c>
      <c r="N575" s="13">
        <f t="shared" si="20"/>
        <v>48632565</v>
      </c>
      <c r="O575" s="13">
        <f t="shared" si="20"/>
        <v>6971701.65</v>
      </c>
      <c r="P575" s="13">
        <f t="shared" si="20"/>
        <v>0</v>
      </c>
      <c r="Q575" s="13">
        <f t="shared" si="20"/>
        <v>55604266.65</v>
      </c>
      <c r="R575" s="13">
        <f t="shared" si="20"/>
        <v>36064168.379999995</v>
      </c>
      <c r="S575" s="13">
        <f t="shared" si="20"/>
        <v>0</v>
      </c>
      <c r="T575" s="13">
        <f t="shared" si="20"/>
        <v>36064168.379999995</v>
      </c>
      <c r="U575" s="13">
        <f t="shared" si="20"/>
        <v>143545978.579</v>
      </c>
      <c r="V575" s="4">
        <f t="shared" si="21"/>
        <v>0.8199203208908159</v>
      </c>
      <c r="W575" s="4">
        <f t="shared" si="22"/>
        <v>1.2641652421922975</v>
      </c>
      <c r="X575" s="4">
        <f t="shared" si="23"/>
        <v>1.1794380423676183</v>
      </c>
      <c r="Y575" s="11"/>
      <c r="Z575" s="4">
        <f t="shared" si="24"/>
        <v>3.263523605450732</v>
      </c>
      <c r="AA575" s="13">
        <v>80227.75527342786</v>
      </c>
      <c r="AB575" s="88">
        <f t="shared" si="25"/>
        <v>2618.2517314715624</v>
      </c>
    </row>
    <row r="576" spans="3:28" ht="12.75">
      <c r="C576" s="86" t="s">
        <v>408</v>
      </c>
      <c r="F576" s="13">
        <f t="shared" si="19"/>
        <v>33977666247</v>
      </c>
      <c r="I576" s="13">
        <f t="shared" si="20"/>
        <v>311643294.00000006</v>
      </c>
      <c r="J576" s="13">
        <f t="shared" si="20"/>
        <v>0</v>
      </c>
      <c r="K576" s="13">
        <f t="shared" si="20"/>
        <v>0</v>
      </c>
      <c r="L576" s="13">
        <f t="shared" si="20"/>
        <v>6086808.000000001</v>
      </c>
      <c r="M576" s="13">
        <f t="shared" si="20"/>
        <v>317730102</v>
      </c>
      <c r="N576" s="13">
        <f t="shared" si="20"/>
        <v>602343486.03</v>
      </c>
      <c r="O576" s="13">
        <f t="shared" si="20"/>
        <v>117752638.36</v>
      </c>
      <c r="P576" s="13">
        <f t="shared" si="20"/>
        <v>11716831.559999999</v>
      </c>
      <c r="Q576" s="13">
        <f t="shared" si="20"/>
        <v>731812955.95</v>
      </c>
      <c r="R576" s="13">
        <f t="shared" si="20"/>
        <v>499585780.18</v>
      </c>
      <c r="S576" s="13">
        <f t="shared" si="20"/>
        <v>1015497.48</v>
      </c>
      <c r="T576" s="13">
        <f t="shared" si="20"/>
        <v>500601277.66</v>
      </c>
      <c r="U576" s="13">
        <f t="shared" si="20"/>
        <v>1550144335.6099997</v>
      </c>
      <c r="V576" s="4">
        <f t="shared" si="21"/>
        <v>1.4703357686436456</v>
      </c>
      <c r="W576" s="4">
        <f t="shared" si="22"/>
        <v>2.153805828305275</v>
      </c>
      <c r="X576" s="4">
        <f t="shared" si="23"/>
        <v>0.9351145534548108</v>
      </c>
      <c r="Y576" s="11"/>
      <c r="Z576" s="4">
        <f t="shared" si="24"/>
        <v>4.562244870913896</v>
      </c>
      <c r="AA576" s="13">
        <v>152290.36847787217</v>
      </c>
      <c r="AB576" s="88">
        <f t="shared" si="25"/>
        <v>6947.859524777596</v>
      </c>
    </row>
    <row r="577" spans="3:28" ht="12.75">
      <c r="C577" s="85" t="s">
        <v>452</v>
      </c>
      <c r="F577" s="13">
        <f t="shared" si="19"/>
        <v>13641295755</v>
      </c>
      <c r="I577" s="13">
        <f t="shared" si="20"/>
        <v>100700000</v>
      </c>
      <c r="J577" s="13">
        <f t="shared" si="20"/>
        <v>2664022.9999999995</v>
      </c>
      <c r="K577" s="13">
        <f t="shared" si="20"/>
        <v>0</v>
      </c>
      <c r="L577" s="13">
        <f t="shared" si="20"/>
        <v>3356357.9000000004</v>
      </c>
      <c r="M577" s="13">
        <f t="shared" si="20"/>
        <v>106720380.90000002</v>
      </c>
      <c r="N577" s="13">
        <f t="shared" si="20"/>
        <v>237739967.5</v>
      </c>
      <c r="O577" s="13">
        <f t="shared" si="20"/>
        <v>37783781.32</v>
      </c>
      <c r="P577" s="13">
        <f t="shared" si="20"/>
        <v>0</v>
      </c>
      <c r="Q577" s="13">
        <f t="shared" si="20"/>
        <v>275523748.82000005</v>
      </c>
      <c r="R577" s="13">
        <f t="shared" si="20"/>
        <v>102967772.7</v>
      </c>
      <c r="S577" s="13">
        <f t="shared" si="20"/>
        <v>1497635.92</v>
      </c>
      <c r="T577" s="13">
        <f t="shared" si="20"/>
        <v>104465408.62000002</v>
      </c>
      <c r="U577" s="13">
        <f t="shared" si="20"/>
        <v>486709538.3400001</v>
      </c>
      <c r="V577" s="4">
        <f t="shared" si="21"/>
        <v>0.7548239884928731</v>
      </c>
      <c r="W577" s="4">
        <f t="shared" si="22"/>
        <v>2.0197769608434095</v>
      </c>
      <c r="X577" s="4">
        <f t="shared" si="23"/>
        <v>0.7823331655343913</v>
      </c>
      <c r="Y577" s="11"/>
      <c r="Z577" s="4">
        <f t="shared" si="24"/>
        <v>3.5679128074149733</v>
      </c>
      <c r="AA577" s="13">
        <v>115526.46212282068</v>
      </c>
      <c r="AB577" s="88">
        <f t="shared" si="25"/>
        <v>4121.883438033527</v>
      </c>
    </row>
    <row r="578" spans="3:28" ht="12.75">
      <c r="C578" s="85" t="s">
        <v>499</v>
      </c>
      <c r="F578" s="13">
        <f t="shared" si="19"/>
        <v>20284583440</v>
      </c>
      <c r="I578" s="13">
        <f t="shared" si="20"/>
        <v>206850478</v>
      </c>
      <c r="J578" s="13">
        <f t="shared" si="20"/>
        <v>0</v>
      </c>
      <c r="K578" s="13">
        <f t="shared" si="20"/>
        <v>0</v>
      </c>
      <c r="L578" s="13">
        <f t="shared" si="20"/>
        <v>3496943.0900000003</v>
      </c>
      <c r="M578" s="13">
        <f t="shared" si="20"/>
        <v>210347421.08999997</v>
      </c>
      <c r="N578" s="13">
        <f t="shared" si="20"/>
        <v>201384073.5</v>
      </c>
      <c r="O578" s="13">
        <f t="shared" si="20"/>
        <v>0</v>
      </c>
      <c r="P578" s="13">
        <f t="shared" si="20"/>
        <v>107359731.07</v>
      </c>
      <c r="Q578" s="13">
        <f t="shared" si="20"/>
        <v>308743804.57</v>
      </c>
      <c r="R578" s="13">
        <f t="shared" si="20"/>
        <v>333532740.27000004</v>
      </c>
      <c r="S578" s="13">
        <f t="shared" si="20"/>
        <v>0</v>
      </c>
      <c r="T578" s="13">
        <f t="shared" si="20"/>
        <v>333532740.27000004</v>
      </c>
      <c r="U578" s="13">
        <f t="shared" si="20"/>
        <v>852623965.9300001</v>
      </c>
      <c r="V578" s="4">
        <f t="shared" si="21"/>
        <v>1.6442671413813368</v>
      </c>
      <c r="W578" s="4">
        <f t="shared" si="22"/>
        <v>1.5220613501048066</v>
      </c>
      <c r="X578" s="4">
        <f t="shared" si="23"/>
        <v>1.036981714276702</v>
      </c>
      <c r="Y578" s="11"/>
      <c r="Z578" s="4">
        <f t="shared" si="24"/>
        <v>4.203310205762845</v>
      </c>
      <c r="AA578" s="13">
        <v>118327.0611378368</v>
      </c>
      <c r="AB578" s="88">
        <f t="shared" si="25"/>
        <v>4973.6534369859355</v>
      </c>
    </row>
    <row r="579" spans="3:28" ht="12.75">
      <c r="C579" s="85" t="s">
        <v>524</v>
      </c>
      <c r="F579" s="13">
        <f t="shared" si="19"/>
        <v>15981607720</v>
      </c>
      <c r="I579" s="13">
        <f t="shared" si="20"/>
        <v>65037000.00000001</v>
      </c>
      <c r="J579" s="13">
        <f t="shared" si="20"/>
        <v>4738268</v>
      </c>
      <c r="K579" s="13">
        <f t="shared" si="20"/>
        <v>0</v>
      </c>
      <c r="L579" s="13">
        <f t="shared" si="20"/>
        <v>5599000</v>
      </c>
      <c r="M579" s="13">
        <f t="shared" si="20"/>
        <v>75374268</v>
      </c>
      <c r="N579" s="13">
        <f t="shared" si="20"/>
        <v>163868565.94</v>
      </c>
      <c r="O579" s="13">
        <f t="shared" si="20"/>
        <v>94121281.30000001</v>
      </c>
      <c r="P579" s="13">
        <f t="shared" si="20"/>
        <v>0</v>
      </c>
      <c r="Q579" s="13">
        <f t="shared" si="20"/>
        <v>257989847.23999995</v>
      </c>
      <c r="R579" s="13">
        <f t="shared" si="20"/>
        <v>37993039.980000004</v>
      </c>
      <c r="S579" s="13">
        <f t="shared" si="20"/>
        <v>4489395.83</v>
      </c>
      <c r="T579" s="13">
        <f t="shared" si="20"/>
        <v>42482435.81</v>
      </c>
      <c r="U579" s="13">
        <f t="shared" si="20"/>
        <v>375846551.0500001</v>
      </c>
      <c r="V579" s="4">
        <f t="shared" si="21"/>
        <v>0.23772977441095647</v>
      </c>
      <c r="W579" s="4">
        <f t="shared" si="22"/>
        <v>1.6142922023867567</v>
      </c>
      <c r="X579" s="4">
        <f t="shared" si="23"/>
        <v>0.47163132345986525</v>
      </c>
      <c r="Y579" s="11"/>
      <c r="Z579" s="4">
        <f t="shared" si="24"/>
        <v>2.351744315308473</v>
      </c>
      <c r="AA579" s="13">
        <v>307859.2147717804</v>
      </c>
      <c r="AB579" s="88">
        <f t="shared" si="25"/>
        <v>7240.061582548649</v>
      </c>
    </row>
    <row r="580" spans="3:28" ht="12.75">
      <c r="C580" s="85" t="s">
        <v>576</v>
      </c>
      <c r="F580" s="13">
        <f t="shared" si="19"/>
        <v>22361669631</v>
      </c>
      <c r="I580" s="13">
        <f t="shared" si="20"/>
        <v>169622003</v>
      </c>
      <c r="J580" s="13">
        <f t="shared" si="20"/>
        <v>9167350</v>
      </c>
      <c r="K580" s="13">
        <f t="shared" si="20"/>
        <v>0</v>
      </c>
      <c r="L580" s="13">
        <f t="shared" si="20"/>
        <v>6212463.000000001</v>
      </c>
      <c r="M580" s="13">
        <f t="shared" si="20"/>
        <v>185001816.00000003</v>
      </c>
      <c r="N580" s="13">
        <f t="shared" si="20"/>
        <v>216247763.48</v>
      </c>
      <c r="O580" s="13">
        <f t="shared" si="20"/>
        <v>211213166.36</v>
      </c>
      <c r="P580" s="13">
        <f t="shared" si="20"/>
        <v>2214662</v>
      </c>
      <c r="Q580" s="13">
        <f t="shared" si="20"/>
        <v>429675591.84000003</v>
      </c>
      <c r="R580" s="13">
        <f t="shared" si="20"/>
        <v>164504555.84</v>
      </c>
      <c r="S580" s="13">
        <f t="shared" si="20"/>
        <v>4385326.24</v>
      </c>
      <c r="T580" s="13">
        <f t="shared" si="20"/>
        <v>168889882.08</v>
      </c>
      <c r="U580" s="13">
        <f t="shared" si="20"/>
        <v>783567289.9200001</v>
      </c>
      <c r="V580" s="4">
        <f t="shared" si="21"/>
        <v>0.7356541732105156</v>
      </c>
      <c r="W580" s="4">
        <f t="shared" si="22"/>
        <v>1.9214826036260746</v>
      </c>
      <c r="X580" s="4">
        <f t="shared" si="23"/>
        <v>0.8273166496634574</v>
      </c>
      <c r="Y580" s="11"/>
      <c r="Z580" s="4">
        <f t="shared" si="24"/>
        <v>3.5040643335224853</v>
      </c>
      <c r="AA580" s="13">
        <v>155251.10732406366</v>
      </c>
      <c r="AB580" s="88">
        <f t="shared" si="25"/>
        <v>5440.09867914123</v>
      </c>
    </row>
    <row r="581" spans="3:28" ht="12.75">
      <c r="C581" s="85" t="s">
        <v>599</v>
      </c>
      <c r="F581" s="13">
        <f t="shared" si="19"/>
        <v>40745446402</v>
      </c>
      <c r="I581" s="13">
        <f t="shared" si="20"/>
        <v>224821999.99999997</v>
      </c>
      <c r="J581" s="13">
        <f t="shared" si="20"/>
        <v>0</v>
      </c>
      <c r="K581" s="13">
        <f t="shared" si="20"/>
        <v>0</v>
      </c>
      <c r="L581" s="13">
        <f t="shared" si="20"/>
        <v>20638297.91</v>
      </c>
      <c r="M581" s="13">
        <f t="shared" si="20"/>
        <v>245460297.91000003</v>
      </c>
      <c r="N581" s="13">
        <f t="shared" si="20"/>
        <v>945298226.03</v>
      </c>
      <c r="O581" s="13">
        <f t="shared" si="20"/>
        <v>47086199.45</v>
      </c>
      <c r="P581" s="13">
        <f t="shared" si="20"/>
        <v>1600175</v>
      </c>
      <c r="Q581" s="13">
        <f t="shared" si="20"/>
        <v>993984600.48</v>
      </c>
      <c r="R581" s="13">
        <f t="shared" si="20"/>
        <v>348972865.7</v>
      </c>
      <c r="S581" s="13">
        <f t="shared" si="20"/>
        <v>5390629.359999999</v>
      </c>
      <c r="T581" s="13">
        <f t="shared" si="20"/>
        <v>354363495.06</v>
      </c>
      <c r="U581" s="13">
        <f t="shared" si="20"/>
        <v>1593808393.4499998</v>
      </c>
      <c r="V581" s="4">
        <f t="shared" si="21"/>
        <v>0.8564708366598496</v>
      </c>
      <c r="W581" s="4">
        <f t="shared" si="22"/>
        <v>2.43949861457699</v>
      </c>
      <c r="X581" s="4">
        <f t="shared" si="23"/>
        <v>0.6024238769855558</v>
      </c>
      <c r="Y581" s="11"/>
      <c r="Z581" s="4">
        <f t="shared" si="24"/>
        <v>3.9116233449138686</v>
      </c>
      <c r="AA581" s="13">
        <v>129653.99563405734</v>
      </c>
      <c r="AB581" s="88">
        <f t="shared" si="25"/>
        <v>5071.575960835395</v>
      </c>
    </row>
    <row r="582" spans="3:28" ht="12.75">
      <c r="C582" s="85" t="s">
        <v>647</v>
      </c>
      <c r="F582" s="13">
        <f t="shared" si="19"/>
        <v>57090882529</v>
      </c>
      <c r="I582" s="13">
        <f t="shared" si="20"/>
        <v>260752374.2600001</v>
      </c>
      <c r="J582" s="13">
        <f t="shared" si="20"/>
        <v>9936070.999999998</v>
      </c>
      <c r="K582" s="13">
        <f t="shared" si="20"/>
        <v>1442602</v>
      </c>
      <c r="L582" s="13">
        <f t="shared" si="20"/>
        <v>15999999.999999998</v>
      </c>
      <c r="M582" s="13">
        <f t="shared" si="20"/>
        <v>288131047.26000005</v>
      </c>
      <c r="N582" s="13">
        <f t="shared" si="20"/>
        <v>678627792.79</v>
      </c>
      <c r="O582" s="13">
        <f t="shared" si="20"/>
        <v>250782679.96999997</v>
      </c>
      <c r="P582" s="13">
        <f t="shared" si="20"/>
        <v>0</v>
      </c>
      <c r="Q582" s="13">
        <f t="shared" si="20"/>
        <v>929410472.76</v>
      </c>
      <c r="R582" s="13">
        <f t="shared" si="20"/>
        <v>307343902.5799999</v>
      </c>
      <c r="S582" s="13">
        <f t="shared" si="20"/>
        <v>5772023.680000001</v>
      </c>
      <c r="T582" s="13">
        <f t="shared" si="20"/>
        <v>313115926.26</v>
      </c>
      <c r="U582" s="13">
        <f t="shared" si="20"/>
        <v>1530657446.2800004</v>
      </c>
      <c r="V582" s="4">
        <f t="shared" si="21"/>
        <v>0.5383414811005609</v>
      </c>
      <c r="W582" s="4">
        <f t="shared" si="22"/>
        <v>1.6279490377257608</v>
      </c>
      <c r="X582" s="4">
        <f t="shared" si="23"/>
        <v>0.5046883749145766</v>
      </c>
      <c r="Y582" s="11"/>
      <c r="Z582" s="4">
        <f t="shared" si="24"/>
        <v>2.681089131005261</v>
      </c>
      <c r="AA582" s="13">
        <v>235110.8328233226</v>
      </c>
      <c r="AB582" s="88">
        <f t="shared" si="25"/>
        <v>6303.530984642051</v>
      </c>
    </row>
    <row r="583" spans="3:28" ht="12.75">
      <c r="C583" s="85" t="s">
        <v>754</v>
      </c>
      <c r="F583" s="13">
        <f t="shared" si="19"/>
        <v>57903087324</v>
      </c>
      <c r="I583" s="13">
        <f t="shared" si="20"/>
        <v>166093003.40000004</v>
      </c>
      <c r="J583" s="13">
        <f t="shared" si="20"/>
        <v>0</v>
      </c>
      <c r="K583" s="13">
        <f t="shared" si="20"/>
        <v>0</v>
      </c>
      <c r="L583" s="13">
        <f t="shared" si="20"/>
        <v>34434862.13</v>
      </c>
      <c r="M583" s="13">
        <f t="shared" si="20"/>
        <v>200527865.53</v>
      </c>
      <c r="N583" s="13">
        <f t="shared" si="20"/>
        <v>652625661.21</v>
      </c>
      <c r="O583" s="13">
        <f t="shared" si="20"/>
        <v>197356326.93000004</v>
      </c>
      <c r="P583" s="13">
        <f t="shared" si="20"/>
        <v>0</v>
      </c>
      <c r="Q583" s="13">
        <f t="shared" si="20"/>
        <v>849981988.1399997</v>
      </c>
      <c r="R583" s="13">
        <f t="shared" si="20"/>
        <v>298140304.28</v>
      </c>
      <c r="S583" s="13">
        <f t="shared" si="20"/>
        <v>10473216.030000001</v>
      </c>
      <c r="T583" s="13">
        <f t="shared" si="20"/>
        <v>308613520.30999994</v>
      </c>
      <c r="U583" s="13">
        <f t="shared" si="20"/>
        <v>1359123373.98</v>
      </c>
      <c r="V583" s="4">
        <f t="shared" si="21"/>
        <v>0.5148953502457287</v>
      </c>
      <c r="W583" s="4">
        <f t="shared" si="22"/>
        <v>1.4679389777333935</v>
      </c>
      <c r="X583" s="4">
        <f t="shared" si="23"/>
        <v>0.34631636204117233</v>
      </c>
      <c r="Y583" s="11"/>
      <c r="Z583" s="4">
        <f t="shared" si="24"/>
        <v>2.3472381815756185</v>
      </c>
      <c r="AA583" s="13">
        <v>288106.7092241948</v>
      </c>
      <c r="AB583" s="88">
        <f t="shared" si="25"/>
        <v>6762.550682591345</v>
      </c>
    </row>
    <row r="584" spans="3:28" ht="12.75">
      <c r="C584" s="85" t="s">
        <v>832</v>
      </c>
      <c r="F584" s="13">
        <f t="shared" si="19"/>
        <v>41809703330</v>
      </c>
      <c r="I584" s="13">
        <f t="shared" si="20"/>
        <v>224198147.99999994</v>
      </c>
      <c r="J584" s="13">
        <f t="shared" si="20"/>
        <v>23636901</v>
      </c>
      <c r="K584" s="13">
        <f t="shared" si="20"/>
        <v>8450000</v>
      </c>
      <c r="L584" s="13">
        <f t="shared" si="20"/>
        <v>7452000</v>
      </c>
      <c r="M584" s="13">
        <f t="shared" si="20"/>
        <v>263737048.99999994</v>
      </c>
      <c r="N584" s="13">
        <f t="shared" si="20"/>
        <v>361798857.89</v>
      </c>
      <c r="O584" s="13">
        <f t="shared" si="20"/>
        <v>177267970.62</v>
      </c>
      <c r="P584" s="13">
        <f t="shared" si="20"/>
        <v>5330261.999999999</v>
      </c>
      <c r="Q584" s="13">
        <f t="shared" si="20"/>
        <v>544397090.51</v>
      </c>
      <c r="R584" s="13">
        <f t="shared" si="20"/>
        <v>228916343.88000003</v>
      </c>
      <c r="S584" s="13">
        <f t="shared" si="20"/>
        <v>2704148.83</v>
      </c>
      <c r="T584" s="13">
        <f t="shared" si="20"/>
        <v>231620492.70999998</v>
      </c>
      <c r="U584" s="13">
        <f t="shared" si="20"/>
        <v>1039754632.2200001</v>
      </c>
      <c r="V584" s="4">
        <f t="shared" si="21"/>
        <v>0.5475196560788418</v>
      </c>
      <c r="W584" s="4">
        <f t="shared" si="22"/>
        <v>1.3020831222195617</v>
      </c>
      <c r="X584" s="4">
        <f t="shared" si="23"/>
        <v>0.6308034451197814</v>
      </c>
      <c r="Y584" s="11"/>
      <c r="Z584" s="4">
        <f t="shared" si="24"/>
        <v>2.486873977586772</v>
      </c>
      <c r="AA584" s="13">
        <v>159385.55027803523</v>
      </c>
      <c r="AB584" s="88">
        <f t="shared" si="25"/>
        <v>3963.717773897939</v>
      </c>
    </row>
    <row r="585" spans="3:28" ht="12.75">
      <c r="C585" s="85" t="s">
        <v>898</v>
      </c>
      <c r="F585" s="13">
        <f t="shared" si="19"/>
        <v>21208000480</v>
      </c>
      <c r="I585" s="13">
        <f t="shared" si="20"/>
        <v>193502856.49999997</v>
      </c>
      <c r="J585" s="13">
        <f t="shared" si="20"/>
        <v>0</v>
      </c>
      <c r="K585" s="13">
        <f t="shared" si="20"/>
        <v>0</v>
      </c>
      <c r="L585" s="13">
        <f t="shared" si="20"/>
        <v>3575640.87</v>
      </c>
      <c r="M585" s="13">
        <f t="shared" si="20"/>
        <v>197078497.37</v>
      </c>
      <c r="N585" s="13">
        <f t="shared" si="20"/>
        <v>397035070</v>
      </c>
      <c r="O585" s="13">
        <f t="shared" si="20"/>
        <v>35320036</v>
      </c>
      <c r="P585" s="13">
        <f t="shared" si="20"/>
        <v>12640</v>
      </c>
      <c r="Q585" s="13">
        <f t="shared" si="20"/>
        <v>432367746</v>
      </c>
      <c r="R585" s="13">
        <f t="shared" si="20"/>
        <v>273448272.52000004</v>
      </c>
      <c r="S585" s="13">
        <f t="shared" si="20"/>
        <v>1523786</v>
      </c>
      <c r="T585" s="13">
        <f t="shared" si="20"/>
        <v>274972058.52000004</v>
      </c>
      <c r="U585" s="13">
        <f t="shared" si="20"/>
        <v>904418301.8900001</v>
      </c>
      <c r="V585" s="4">
        <f t="shared" si="21"/>
        <v>1.2893637605198698</v>
      </c>
      <c r="W585" s="4">
        <f t="shared" si="22"/>
        <v>2.038701132658594</v>
      </c>
      <c r="X585" s="4">
        <f t="shared" si="23"/>
        <v>0.9292648666047183</v>
      </c>
      <c r="Y585" s="11"/>
      <c r="Z585" s="4">
        <f t="shared" si="24"/>
        <v>4.264514718126789</v>
      </c>
      <c r="AA585" s="13">
        <v>145762.71318471155</v>
      </c>
      <c r="AB585" s="88">
        <f t="shared" si="25"/>
        <v>6216.072357302963</v>
      </c>
    </row>
    <row r="586" spans="3:28" ht="12.75">
      <c r="C586" s="85" t="s">
        <v>931</v>
      </c>
      <c r="F586" s="13">
        <f t="shared" si="19"/>
        <v>3236055644</v>
      </c>
      <c r="I586" s="13">
        <f t="shared" si="20"/>
        <v>36320365.28</v>
      </c>
      <c r="J586" s="13">
        <f t="shared" si="20"/>
        <v>0</v>
      </c>
      <c r="K586" s="13">
        <f t="shared" si="20"/>
        <v>0</v>
      </c>
      <c r="L586" s="13">
        <f t="shared" si="20"/>
        <v>0</v>
      </c>
      <c r="M586" s="13">
        <f t="shared" si="20"/>
        <v>36320365.28</v>
      </c>
      <c r="N586" s="13">
        <f t="shared" si="20"/>
        <v>38676548.5</v>
      </c>
      <c r="O586" s="13">
        <f t="shared" si="20"/>
        <v>15533072.500000002</v>
      </c>
      <c r="P586" s="13">
        <f t="shared" si="20"/>
        <v>0</v>
      </c>
      <c r="Q586" s="13">
        <f t="shared" si="20"/>
        <v>54209621</v>
      </c>
      <c r="R586" s="13">
        <f t="shared" si="20"/>
        <v>10187839</v>
      </c>
      <c r="S586" s="13">
        <f t="shared" si="20"/>
        <v>249169.22</v>
      </c>
      <c r="T586" s="13">
        <f t="shared" si="20"/>
        <v>10437008.219999999</v>
      </c>
      <c r="U586" s="13">
        <f t="shared" si="20"/>
        <v>100966994.5</v>
      </c>
      <c r="V586" s="4">
        <f t="shared" si="21"/>
        <v>0.3148227385672235</v>
      </c>
      <c r="W586" s="4">
        <f t="shared" si="22"/>
        <v>1.675175799294754</v>
      </c>
      <c r="X586" s="4">
        <f t="shared" si="23"/>
        <v>1.1223652889696727</v>
      </c>
      <c r="Y586" s="11"/>
      <c r="Z586" s="4">
        <f t="shared" si="24"/>
        <v>3.120063608523043</v>
      </c>
      <c r="AA586" s="13">
        <v>107255.48332391182</v>
      </c>
      <c r="AB586" s="88">
        <f t="shared" si="25"/>
        <v>3346.439303334874</v>
      </c>
    </row>
    <row r="587" spans="3:28" ht="12.75">
      <c r="C587" s="85" t="s">
        <v>962</v>
      </c>
      <c r="F587" s="13">
        <f t="shared" si="19"/>
        <v>40595111147</v>
      </c>
      <c r="I587" s="13">
        <f t="shared" si="20"/>
        <v>150228574</v>
      </c>
      <c r="J587" s="13">
        <f t="shared" si="20"/>
        <v>9255153</v>
      </c>
      <c r="K587" s="13">
        <f t="shared" si="20"/>
        <v>0</v>
      </c>
      <c r="L587" s="13">
        <f t="shared" si="20"/>
        <v>13513077.280000003</v>
      </c>
      <c r="M587" s="13">
        <f t="shared" si="20"/>
        <v>172996804.28000003</v>
      </c>
      <c r="N587" s="13">
        <f t="shared" si="20"/>
        <v>414070806.5</v>
      </c>
      <c r="O587" s="13">
        <f t="shared" si="20"/>
        <v>133564763.21000001</v>
      </c>
      <c r="P587" s="13">
        <f t="shared" si="20"/>
        <v>0</v>
      </c>
      <c r="Q587" s="13">
        <f t="shared" si="20"/>
        <v>547635569.71</v>
      </c>
      <c r="R587" s="13">
        <f t="shared" si="20"/>
        <v>140311475.17000002</v>
      </c>
      <c r="S587" s="13">
        <f t="shared" si="20"/>
        <v>13604790.07</v>
      </c>
      <c r="T587" s="13">
        <f t="shared" si="20"/>
        <v>153916265.24000004</v>
      </c>
      <c r="U587" s="13">
        <f t="shared" si="20"/>
        <v>874548639.2299998</v>
      </c>
      <c r="V587" s="4">
        <f t="shared" si="21"/>
        <v>0.3456363862680768</v>
      </c>
      <c r="W587" s="4">
        <f t="shared" si="22"/>
        <v>1.3490185252281803</v>
      </c>
      <c r="X587" s="4">
        <f t="shared" si="23"/>
        <v>0.42615181826589127</v>
      </c>
      <c r="Y587" s="11"/>
      <c r="Z587" s="4">
        <f t="shared" si="24"/>
        <v>2.1543201004257613</v>
      </c>
      <c r="AA587" s="13">
        <v>321698.10101113166</v>
      </c>
      <c r="AB587" s="88">
        <f t="shared" si="25"/>
        <v>6930.406852770779</v>
      </c>
    </row>
    <row r="588" spans="3:28" ht="12.75">
      <c r="C588" s="85" t="s">
        <v>1004</v>
      </c>
      <c r="F588" s="13">
        <f t="shared" si="19"/>
        <v>10223380295</v>
      </c>
      <c r="I588" s="13">
        <f t="shared" si="20"/>
        <v>56604788.00000001</v>
      </c>
      <c r="J588" s="13">
        <f t="shared" si="20"/>
        <v>4025268</v>
      </c>
      <c r="K588" s="13">
        <f t="shared" si="20"/>
        <v>1112530.0000000002</v>
      </c>
      <c r="L588" s="13">
        <f t="shared" si="20"/>
        <v>2509221.0000000005</v>
      </c>
      <c r="M588" s="13">
        <f t="shared" si="20"/>
        <v>64251806.99999999</v>
      </c>
      <c r="N588" s="13">
        <f t="shared" si="20"/>
        <v>150161456.37</v>
      </c>
      <c r="O588" s="13">
        <f t="shared" si="20"/>
        <v>58349180.279999994</v>
      </c>
      <c r="P588" s="13">
        <f t="shared" si="20"/>
        <v>0</v>
      </c>
      <c r="Q588" s="13">
        <f t="shared" si="20"/>
        <v>208510636.64999998</v>
      </c>
      <c r="R588" s="13">
        <f t="shared" si="20"/>
        <v>60063769.21</v>
      </c>
      <c r="S588" s="13">
        <f t="shared" si="20"/>
        <v>1281366.88</v>
      </c>
      <c r="T588" s="13">
        <f t="shared" si="20"/>
        <v>61345136.09</v>
      </c>
      <c r="U588" s="13">
        <f t="shared" si="20"/>
        <v>334107579.74000007</v>
      </c>
      <c r="V588" s="4">
        <f t="shared" si="21"/>
        <v>0.5875137916895813</v>
      </c>
      <c r="W588" s="4">
        <f t="shared" si="22"/>
        <v>2.0395469075133335</v>
      </c>
      <c r="X588" s="4">
        <f t="shared" si="23"/>
        <v>0.6284790856447348</v>
      </c>
      <c r="Y588" s="11"/>
      <c r="Z588" s="4">
        <f t="shared" si="24"/>
        <v>3.268073475691829</v>
      </c>
      <c r="AA588" s="13">
        <v>160447.9601544316</v>
      </c>
      <c r="AB588" s="88">
        <f t="shared" si="25"/>
        <v>5243.557228095573</v>
      </c>
    </row>
    <row r="589" spans="3:28" ht="12.75">
      <c r="C589" s="85" t="s">
        <v>1053</v>
      </c>
      <c r="F589" s="13">
        <f t="shared" si="19"/>
        <v>23934764600</v>
      </c>
      <c r="I589" s="13">
        <f t="shared" si="20"/>
        <v>203832767</v>
      </c>
      <c r="J589" s="13">
        <f t="shared" si="20"/>
        <v>0</v>
      </c>
      <c r="K589" s="13">
        <f t="shared" si="20"/>
        <v>0</v>
      </c>
      <c r="L589" s="13">
        <f t="shared" si="20"/>
        <v>7880101.43</v>
      </c>
      <c r="M589" s="13">
        <f t="shared" si="20"/>
        <v>211712868.42999998</v>
      </c>
      <c r="N589" s="13">
        <f t="shared" si="20"/>
        <v>527632219.5</v>
      </c>
      <c r="O589" s="13">
        <f t="shared" si="20"/>
        <v>56616016.22</v>
      </c>
      <c r="P589" s="13">
        <f t="shared" si="20"/>
        <v>2356707</v>
      </c>
      <c r="Q589" s="13">
        <f t="shared" si="20"/>
        <v>586604942.72</v>
      </c>
      <c r="R589" s="13">
        <f t="shared" si="20"/>
        <v>385264647.79</v>
      </c>
      <c r="S589" s="13">
        <f t="shared" si="20"/>
        <v>325551.86</v>
      </c>
      <c r="T589" s="13">
        <f t="shared" si="20"/>
        <v>385590199.65</v>
      </c>
      <c r="U589" s="13">
        <f t="shared" si="20"/>
        <v>1183908010.8</v>
      </c>
      <c r="V589" s="4">
        <f t="shared" si="21"/>
        <v>1.6096446078688404</v>
      </c>
      <c r="W589" s="4">
        <f t="shared" si="22"/>
        <v>2.450849016162875</v>
      </c>
      <c r="X589" s="4">
        <f t="shared" si="23"/>
        <v>0.8845412602470298</v>
      </c>
      <c r="Y589" s="11"/>
      <c r="Z589" s="4">
        <f t="shared" si="24"/>
        <v>4.946395047478344</v>
      </c>
      <c r="AA589" s="13">
        <v>133746.12987380364</v>
      </c>
      <c r="AB589" s="88">
        <f t="shared" si="25"/>
        <v>6615.611944271776</v>
      </c>
    </row>
    <row r="590" spans="3:28" ht="12.75">
      <c r="C590" s="85" t="s">
        <v>1094</v>
      </c>
      <c r="F590" s="13">
        <f t="shared" si="19"/>
        <v>8483068417</v>
      </c>
      <c r="I590" s="13">
        <f t="shared" si="20"/>
        <v>50702940</v>
      </c>
      <c r="J590" s="13">
        <f t="shared" si="20"/>
        <v>3690293.9999999995</v>
      </c>
      <c r="K590" s="13">
        <f t="shared" si="20"/>
        <v>0</v>
      </c>
      <c r="L590" s="13">
        <f t="shared" si="20"/>
        <v>5518884.690000001</v>
      </c>
      <c r="M590" s="13">
        <f t="shared" si="20"/>
        <v>59912118.690000005</v>
      </c>
      <c r="N590" s="13">
        <f t="shared" si="20"/>
        <v>89535795</v>
      </c>
      <c r="O590" s="13">
        <f t="shared" si="20"/>
        <v>33760705.33</v>
      </c>
      <c r="P590" s="13">
        <f t="shared" si="20"/>
        <v>0</v>
      </c>
      <c r="Q590" s="13">
        <f>SUMIF($C$2:$C$567,$C590,Q$2:Q$567)</f>
        <v>123296500.33000001</v>
      </c>
      <c r="R590" s="13">
        <f>SUMIF($C$2:$C$567,$C590,R$2:R$567)</f>
        <v>29609307.139999997</v>
      </c>
      <c r="S590" s="13">
        <f>SUMIF($C$2:$C$567,$C590,S$2:S$567)</f>
        <v>2004003.49</v>
      </c>
      <c r="T590" s="13">
        <f>SUMIF($C$2:$C$567,$C590,T$2:T$567)</f>
        <v>31613310.629999995</v>
      </c>
      <c r="U590" s="13">
        <f>SUMIF($C$2:$C$567,$C590,U$2:U$567)</f>
        <v>214821929.65</v>
      </c>
      <c r="V590" s="4">
        <f t="shared" si="21"/>
        <v>0.3490400605594927</v>
      </c>
      <c r="W590" s="4">
        <f t="shared" si="22"/>
        <v>1.4534422483604497</v>
      </c>
      <c r="X590" s="4">
        <f t="shared" si="23"/>
        <v>0.7062552810482655</v>
      </c>
      <c r="Y590" s="11"/>
      <c r="Z590" s="4">
        <f t="shared" si="24"/>
        <v>2.5323611586050467</v>
      </c>
      <c r="AA590" s="13">
        <v>188212.56951258454</v>
      </c>
      <c r="AB590" s="88">
        <f t="shared" si="25"/>
        <v>4766.222005949215</v>
      </c>
    </row>
  </sheetData>
  <conditionalFormatting sqref="AC168 AC499 AC557 AC87">
    <cfRule type="cellIs" priority="1" dxfId="0" operator="equal" stopIfTrue="1">
      <formula>0</formula>
    </cfRule>
  </conditionalFormatting>
  <printOptions/>
  <pageMargins left="0.25" right="0.25" top="0.34" bottom="0.52" header="0.17" footer="0.31"/>
  <pageSetup fitToHeight="19" fitToWidth="2" horizontalDpi="300" verticalDpi="300" orientation="landscape" paperSize="5" scale="65" r:id="rId1"/>
  <headerFooter alignWithMargins="0">
    <oddHeader xml:space="preserve">&amp;LDLGS - 2003 Tax Rate Information&amp;C&amp;D&amp;RPage &amp;P    </oddHeader>
    <oddFooter>&amp;L* "R" indicates the municipality implemented a revaluation or reassessment during 2004&amp;R*"S" indicates the municipality operates on a State Fiscal Year budget.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2000 Taxes</dc:title>
  <dc:subject/>
  <dc:creator>Marc Pfeiffer</dc:creator>
  <cp:keywords/>
  <dc:description/>
  <cp:lastModifiedBy>eugene.mccarthy</cp:lastModifiedBy>
  <cp:lastPrinted>2005-01-20T18:44:57Z</cp:lastPrinted>
  <dcterms:created xsi:type="dcterms:W3CDTF">1999-11-19T22:34:15Z</dcterms:created>
  <dcterms:modified xsi:type="dcterms:W3CDTF">2009-03-23T12:48:31Z</dcterms:modified>
  <cp:category/>
  <cp:version/>
  <cp:contentType/>
  <cp:contentStatus/>
</cp:coreProperties>
</file>