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0"/>
  </bookViews>
  <sheets>
    <sheet name="LiRats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eugene.mccarthy</author>
  </authors>
  <commentList>
    <comment ref="A136" authorId="0">
      <text>
        <r>
          <rPr>
            <b/>
            <sz val="8"/>
            <rFont val="Tahoma"/>
            <family val="2"/>
          </rPr>
          <t>eugene.mccarthy:</t>
        </r>
        <r>
          <rPr>
            <sz val="8"/>
            <rFont val="Tahoma"/>
            <family val="2"/>
          </rPr>
          <t xml:space="preserve">
499 parcels in co-op</t>
        </r>
      </text>
    </comment>
  </commentList>
</comments>
</file>

<file path=xl/sharedStrings.xml><?xml version="1.0" encoding="utf-8"?>
<sst xmlns="http://schemas.openxmlformats.org/spreadsheetml/2006/main" count="1745" uniqueCount="1160">
  <si>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</si>
  <si>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</si>
  <si>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</si>
  <si>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</si>
  <si>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</si>
  <si>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</si>
  <si>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</si>
  <si>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</si>
  <si>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</si>
  <si>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</si>
  <si>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Farmland Value</t>
  </si>
  <si>
    <t>Non-residential Parcels</t>
  </si>
  <si>
    <t>Non-residential Value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</si>
  <si>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</si>
  <si>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</si>
  <si>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</si>
  <si>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</si>
  <si>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</si>
  <si>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</si>
  <si>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</si>
  <si>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</si>
  <si>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% Residential Value</t>
  </si>
  <si>
    <t>Residential, Farm Home  Parcels</t>
  </si>
  <si>
    <t>Value of Residential, Farm home &amp; apartment</t>
  </si>
  <si>
    <t>% of Apartment Value</t>
  </si>
  <si>
    <t>Change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</si>
  <si>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</si>
  <si>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</si>
  <si>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</si>
  <si>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</si>
  <si>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</si>
  <si>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</si>
  <si>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</si>
  <si>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</si>
  <si>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</si>
  <si>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</si>
  <si>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</si>
  <si>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</si>
  <si>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</si>
  <si>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</si>
  <si>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</si>
  <si>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</si>
  <si>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</si>
  <si>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</si>
  <si>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</si>
  <si>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</si>
  <si>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</si>
  <si>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</si>
  <si>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</si>
  <si>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</si>
  <si>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</si>
  <si>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</si>
  <si>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</si>
  <si>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</si>
  <si>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</si>
  <si>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</si>
  <si>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</si>
  <si>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</si>
  <si>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</si>
  <si>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</si>
  <si>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</si>
  <si>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</si>
  <si>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</si>
  <si>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</si>
  <si>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</si>
  <si>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</si>
  <si>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</si>
  <si>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</si>
  <si>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</si>
  <si>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</si>
  <si>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</si>
  <si>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</si>
  <si>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</si>
  <si>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</si>
  <si>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</si>
  <si>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</si>
  <si>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</si>
  <si>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</si>
  <si>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</si>
  <si>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</si>
  <si>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</si>
  <si>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</si>
  <si>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</si>
  <si>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</si>
  <si>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</si>
  <si>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</si>
  <si>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</si>
  <si>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</si>
  <si>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</si>
  <si>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</si>
  <si>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</si>
  <si>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</si>
  <si>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</si>
  <si>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</si>
  <si>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</si>
  <si>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</si>
  <si>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</si>
  <si>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</si>
  <si>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</si>
  <si>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</si>
  <si>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</si>
  <si>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</si>
  <si>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</si>
  <si>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</si>
  <si>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</si>
  <si>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</si>
  <si>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</si>
  <si>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</si>
  <si>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</si>
  <si>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</si>
  <si>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</si>
  <si>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</si>
  <si>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</si>
  <si>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</si>
  <si>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</si>
  <si>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</si>
  <si>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</si>
  <si>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</si>
  <si>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</si>
  <si>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</si>
  <si>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</si>
  <si>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</si>
  <si>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</si>
  <si>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</si>
  <si>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</si>
  <si>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</si>
  <si>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</si>
  <si>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</si>
  <si>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</si>
  <si>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</si>
  <si>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</si>
  <si>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</si>
  <si>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</si>
  <si>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</si>
  <si>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</si>
  <si>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</si>
  <si>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</si>
  <si>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</si>
  <si>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</si>
  <si>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</si>
  <si>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</si>
  <si>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</si>
  <si>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</si>
  <si>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</si>
  <si>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</si>
  <si>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</si>
  <si>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</si>
  <si>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</si>
  <si>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</si>
  <si>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</si>
  <si>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</si>
  <si>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</si>
  <si>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</si>
  <si>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</si>
  <si>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</si>
  <si>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</si>
  <si>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</si>
  <si>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</si>
  <si>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</si>
  <si>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</si>
  <si>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</si>
  <si>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</si>
  <si>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</si>
  <si>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</si>
  <si>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</si>
  <si>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</si>
  <si>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</si>
  <si>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</si>
  <si>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</si>
  <si>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</si>
  <si>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</si>
  <si>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</si>
  <si>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</si>
  <si>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</si>
  <si>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</si>
  <si>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</si>
  <si>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</si>
  <si>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</si>
  <si>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</si>
  <si>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</si>
  <si>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</si>
  <si>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</si>
  <si>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</si>
  <si>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</si>
  <si>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</si>
  <si>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</si>
  <si>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</si>
  <si>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</si>
  <si>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</si>
  <si>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</si>
  <si>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</si>
  <si>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</si>
  <si>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</si>
  <si>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</si>
  <si>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</si>
  <si>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</si>
  <si>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</si>
  <si>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</si>
  <si>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</si>
  <si>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</si>
  <si>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</si>
  <si>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</si>
  <si>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</si>
  <si>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</si>
  <si>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</si>
  <si>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</si>
  <si>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</si>
  <si>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</si>
  <si>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</si>
  <si>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</si>
  <si>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</si>
  <si>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</si>
  <si>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</si>
  <si>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</si>
  <si>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</si>
  <si>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</si>
  <si>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</si>
  <si>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</si>
  <si>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</si>
  <si>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</si>
  <si>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</si>
  <si>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</si>
  <si>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</si>
  <si>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</si>
  <si>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</si>
  <si>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</si>
  <si>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</si>
  <si>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</si>
  <si>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</si>
  <si>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</si>
  <si>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</si>
  <si>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</si>
  <si>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</si>
  <si>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</si>
  <si>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</si>
  <si>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</si>
  <si>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</si>
  <si>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</si>
  <si>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</si>
  <si>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</si>
  <si>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</si>
  <si>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</si>
  <si>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</si>
  <si>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</si>
  <si>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</si>
  <si>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</si>
  <si>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</si>
  <si>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</si>
  <si>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</si>
  <si>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</si>
  <si>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</si>
  <si>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</si>
  <si>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</si>
  <si>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</si>
  <si>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</si>
  <si>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</si>
  <si>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</si>
  <si>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</si>
  <si>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</si>
  <si>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</si>
  <si>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</si>
  <si>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</si>
  <si>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</si>
  <si>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</si>
  <si>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</si>
  <si>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</si>
  <si>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</si>
  <si>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</si>
  <si>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</si>
  <si>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</si>
  <si>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</si>
  <si>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</si>
  <si>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</si>
  <si>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</si>
  <si>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</si>
  <si>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</si>
  <si>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</si>
  <si>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</si>
  <si>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</si>
  <si>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</si>
  <si>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</si>
  <si>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</si>
  <si>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</si>
  <si>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</si>
  <si>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</si>
  <si>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</si>
  <si>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</si>
  <si>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</si>
  <si>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</si>
  <si>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</si>
  <si>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</si>
  <si>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</si>
  <si>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</si>
  <si>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</si>
  <si>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</si>
  <si>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</si>
  <si>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</si>
  <si>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</si>
  <si>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</si>
  <si>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</si>
  <si>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</si>
  <si>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</si>
  <si>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</si>
  <si>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</si>
  <si>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</si>
  <si>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</si>
  <si>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</si>
  <si>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</si>
  <si>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</si>
  <si>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</si>
  <si>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</si>
  <si>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</si>
  <si>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</si>
  <si>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</si>
  <si>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</si>
  <si>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</si>
  <si>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</si>
  <si>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</si>
  <si>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</si>
  <si>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</si>
  <si>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</si>
  <si>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</si>
  <si>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</si>
  <si>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</si>
  <si>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</si>
  <si>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</si>
  <si>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</si>
  <si>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</si>
  <si>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</si>
  <si>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</si>
  <si>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</si>
  <si>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</si>
  <si>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</si>
  <si>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</si>
  <si>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</si>
  <si>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</si>
  <si>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</si>
  <si>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</si>
  <si>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</si>
  <si>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</si>
  <si>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</si>
  <si>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</si>
  <si>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</si>
  <si>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</si>
  <si>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</si>
  <si>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</si>
  <si>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</si>
  <si>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</si>
  <si>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</si>
  <si>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</si>
  <si>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</si>
  <si>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</si>
  <si>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</si>
  <si>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</si>
  <si>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</si>
  <si>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</si>
  <si>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</si>
  <si>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</si>
  <si>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</si>
  <si>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</si>
  <si>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</si>
  <si>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</si>
  <si>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</si>
  <si>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</si>
  <si>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</si>
  <si>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</si>
  <si>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</si>
  <si>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</si>
  <si>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</si>
  <si>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</si>
  <si>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</si>
  <si>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</si>
  <si>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</si>
  <si>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</si>
  <si>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</si>
  <si>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</si>
  <si>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</si>
  <si>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</si>
  <si>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</si>
  <si>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</si>
  <si>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</si>
  <si>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</si>
  <si>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</si>
  <si>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</si>
  <si>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</si>
  <si>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</si>
  <si>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</si>
  <si>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</si>
  <si>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</si>
  <si>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</si>
  <si>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</si>
  <si>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</si>
  <si>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</si>
  <si>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</si>
  <si>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</si>
  <si>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</si>
  <si>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</si>
  <si>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</si>
  <si>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</si>
  <si>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</si>
  <si>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</si>
  <si>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</si>
  <si>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</si>
  <si>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</si>
  <si>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</si>
  <si>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</si>
  <si>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</si>
  <si>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</si>
  <si>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</si>
  <si>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</si>
  <si>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</si>
  <si>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</si>
  <si>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</si>
  <si>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</si>
  <si>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</si>
  <si>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</si>
  <si>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</si>
  <si>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</si>
  <si>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</si>
  <si>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</si>
  <si>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</si>
  <si>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</si>
  <si>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</si>
  <si>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</si>
  <si>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</si>
  <si>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</si>
  <si>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</si>
  <si>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</si>
  <si>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</si>
  <si>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</si>
  <si>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</si>
  <si>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</si>
  <si>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</si>
  <si>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</si>
  <si>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</si>
  <si>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</si>
  <si>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</si>
  <si>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</si>
  <si>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</si>
  <si>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</si>
  <si>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</si>
  <si>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</si>
  <si>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</si>
  <si>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</si>
  <si>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</si>
  <si>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</si>
  <si>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</si>
  <si>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</si>
  <si>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</si>
  <si>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</si>
  <si>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</si>
  <si>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</si>
  <si>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</si>
  <si>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</si>
  <si>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</si>
  <si>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</si>
  <si>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</si>
  <si>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</si>
  <si>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</si>
  <si>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</si>
  <si>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</si>
  <si>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</si>
  <si>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</si>
  <si>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</si>
  <si>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</si>
  <si>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</si>
  <si>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</si>
  <si>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</si>
  <si>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</si>
  <si>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</si>
  <si>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</si>
  <si>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</si>
  <si>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</si>
  <si>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</si>
  <si>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</si>
  <si>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</si>
  <si>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</si>
  <si>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</si>
  <si>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</si>
  <si>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</si>
  <si>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</si>
  <si>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</si>
  <si>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</si>
  <si>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</si>
  <si>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</si>
  <si>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</si>
  <si>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</si>
  <si>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</si>
  <si>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</si>
  <si>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</si>
  <si>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</si>
  <si>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</si>
  <si>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</si>
  <si>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</si>
  <si>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</si>
  <si>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</si>
  <si>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</si>
  <si>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</si>
  <si>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</si>
  <si>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</si>
  <si>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</si>
  <si>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</si>
  <si>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</si>
  <si>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</si>
  <si>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</si>
  <si>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</si>
  <si>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</si>
  <si>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</si>
  <si>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</si>
  <si>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</si>
  <si>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</si>
  <si>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</si>
  <si>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</si>
  <si>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</si>
  <si>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</si>
  <si>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</si>
  <si>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</si>
  <si>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</si>
  <si>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</si>
  <si>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</si>
  <si>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</si>
  <si>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</si>
  <si>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</si>
  <si>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</si>
  <si>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</si>
  <si>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</si>
  <si>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</si>
  <si>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</si>
  <si>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</si>
  <si>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</si>
  <si>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</si>
  <si>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</si>
  <si>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</si>
  <si>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</si>
  <si>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</si>
  <si>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</si>
  <si>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</si>
  <si>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</si>
  <si>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</si>
  <si>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</si>
  <si>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</si>
  <si>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</si>
  <si>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</si>
  <si>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</si>
  <si>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</si>
  <si>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</si>
  <si>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</si>
  <si>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</si>
  <si>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</si>
  <si>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</si>
  <si>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</si>
  <si>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</si>
  <si>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</si>
  <si>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</si>
  <si>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</si>
  <si>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</si>
  <si>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</si>
  <si>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</si>
  <si>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</si>
  <si>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</si>
  <si>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</si>
  <si>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</si>
  <si>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</si>
  <si>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</si>
  <si>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</si>
  <si>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</si>
  <si>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</si>
  <si>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</si>
  <si>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</si>
  <si>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</si>
  <si>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</si>
  <si>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</si>
  <si>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</si>
  <si>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</si>
  <si>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</si>
  <si>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</si>
  <si>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</si>
  <si>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</si>
  <si>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</si>
  <si>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</si>
  <si>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</si>
  <si>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</si>
  <si>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</si>
  <si>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</si>
  <si>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</si>
  <si>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</si>
  <si>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</si>
  <si>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</si>
  <si>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</si>
  <si>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</si>
  <si>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</si>
  <si>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</si>
  <si>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</si>
  <si>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</si>
  <si>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</si>
  <si>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</si>
  <si>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</si>
  <si>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</si>
  <si>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</si>
  <si>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</si>
  <si>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</si>
  <si>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</si>
  <si>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</si>
  <si>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</si>
  <si>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</si>
  <si>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</si>
  <si>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</si>
  <si>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</si>
  <si>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</si>
  <si>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</si>
  <si>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</si>
  <si>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</si>
  <si>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</si>
  <si>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</si>
  <si>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</si>
  <si>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</si>
  <si>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</si>
  <si>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</si>
  <si>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</si>
  <si>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</si>
  <si>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</si>
  <si>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</si>
  <si>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</si>
  <si>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</si>
  <si>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</si>
  <si>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</si>
  <si>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</si>
  <si>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</si>
  <si>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</si>
  <si>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</si>
  <si>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</si>
  <si>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</si>
  <si>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</si>
  <si>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</si>
  <si>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</si>
  <si>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</si>
  <si>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</si>
  <si>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</si>
  <si>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</si>
  <si>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</si>
  <si>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</si>
  <si>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</si>
  <si>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</si>
  <si>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</si>
  <si>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</si>
  <si>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</si>
  <si>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</si>
  <si>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</si>
  <si>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</si>
  <si>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</si>
  <si>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</si>
  <si>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</si>
  <si>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</si>
  <si>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</si>
  <si>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</si>
  <si>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</si>
  <si>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</si>
  <si>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</si>
  <si>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</si>
  <si>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</si>
  <si>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</si>
  <si>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</si>
  <si>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</si>
  <si>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</si>
  <si>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</si>
  <si>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</si>
  <si>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</si>
  <si>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</si>
  <si>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</si>
  <si>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</si>
  <si>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</si>
  <si>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</si>
  <si>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</si>
  <si>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</si>
  <si>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</si>
  <si>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</si>
  <si>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</si>
  <si>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</si>
  <si>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</si>
  <si>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</si>
  <si>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</si>
  <si>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</si>
  <si>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</si>
  <si>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</si>
  <si>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</si>
  <si>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</si>
  <si>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</si>
  <si>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</si>
  <si>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</si>
  <si>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</si>
  <si>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</si>
  <si>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</si>
  <si>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</si>
  <si>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</si>
  <si>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</si>
  <si>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</si>
  <si>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</si>
  <si>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</si>
  <si>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</si>
  <si>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</si>
  <si>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</si>
  <si>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</si>
  <si>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</si>
  <si>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</si>
  <si>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</si>
  <si>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</si>
  <si>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</si>
  <si>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</si>
  <si>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</si>
  <si>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</si>
  <si>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</si>
  <si>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</si>
  <si>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</si>
  <si>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</si>
  <si>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</si>
  <si>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</si>
  <si>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</si>
  <si>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</si>
  <si>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</si>
  <si>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</si>
  <si>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</si>
  <si>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</si>
  <si>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</si>
  <si>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</si>
  <si>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</si>
  <si>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</si>
  <si>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</si>
  <si>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</si>
  <si>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</si>
  <si>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</si>
  <si>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</si>
  <si>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</si>
  <si>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</si>
  <si>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</si>
  <si>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</si>
  <si>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</si>
  <si>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</si>
  <si>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</si>
  <si>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</si>
  <si>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</si>
  <si>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</si>
  <si>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</si>
  <si>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</si>
  <si>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</si>
  <si>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</si>
  <si>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</si>
  <si>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</si>
  <si>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</si>
  <si>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</si>
  <si>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</si>
  <si>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</si>
  <si>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</si>
  <si>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</si>
  <si>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</si>
  <si>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</si>
  <si>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</si>
  <si>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</si>
  <si>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</si>
  <si>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</si>
  <si>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</si>
  <si>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</si>
  <si>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</si>
  <si>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</si>
  <si>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</si>
  <si>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</si>
  <si>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</si>
  <si>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</si>
  <si>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</si>
  <si>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</si>
  <si>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</si>
  <si>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</si>
  <si>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</si>
  <si>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</si>
  <si>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</si>
  <si>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</si>
  <si>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</si>
  <si>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</si>
  <si>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</si>
  <si>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</si>
  <si>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</si>
  <si>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</si>
  <si>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</si>
  <si>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</si>
  <si>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</si>
  <si>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</si>
  <si>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</si>
  <si>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</si>
  <si>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</si>
  <si>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</si>
  <si>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</si>
  <si>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</si>
  <si>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</si>
  <si>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</si>
  <si>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</si>
  <si>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</si>
  <si>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</si>
  <si>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</si>
  <si>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</si>
  <si>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</si>
  <si>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</si>
  <si>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</si>
  <si>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</si>
  <si>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</si>
  <si>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</si>
  <si>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</si>
  <si>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</si>
  <si>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</si>
  <si>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</si>
  <si>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</si>
  <si>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</si>
  <si>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</si>
  <si>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</si>
  <si>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</si>
  <si>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</si>
  <si>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</si>
  <si>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</si>
  <si>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</si>
  <si>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</si>
  <si>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</si>
  <si>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</si>
  <si>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</si>
  <si>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</si>
  <si>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</si>
  <si>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</si>
  <si>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</si>
  <si>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</si>
  <si>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</si>
  <si>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</si>
  <si>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</si>
  <si>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</si>
  <si>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</si>
  <si>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</si>
  <si>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</si>
  <si>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</si>
  <si>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</si>
  <si>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</si>
  <si>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</si>
  <si>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</si>
  <si>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</si>
  <si>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</si>
  <si>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</si>
  <si>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</si>
  <si>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</si>
  <si>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</si>
  <si>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</si>
  <si>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</si>
  <si>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</si>
  <si>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</si>
  <si>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</si>
  <si>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</si>
  <si>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</si>
  <si>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</si>
  <si>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</si>
  <si>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</si>
  <si>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</si>
  <si>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</si>
  <si>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</si>
  <si>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</si>
  <si>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</si>
  <si>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</si>
  <si>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</si>
  <si>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</si>
  <si>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</si>
  <si>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</si>
  <si>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</si>
  <si>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</si>
  <si>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</si>
  <si>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</si>
  <si>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</si>
  <si>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</si>
  <si>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</si>
  <si>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</si>
  <si>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</si>
  <si>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</si>
  <si>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</si>
  <si>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</si>
  <si>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</si>
  <si>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</si>
  <si>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</si>
  <si>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</si>
  <si>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</si>
  <si>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</si>
  <si>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</si>
  <si>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</si>
  <si>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</si>
  <si>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</si>
  <si>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</si>
  <si>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</si>
  <si>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</si>
  <si>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</si>
  <si>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</si>
  <si>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</si>
  <si>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</si>
  <si>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</si>
  <si>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</si>
  <si>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</si>
  <si>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</si>
  <si>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</si>
  <si>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</si>
  <si>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</si>
  <si>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</si>
  <si>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</si>
  <si>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</si>
  <si>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</si>
  <si>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</si>
  <si>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</si>
  <si>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</si>
  <si>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</si>
  <si>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</si>
  <si>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</si>
  <si>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</si>
  <si>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</si>
  <si>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</si>
  <si>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</si>
  <si>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</si>
  <si>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</si>
  <si>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</si>
  <si>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</si>
  <si>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</si>
  <si>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</si>
  <si>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</si>
  <si>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</si>
  <si>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</si>
  <si>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</si>
  <si>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</si>
  <si>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</si>
  <si>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</si>
  <si>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</si>
  <si>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</si>
  <si>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</si>
  <si>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</si>
  <si>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</si>
  <si>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</si>
  <si>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</si>
  <si>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</si>
  <si>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</si>
  <si>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</si>
  <si>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</si>
  <si>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</si>
  <si>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</si>
  <si>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</si>
  <si>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</si>
  <si>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</si>
  <si>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</si>
  <si>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</si>
  <si>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</si>
  <si>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</si>
  <si>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</si>
  <si>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</si>
  <si>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</si>
  <si>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</si>
  <si>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</si>
  <si>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</si>
  <si>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</si>
  <si>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</si>
  <si>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</si>
  <si>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</si>
  <si>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</si>
  <si>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</si>
  <si>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</si>
  <si>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</si>
  <si>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</si>
  <si>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</si>
  <si>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</si>
  <si>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</si>
  <si>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</si>
  <si>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</si>
  <si>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</si>
  <si>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</si>
  <si>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</si>
  <si>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</si>
  <si>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</si>
  <si>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</si>
  <si>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</si>
  <si>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</si>
  <si>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</si>
  <si>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</si>
  <si>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</si>
  <si>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</si>
  <si>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</si>
  <si>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</si>
  <si>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</si>
  <si>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</si>
  <si>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</si>
  <si>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</si>
  <si>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</si>
  <si>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</si>
  <si>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</si>
  <si>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</si>
  <si>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</si>
  <si>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</si>
  <si>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</si>
  <si>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</si>
  <si>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</si>
  <si>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</si>
  <si>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</si>
  <si>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</si>
  <si>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</si>
  <si>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</si>
  <si>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</si>
  <si>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</si>
  <si>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</si>
  <si>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</si>
  <si>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</si>
  <si>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</si>
  <si>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</si>
  <si>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</si>
  <si>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</si>
  <si>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</si>
  <si>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</si>
  <si>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</si>
  <si>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</si>
  <si>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</si>
  <si>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</si>
  <si>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</si>
  <si>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</si>
  <si>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</si>
  <si>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</si>
  <si>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</si>
  <si>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</si>
  <si>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</si>
  <si>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</si>
  <si>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</si>
  <si>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</si>
  <si>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</si>
  <si>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</si>
  <si>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</si>
  <si>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</si>
  <si>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</si>
  <si>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</si>
  <si>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</si>
  <si>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</si>
  <si>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</si>
  <si>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</si>
  <si>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</si>
  <si>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</si>
  <si>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</si>
  <si>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</si>
  <si>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</si>
  <si>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</si>
  <si>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</si>
  <si>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</si>
  <si>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</si>
  <si>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</si>
  <si>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</si>
  <si>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</si>
  <si>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</si>
  <si>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</si>
  <si>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</si>
  <si>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</si>
  <si>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</si>
  <si>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</si>
  <si>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</si>
  <si>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</si>
  <si>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</si>
  <si>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</si>
  <si>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</si>
  <si>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</si>
  <si>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</si>
  <si>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</si>
  <si>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</si>
  <si>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</si>
  <si>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</si>
  <si>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</si>
  <si>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</si>
  <si>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</si>
  <si>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</si>
  <si>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</si>
  <si>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</si>
  <si>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</si>
  <si>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</si>
  <si>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</si>
  <si>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</si>
  <si>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</si>
  <si>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</si>
  <si>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</si>
  <si>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</si>
  <si>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</si>
  <si>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</si>
  <si>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</si>
  <si>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</si>
  <si>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</si>
  <si>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</si>
  <si>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</si>
  <si>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</si>
  <si>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</si>
  <si>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</si>
  <si>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</si>
  <si>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</si>
  <si>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</si>
  <si>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</si>
  <si>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</si>
  <si>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</si>
  <si>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</si>
  <si>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</si>
  <si>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</si>
  <si>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</si>
  <si>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</si>
  <si>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</si>
  <si>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</si>
  <si>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</si>
  <si>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</si>
  <si>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</si>
  <si>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</si>
  <si>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</si>
  <si>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</si>
  <si>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</si>
  <si>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</si>
  <si>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</si>
  <si>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</si>
  <si>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</si>
  <si>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</si>
  <si>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</si>
  <si>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</si>
  <si>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</si>
  <si>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</si>
  <si>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</si>
  <si>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</si>
  <si>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</si>
  <si>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</si>
  <si>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</si>
  <si>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</si>
  <si>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</si>
  <si>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</si>
  <si>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</si>
  <si>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</si>
  <si>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</si>
  <si>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</si>
  <si>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</si>
  <si>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</si>
  <si>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</si>
  <si>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</si>
  <si>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</si>
  <si>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</si>
  <si>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</si>
  <si>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</si>
  <si>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</si>
  <si>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</si>
  <si>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</si>
  <si>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</si>
  <si>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</si>
  <si>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</si>
  <si>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</si>
  <si>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</si>
  <si>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</si>
  <si>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</si>
  <si>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</si>
  <si>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</si>
  <si>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</si>
  <si>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</si>
  <si>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</si>
  <si>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</si>
  <si>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</si>
  <si>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</si>
  <si>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</si>
  <si>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</si>
  <si>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</si>
  <si>
    <t>Woodland Park Borough</t>
  </si>
  <si>
    <t>1114</t>
  </si>
  <si>
    <t>Princeton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</si>
</sst>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10" xfId="42" applyNumberFormat="1" applyFont="1" applyBorder="1" applyAlignment="1">
      <alignment horizontal="center" vertical="center" wrapText="1"/>
    </xf>
    <xf numFmtId="164" fontId="0" fillId="0" borderId="10" xfId="42" applyNumberFormat="1" applyFont="1" applyFill="1" applyBorder="1" applyAlignment="1">
      <alignment horizontal="center" vertical="center" wrapText="1"/>
    </xf>
    <xf numFmtId="164" fontId="0" fillId="0" borderId="10" xfId="42" applyNumberFormat="1" applyBorder="1" applyAlignment="1">
      <alignment horizontal="center" vertical="center" wrapText="1"/>
    </xf>
    <xf numFmtId="164" fontId="0" fillId="0" borderId="10" xfId="42" applyNumberFormat="1" applyFont="1" applyBorder="1" applyAlignment="1" quotePrefix="1">
      <alignment horizontal="center" vertical="center" wrapText="1"/>
    </xf>
    <xf numFmtId="164" fontId="2" fillId="0" borderId="10" xfId="42" applyNumberFormat="1" applyFont="1" applyBorder="1" applyAlignment="1" quotePrefix="1">
      <alignment horizontal="center" vertical="center" wrapText="1"/>
    </xf>
    <xf numFmtId="165" fontId="0" fillId="0" borderId="10" xfId="57" applyNumberFormat="1" applyFont="1" applyBorder="1" applyAlignment="1">
      <alignment horizontal="center" vertical="center" wrapText="1"/>
    </xf>
    <xf numFmtId="164" fontId="0" fillId="0" borderId="0" xfId="42" applyNumberFormat="1" applyAlignment="1">
      <alignment/>
    </xf>
    <xf numFmtId="164" fontId="0" fillId="0" borderId="0" xfId="0" applyNumberFormat="1" applyAlignment="1">
      <alignment/>
    </xf>
    <xf numFmtId="10" fontId="0" fillId="0" borderId="0" xfId="57" applyNumberForma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164" fontId="0" fillId="0" borderId="0" xfId="42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4" fontId="0" fillId="0" borderId="10" xfId="42" applyNumberFormat="1" applyFont="1" applyBorder="1" applyAlignment="1" quotePrefix="1">
      <alignment horizontal="center" vertical="center" wrapText="1"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7"/>
  <sheetViews>
    <sheetView tabSelected="1" zoomScalePageLayoutView="0" workbookViewId="0" topLeftCell="A1">
      <pane xSplit="3" ySplit="1" topLeftCell="S52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Y1" sqref="Y1:Y567"/>
    </sheetView>
  </sheetViews>
  <sheetFormatPr defaultColWidth="9.140625" defaultRowHeight="12.75"/>
  <cols>
    <col min="2" max="2" width="28.140625" style="0" bestFit="1" customWidth="1"/>
    <col min="4" max="4" width="9.28125" style="0" bestFit="1" customWidth="1"/>
    <col min="5" max="5" width="16.57421875" style="0" bestFit="1" customWidth="1"/>
    <col min="6" max="6" width="12.7109375" style="0" customWidth="1"/>
    <col min="7" max="7" width="15.00390625" style="0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9.28125" style="0" bestFit="1" customWidth="1"/>
    <col min="13" max="13" width="17.7109375" style="0" bestFit="1" customWidth="1"/>
    <col min="14" max="14" width="9.28125" style="0" bestFit="1" customWidth="1"/>
    <col min="15" max="15" width="17.7109375" style="0" bestFit="1" customWidth="1"/>
    <col min="16" max="16" width="9.28125" style="0" bestFit="1" customWidth="1"/>
    <col min="17" max="17" width="16.57421875" style="0" bestFit="1" customWidth="1"/>
    <col min="18" max="18" width="9.28125" style="0" bestFit="1" customWidth="1"/>
    <col min="19" max="19" width="16.57421875" style="0" bestFit="1" customWidth="1"/>
    <col min="20" max="20" width="10.28125" style="0" bestFit="1" customWidth="1"/>
    <col min="21" max="21" width="16.00390625" style="0" bestFit="1" customWidth="1"/>
    <col min="22" max="22" width="10.28125" style="0" customWidth="1"/>
    <col min="23" max="23" width="10.57421875" style="0" customWidth="1"/>
    <col min="24" max="24" width="16.00390625" style="0" bestFit="1" customWidth="1"/>
    <col min="25" max="25" width="11.28125" style="0" bestFit="1" customWidth="1"/>
    <col min="26" max="26" width="10.140625" style="0" customWidth="1"/>
    <col min="27" max="27" width="14.421875" style="13" bestFit="1" customWidth="1"/>
    <col min="28" max="28" width="10.140625" style="0" customWidth="1"/>
    <col min="29" max="29" width="12.8515625" style="0" bestFit="1" customWidth="1"/>
  </cols>
  <sheetData>
    <row r="1" spans="1:28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4" t="s">
        <v>21</v>
      </c>
      <c r="W1" s="5" t="s">
        <v>22</v>
      </c>
      <c r="X1" s="4" t="s">
        <v>23</v>
      </c>
      <c r="Y1" s="4" t="s">
        <v>1099</v>
      </c>
      <c r="Z1" s="6" t="s">
        <v>24</v>
      </c>
      <c r="AA1" s="18" t="s">
        <v>1097</v>
      </c>
      <c r="AB1" s="18" t="s">
        <v>25</v>
      </c>
    </row>
    <row r="2" spans="1:29" ht="12.75">
      <c r="A2" s="14" t="s">
        <v>26</v>
      </c>
      <c r="B2" s="14" t="s">
        <v>27</v>
      </c>
      <c r="C2" t="s">
        <v>28</v>
      </c>
      <c r="D2" s="17">
        <v>518</v>
      </c>
      <c r="E2" s="17">
        <v>23149600</v>
      </c>
      <c r="F2" s="17">
        <v>3290</v>
      </c>
      <c r="G2" s="17">
        <v>569297900</v>
      </c>
      <c r="H2" s="17">
        <v>0</v>
      </c>
      <c r="I2" s="17">
        <v>0</v>
      </c>
      <c r="J2" s="17">
        <v>0</v>
      </c>
      <c r="K2" s="17">
        <v>0</v>
      </c>
      <c r="L2" s="16">
        <f>N2+P2+R2</f>
        <v>189</v>
      </c>
      <c r="M2" s="16">
        <f>O2+Q2+S2</f>
        <v>123823800</v>
      </c>
      <c r="N2" s="17">
        <v>189</v>
      </c>
      <c r="O2" s="17">
        <v>123823800</v>
      </c>
      <c r="P2" s="17">
        <v>0</v>
      </c>
      <c r="Q2" s="17">
        <v>0</v>
      </c>
      <c r="R2" s="17">
        <v>0</v>
      </c>
      <c r="S2" s="17">
        <v>0</v>
      </c>
      <c r="T2" s="8">
        <f>R2+P2+N2+J2+H2+F2+D2</f>
        <v>3997</v>
      </c>
      <c r="U2" s="8">
        <f aca="true" t="shared" si="0" ref="U2:U65">S2+Q2+O2+K2+I2+G2+E2</f>
        <v>716271300</v>
      </c>
      <c r="V2" s="9">
        <f aca="true" t="shared" si="1" ref="V2:V65">(G2+I2)/U2</f>
        <v>0.7948076378322013</v>
      </c>
      <c r="W2" s="8">
        <f aca="true" t="shared" si="2" ref="W2:W65">F2+H2</f>
        <v>3290</v>
      </c>
      <c r="X2" s="8">
        <f>S2+I2+G2</f>
        <v>569297900</v>
      </c>
      <c r="Y2" s="7">
        <f>(I2+G2)/(H2+F2)</f>
        <v>173038.8753799392</v>
      </c>
      <c r="Z2" s="9">
        <f>S2/U2</f>
        <v>0</v>
      </c>
      <c r="AA2" s="7">
        <v>246518.15693430658</v>
      </c>
      <c r="AB2" s="9">
        <f aca="true" t="shared" si="3" ref="AB2:AB65">(Y2-AA2)/AA2</f>
        <v>-0.29806843628945556</v>
      </c>
      <c r="AC2" s="13"/>
    </row>
    <row r="3" spans="1:29" ht="12.75">
      <c r="A3" s="14" t="s">
        <v>29</v>
      </c>
      <c r="B3" s="15" t="s">
        <v>30</v>
      </c>
      <c r="C3" t="s">
        <v>28</v>
      </c>
      <c r="D3" s="17">
        <v>2305</v>
      </c>
      <c r="E3" s="17">
        <v>990057400</v>
      </c>
      <c r="F3" s="17">
        <v>10973</v>
      </c>
      <c r="G3" s="17">
        <v>2276932045</v>
      </c>
      <c r="H3" s="17">
        <v>0</v>
      </c>
      <c r="I3" s="17">
        <v>0</v>
      </c>
      <c r="J3" s="17">
        <v>0</v>
      </c>
      <c r="K3" s="17">
        <v>0</v>
      </c>
      <c r="L3" s="16">
        <f aca="true" t="shared" si="4" ref="L3:L66">N3+P3+R3</f>
        <v>1840</v>
      </c>
      <c r="M3" s="16">
        <f aca="true" t="shared" si="5" ref="M3:M66">O3+Q3+S3</f>
        <v>11129080000</v>
      </c>
      <c r="N3" s="17">
        <v>1656</v>
      </c>
      <c r="O3" s="17">
        <v>10932818900</v>
      </c>
      <c r="P3" s="17">
        <v>9</v>
      </c>
      <c r="Q3" s="17">
        <v>4434800</v>
      </c>
      <c r="R3" s="17">
        <v>175</v>
      </c>
      <c r="S3" s="17">
        <v>191826300</v>
      </c>
      <c r="T3" s="8">
        <f aca="true" t="shared" si="6" ref="T3:T66">R3+P3+N3+J3+H3+F3+D3</f>
        <v>15118</v>
      </c>
      <c r="U3" s="8">
        <f t="shared" si="0"/>
        <v>14396069445</v>
      </c>
      <c r="V3" s="9">
        <f t="shared" si="1"/>
        <v>0.1581634524408895</v>
      </c>
      <c r="W3" s="8">
        <f t="shared" si="2"/>
        <v>10973</v>
      </c>
      <c r="X3" s="8">
        <f aca="true" t="shared" si="7" ref="X3:X66">S3+I3+G3</f>
        <v>2468758345</v>
      </c>
      <c r="Y3" s="7">
        <f aca="true" t="shared" si="8" ref="Y3:Y66">(I3+G3)/(H3+F3)</f>
        <v>207503.14818190102</v>
      </c>
      <c r="Z3" s="9">
        <f aca="true" t="shared" si="9" ref="Z3:Z66">S3/U3</f>
        <v>0.013324907936355124</v>
      </c>
      <c r="AA3" s="7">
        <v>228784.64947987336</v>
      </c>
      <c r="AB3" s="9">
        <f t="shared" si="3"/>
        <v>-0.09301979545548363</v>
      </c>
      <c r="AC3" s="13"/>
    </row>
    <row r="4" spans="1:29" ht="12.75">
      <c r="A4" s="14" t="s">
        <v>31</v>
      </c>
      <c r="B4" s="14" t="s">
        <v>32</v>
      </c>
      <c r="C4" t="s">
        <v>28</v>
      </c>
      <c r="D4" s="17">
        <v>207</v>
      </c>
      <c r="E4" s="17">
        <v>71758800</v>
      </c>
      <c r="F4" s="17">
        <v>8570</v>
      </c>
      <c r="G4" s="17">
        <v>4082642200</v>
      </c>
      <c r="H4" s="17">
        <v>0</v>
      </c>
      <c r="I4" s="17">
        <v>0</v>
      </c>
      <c r="J4" s="17">
        <v>0</v>
      </c>
      <c r="K4" s="17">
        <v>0</v>
      </c>
      <c r="L4" s="16">
        <f t="shared" si="4"/>
        <v>117</v>
      </c>
      <c r="M4" s="16">
        <f t="shared" si="5"/>
        <v>98130800</v>
      </c>
      <c r="N4" s="17">
        <v>112</v>
      </c>
      <c r="O4" s="17">
        <v>94821800</v>
      </c>
      <c r="P4" s="17">
        <v>0</v>
      </c>
      <c r="Q4" s="17">
        <v>0</v>
      </c>
      <c r="R4" s="17">
        <v>5</v>
      </c>
      <c r="S4" s="17">
        <v>3309000</v>
      </c>
      <c r="T4" s="8">
        <f t="shared" si="6"/>
        <v>8894</v>
      </c>
      <c r="U4" s="8">
        <f t="shared" si="0"/>
        <v>4252531800</v>
      </c>
      <c r="V4" s="9">
        <f t="shared" si="1"/>
        <v>0.9600497755243124</v>
      </c>
      <c r="W4" s="8">
        <f t="shared" si="2"/>
        <v>8570</v>
      </c>
      <c r="X4" s="8">
        <f t="shared" si="7"/>
        <v>4085951200</v>
      </c>
      <c r="Y4" s="7">
        <f t="shared" si="8"/>
        <v>476387.65460910153</v>
      </c>
      <c r="Z4" s="9">
        <f t="shared" si="9"/>
        <v>0.0007781246926830741</v>
      </c>
      <c r="AA4" s="7">
        <v>499315.6860451515</v>
      </c>
      <c r="AB4" s="9">
        <f t="shared" si="3"/>
        <v>-0.04591890877222843</v>
      </c>
      <c r="AC4" s="13"/>
    </row>
    <row r="5" spans="1:29" ht="12.75">
      <c r="A5" s="14" t="s">
        <v>33</v>
      </c>
      <c r="B5" s="14" t="s">
        <v>34</v>
      </c>
      <c r="C5" t="s">
        <v>28</v>
      </c>
      <c r="D5" s="17">
        <v>197</v>
      </c>
      <c r="E5" s="17">
        <v>8222700</v>
      </c>
      <c r="F5" s="17">
        <v>1289</v>
      </c>
      <c r="G5" s="17">
        <v>232421200</v>
      </c>
      <c r="H5" s="17">
        <v>94</v>
      </c>
      <c r="I5" s="17">
        <v>17705800</v>
      </c>
      <c r="J5" s="17">
        <v>166</v>
      </c>
      <c r="K5" s="17">
        <v>1704400</v>
      </c>
      <c r="L5" s="16">
        <f t="shared" si="4"/>
        <v>110</v>
      </c>
      <c r="M5" s="16">
        <f t="shared" si="5"/>
        <v>42624300</v>
      </c>
      <c r="N5" s="17">
        <v>97</v>
      </c>
      <c r="O5" s="17">
        <v>29948600</v>
      </c>
      <c r="P5" s="17">
        <v>3</v>
      </c>
      <c r="Q5" s="17">
        <v>3789800</v>
      </c>
      <c r="R5" s="17">
        <v>10</v>
      </c>
      <c r="S5" s="17">
        <v>8885900</v>
      </c>
      <c r="T5" s="8">
        <f t="shared" si="6"/>
        <v>1856</v>
      </c>
      <c r="U5" s="8">
        <f t="shared" si="0"/>
        <v>302678400</v>
      </c>
      <c r="V5" s="9">
        <f t="shared" si="1"/>
        <v>0.8263787571230718</v>
      </c>
      <c r="W5" s="8">
        <f t="shared" si="2"/>
        <v>1383</v>
      </c>
      <c r="X5" s="8">
        <f t="shared" si="7"/>
        <v>259012900</v>
      </c>
      <c r="Y5" s="7">
        <f t="shared" si="8"/>
        <v>180858.2791033984</v>
      </c>
      <c r="Z5" s="9">
        <f t="shared" si="9"/>
        <v>0.029357562350005816</v>
      </c>
      <c r="AA5" s="7">
        <v>181924.6008708273</v>
      </c>
      <c r="AB5" s="9">
        <f t="shared" si="3"/>
        <v>-0.0058613390510391435</v>
      </c>
      <c r="AC5" s="13"/>
    </row>
    <row r="6" spans="1:29" ht="12.75">
      <c r="A6" s="14" t="s">
        <v>35</v>
      </c>
      <c r="B6" s="14" t="s">
        <v>36</v>
      </c>
      <c r="C6" t="s">
        <v>28</v>
      </c>
      <c r="D6" s="17">
        <v>2769</v>
      </c>
      <c r="E6" s="17">
        <v>32958500</v>
      </c>
      <c r="F6" s="17">
        <v>2408</v>
      </c>
      <c r="G6" s="17">
        <v>517781500</v>
      </c>
      <c r="H6" s="17">
        <v>127</v>
      </c>
      <c r="I6" s="17">
        <v>30813000</v>
      </c>
      <c r="J6" s="17">
        <v>298</v>
      </c>
      <c r="K6" s="17">
        <v>2374700</v>
      </c>
      <c r="L6" s="16">
        <f t="shared" si="4"/>
        <v>109</v>
      </c>
      <c r="M6" s="16">
        <f t="shared" si="5"/>
        <v>69110400</v>
      </c>
      <c r="N6" s="17">
        <v>95</v>
      </c>
      <c r="O6" s="17">
        <v>55518500</v>
      </c>
      <c r="P6" s="17">
        <v>13</v>
      </c>
      <c r="Q6" s="17">
        <v>13152100</v>
      </c>
      <c r="R6" s="17">
        <v>1</v>
      </c>
      <c r="S6" s="17">
        <v>439800</v>
      </c>
      <c r="T6" s="8">
        <f t="shared" si="6"/>
        <v>5711</v>
      </c>
      <c r="U6" s="8">
        <f t="shared" si="0"/>
        <v>653038100</v>
      </c>
      <c r="V6" s="9">
        <f t="shared" si="1"/>
        <v>0.8400650743042405</v>
      </c>
      <c r="W6" s="8">
        <f t="shared" si="2"/>
        <v>2535</v>
      </c>
      <c r="X6" s="8">
        <f t="shared" si="7"/>
        <v>549034300</v>
      </c>
      <c r="Y6" s="7">
        <f t="shared" si="8"/>
        <v>216408.08678500986</v>
      </c>
      <c r="Z6" s="9">
        <f t="shared" si="9"/>
        <v>0.0006734675970666949</v>
      </c>
      <c r="AA6" s="7">
        <v>216422.3055665219</v>
      </c>
      <c r="AB6" s="9">
        <f t="shared" si="3"/>
        <v>-6.569924239017763E-05</v>
      </c>
      <c r="AC6" s="13"/>
    </row>
    <row r="7" spans="1:29" ht="12.75">
      <c r="A7" s="14" t="s">
        <v>37</v>
      </c>
      <c r="B7" s="14" t="s">
        <v>38</v>
      </c>
      <c r="C7" t="s">
        <v>28</v>
      </c>
      <c r="D7" s="17">
        <v>74</v>
      </c>
      <c r="E7" s="17">
        <v>1966800</v>
      </c>
      <c r="F7" s="17">
        <v>216</v>
      </c>
      <c r="G7" s="17">
        <v>28557100</v>
      </c>
      <c r="H7" s="17">
        <v>1</v>
      </c>
      <c r="I7" s="17">
        <v>292800</v>
      </c>
      <c r="J7" s="17">
        <v>7</v>
      </c>
      <c r="K7" s="17">
        <v>51900</v>
      </c>
      <c r="L7" s="16">
        <f t="shared" si="4"/>
        <v>17</v>
      </c>
      <c r="M7" s="16">
        <f t="shared" si="5"/>
        <v>3387400</v>
      </c>
      <c r="N7" s="17">
        <v>17</v>
      </c>
      <c r="O7" s="17">
        <v>3387400</v>
      </c>
      <c r="P7" s="17">
        <v>0</v>
      </c>
      <c r="Q7" s="17">
        <v>0</v>
      </c>
      <c r="R7" s="17">
        <v>0</v>
      </c>
      <c r="S7" s="17">
        <v>0</v>
      </c>
      <c r="T7" s="8">
        <f t="shared" si="6"/>
        <v>315</v>
      </c>
      <c r="U7" s="8">
        <f t="shared" si="0"/>
        <v>34256000</v>
      </c>
      <c r="V7" s="9">
        <f t="shared" si="1"/>
        <v>0.8421853106025222</v>
      </c>
      <c r="W7" s="8">
        <f t="shared" si="2"/>
        <v>217</v>
      </c>
      <c r="X7" s="8">
        <f t="shared" si="7"/>
        <v>28849900</v>
      </c>
      <c r="Y7" s="7">
        <f t="shared" si="8"/>
        <v>132948.84792626728</v>
      </c>
      <c r="Z7" s="9">
        <f t="shared" si="9"/>
        <v>0</v>
      </c>
      <c r="AA7" s="7">
        <v>131387.6146788991</v>
      </c>
      <c r="AB7" s="9">
        <f t="shared" si="3"/>
        <v>0.011882651581610027</v>
      </c>
      <c r="AC7" s="13"/>
    </row>
    <row r="8" spans="1:29" ht="12.75">
      <c r="A8" s="14" t="s">
        <v>39</v>
      </c>
      <c r="B8" s="14" t="s">
        <v>40</v>
      </c>
      <c r="C8" t="s">
        <v>28</v>
      </c>
      <c r="D8" s="17">
        <v>1083</v>
      </c>
      <c r="E8" s="17">
        <v>6552800</v>
      </c>
      <c r="F8" s="17">
        <v>1239</v>
      </c>
      <c r="G8" s="17">
        <v>176509100</v>
      </c>
      <c r="H8" s="17">
        <v>0</v>
      </c>
      <c r="I8" s="17">
        <v>0</v>
      </c>
      <c r="J8" s="17">
        <v>0</v>
      </c>
      <c r="K8" s="17">
        <v>0</v>
      </c>
      <c r="L8" s="16">
        <f t="shared" si="4"/>
        <v>173</v>
      </c>
      <c r="M8" s="16">
        <f t="shared" si="5"/>
        <v>40511800</v>
      </c>
      <c r="N8" s="17">
        <v>148</v>
      </c>
      <c r="O8" s="17">
        <v>30217200</v>
      </c>
      <c r="P8" s="17">
        <v>15</v>
      </c>
      <c r="Q8" s="17">
        <v>5515800</v>
      </c>
      <c r="R8" s="17">
        <v>10</v>
      </c>
      <c r="S8" s="17">
        <v>4778800</v>
      </c>
      <c r="T8" s="8">
        <f t="shared" si="6"/>
        <v>2495</v>
      </c>
      <c r="U8" s="8">
        <f t="shared" si="0"/>
        <v>223573700</v>
      </c>
      <c r="V8" s="9">
        <f t="shared" si="1"/>
        <v>0.7894895508729336</v>
      </c>
      <c r="W8" s="8">
        <f t="shared" si="2"/>
        <v>1239</v>
      </c>
      <c r="X8" s="8">
        <f t="shared" si="7"/>
        <v>181287900</v>
      </c>
      <c r="Y8" s="7">
        <f t="shared" si="8"/>
        <v>142460.93623890233</v>
      </c>
      <c r="Z8" s="9">
        <f t="shared" si="9"/>
        <v>0.021374607120604974</v>
      </c>
      <c r="AA8" s="7">
        <v>142667.36672051696</v>
      </c>
      <c r="AB8" s="9">
        <f t="shared" si="3"/>
        <v>-0.0014469355281437712</v>
      </c>
      <c r="AC8" s="13"/>
    </row>
    <row r="9" spans="1:29" ht="12.75">
      <c r="A9" s="14" t="s">
        <v>41</v>
      </c>
      <c r="B9" s="14" t="s">
        <v>42</v>
      </c>
      <c r="C9" t="s">
        <v>28</v>
      </c>
      <c r="D9" s="17">
        <v>3787</v>
      </c>
      <c r="E9" s="17">
        <v>177625200</v>
      </c>
      <c r="F9" s="17">
        <v>14529</v>
      </c>
      <c r="G9" s="17">
        <v>3022057300</v>
      </c>
      <c r="H9" s="17">
        <v>21</v>
      </c>
      <c r="I9" s="17">
        <v>5717200</v>
      </c>
      <c r="J9" s="17">
        <v>64</v>
      </c>
      <c r="K9" s="17">
        <v>535300</v>
      </c>
      <c r="L9" s="16">
        <f t="shared" si="4"/>
        <v>961</v>
      </c>
      <c r="M9" s="16">
        <f t="shared" si="5"/>
        <v>861198700</v>
      </c>
      <c r="N9" s="17">
        <v>928</v>
      </c>
      <c r="O9" s="17">
        <v>797608100</v>
      </c>
      <c r="P9" s="17">
        <v>21</v>
      </c>
      <c r="Q9" s="17">
        <v>47398600</v>
      </c>
      <c r="R9" s="17">
        <v>12</v>
      </c>
      <c r="S9" s="17">
        <v>16192000</v>
      </c>
      <c r="T9" s="8">
        <f t="shared" si="6"/>
        <v>19362</v>
      </c>
      <c r="U9" s="8">
        <f t="shared" si="0"/>
        <v>4067133700</v>
      </c>
      <c r="V9" s="9">
        <f t="shared" si="1"/>
        <v>0.7444492173935664</v>
      </c>
      <c r="W9" s="8">
        <f t="shared" si="2"/>
        <v>14550</v>
      </c>
      <c r="X9" s="8">
        <f t="shared" si="7"/>
        <v>3043966500</v>
      </c>
      <c r="Y9" s="7">
        <f t="shared" si="8"/>
        <v>208094.46735395188</v>
      </c>
      <c r="Z9" s="9">
        <f t="shared" si="9"/>
        <v>0.003981182128337704</v>
      </c>
      <c r="AA9" s="7">
        <v>137343.49781991832</v>
      </c>
      <c r="AB9" s="9">
        <f t="shared" si="3"/>
        <v>0.5151388355260955</v>
      </c>
      <c r="AC9" s="13"/>
    </row>
    <row r="10" spans="1:29" ht="12.75">
      <c r="A10" s="14" t="s">
        <v>43</v>
      </c>
      <c r="B10" s="14" t="s">
        <v>44</v>
      </c>
      <c r="C10" t="s">
        <v>28</v>
      </c>
      <c r="D10" s="17">
        <v>705</v>
      </c>
      <c r="E10" s="17">
        <v>8120700</v>
      </c>
      <c r="F10" s="17">
        <v>740</v>
      </c>
      <c r="G10" s="17">
        <v>100190900</v>
      </c>
      <c r="H10" s="17">
        <v>17</v>
      </c>
      <c r="I10" s="17">
        <v>2940500</v>
      </c>
      <c r="J10" s="17">
        <v>49</v>
      </c>
      <c r="K10" s="17">
        <v>1010800</v>
      </c>
      <c r="L10" s="16">
        <f t="shared" si="4"/>
        <v>12</v>
      </c>
      <c r="M10" s="16">
        <f t="shared" si="5"/>
        <v>5552600</v>
      </c>
      <c r="N10" s="17">
        <v>6</v>
      </c>
      <c r="O10" s="17">
        <v>3379300</v>
      </c>
      <c r="P10" s="17">
        <v>5</v>
      </c>
      <c r="Q10" s="17">
        <v>1573300</v>
      </c>
      <c r="R10" s="17">
        <v>1</v>
      </c>
      <c r="S10" s="17">
        <v>600000</v>
      </c>
      <c r="T10" s="8">
        <f t="shared" si="6"/>
        <v>1523</v>
      </c>
      <c r="U10" s="8">
        <f t="shared" si="0"/>
        <v>117815500</v>
      </c>
      <c r="V10" s="9">
        <f t="shared" si="1"/>
        <v>0.8753635981683225</v>
      </c>
      <c r="W10" s="8">
        <f t="shared" si="2"/>
        <v>757</v>
      </c>
      <c r="X10" s="8">
        <f t="shared" si="7"/>
        <v>103731400</v>
      </c>
      <c r="Y10" s="7">
        <f t="shared" si="8"/>
        <v>136236.98811096433</v>
      </c>
      <c r="Z10" s="9">
        <f t="shared" si="9"/>
        <v>0.005092708514584244</v>
      </c>
      <c r="AA10" s="7">
        <v>136025.4617414248</v>
      </c>
      <c r="AB10" s="9">
        <f t="shared" si="3"/>
        <v>0.001555049818111431</v>
      </c>
      <c r="AC10" s="13"/>
    </row>
    <row r="11" spans="1:29" ht="12.75">
      <c r="A11" s="14" t="s">
        <v>45</v>
      </c>
      <c r="B11" s="14" t="s">
        <v>46</v>
      </c>
      <c r="C11" t="s">
        <v>28</v>
      </c>
      <c r="D11" s="17">
        <v>438</v>
      </c>
      <c r="E11" s="17">
        <v>4148100</v>
      </c>
      <c r="F11" s="17">
        <v>665</v>
      </c>
      <c r="G11" s="17">
        <v>79059909</v>
      </c>
      <c r="H11" s="17">
        <v>9</v>
      </c>
      <c r="I11" s="17">
        <v>1607600</v>
      </c>
      <c r="J11" s="17">
        <v>52</v>
      </c>
      <c r="K11" s="17">
        <v>169200</v>
      </c>
      <c r="L11" s="16">
        <f t="shared" si="4"/>
        <v>54</v>
      </c>
      <c r="M11" s="16">
        <f t="shared" si="5"/>
        <v>21147700</v>
      </c>
      <c r="N11" s="17">
        <v>42</v>
      </c>
      <c r="O11" s="17">
        <v>8755700</v>
      </c>
      <c r="P11" s="17">
        <v>12</v>
      </c>
      <c r="Q11" s="17">
        <v>12392000</v>
      </c>
      <c r="R11" s="17">
        <v>0</v>
      </c>
      <c r="S11" s="17">
        <v>0</v>
      </c>
      <c r="T11" s="8">
        <f t="shared" si="6"/>
        <v>1218</v>
      </c>
      <c r="U11" s="8">
        <f t="shared" si="0"/>
        <v>106132509</v>
      </c>
      <c r="V11" s="9">
        <f t="shared" si="1"/>
        <v>0.7600640912013114</v>
      </c>
      <c r="W11" s="8">
        <f t="shared" si="2"/>
        <v>674</v>
      </c>
      <c r="X11" s="8">
        <f t="shared" si="7"/>
        <v>80667509</v>
      </c>
      <c r="Y11" s="7">
        <f t="shared" si="8"/>
        <v>119684.73145400593</v>
      </c>
      <c r="Z11" s="9">
        <f t="shared" si="9"/>
        <v>0</v>
      </c>
      <c r="AA11" s="7">
        <v>119150.82814814815</v>
      </c>
      <c r="AB11" s="9">
        <f t="shared" si="3"/>
        <v>0.004480903021453947</v>
      </c>
      <c r="AC11" s="13"/>
    </row>
    <row r="12" spans="1:29" ht="12.75">
      <c r="A12" s="14" t="s">
        <v>47</v>
      </c>
      <c r="B12" s="14" t="s">
        <v>48</v>
      </c>
      <c r="C12" t="s">
        <v>28</v>
      </c>
      <c r="D12" s="17">
        <v>3657</v>
      </c>
      <c r="E12" s="17">
        <v>125889800</v>
      </c>
      <c r="F12" s="17">
        <v>13299</v>
      </c>
      <c r="G12" s="17">
        <v>2905802000</v>
      </c>
      <c r="H12" s="17">
        <v>130</v>
      </c>
      <c r="I12" s="17">
        <v>36684100</v>
      </c>
      <c r="J12" s="17">
        <v>271</v>
      </c>
      <c r="K12" s="17">
        <v>1297900</v>
      </c>
      <c r="L12" s="16">
        <f t="shared" si="4"/>
        <v>470</v>
      </c>
      <c r="M12" s="16">
        <f t="shared" si="5"/>
        <v>452834700</v>
      </c>
      <c r="N12" s="17">
        <v>451</v>
      </c>
      <c r="O12" s="17">
        <v>375739500</v>
      </c>
      <c r="P12" s="17">
        <v>2</v>
      </c>
      <c r="Q12" s="17">
        <v>12455200</v>
      </c>
      <c r="R12" s="17">
        <v>17</v>
      </c>
      <c r="S12" s="17">
        <v>64640000</v>
      </c>
      <c r="T12" s="8">
        <f t="shared" si="6"/>
        <v>17827</v>
      </c>
      <c r="U12" s="8">
        <f t="shared" si="0"/>
        <v>3522508500</v>
      </c>
      <c r="V12" s="9">
        <f t="shared" si="1"/>
        <v>0.8353382539744049</v>
      </c>
      <c r="W12" s="8">
        <f t="shared" si="2"/>
        <v>13429</v>
      </c>
      <c r="X12" s="8">
        <f t="shared" si="7"/>
        <v>3007126100</v>
      </c>
      <c r="Y12" s="7">
        <f t="shared" si="8"/>
        <v>219114.3123091816</v>
      </c>
      <c r="Z12" s="9">
        <f t="shared" si="9"/>
        <v>0.01835055898374695</v>
      </c>
      <c r="AA12" s="7">
        <v>223872.4973892287</v>
      </c>
      <c r="AB12" s="9">
        <f t="shared" si="3"/>
        <v>-0.021253995624904386</v>
      </c>
      <c r="AC12" s="13"/>
    </row>
    <row r="13" spans="1:29" ht="12.75">
      <c r="A13" s="14" t="s">
        <v>49</v>
      </c>
      <c r="B13" s="14" t="s">
        <v>50</v>
      </c>
      <c r="C13" t="s">
        <v>28</v>
      </c>
      <c r="D13" s="17">
        <v>4560</v>
      </c>
      <c r="E13" s="17">
        <v>99901600</v>
      </c>
      <c r="F13" s="17">
        <v>8769</v>
      </c>
      <c r="G13" s="17">
        <v>1618394900</v>
      </c>
      <c r="H13" s="17">
        <v>41</v>
      </c>
      <c r="I13" s="17">
        <v>11854900</v>
      </c>
      <c r="J13" s="17">
        <v>148</v>
      </c>
      <c r="K13" s="17">
        <v>1866086</v>
      </c>
      <c r="L13" s="16">
        <f t="shared" si="4"/>
        <v>322</v>
      </c>
      <c r="M13" s="16">
        <f t="shared" si="5"/>
        <v>624605000</v>
      </c>
      <c r="N13" s="17">
        <v>295</v>
      </c>
      <c r="O13" s="17">
        <v>496187500</v>
      </c>
      <c r="P13" s="17">
        <v>10</v>
      </c>
      <c r="Q13" s="17">
        <v>25056500</v>
      </c>
      <c r="R13" s="17">
        <v>17</v>
      </c>
      <c r="S13" s="17">
        <v>103361000</v>
      </c>
      <c r="T13" s="8">
        <f t="shared" si="6"/>
        <v>13840</v>
      </c>
      <c r="U13" s="8">
        <f t="shared" si="0"/>
        <v>2356622486</v>
      </c>
      <c r="V13" s="9">
        <f t="shared" si="1"/>
        <v>0.6917738456985936</v>
      </c>
      <c r="W13" s="8">
        <f t="shared" si="2"/>
        <v>8810</v>
      </c>
      <c r="X13" s="8">
        <f t="shared" si="7"/>
        <v>1733610800</v>
      </c>
      <c r="Y13" s="7">
        <f t="shared" si="8"/>
        <v>185045.38024971623</v>
      </c>
      <c r="Z13" s="9">
        <f t="shared" si="9"/>
        <v>0.04385980385659445</v>
      </c>
      <c r="AA13" s="7">
        <v>187638.11920832857</v>
      </c>
      <c r="AB13" s="9">
        <f t="shared" si="3"/>
        <v>-0.01381776245440678</v>
      </c>
      <c r="AC13" s="13"/>
    </row>
    <row r="14" spans="1:29" ht="12.75">
      <c r="A14" s="14" t="s">
        <v>51</v>
      </c>
      <c r="B14" s="14" t="s">
        <v>52</v>
      </c>
      <c r="C14" t="s">
        <v>28</v>
      </c>
      <c r="D14" s="17">
        <v>737</v>
      </c>
      <c r="E14" s="17">
        <v>17881600</v>
      </c>
      <c r="F14" s="17">
        <v>4605</v>
      </c>
      <c r="G14" s="17">
        <v>626431400</v>
      </c>
      <c r="H14" s="17">
        <v>158</v>
      </c>
      <c r="I14" s="17">
        <v>23053000</v>
      </c>
      <c r="J14" s="17">
        <v>398</v>
      </c>
      <c r="K14" s="17">
        <v>5587700</v>
      </c>
      <c r="L14" s="16">
        <f t="shared" si="4"/>
        <v>444</v>
      </c>
      <c r="M14" s="16">
        <f t="shared" si="5"/>
        <v>197344200</v>
      </c>
      <c r="N14" s="17">
        <v>409</v>
      </c>
      <c r="O14" s="17">
        <v>176415800</v>
      </c>
      <c r="P14" s="17">
        <v>24</v>
      </c>
      <c r="Q14" s="17">
        <v>13320200</v>
      </c>
      <c r="R14" s="17">
        <v>11</v>
      </c>
      <c r="S14" s="17">
        <v>7608200</v>
      </c>
      <c r="T14" s="8">
        <f t="shared" si="6"/>
        <v>6342</v>
      </c>
      <c r="U14" s="8">
        <f t="shared" si="0"/>
        <v>870297900</v>
      </c>
      <c r="V14" s="9">
        <f t="shared" si="1"/>
        <v>0.7462782571347122</v>
      </c>
      <c r="W14" s="8">
        <f t="shared" si="2"/>
        <v>4763</v>
      </c>
      <c r="X14" s="8">
        <f t="shared" si="7"/>
        <v>657092600</v>
      </c>
      <c r="Y14" s="7">
        <f t="shared" si="8"/>
        <v>136360.3611169431</v>
      </c>
      <c r="Z14" s="9">
        <f t="shared" si="9"/>
        <v>0.008742064067947308</v>
      </c>
      <c r="AA14" s="7">
        <v>135652.19131900548</v>
      </c>
      <c r="AB14" s="9">
        <f t="shared" si="3"/>
        <v>0.005220481814939917</v>
      </c>
      <c r="AC14" s="13"/>
    </row>
    <row r="15" spans="1:29" ht="12.75">
      <c r="A15" s="14" t="s">
        <v>53</v>
      </c>
      <c r="B15" s="14" t="s">
        <v>54</v>
      </c>
      <c r="C15" t="s">
        <v>28</v>
      </c>
      <c r="D15" s="17">
        <v>134</v>
      </c>
      <c r="E15" s="17">
        <v>13303800</v>
      </c>
      <c r="F15" s="17">
        <v>2735</v>
      </c>
      <c r="G15" s="17">
        <v>668610000</v>
      </c>
      <c r="H15" s="17">
        <v>2</v>
      </c>
      <c r="I15" s="17">
        <v>749400</v>
      </c>
      <c r="J15" s="17">
        <v>2</v>
      </c>
      <c r="K15" s="17">
        <v>34600</v>
      </c>
      <c r="L15" s="16">
        <f t="shared" si="4"/>
        <v>147</v>
      </c>
      <c r="M15" s="16">
        <f t="shared" si="5"/>
        <v>96528400</v>
      </c>
      <c r="N15" s="17">
        <v>147</v>
      </c>
      <c r="O15" s="17">
        <v>96528400</v>
      </c>
      <c r="P15" s="17">
        <v>0</v>
      </c>
      <c r="Q15" s="17">
        <v>0</v>
      </c>
      <c r="R15" s="17">
        <v>0</v>
      </c>
      <c r="S15" s="17">
        <v>0</v>
      </c>
      <c r="T15" s="8">
        <f t="shared" si="6"/>
        <v>3020</v>
      </c>
      <c r="U15" s="8">
        <f t="shared" si="0"/>
        <v>779226200</v>
      </c>
      <c r="V15" s="9">
        <f t="shared" si="1"/>
        <v>0.8590052541867818</v>
      </c>
      <c r="W15" s="8">
        <f t="shared" si="2"/>
        <v>2737</v>
      </c>
      <c r="X15" s="8">
        <f t="shared" si="7"/>
        <v>669359400</v>
      </c>
      <c r="Y15" s="7">
        <f t="shared" si="8"/>
        <v>244559.51772013152</v>
      </c>
      <c r="Z15" s="9">
        <f t="shared" si="9"/>
        <v>0</v>
      </c>
      <c r="AA15" s="7">
        <v>247788.38143953233</v>
      </c>
      <c r="AB15" s="9">
        <f t="shared" si="3"/>
        <v>-0.013030730902888367</v>
      </c>
      <c r="AC15" s="13"/>
    </row>
    <row r="16" spans="1:29" ht="12.75">
      <c r="A16" s="14" t="s">
        <v>55</v>
      </c>
      <c r="B16" s="15" t="s">
        <v>56</v>
      </c>
      <c r="C16" t="s">
        <v>28</v>
      </c>
      <c r="D16" s="17">
        <v>80</v>
      </c>
      <c r="E16" s="17">
        <v>88046100</v>
      </c>
      <c r="F16" s="17">
        <v>1574</v>
      </c>
      <c r="G16" s="17">
        <v>1684835000</v>
      </c>
      <c r="H16" s="17">
        <v>0</v>
      </c>
      <c r="I16" s="17">
        <v>0</v>
      </c>
      <c r="J16" s="17">
        <v>0</v>
      </c>
      <c r="K16" s="17">
        <v>0</v>
      </c>
      <c r="L16" s="16">
        <f t="shared" si="4"/>
        <v>6</v>
      </c>
      <c r="M16" s="16">
        <f t="shared" si="5"/>
        <v>3186300</v>
      </c>
      <c r="N16" s="17">
        <v>6</v>
      </c>
      <c r="O16" s="17">
        <v>3186300</v>
      </c>
      <c r="P16" s="17">
        <v>0</v>
      </c>
      <c r="Q16" s="17">
        <v>0</v>
      </c>
      <c r="R16" s="17">
        <v>0</v>
      </c>
      <c r="S16" s="17">
        <v>0</v>
      </c>
      <c r="T16" s="8">
        <f t="shared" si="6"/>
        <v>1660</v>
      </c>
      <c r="U16" s="8">
        <f t="shared" si="0"/>
        <v>1776067400</v>
      </c>
      <c r="V16" s="9">
        <f t="shared" si="1"/>
        <v>0.9486323548306782</v>
      </c>
      <c r="W16" s="8">
        <f t="shared" si="2"/>
        <v>1574</v>
      </c>
      <c r="X16" s="8">
        <f t="shared" si="7"/>
        <v>1684835000</v>
      </c>
      <c r="Y16" s="7">
        <f t="shared" si="8"/>
        <v>1070416.1372299872</v>
      </c>
      <c r="Z16" s="9">
        <f t="shared" si="9"/>
        <v>0</v>
      </c>
      <c r="AA16" s="7">
        <v>1090916.1838790933</v>
      </c>
      <c r="AB16" s="9">
        <f t="shared" si="3"/>
        <v>-0.01879158724752965</v>
      </c>
      <c r="AC16" s="13"/>
    </row>
    <row r="17" spans="1:29" ht="12.75">
      <c r="A17" s="14" t="s">
        <v>57</v>
      </c>
      <c r="B17" s="15" t="s">
        <v>58</v>
      </c>
      <c r="C17" t="s">
        <v>28</v>
      </c>
      <c r="D17" s="17">
        <v>236</v>
      </c>
      <c r="E17" s="17">
        <v>55045200</v>
      </c>
      <c r="F17" s="17">
        <v>6586</v>
      </c>
      <c r="G17" s="17">
        <v>3350186600</v>
      </c>
      <c r="H17" s="17">
        <v>0</v>
      </c>
      <c r="I17" s="17">
        <v>0</v>
      </c>
      <c r="J17" s="17">
        <v>0</v>
      </c>
      <c r="K17" s="17">
        <v>0</v>
      </c>
      <c r="L17" s="16">
        <f t="shared" si="4"/>
        <v>193</v>
      </c>
      <c r="M17" s="16">
        <f t="shared" si="5"/>
        <v>94414200</v>
      </c>
      <c r="N17" s="17">
        <v>183</v>
      </c>
      <c r="O17" s="17">
        <v>87702200</v>
      </c>
      <c r="P17" s="17">
        <v>0</v>
      </c>
      <c r="Q17" s="17">
        <v>0</v>
      </c>
      <c r="R17" s="17">
        <v>10</v>
      </c>
      <c r="S17" s="17">
        <v>6712000</v>
      </c>
      <c r="T17" s="8">
        <f t="shared" si="6"/>
        <v>7015</v>
      </c>
      <c r="U17" s="8">
        <f t="shared" si="0"/>
        <v>3499646000</v>
      </c>
      <c r="V17" s="9">
        <f t="shared" si="1"/>
        <v>0.957292994777186</v>
      </c>
      <c r="W17" s="8">
        <f t="shared" si="2"/>
        <v>6586</v>
      </c>
      <c r="X17" s="8">
        <f t="shared" si="7"/>
        <v>3356898600</v>
      </c>
      <c r="Y17" s="7">
        <f t="shared" si="8"/>
        <v>508683.05496507743</v>
      </c>
      <c r="Z17" s="9">
        <f t="shared" si="9"/>
        <v>0.0019179082684362932</v>
      </c>
      <c r="AA17" s="7">
        <v>507666.09963548</v>
      </c>
      <c r="AB17" s="9">
        <f t="shared" si="3"/>
        <v>0.002003197239933231</v>
      </c>
      <c r="AC17" s="13"/>
    </row>
    <row r="18" spans="1:29" ht="12.75">
      <c r="A18" s="14" t="s">
        <v>59</v>
      </c>
      <c r="B18" s="15" t="s">
        <v>60</v>
      </c>
      <c r="C18" t="s">
        <v>28</v>
      </c>
      <c r="D18" s="17">
        <v>1618</v>
      </c>
      <c r="E18" s="17">
        <v>13426100</v>
      </c>
      <c r="F18" s="17">
        <v>2184</v>
      </c>
      <c r="G18" s="17">
        <v>253830200</v>
      </c>
      <c r="H18" s="17">
        <v>56</v>
      </c>
      <c r="I18" s="17">
        <v>6449000</v>
      </c>
      <c r="J18" s="17">
        <v>178</v>
      </c>
      <c r="K18" s="17">
        <v>2359900</v>
      </c>
      <c r="L18" s="16">
        <f t="shared" si="4"/>
        <v>88</v>
      </c>
      <c r="M18" s="16">
        <f t="shared" si="5"/>
        <v>16399700</v>
      </c>
      <c r="N18" s="17">
        <v>84</v>
      </c>
      <c r="O18" s="17">
        <v>14730900</v>
      </c>
      <c r="P18" s="17">
        <v>2</v>
      </c>
      <c r="Q18" s="17">
        <v>1153400</v>
      </c>
      <c r="R18" s="17">
        <v>2</v>
      </c>
      <c r="S18" s="17">
        <v>515400</v>
      </c>
      <c r="T18" s="8">
        <f t="shared" si="6"/>
        <v>4124</v>
      </c>
      <c r="U18" s="8">
        <f t="shared" si="0"/>
        <v>292464900</v>
      </c>
      <c r="V18" s="9">
        <f t="shared" si="1"/>
        <v>0.8899502128289583</v>
      </c>
      <c r="W18" s="8">
        <f t="shared" si="2"/>
        <v>2240</v>
      </c>
      <c r="X18" s="8">
        <f t="shared" si="7"/>
        <v>260794600</v>
      </c>
      <c r="Y18" s="7">
        <f t="shared" si="8"/>
        <v>116196.07142857143</v>
      </c>
      <c r="Z18" s="9">
        <f t="shared" si="9"/>
        <v>0.001762262753581712</v>
      </c>
      <c r="AA18" s="7">
        <v>116086.46112600536</v>
      </c>
      <c r="AB18" s="9">
        <f t="shared" si="3"/>
        <v>0.000944212628267603</v>
      </c>
      <c r="AC18" s="13"/>
    </row>
    <row r="19" spans="1:29" ht="12.75">
      <c r="A19" s="14" t="s">
        <v>61</v>
      </c>
      <c r="B19" s="14" t="s">
        <v>62</v>
      </c>
      <c r="C19" t="s">
        <v>28</v>
      </c>
      <c r="D19" s="17">
        <v>209</v>
      </c>
      <c r="E19" s="17">
        <v>17878900</v>
      </c>
      <c r="F19" s="17">
        <v>3122</v>
      </c>
      <c r="G19" s="17">
        <v>746034200</v>
      </c>
      <c r="H19" s="17">
        <v>1</v>
      </c>
      <c r="I19" s="17">
        <v>595200</v>
      </c>
      <c r="J19" s="17">
        <v>1</v>
      </c>
      <c r="K19" s="17">
        <v>3600</v>
      </c>
      <c r="L19" s="16">
        <f t="shared" si="4"/>
        <v>226</v>
      </c>
      <c r="M19" s="16">
        <f t="shared" si="5"/>
        <v>196949100</v>
      </c>
      <c r="N19" s="17">
        <v>223</v>
      </c>
      <c r="O19" s="17">
        <v>195962000</v>
      </c>
      <c r="P19" s="17">
        <v>0</v>
      </c>
      <c r="Q19" s="17">
        <v>0</v>
      </c>
      <c r="R19" s="17">
        <v>3</v>
      </c>
      <c r="S19" s="17">
        <v>987100</v>
      </c>
      <c r="T19" s="8">
        <f t="shared" si="6"/>
        <v>3559</v>
      </c>
      <c r="U19" s="8">
        <f t="shared" si="0"/>
        <v>961461000</v>
      </c>
      <c r="V19" s="9">
        <f t="shared" si="1"/>
        <v>0.7765571354428312</v>
      </c>
      <c r="W19" s="8">
        <f t="shared" si="2"/>
        <v>3123</v>
      </c>
      <c r="X19" s="8">
        <f t="shared" si="7"/>
        <v>747616500</v>
      </c>
      <c r="Y19" s="7">
        <f t="shared" si="8"/>
        <v>239074.41562600064</v>
      </c>
      <c r="Z19" s="9">
        <f t="shared" si="9"/>
        <v>0.0010266667082700182</v>
      </c>
      <c r="AA19" s="7">
        <v>241564.0730067243</v>
      </c>
      <c r="AB19" s="9">
        <f t="shared" si="3"/>
        <v>-0.010306405872922805</v>
      </c>
      <c r="AC19" s="13"/>
    </row>
    <row r="20" spans="1:29" ht="12.75">
      <c r="A20" s="14" t="s">
        <v>63</v>
      </c>
      <c r="B20" s="14" t="s">
        <v>64</v>
      </c>
      <c r="C20" t="s">
        <v>28</v>
      </c>
      <c r="D20" s="17">
        <v>422</v>
      </c>
      <c r="E20" s="17">
        <v>25869000</v>
      </c>
      <c r="F20" s="17">
        <v>5127</v>
      </c>
      <c r="G20" s="17">
        <v>646682800</v>
      </c>
      <c r="H20" s="17">
        <v>0</v>
      </c>
      <c r="I20" s="17">
        <v>0</v>
      </c>
      <c r="J20" s="17">
        <v>0</v>
      </c>
      <c r="K20" s="17">
        <v>0</v>
      </c>
      <c r="L20" s="16">
        <f t="shared" si="4"/>
        <v>468</v>
      </c>
      <c r="M20" s="16">
        <f t="shared" si="5"/>
        <v>332703295</v>
      </c>
      <c r="N20" s="17">
        <v>359</v>
      </c>
      <c r="O20" s="17">
        <v>179545000</v>
      </c>
      <c r="P20" s="17">
        <v>85</v>
      </c>
      <c r="Q20" s="17">
        <v>91281900</v>
      </c>
      <c r="R20" s="17">
        <v>24</v>
      </c>
      <c r="S20" s="17">
        <v>61876395</v>
      </c>
      <c r="T20" s="8">
        <f t="shared" si="6"/>
        <v>6017</v>
      </c>
      <c r="U20" s="8">
        <f t="shared" si="0"/>
        <v>1005255095</v>
      </c>
      <c r="V20" s="9">
        <f t="shared" si="1"/>
        <v>0.643302185899391</v>
      </c>
      <c r="W20" s="8">
        <f t="shared" si="2"/>
        <v>5127</v>
      </c>
      <c r="X20" s="8">
        <f t="shared" si="7"/>
        <v>708559195</v>
      </c>
      <c r="Y20" s="7">
        <f t="shared" si="8"/>
        <v>126132.78720499318</v>
      </c>
      <c r="Z20" s="9">
        <f t="shared" si="9"/>
        <v>0.06155292851313526</v>
      </c>
      <c r="AA20" s="7">
        <v>126791.78215889128</v>
      </c>
      <c r="AB20" s="9">
        <f t="shared" si="3"/>
        <v>-0.005197457932031203</v>
      </c>
      <c r="AC20" s="13"/>
    </row>
    <row r="21" spans="1:29" ht="12.75">
      <c r="A21" s="14" t="s">
        <v>65</v>
      </c>
      <c r="B21" s="14" t="s">
        <v>66</v>
      </c>
      <c r="C21" t="s">
        <v>28</v>
      </c>
      <c r="D21" s="17">
        <v>98</v>
      </c>
      <c r="E21" s="17">
        <v>2046600</v>
      </c>
      <c r="F21" s="17">
        <v>462</v>
      </c>
      <c r="G21" s="17">
        <v>72021200</v>
      </c>
      <c r="H21" s="17">
        <v>4</v>
      </c>
      <c r="I21" s="17">
        <v>841900</v>
      </c>
      <c r="J21" s="17">
        <v>5</v>
      </c>
      <c r="K21" s="17">
        <v>52700</v>
      </c>
      <c r="L21" s="16">
        <f t="shared" si="4"/>
        <v>12</v>
      </c>
      <c r="M21" s="16">
        <f t="shared" si="5"/>
        <v>2428000</v>
      </c>
      <c r="N21" s="17">
        <v>12</v>
      </c>
      <c r="O21" s="17">
        <v>2428000</v>
      </c>
      <c r="P21" s="17">
        <v>0</v>
      </c>
      <c r="Q21" s="17">
        <v>0</v>
      </c>
      <c r="R21" s="17">
        <v>0</v>
      </c>
      <c r="S21" s="17">
        <v>0</v>
      </c>
      <c r="T21" s="8">
        <f t="shared" si="6"/>
        <v>581</v>
      </c>
      <c r="U21" s="8">
        <f t="shared" si="0"/>
        <v>77390400</v>
      </c>
      <c r="V21" s="9">
        <f t="shared" si="1"/>
        <v>0.9415004961855734</v>
      </c>
      <c r="W21" s="8">
        <f t="shared" si="2"/>
        <v>466</v>
      </c>
      <c r="X21" s="8">
        <f t="shared" si="7"/>
        <v>72863100</v>
      </c>
      <c r="Y21" s="7">
        <f t="shared" si="8"/>
        <v>156358.5836909871</v>
      </c>
      <c r="Z21" s="9">
        <f t="shared" si="9"/>
        <v>0</v>
      </c>
      <c r="AA21" s="7">
        <v>156593.33333333334</v>
      </c>
      <c r="AB21" s="9">
        <f t="shared" si="3"/>
        <v>-0.0014991036805285171</v>
      </c>
      <c r="AC21" s="13"/>
    </row>
    <row r="22" spans="1:29" ht="12.75">
      <c r="A22" s="14" t="s">
        <v>67</v>
      </c>
      <c r="B22" s="14" t="s">
        <v>68</v>
      </c>
      <c r="C22" t="s">
        <v>28</v>
      </c>
      <c r="D22" s="17">
        <v>123</v>
      </c>
      <c r="E22" s="17">
        <v>8351400</v>
      </c>
      <c r="F22" s="17">
        <v>3765</v>
      </c>
      <c r="G22" s="17">
        <v>473394800</v>
      </c>
      <c r="H22" s="17">
        <v>0</v>
      </c>
      <c r="I22" s="17">
        <v>0</v>
      </c>
      <c r="J22" s="17">
        <v>0</v>
      </c>
      <c r="K22" s="17">
        <v>0</v>
      </c>
      <c r="L22" s="16">
        <f t="shared" si="4"/>
        <v>289</v>
      </c>
      <c r="M22" s="16">
        <f t="shared" si="5"/>
        <v>199773400</v>
      </c>
      <c r="N22" s="17">
        <v>275</v>
      </c>
      <c r="O22" s="17">
        <v>159401300</v>
      </c>
      <c r="P22" s="17">
        <v>0</v>
      </c>
      <c r="Q22" s="17">
        <v>0</v>
      </c>
      <c r="R22" s="17">
        <v>14</v>
      </c>
      <c r="S22" s="17">
        <v>40372100</v>
      </c>
      <c r="T22" s="8">
        <f t="shared" si="6"/>
        <v>4177</v>
      </c>
      <c r="U22" s="8">
        <f t="shared" si="0"/>
        <v>681519600</v>
      </c>
      <c r="V22" s="9">
        <f t="shared" si="1"/>
        <v>0.6946165598172085</v>
      </c>
      <c r="W22" s="8">
        <f t="shared" si="2"/>
        <v>3765</v>
      </c>
      <c r="X22" s="8">
        <f t="shared" si="7"/>
        <v>513766900</v>
      </c>
      <c r="Y22" s="7">
        <f t="shared" si="8"/>
        <v>125735.67065073042</v>
      </c>
      <c r="Z22" s="9">
        <f t="shared" si="9"/>
        <v>0.0592383549937522</v>
      </c>
      <c r="AA22" s="7">
        <v>125834.53046022878</v>
      </c>
      <c r="AB22" s="9">
        <f t="shared" si="3"/>
        <v>-0.0007856333959906693</v>
      </c>
      <c r="AC22" s="13"/>
    </row>
    <row r="23" spans="1:29" ht="12.75">
      <c r="A23" s="14" t="s">
        <v>69</v>
      </c>
      <c r="B23" s="14" t="s">
        <v>70</v>
      </c>
      <c r="C23" t="s">
        <v>28</v>
      </c>
      <c r="D23" s="17">
        <v>117</v>
      </c>
      <c r="E23" s="17">
        <v>35040600</v>
      </c>
      <c r="F23" s="17">
        <v>6307</v>
      </c>
      <c r="G23" s="17">
        <v>2374781750</v>
      </c>
      <c r="H23" s="17">
        <v>0</v>
      </c>
      <c r="I23" s="17">
        <v>0</v>
      </c>
      <c r="J23" s="17">
        <v>0</v>
      </c>
      <c r="K23" s="17">
        <v>0</v>
      </c>
      <c r="L23" s="16">
        <f t="shared" si="4"/>
        <v>172</v>
      </c>
      <c r="M23" s="16">
        <f t="shared" si="5"/>
        <v>102567800</v>
      </c>
      <c r="N23" s="17">
        <v>144</v>
      </c>
      <c r="O23" s="17">
        <v>85956600</v>
      </c>
      <c r="P23" s="17">
        <v>2</v>
      </c>
      <c r="Q23" s="17">
        <v>1604100</v>
      </c>
      <c r="R23" s="17">
        <v>26</v>
      </c>
      <c r="S23" s="17">
        <v>15007100</v>
      </c>
      <c r="T23" s="8">
        <f t="shared" si="6"/>
        <v>6596</v>
      </c>
      <c r="U23" s="8">
        <f t="shared" si="0"/>
        <v>2512390150</v>
      </c>
      <c r="V23" s="9">
        <f t="shared" si="1"/>
        <v>0.9452280928581096</v>
      </c>
      <c r="W23" s="8">
        <f t="shared" si="2"/>
        <v>6307</v>
      </c>
      <c r="X23" s="8">
        <f t="shared" si="7"/>
        <v>2389788850</v>
      </c>
      <c r="Y23" s="7">
        <f t="shared" si="8"/>
        <v>376531.11622007296</v>
      </c>
      <c r="Z23" s="9">
        <f t="shared" si="9"/>
        <v>0.00597323628258931</v>
      </c>
      <c r="AA23" s="7">
        <v>386265.24322611315</v>
      </c>
      <c r="AB23" s="9">
        <f t="shared" si="3"/>
        <v>-0.0252006287822847</v>
      </c>
      <c r="AC23" s="13"/>
    </row>
    <row r="24" spans="1:29" ht="12.75">
      <c r="A24" s="14" t="s">
        <v>71</v>
      </c>
      <c r="B24" s="14" t="s">
        <v>72</v>
      </c>
      <c r="C24" t="s">
        <v>28</v>
      </c>
      <c r="D24" s="17">
        <v>325</v>
      </c>
      <c r="E24" s="17">
        <v>5347800</v>
      </c>
      <c r="F24" s="17">
        <v>661</v>
      </c>
      <c r="G24" s="17">
        <v>80809100</v>
      </c>
      <c r="H24" s="17">
        <v>3</v>
      </c>
      <c r="I24" s="17">
        <v>493100</v>
      </c>
      <c r="J24" s="17">
        <v>3</v>
      </c>
      <c r="K24" s="17">
        <v>9300</v>
      </c>
      <c r="L24" s="16">
        <f t="shared" si="4"/>
        <v>35</v>
      </c>
      <c r="M24" s="16">
        <f t="shared" si="5"/>
        <v>11171300</v>
      </c>
      <c r="N24" s="17">
        <v>32</v>
      </c>
      <c r="O24" s="17">
        <v>9524700</v>
      </c>
      <c r="P24" s="17">
        <v>1</v>
      </c>
      <c r="Q24" s="17">
        <v>206700</v>
      </c>
      <c r="R24" s="17">
        <v>2</v>
      </c>
      <c r="S24" s="17">
        <v>1439900</v>
      </c>
      <c r="T24" s="8">
        <f t="shared" si="6"/>
        <v>1027</v>
      </c>
      <c r="U24" s="8">
        <f t="shared" si="0"/>
        <v>97830600</v>
      </c>
      <c r="V24" s="9">
        <f t="shared" si="1"/>
        <v>0.8310508164112251</v>
      </c>
      <c r="W24" s="8">
        <f t="shared" si="2"/>
        <v>664</v>
      </c>
      <c r="X24" s="8">
        <f t="shared" si="7"/>
        <v>82742100</v>
      </c>
      <c r="Y24" s="7">
        <f t="shared" si="8"/>
        <v>122443.07228915663</v>
      </c>
      <c r="Z24" s="9">
        <f t="shared" si="9"/>
        <v>0.014718298773594356</v>
      </c>
      <c r="AA24" s="7">
        <v>122224.2469879518</v>
      </c>
      <c r="AB24" s="9">
        <f t="shared" si="3"/>
        <v>0.0017903591684749198</v>
      </c>
      <c r="AC24" s="13"/>
    </row>
    <row r="25" spans="1:29" ht="12.75">
      <c r="A25" s="14" t="s">
        <v>73</v>
      </c>
      <c r="B25" s="14" t="s">
        <v>74</v>
      </c>
      <c r="C25" t="s">
        <v>75</v>
      </c>
      <c r="D25" s="17">
        <v>149</v>
      </c>
      <c r="E25" s="17">
        <v>24941500</v>
      </c>
      <c r="F25" s="17">
        <v>2160</v>
      </c>
      <c r="G25" s="17">
        <v>1335080100</v>
      </c>
      <c r="H25" s="17">
        <v>1</v>
      </c>
      <c r="I25" s="17">
        <v>954800</v>
      </c>
      <c r="J25" s="17">
        <v>5</v>
      </c>
      <c r="K25" s="17">
        <v>6600</v>
      </c>
      <c r="L25" s="16">
        <f t="shared" si="4"/>
        <v>65</v>
      </c>
      <c r="M25" s="16">
        <f t="shared" si="5"/>
        <v>173301900</v>
      </c>
      <c r="N25" s="17">
        <v>43</v>
      </c>
      <c r="O25" s="17">
        <v>82518900</v>
      </c>
      <c r="P25" s="17">
        <v>22</v>
      </c>
      <c r="Q25" s="17">
        <v>90783000</v>
      </c>
      <c r="R25" s="17">
        <v>0</v>
      </c>
      <c r="S25" s="17">
        <v>0</v>
      </c>
      <c r="T25" s="8">
        <f t="shared" si="6"/>
        <v>2380</v>
      </c>
      <c r="U25" s="8">
        <f t="shared" si="0"/>
        <v>1534284900</v>
      </c>
      <c r="V25" s="9">
        <f t="shared" si="1"/>
        <v>0.8707867098216244</v>
      </c>
      <c r="W25" s="8">
        <f t="shared" si="2"/>
        <v>2161</v>
      </c>
      <c r="X25" s="8">
        <f t="shared" si="7"/>
        <v>1336034900</v>
      </c>
      <c r="Y25" s="7">
        <f t="shared" si="8"/>
        <v>618248.4497917631</v>
      </c>
      <c r="Z25" s="9">
        <f t="shared" si="9"/>
        <v>0</v>
      </c>
      <c r="AA25" s="7">
        <v>619647.9572887651</v>
      </c>
      <c r="AB25" s="9">
        <f t="shared" si="3"/>
        <v>-0.0022585525870616728</v>
      </c>
      <c r="AC25" s="13"/>
    </row>
    <row r="26" spans="1:29" ht="12.75">
      <c r="A26" s="14" t="s">
        <v>76</v>
      </c>
      <c r="B26" s="14" t="s">
        <v>77</v>
      </c>
      <c r="C26" t="s">
        <v>75</v>
      </c>
      <c r="D26" s="17">
        <v>62</v>
      </c>
      <c r="E26" s="17">
        <v>86648600</v>
      </c>
      <c r="F26" s="17">
        <v>655</v>
      </c>
      <c r="G26" s="17">
        <v>1766911600</v>
      </c>
      <c r="H26" s="17">
        <v>0</v>
      </c>
      <c r="I26" s="17">
        <v>0</v>
      </c>
      <c r="J26" s="17">
        <v>0</v>
      </c>
      <c r="K26" s="17">
        <v>0</v>
      </c>
      <c r="L26" s="16">
        <f t="shared" si="4"/>
        <v>18</v>
      </c>
      <c r="M26" s="16">
        <f t="shared" si="5"/>
        <v>93492400</v>
      </c>
      <c r="N26" s="17">
        <v>18</v>
      </c>
      <c r="O26" s="17">
        <v>93492400</v>
      </c>
      <c r="P26" s="17">
        <v>0</v>
      </c>
      <c r="Q26" s="17">
        <v>0</v>
      </c>
      <c r="R26" s="17">
        <v>0</v>
      </c>
      <c r="S26" s="17">
        <v>0</v>
      </c>
      <c r="T26" s="8">
        <f t="shared" si="6"/>
        <v>735</v>
      </c>
      <c r="U26" s="8">
        <f t="shared" si="0"/>
        <v>1947052600</v>
      </c>
      <c r="V26" s="9">
        <f t="shared" si="1"/>
        <v>0.9074801574441286</v>
      </c>
      <c r="W26" s="8">
        <f t="shared" si="2"/>
        <v>655</v>
      </c>
      <c r="X26" s="8">
        <f t="shared" si="7"/>
        <v>1766911600</v>
      </c>
      <c r="Y26" s="7">
        <f t="shared" si="8"/>
        <v>2697574.961832061</v>
      </c>
      <c r="Z26" s="9">
        <f t="shared" si="9"/>
        <v>0</v>
      </c>
      <c r="AA26" s="7">
        <v>2697054.517611026</v>
      </c>
      <c r="AB26" s="9">
        <f t="shared" si="3"/>
        <v>0.0001929676310348025</v>
      </c>
      <c r="AC26" s="13"/>
    </row>
    <row r="27" spans="1:29" ht="12.75">
      <c r="A27" s="14" t="s">
        <v>78</v>
      </c>
      <c r="B27" s="14" t="s">
        <v>79</v>
      </c>
      <c r="C27" t="s">
        <v>75</v>
      </c>
      <c r="D27" s="17">
        <v>48</v>
      </c>
      <c r="E27" s="17">
        <v>7381600</v>
      </c>
      <c r="F27" s="17">
        <v>6869</v>
      </c>
      <c r="G27" s="17">
        <v>2194172200</v>
      </c>
      <c r="H27" s="17">
        <v>0</v>
      </c>
      <c r="I27" s="17">
        <v>0</v>
      </c>
      <c r="J27" s="17">
        <v>0</v>
      </c>
      <c r="K27" s="17">
        <v>0</v>
      </c>
      <c r="L27" s="16">
        <f t="shared" si="4"/>
        <v>368</v>
      </c>
      <c r="M27" s="16">
        <f t="shared" si="5"/>
        <v>437701600</v>
      </c>
      <c r="N27" s="17">
        <v>277</v>
      </c>
      <c r="O27" s="17">
        <v>276285800</v>
      </c>
      <c r="P27" s="17">
        <v>48</v>
      </c>
      <c r="Q27" s="17">
        <v>44683600</v>
      </c>
      <c r="R27" s="17">
        <v>43</v>
      </c>
      <c r="S27" s="17">
        <v>116732200</v>
      </c>
      <c r="T27" s="8">
        <f t="shared" si="6"/>
        <v>7285</v>
      </c>
      <c r="U27" s="8">
        <f t="shared" si="0"/>
        <v>2639255400</v>
      </c>
      <c r="V27" s="9">
        <f t="shared" si="1"/>
        <v>0.8313603147311928</v>
      </c>
      <c r="W27" s="8">
        <f t="shared" si="2"/>
        <v>6869</v>
      </c>
      <c r="X27" s="8">
        <f t="shared" si="7"/>
        <v>2310904400</v>
      </c>
      <c r="Y27" s="7">
        <f t="shared" si="8"/>
        <v>319431.0962294366</v>
      </c>
      <c r="Z27" s="9">
        <f t="shared" si="9"/>
        <v>0.04422921707387621</v>
      </c>
      <c r="AA27" s="7">
        <v>319719.7060107699</v>
      </c>
      <c r="AB27" s="9">
        <f t="shared" si="3"/>
        <v>-0.0009026962552116872</v>
      </c>
      <c r="AC27" s="13"/>
    </row>
    <row r="28" spans="1:29" ht="12.75">
      <c r="A28" s="14" t="s">
        <v>80</v>
      </c>
      <c r="B28" s="14" t="s">
        <v>81</v>
      </c>
      <c r="C28" t="s">
        <v>75</v>
      </c>
      <c r="D28" s="17">
        <v>50</v>
      </c>
      <c r="E28" s="17">
        <v>2972900</v>
      </c>
      <c r="F28" s="17">
        <v>2022</v>
      </c>
      <c r="G28" s="17">
        <v>527461700</v>
      </c>
      <c r="H28" s="17">
        <v>0</v>
      </c>
      <c r="I28" s="17">
        <v>0</v>
      </c>
      <c r="J28" s="17">
        <v>0</v>
      </c>
      <c r="K28" s="17">
        <v>0</v>
      </c>
      <c r="L28" s="16">
        <f t="shared" si="4"/>
        <v>128</v>
      </c>
      <c r="M28" s="16">
        <f t="shared" si="5"/>
        <v>113037700</v>
      </c>
      <c r="N28" s="17">
        <v>90</v>
      </c>
      <c r="O28" s="17">
        <v>56975200</v>
      </c>
      <c r="P28" s="17">
        <v>13</v>
      </c>
      <c r="Q28" s="17">
        <v>17102700</v>
      </c>
      <c r="R28" s="17">
        <v>25</v>
      </c>
      <c r="S28" s="17">
        <v>38959800</v>
      </c>
      <c r="T28" s="8">
        <f t="shared" si="6"/>
        <v>2200</v>
      </c>
      <c r="U28" s="8">
        <f t="shared" si="0"/>
        <v>643472300</v>
      </c>
      <c r="V28" s="9">
        <f t="shared" si="1"/>
        <v>0.8197115866526034</v>
      </c>
      <c r="W28" s="8">
        <f t="shared" si="2"/>
        <v>2022</v>
      </c>
      <c r="X28" s="8">
        <f t="shared" si="7"/>
        <v>566421500</v>
      </c>
      <c r="Y28" s="7">
        <f t="shared" si="8"/>
        <v>260861.37487636003</v>
      </c>
      <c r="Z28" s="9">
        <f t="shared" si="9"/>
        <v>0.06054619600564003</v>
      </c>
      <c r="AA28" s="7">
        <v>339870.52423343225</v>
      </c>
      <c r="AB28" s="9">
        <f t="shared" si="3"/>
        <v>-0.23246837758371364</v>
      </c>
      <c r="AC28" s="13"/>
    </row>
    <row r="29" spans="1:29" ht="12.75">
      <c r="A29" s="14" t="s">
        <v>82</v>
      </c>
      <c r="B29" s="14" t="s">
        <v>83</v>
      </c>
      <c r="C29" t="s">
        <v>75</v>
      </c>
      <c r="D29" s="17">
        <v>80</v>
      </c>
      <c r="E29" s="17">
        <v>34305800</v>
      </c>
      <c r="F29" s="17">
        <v>1555</v>
      </c>
      <c r="G29" s="17">
        <v>515816100</v>
      </c>
      <c r="H29" s="17">
        <v>0</v>
      </c>
      <c r="I29" s="17">
        <v>0</v>
      </c>
      <c r="J29" s="17">
        <v>0</v>
      </c>
      <c r="K29" s="17">
        <v>0</v>
      </c>
      <c r="L29" s="16">
        <f t="shared" si="4"/>
        <v>465</v>
      </c>
      <c r="M29" s="16">
        <f t="shared" si="5"/>
        <v>1453181800</v>
      </c>
      <c r="N29" s="17">
        <v>146</v>
      </c>
      <c r="O29" s="17">
        <v>377826200</v>
      </c>
      <c r="P29" s="17">
        <v>303</v>
      </c>
      <c r="Q29" s="17">
        <v>1062832900</v>
      </c>
      <c r="R29" s="17">
        <v>16</v>
      </c>
      <c r="S29" s="17">
        <v>12522700</v>
      </c>
      <c r="T29" s="8">
        <f t="shared" si="6"/>
        <v>2100</v>
      </c>
      <c r="U29" s="8">
        <f t="shared" si="0"/>
        <v>2003303700</v>
      </c>
      <c r="V29" s="9">
        <f t="shared" si="1"/>
        <v>0.2574827271571455</v>
      </c>
      <c r="W29" s="8">
        <f t="shared" si="2"/>
        <v>1555</v>
      </c>
      <c r="X29" s="8">
        <f t="shared" si="7"/>
        <v>528338800</v>
      </c>
      <c r="Y29" s="7">
        <f t="shared" si="8"/>
        <v>331714.5337620579</v>
      </c>
      <c r="Z29" s="9">
        <f t="shared" si="9"/>
        <v>0.006251024245599906</v>
      </c>
      <c r="AA29" s="7">
        <v>158000.0045016077</v>
      </c>
      <c r="AB29" s="9">
        <f t="shared" si="3"/>
        <v>1.0994590146273229</v>
      </c>
      <c r="AC29" s="13"/>
    </row>
    <row r="30" spans="1:29" ht="12.75">
      <c r="A30" s="14" t="s">
        <v>84</v>
      </c>
      <c r="B30" s="14" t="s">
        <v>85</v>
      </c>
      <c r="C30" t="s">
        <v>75</v>
      </c>
      <c r="D30" s="17">
        <v>94</v>
      </c>
      <c r="E30" s="17">
        <v>4926700</v>
      </c>
      <c r="F30" s="17">
        <v>6499</v>
      </c>
      <c r="G30" s="17">
        <v>2290400200</v>
      </c>
      <c r="H30" s="17">
        <v>0</v>
      </c>
      <c r="I30" s="17">
        <v>0</v>
      </c>
      <c r="J30" s="17">
        <v>0</v>
      </c>
      <c r="K30" s="17">
        <v>0</v>
      </c>
      <c r="L30" s="16">
        <f t="shared" si="4"/>
        <v>406</v>
      </c>
      <c r="M30" s="16">
        <f t="shared" si="5"/>
        <v>435378200</v>
      </c>
      <c r="N30" s="17">
        <v>240</v>
      </c>
      <c r="O30" s="17">
        <v>175128600</v>
      </c>
      <c r="P30" s="17">
        <v>6</v>
      </c>
      <c r="Q30" s="17">
        <v>6158500</v>
      </c>
      <c r="R30" s="17">
        <v>160</v>
      </c>
      <c r="S30" s="17">
        <v>254091100</v>
      </c>
      <c r="T30" s="8">
        <f t="shared" si="6"/>
        <v>6999</v>
      </c>
      <c r="U30" s="8">
        <f t="shared" si="0"/>
        <v>2730705100</v>
      </c>
      <c r="V30" s="9">
        <f t="shared" si="1"/>
        <v>0.8387577992218933</v>
      </c>
      <c r="W30" s="8">
        <f t="shared" si="2"/>
        <v>6499</v>
      </c>
      <c r="X30" s="8">
        <f t="shared" si="7"/>
        <v>2544491300</v>
      </c>
      <c r="Y30" s="7">
        <f t="shared" si="8"/>
        <v>352423.480535467</v>
      </c>
      <c r="Z30" s="9">
        <f t="shared" si="9"/>
        <v>0.09304963029512048</v>
      </c>
      <c r="AA30" s="7">
        <v>352694.3870470316</v>
      </c>
      <c r="AB30" s="9">
        <f t="shared" si="3"/>
        <v>-0.0007681055370141102</v>
      </c>
      <c r="AC30" s="13"/>
    </row>
    <row r="31" spans="1:29" ht="12.75">
      <c r="A31" s="14" t="s">
        <v>86</v>
      </c>
      <c r="B31" s="14" t="s">
        <v>87</v>
      </c>
      <c r="C31" t="s">
        <v>75</v>
      </c>
      <c r="D31" s="17">
        <v>67</v>
      </c>
      <c r="E31" s="17">
        <v>20163200</v>
      </c>
      <c r="F31" s="17">
        <v>2693</v>
      </c>
      <c r="G31" s="17">
        <v>1796514400</v>
      </c>
      <c r="H31" s="17">
        <v>5</v>
      </c>
      <c r="I31" s="17">
        <v>5471800</v>
      </c>
      <c r="J31" s="17">
        <v>5</v>
      </c>
      <c r="K31" s="17">
        <v>31500</v>
      </c>
      <c r="L31" s="16">
        <f t="shared" si="4"/>
        <v>169</v>
      </c>
      <c r="M31" s="16">
        <f t="shared" si="5"/>
        <v>234081100</v>
      </c>
      <c r="N31" s="17">
        <v>160</v>
      </c>
      <c r="O31" s="17">
        <v>218075800</v>
      </c>
      <c r="P31" s="17">
        <v>8</v>
      </c>
      <c r="Q31" s="17">
        <v>15045700</v>
      </c>
      <c r="R31" s="17">
        <v>1</v>
      </c>
      <c r="S31" s="17">
        <v>959600</v>
      </c>
      <c r="T31" s="8">
        <f t="shared" si="6"/>
        <v>2939</v>
      </c>
      <c r="U31" s="8">
        <f t="shared" si="0"/>
        <v>2056262000</v>
      </c>
      <c r="V31" s="9">
        <f t="shared" si="1"/>
        <v>0.8763407581329616</v>
      </c>
      <c r="W31" s="8">
        <f t="shared" si="2"/>
        <v>2698</v>
      </c>
      <c r="X31" s="8">
        <f t="shared" si="7"/>
        <v>1802945800</v>
      </c>
      <c r="Y31" s="7">
        <f t="shared" si="8"/>
        <v>667897.0348406227</v>
      </c>
      <c r="Z31" s="9">
        <f t="shared" si="9"/>
        <v>0.0004666720486008106</v>
      </c>
      <c r="AA31" s="7">
        <v>665838.0580357143</v>
      </c>
      <c r="AB31" s="9">
        <f t="shared" si="3"/>
        <v>0.0030923086778526037</v>
      </c>
      <c r="AC31" s="13"/>
    </row>
    <row r="32" spans="1:29" ht="12.75">
      <c r="A32" s="14" t="s">
        <v>88</v>
      </c>
      <c r="B32" s="14" t="s">
        <v>89</v>
      </c>
      <c r="C32" t="s">
        <v>75</v>
      </c>
      <c r="D32" s="17">
        <v>88</v>
      </c>
      <c r="E32" s="17">
        <v>18665100</v>
      </c>
      <c r="F32" s="17">
        <v>2715</v>
      </c>
      <c r="G32" s="17">
        <v>1622930800</v>
      </c>
      <c r="H32" s="17">
        <v>0</v>
      </c>
      <c r="I32" s="17">
        <v>0</v>
      </c>
      <c r="J32" s="17">
        <v>0</v>
      </c>
      <c r="K32" s="17">
        <v>0</v>
      </c>
      <c r="L32" s="16">
        <f t="shared" si="4"/>
        <v>93</v>
      </c>
      <c r="M32" s="16">
        <f t="shared" si="5"/>
        <v>144967700</v>
      </c>
      <c r="N32" s="17">
        <v>86</v>
      </c>
      <c r="O32" s="17">
        <v>136968200</v>
      </c>
      <c r="P32" s="17">
        <v>2</v>
      </c>
      <c r="Q32" s="17">
        <v>2336100</v>
      </c>
      <c r="R32" s="17">
        <v>5</v>
      </c>
      <c r="S32" s="17">
        <v>5663400</v>
      </c>
      <c r="T32" s="8">
        <f t="shared" si="6"/>
        <v>2896</v>
      </c>
      <c r="U32" s="8">
        <f t="shared" si="0"/>
        <v>1786563600</v>
      </c>
      <c r="V32" s="9">
        <f t="shared" si="1"/>
        <v>0.9084091940527614</v>
      </c>
      <c r="W32" s="8">
        <f t="shared" si="2"/>
        <v>2715</v>
      </c>
      <c r="X32" s="8">
        <f t="shared" si="7"/>
        <v>1628594200</v>
      </c>
      <c r="Y32" s="7">
        <f t="shared" si="8"/>
        <v>597764.5672191528</v>
      </c>
      <c r="Z32" s="9">
        <f t="shared" si="9"/>
        <v>0.0031699962990402357</v>
      </c>
      <c r="AA32" s="7">
        <v>604296.3917525773</v>
      </c>
      <c r="AB32" s="9">
        <f t="shared" si="3"/>
        <v>-0.010808974904650503</v>
      </c>
      <c r="AC32" s="13"/>
    </row>
    <row r="33" spans="1:29" ht="12.75">
      <c r="A33" s="14" t="s">
        <v>90</v>
      </c>
      <c r="B33" s="14" t="s">
        <v>91</v>
      </c>
      <c r="C33" t="s">
        <v>75</v>
      </c>
      <c r="D33" s="17">
        <v>35</v>
      </c>
      <c r="E33" s="17">
        <v>15219900</v>
      </c>
      <c r="F33" s="17">
        <v>1644</v>
      </c>
      <c r="G33" s="17">
        <v>1199148900</v>
      </c>
      <c r="H33" s="17">
        <v>0</v>
      </c>
      <c r="I33" s="17">
        <v>0</v>
      </c>
      <c r="J33" s="17">
        <v>0</v>
      </c>
      <c r="K33" s="17">
        <v>0</v>
      </c>
      <c r="L33" s="16">
        <f t="shared" si="4"/>
        <v>9</v>
      </c>
      <c r="M33" s="16">
        <f t="shared" si="5"/>
        <v>38270200</v>
      </c>
      <c r="N33" s="17">
        <v>8</v>
      </c>
      <c r="O33" s="17">
        <v>36920200</v>
      </c>
      <c r="P33" s="17">
        <v>0</v>
      </c>
      <c r="Q33" s="17">
        <v>0</v>
      </c>
      <c r="R33" s="17">
        <v>1</v>
      </c>
      <c r="S33" s="17">
        <v>1350000</v>
      </c>
      <c r="T33" s="8">
        <f t="shared" si="6"/>
        <v>1688</v>
      </c>
      <c r="U33" s="8">
        <f t="shared" si="0"/>
        <v>1252639000</v>
      </c>
      <c r="V33" s="9">
        <f t="shared" si="1"/>
        <v>0.9572980723097396</v>
      </c>
      <c r="W33" s="8">
        <f t="shared" si="2"/>
        <v>1644</v>
      </c>
      <c r="X33" s="8">
        <f t="shared" si="7"/>
        <v>1200498900</v>
      </c>
      <c r="Y33" s="7">
        <f t="shared" si="8"/>
        <v>729409.3065693431</v>
      </c>
      <c r="Z33" s="9">
        <f t="shared" si="9"/>
        <v>0.0010777247075973205</v>
      </c>
      <c r="AA33" s="7">
        <v>722009.2129347163</v>
      </c>
      <c r="AB33" s="9">
        <f t="shared" si="3"/>
        <v>0.010249306382875674</v>
      </c>
      <c r="AC33" s="13"/>
    </row>
    <row r="34" spans="1:29" ht="12.75">
      <c r="A34" s="14" t="s">
        <v>92</v>
      </c>
      <c r="B34" s="14" t="s">
        <v>93</v>
      </c>
      <c r="C34" t="s">
        <v>75</v>
      </c>
      <c r="D34" s="17">
        <v>15</v>
      </c>
      <c r="E34" s="17">
        <v>896500</v>
      </c>
      <c r="F34" s="17">
        <v>4973</v>
      </c>
      <c r="G34" s="17">
        <v>1527693640</v>
      </c>
      <c r="H34" s="17">
        <v>0</v>
      </c>
      <c r="I34" s="17">
        <v>0</v>
      </c>
      <c r="J34" s="17">
        <v>1</v>
      </c>
      <c r="K34" s="17">
        <v>1100</v>
      </c>
      <c r="L34" s="16">
        <f t="shared" si="4"/>
        <v>183</v>
      </c>
      <c r="M34" s="16">
        <f t="shared" si="5"/>
        <v>160999300</v>
      </c>
      <c r="N34" s="17">
        <v>147</v>
      </c>
      <c r="O34" s="17">
        <v>93990100</v>
      </c>
      <c r="P34" s="17">
        <v>11</v>
      </c>
      <c r="Q34" s="17">
        <v>5877600</v>
      </c>
      <c r="R34" s="17">
        <v>25</v>
      </c>
      <c r="S34" s="17">
        <v>61131600</v>
      </c>
      <c r="T34" s="8">
        <f t="shared" si="6"/>
        <v>5172</v>
      </c>
      <c r="U34" s="8">
        <f t="shared" si="0"/>
        <v>1689590540</v>
      </c>
      <c r="V34" s="9">
        <f t="shared" si="1"/>
        <v>0.9041798020483709</v>
      </c>
      <c r="W34" s="8">
        <f t="shared" si="2"/>
        <v>4973</v>
      </c>
      <c r="X34" s="8">
        <f t="shared" si="7"/>
        <v>1588825240</v>
      </c>
      <c r="Y34" s="7">
        <f t="shared" si="8"/>
        <v>307197.59501307056</v>
      </c>
      <c r="Z34" s="9">
        <f t="shared" si="9"/>
        <v>0.03618131053219557</v>
      </c>
      <c r="AA34" s="7">
        <v>307202.91515882587</v>
      </c>
      <c r="AB34" s="9">
        <f t="shared" si="3"/>
        <v>-1.7318018458767554E-05</v>
      </c>
      <c r="AC34" s="13"/>
    </row>
    <row r="35" spans="1:29" ht="12.75">
      <c r="A35" s="14" t="s">
        <v>94</v>
      </c>
      <c r="B35" s="14" t="s">
        <v>95</v>
      </c>
      <c r="C35" t="s">
        <v>75</v>
      </c>
      <c r="D35" s="17">
        <v>45</v>
      </c>
      <c r="E35" s="17">
        <v>14564100</v>
      </c>
      <c r="F35" s="17">
        <v>4779</v>
      </c>
      <c r="G35" s="17">
        <v>1589876300</v>
      </c>
      <c r="H35" s="17">
        <v>0</v>
      </c>
      <c r="I35" s="17">
        <v>0</v>
      </c>
      <c r="J35" s="17">
        <v>0</v>
      </c>
      <c r="K35" s="17">
        <v>0</v>
      </c>
      <c r="L35" s="16">
        <f t="shared" si="4"/>
        <v>295</v>
      </c>
      <c r="M35" s="16">
        <f t="shared" si="5"/>
        <v>444738100</v>
      </c>
      <c r="N35" s="17">
        <v>215</v>
      </c>
      <c r="O35" s="17">
        <v>267590000</v>
      </c>
      <c r="P35" s="17">
        <v>60</v>
      </c>
      <c r="Q35" s="17">
        <v>116242400</v>
      </c>
      <c r="R35" s="17">
        <v>20</v>
      </c>
      <c r="S35" s="17">
        <v>60905700</v>
      </c>
      <c r="T35" s="8">
        <f t="shared" si="6"/>
        <v>5119</v>
      </c>
      <c r="U35" s="8">
        <f t="shared" si="0"/>
        <v>2049178500</v>
      </c>
      <c r="V35" s="9">
        <f t="shared" si="1"/>
        <v>0.7758603264674112</v>
      </c>
      <c r="W35" s="8">
        <f t="shared" si="2"/>
        <v>4779</v>
      </c>
      <c r="X35" s="8">
        <f t="shared" si="7"/>
        <v>1650782000</v>
      </c>
      <c r="Y35" s="7">
        <f t="shared" si="8"/>
        <v>332679.7028667085</v>
      </c>
      <c r="Z35" s="9">
        <f t="shared" si="9"/>
        <v>0.029722008112031236</v>
      </c>
      <c r="AA35" s="7">
        <v>331689.8617511521</v>
      </c>
      <c r="AB35" s="9">
        <f t="shared" si="3"/>
        <v>0.0029842368721509057</v>
      </c>
      <c r="AC35" s="13"/>
    </row>
    <row r="36" spans="1:29" ht="12.75">
      <c r="A36" s="14" t="s">
        <v>96</v>
      </c>
      <c r="B36" s="14" t="s">
        <v>97</v>
      </c>
      <c r="C36" t="s">
        <v>75</v>
      </c>
      <c r="D36" s="17">
        <v>58</v>
      </c>
      <c r="E36" s="17">
        <v>28711500</v>
      </c>
      <c r="F36" s="17">
        <v>1957</v>
      </c>
      <c r="G36" s="17">
        <v>620449400</v>
      </c>
      <c r="H36" s="17">
        <v>0</v>
      </c>
      <c r="I36" s="17">
        <v>0</v>
      </c>
      <c r="J36" s="17">
        <v>0</v>
      </c>
      <c r="K36" s="17">
        <v>0</v>
      </c>
      <c r="L36" s="16">
        <f t="shared" si="4"/>
        <v>302</v>
      </c>
      <c r="M36" s="16">
        <f t="shared" si="5"/>
        <v>1320070500</v>
      </c>
      <c r="N36" s="17">
        <v>172</v>
      </c>
      <c r="O36" s="17">
        <v>527779400</v>
      </c>
      <c r="P36" s="17">
        <v>92</v>
      </c>
      <c r="Q36" s="17">
        <v>664250800</v>
      </c>
      <c r="R36" s="17">
        <v>38</v>
      </c>
      <c r="S36" s="17">
        <v>128040300</v>
      </c>
      <c r="T36" s="8">
        <f t="shared" si="6"/>
        <v>2317</v>
      </c>
      <c r="U36" s="8">
        <f t="shared" si="0"/>
        <v>1969231400</v>
      </c>
      <c r="V36" s="9">
        <f t="shared" si="1"/>
        <v>0.3150718600160448</v>
      </c>
      <c r="W36" s="8">
        <f t="shared" si="2"/>
        <v>1957</v>
      </c>
      <c r="X36" s="8">
        <f t="shared" si="7"/>
        <v>748489700</v>
      </c>
      <c r="Y36" s="7">
        <f t="shared" si="8"/>
        <v>317041.08329075115</v>
      </c>
      <c r="Z36" s="9">
        <f t="shared" si="9"/>
        <v>0.06502044401688903</v>
      </c>
      <c r="AA36" s="7">
        <v>317460.9918200409</v>
      </c>
      <c r="AB36" s="9">
        <f t="shared" si="3"/>
        <v>-0.0013227090575203607</v>
      </c>
      <c r="AC36" s="13"/>
    </row>
    <row r="37" spans="1:29" ht="12.75">
      <c r="A37" s="14" t="s">
        <v>98</v>
      </c>
      <c r="B37" s="14" t="s">
        <v>99</v>
      </c>
      <c r="C37" t="s">
        <v>75</v>
      </c>
      <c r="D37" s="17">
        <v>174</v>
      </c>
      <c r="E37" s="17">
        <v>53129100</v>
      </c>
      <c r="F37" s="17">
        <v>3385</v>
      </c>
      <c r="G37" s="17">
        <v>1483198300</v>
      </c>
      <c r="H37" s="17">
        <v>0</v>
      </c>
      <c r="I37" s="17">
        <v>0</v>
      </c>
      <c r="J37" s="17">
        <v>0</v>
      </c>
      <c r="K37" s="17">
        <v>0</v>
      </c>
      <c r="L37" s="16">
        <f t="shared" si="4"/>
        <v>173</v>
      </c>
      <c r="M37" s="16">
        <f t="shared" si="5"/>
        <v>1087022700</v>
      </c>
      <c r="N37" s="17">
        <v>117</v>
      </c>
      <c r="O37" s="17">
        <v>572208300</v>
      </c>
      <c r="P37" s="17">
        <v>10</v>
      </c>
      <c r="Q37" s="17">
        <v>25614400</v>
      </c>
      <c r="R37" s="17">
        <v>46</v>
      </c>
      <c r="S37" s="17">
        <v>489200000</v>
      </c>
      <c r="T37" s="8">
        <f t="shared" si="6"/>
        <v>3732</v>
      </c>
      <c r="U37" s="8">
        <f t="shared" si="0"/>
        <v>2623350100</v>
      </c>
      <c r="V37" s="9">
        <f t="shared" si="1"/>
        <v>0.5653832860509164</v>
      </c>
      <c r="W37" s="8">
        <f t="shared" si="2"/>
        <v>3385</v>
      </c>
      <c r="X37" s="8">
        <f t="shared" si="7"/>
        <v>1972398300</v>
      </c>
      <c r="Y37" s="7">
        <f t="shared" si="8"/>
        <v>438167.88774002955</v>
      </c>
      <c r="Z37" s="9">
        <f t="shared" si="9"/>
        <v>0.18647911310045884</v>
      </c>
      <c r="AA37" s="7">
        <v>433246.0106382979</v>
      </c>
      <c r="AB37" s="9">
        <f t="shared" si="3"/>
        <v>0.011360467219260251</v>
      </c>
      <c r="AC37" s="13"/>
    </row>
    <row r="38" spans="1:29" ht="12.75">
      <c r="A38" s="14" t="s">
        <v>100</v>
      </c>
      <c r="B38" s="14" t="s">
        <v>101</v>
      </c>
      <c r="C38" t="s">
        <v>75</v>
      </c>
      <c r="D38" s="17">
        <v>73</v>
      </c>
      <c r="E38" s="17">
        <v>16507400</v>
      </c>
      <c r="F38" s="17">
        <v>2318</v>
      </c>
      <c r="G38" s="17">
        <v>1007045000</v>
      </c>
      <c r="H38" s="17">
        <v>1</v>
      </c>
      <c r="I38" s="17">
        <v>283300</v>
      </c>
      <c r="J38" s="17">
        <v>1</v>
      </c>
      <c r="K38" s="17">
        <v>5100</v>
      </c>
      <c r="L38" s="16">
        <f t="shared" si="4"/>
        <v>140</v>
      </c>
      <c r="M38" s="16">
        <f t="shared" si="5"/>
        <v>173757900</v>
      </c>
      <c r="N38" s="17">
        <v>130</v>
      </c>
      <c r="O38" s="17">
        <v>168951400</v>
      </c>
      <c r="P38" s="17">
        <v>10</v>
      </c>
      <c r="Q38" s="17">
        <v>4806500</v>
      </c>
      <c r="R38" s="17">
        <v>0</v>
      </c>
      <c r="S38" s="17">
        <v>0</v>
      </c>
      <c r="T38" s="8">
        <f t="shared" si="6"/>
        <v>2533</v>
      </c>
      <c r="U38" s="8">
        <f t="shared" si="0"/>
        <v>1197598700</v>
      </c>
      <c r="V38" s="9">
        <f t="shared" si="1"/>
        <v>0.8411234080330916</v>
      </c>
      <c r="W38" s="8">
        <f t="shared" si="2"/>
        <v>2319</v>
      </c>
      <c r="X38" s="8">
        <f t="shared" si="7"/>
        <v>1007328300</v>
      </c>
      <c r="Y38" s="7">
        <f t="shared" si="8"/>
        <v>434380.46571798186</v>
      </c>
      <c r="Z38" s="9">
        <f t="shared" si="9"/>
        <v>0</v>
      </c>
      <c r="AA38" s="7">
        <v>433647.2821397757</v>
      </c>
      <c r="AB38" s="9">
        <f t="shared" si="3"/>
        <v>0.0016907371691305656</v>
      </c>
      <c r="AC38" s="13"/>
    </row>
    <row r="39" spans="1:29" ht="12.75">
      <c r="A39" s="14" t="s">
        <v>102</v>
      </c>
      <c r="B39" s="14" t="s">
        <v>103</v>
      </c>
      <c r="C39" t="s">
        <v>75</v>
      </c>
      <c r="D39" s="17">
        <v>124</v>
      </c>
      <c r="E39" s="17">
        <v>38585500</v>
      </c>
      <c r="F39" s="17">
        <v>6783</v>
      </c>
      <c r="G39" s="17">
        <v>3117371100</v>
      </c>
      <c r="H39" s="17">
        <v>0</v>
      </c>
      <c r="I39" s="17">
        <v>0</v>
      </c>
      <c r="J39" s="17">
        <v>0</v>
      </c>
      <c r="K39" s="17">
        <v>0</v>
      </c>
      <c r="L39" s="16">
        <f t="shared" si="4"/>
        <v>698</v>
      </c>
      <c r="M39" s="16">
        <f t="shared" si="5"/>
        <v>1183210800</v>
      </c>
      <c r="N39" s="17">
        <v>515</v>
      </c>
      <c r="O39" s="17">
        <v>764537400</v>
      </c>
      <c r="P39" s="17">
        <v>127</v>
      </c>
      <c r="Q39" s="17">
        <v>239773400</v>
      </c>
      <c r="R39" s="17">
        <v>56</v>
      </c>
      <c r="S39" s="17">
        <v>178900000</v>
      </c>
      <c r="T39" s="8">
        <f t="shared" si="6"/>
        <v>7605</v>
      </c>
      <c r="U39" s="8">
        <f t="shared" si="0"/>
        <v>4339167400</v>
      </c>
      <c r="V39" s="9">
        <f t="shared" si="1"/>
        <v>0.7184260971355934</v>
      </c>
      <c r="W39" s="8">
        <f t="shared" si="2"/>
        <v>6783</v>
      </c>
      <c r="X39" s="8">
        <f t="shared" si="7"/>
        <v>3296271100</v>
      </c>
      <c r="Y39" s="7">
        <f t="shared" si="8"/>
        <v>459585.8911985847</v>
      </c>
      <c r="Z39" s="9">
        <f t="shared" si="9"/>
        <v>0.04122910768549745</v>
      </c>
      <c r="AA39" s="7">
        <v>458493.80987472367</v>
      </c>
      <c r="AB39" s="9">
        <f t="shared" si="3"/>
        <v>0.0023818889161435403</v>
      </c>
      <c r="AC39" s="13"/>
    </row>
    <row r="40" spans="1:29" ht="12.75">
      <c r="A40" s="14" t="s">
        <v>104</v>
      </c>
      <c r="B40" s="14" t="s">
        <v>105</v>
      </c>
      <c r="C40" t="s">
        <v>75</v>
      </c>
      <c r="D40" s="17">
        <v>59</v>
      </c>
      <c r="E40" s="17">
        <v>43625600</v>
      </c>
      <c r="F40" s="17">
        <v>1923</v>
      </c>
      <c r="G40" s="17">
        <v>2431098700</v>
      </c>
      <c r="H40" s="17">
        <v>0</v>
      </c>
      <c r="I40" s="17">
        <v>0</v>
      </c>
      <c r="J40" s="17">
        <v>0</v>
      </c>
      <c r="K40" s="17">
        <v>0</v>
      </c>
      <c r="L40" s="16">
        <f t="shared" si="4"/>
        <v>125</v>
      </c>
      <c r="M40" s="16">
        <f t="shared" si="5"/>
        <v>930314700</v>
      </c>
      <c r="N40" s="17">
        <v>123</v>
      </c>
      <c r="O40" s="17">
        <v>926889700</v>
      </c>
      <c r="P40" s="17">
        <v>1</v>
      </c>
      <c r="Q40" s="17">
        <v>1675000</v>
      </c>
      <c r="R40" s="17">
        <v>1</v>
      </c>
      <c r="S40" s="17">
        <v>1750000</v>
      </c>
      <c r="T40" s="8">
        <f t="shared" si="6"/>
        <v>2107</v>
      </c>
      <c r="U40" s="8">
        <f t="shared" si="0"/>
        <v>3405039000</v>
      </c>
      <c r="V40" s="9">
        <f t="shared" si="1"/>
        <v>0.7139708825655154</v>
      </c>
      <c r="W40" s="8">
        <f t="shared" si="2"/>
        <v>1923</v>
      </c>
      <c r="X40" s="8">
        <f t="shared" si="7"/>
        <v>2432848700</v>
      </c>
      <c r="Y40" s="7">
        <f t="shared" si="8"/>
        <v>1264221.892875715</v>
      </c>
      <c r="Z40" s="9">
        <f t="shared" si="9"/>
        <v>0.0005139441868360392</v>
      </c>
      <c r="AA40" s="7">
        <v>1263772.869022869</v>
      </c>
      <c r="AB40" s="9">
        <f t="shared" si="3"/>
        <v>0.0003553042353196469</v>
      </c>
      <c r="AC40" s="13"/>
    </row>
    <row r="41" spans="1:29" ht="12.75">
      <c r="A41" s="14" t="s">
        <v>106</v>
      </c>
      <c r="B41" s="14" t="s">
        <v>107</v>
      </c>
      <c r="C41" t="s">
        <v>75</v>
      </c>
      <c r="D41" s="17">
        <v>109</v>
      </c>
      <c r="E41" s="17">
        <v>25218000</v>
      </c>
      <c r="F41" s="17">
        <v>10202</v>
      </c>
      <c r="G41" s="17">
        <v>3305772100</v>
      </c>
      <c r="H41" s="17">
        <v>0</v>
      </c>
      <c r="I41" s="17">
        <v>0</v>
      </c>
      <c r="J41" s="17">
        <v>0</v>
      </c>
      <c r="K41" s="17">
        <v>0</v>
      </c>
      <c r="L41" s="16">
        <f t="shared" si="4"/>
        <v>502</v>
      </c>
      <c r="M41" s="16">
        <f t="shared" si="5"/>
        <v>806607800</v>
      </c>
      <c r="N41" s="17">
        <v>406</v>
      </c>
      <c r="O41" s="17">
        <v>465894300</v>
      </c>
      <c r="P41" s="17">
        <v>83</v>
      </c>
      <c r="Q41" s="17">
        <v>205422700</v>
      </c>
      <c r="R41" s="17">
        <v>13</v>
      </c>
      <c r="S41" s="17">
        <v>135290800</v>
      </c>
      <c r="T41" s="8">
        <f t="shared" si="6"/>
        <v>10813</v>
      </c>
      <c r="U41" s="8">
        <f t="shared" si="0"/>
        <v>4137597900</v>
      </c>
      <c r="V41" s="9">
        <f t="shared" si="1"/>
        <v>0.7989592463781945</v>
      </c>
      <c r="W41" s="8">
        <f t="shared" si="2"/>
        <v>10202</v>
      </c>
      <c r="X41" s="8">
        <f t="shared" si="7"/>
        <v>3441062900</v>
      </c>
      <c r="Y41" s="7">
        <f t="shared" si="8"/>
        <v>324031.76828072924</v>
      </c>
      <c r="Z41" s="9">
        <f t="shared" si="9"/>
        <v>0.03269790909358302</v>
      </c>
      <c r="AA41" s="7">
        <v>323678.6687579649</v>
      </c>
      <c r="AB41" s="9">
        <f t="shared" si="3"/>
        <v>0.0010908952515136664</v>
      </c>
      <c r="AC41" s="13"/>
    </row>
    <row r="42" spans="1:29" ht="12.75">
      <c r="A42" s="14" t="s">
        <v>108</v>
      </c>
      <c r="B42" s="14" t="s">
        <v>109</v>
      </c>
      <c r="C42" t="s">
        <v>75</v>
      </c>
      <c r="D42" s="17">
        <v>57</v>
      </c>
      <c r="E42" s="17">
        <v>10778800</v>
      </c>
      <c r="F42" s="17">
        <v>2125</v>
      </c>
      <c r="G42" s="17">
        <v>634265500</v>
      </c>
      <c r="H42" s="17">
        <v>0</v>
      </c>
      <c r="I42" s="17">
        <v>0</v>
      </c>
      <c r="J42" s="17">
        <v>0</v>
      </c>
      <c r="K42" s="17">
        <v>0</v>
      </c>
      <c r="L42" s="16">
        <f t="shared" si="4"/>
        <v>443</v>
      </c>
      <c r="M42" s="16">
        <f t="shared" si="5"/>
        <v>394946700</v>
      </c>
      <c r="N42" s="17">
        <v>215</v>
      </c>
      <c r="O42" s="17">
        <v>195267300</v>
      </c>
      <c r="P42" s="17">
        <v>104</v>
      </c>
      <c r="Q42" s="17">
        <v>76314200</v>
      </c>
      <c r="R42" s="17">
        <v>124</v>
      </c>
      <c r="S42" s="17">
        <v>123365200</v>
      </c>
      <c r="T42" s="8">
        <f t="shared" si="6"/>
        <v>2625</v>
      </c>
      <c r="U42" s="8">
        <f t="shared" si="0"/>
        <v>1039991000</v>
      </c>
      <c r="V42" s="9">
        <f t="shared" si="1"/>
        <v>0.6098759508495747</v>
      </c>
      <c r="W42" s="8">
        <f t="shared" si="2"/>
        <v>2125</v>
      </c>
      <c r="X42" s="8">
        <f t="shared" si="7"/>
        <v>757630700</v>
      </c>
      <c r="Y42" s="7">
        <f t="shared" si="8"/>
        <v>298477.8823529412</v>
      </c>
      <c r="Z42" s="9">
        <f t="shared" si="9"/>
        <v>0.11862141114682723</v>
      </c>
      <c r="AA42" s="7">
        <v>298890.81488459726</v>
      </c>
      <c r="AB42" s="9">
        <f t="shared" si="3"/>
        <v>-0.0013815497535964486</v>
      </c>
      <c r="AC42" s="13"/>
    </row>
    <row r="43" spans="1:29" ht="12.75">
      <c r="A43" s="14" t="s">
        <v>110</v>
      </c>
      <c r="B43" s="14" t="s">
        <v>111</v>
      </c>
      <c r="C43" t="s">
        <v>75</v>
      </c>
      <c r="D43" s="17">
        <v>108</v>
      </c>
      <c r="E43" s="17">
        <v>89754600</v>
      </c>
      <c r="F43" s="17">
        <v>7703</v>
      </c>
      <c r="G43" s="17">
        <v>3590670300</v>
      </c>
      <c r="H43" s="17">
        <v>0</v>
      </c>
      <c r="I43" s="17">
        <v>0</v>
      </c>
      <c r="J43" s="17">
        <v>0</v>
      </c>
      <c r="K43" s="17">
        <v>0</v>
      </c>
      <c r="L43" s="16">
        <f t="shared" si="4"/>
        <v>493</v>
      </c>
      <c r="M43" s="16">
        <f t="shared" si="5"/>
        <v>2389230120</v>
      </c>
      <c r="N43" s="17">
        <v>412</v>
      </c>
      <c r="O43" s="17">
        <v>935193700</v>
      </c>
      <c r="P43" s="17">
        <v>7</v>
      </c>
      <c r="Q43" s="17">
        <v>9419200</v>
      </c>
      <c r="R43" s="17">
        <v>74</v>
      </c>
      <c r="S43" s="17">
        <v>1444617220</v>
      </c>
      <c r="T43" s="8">
        <f t="shared" si="6"/>
        <v>8304</v>
      </c>
      <c r="U43" s="8">
        <f t="shared" si="0"/>
        <v>6069655020</v>
      </c>
      <c r="V43" s="9">
        <f t="shared" si="1"/>
        <v>0.5915773282284501</v>
      </c>
      <c r="W43" s="8">
        <f t="shared" si="2"/>
        <v>7703</v>
      </c>
      <c r="X43" s="8">
        <f t="shared" si="7"/>
        <v>5035287520</v>
      </c>
      <c r="Y43" s="7">
        <f t="shared" si="8"/>
        <v>466139.20550434897</v>
      </c>
      <c r="Z43" s="9">
        <f t="shared" si="9"/>
        <v>0.2380064789909592</v>
      </c>
      <c r="AA43" s="7">
        <v>467555.3910106521</v>
      </c>
      <c r="AB43" s="9">
        <f t="shared" si="3"/>
        <v>-0.0030289149339973926</v>
      </c>
      <c r="AC43" s="13"/>
    </row>
    <row r="44" spans="1:29" ht="12.75">
      <c r="A44" s="14" t="s">
        <v>112</v>
      </c>
      <c r="B44" s="14" t="s">
        <v>113</v>
      </c>
      <c r="C44" t="s">
        <v>75</v>
      </c>
      <c r="D44" s="17">
        <v>153</v>
      </c>
      <c r="E44" s="17">
        <v>50565400</v>
      </c>
      <c r="F44" s="17">
        <v>3453</v>
      </c>
      <c r="G44" s="17">
        <v>3566930300</v>
      </c>
      <c r="H44" s="17">
        <v>5</v>
      </c>
      <c r="I44" s="17">
        <v>4505500</v>
      </c>
      <c r="J44" s="17">
        <v>14</v>
      </c>
      <c r="K44" s="17">
        <v>23700</v>
      </c>
      <c r="L44" s="16">
        <f t="shared" si="4"/>
        <v>85</v>
      </c>
      <c r="M44" s="16">
        <f t="shared" si="5"/>
        <v>468077100</v>
      </c>
      <c r="N44" s="17">
        <v>67</v>
      </c>
      <c r="O44" s="17">
        <v>405652400</v>
      </c>
      <c r="P44" s="17">
        <v>16</v>
      </c>
      <c r="Q44" s="17">
        <v>32285300</v>
      </c>
      <c r="R44" s="17">
        <v>2</v>
      </c>
      <c r="S44" s="17">
        <v>30139400</v>
      </c>
      <c r="T44" s="8">
        <f t="shared" si="6"/>
        <v>3710</v>
      </c>
      <c r="U44" s="8">
        <f t="shared" si="0"/>
        <v>4090102000</v>
      </c>
      <c r="V44" s="9">
        <f t="shared" si="1"/>
        <v>0.8731899106672645</v>
      </c>
      <c r="W44" s="8">
        <f t="shared" si="2"/>
        <v>3458</v>
      </c>
      <c r="X44" s="8">
        <f t="shared" si="7"/>
        <v>3601575200</v>
      </c>
      <c r="Y44" s="7">
        <f t="shared" si="8"/>
        <v>1032803.8750722961</v>
      </c>
      <c r="Z44" s="9">
        <f t="shared" si="9"/>
        <v>0.007368862683620115</v>
      </c>
      <c r="AA44" s="7">
        <v>1032374.5512449334</v>
      </c>
      <c r="AB44" s="9">
        <f t="shared" si="3"/>
        <v>0.00041586052934472</v>
      </c>
      <c r="AC44" s="13"/>
    </row>
    <row r="45" spans="1:29" ht="12.75">
      <c r="A45" s="14" t="s">
        <v>114</v>
      </c>
      <c r="B45" s="14" t="s">
        <v>115</v>
      </c>
      <c r="C45" t="s">
        <v>75</v>
      </c>
      <c r="D45" s="17">
        <v>166</v>
      </c>
      <c r="E45" s="17">
        <v>26970400</v>
      </c>
      <c r="F45" s="17">
        <v>5518</v>
      </c>
      <c r="G45" s="17">
        <v>1549713000</v>
      </c>
      <c r="H45" s="17">
        <v>0</v>
      </c>
      <c r="I45" s="17">
        <v>0</v>
      </c>
      <c r="J45" s="17">
        <v>0</v>
      </c>
      <c r="K45" s="17">
        <v>0</v>
      </c>
      <c r="L45" s="16">
        <f t="shared" si="4"/>
        <v>644</v>
      </c>
      <c r="M45" s="16">
        <f t="shared" si="5"/>
        <v>500867500</v>
      </c>
      <c r="N45" s="17">
        <v>451</v>
      </c>
      <c r="O45" s="17">
        <v>299339900</v>
      </c>
      <c r="P45" s="17">
        <v>73</v>
      </c>
      <c r="Q45" s="17">
        <v>116609500</v>
      </c>
      <c r="R45" s="17">
        <v>120</v>
      </c>
      <c r="S45" s="17">
        <v>84918100</v>
      </c>
      <c r="T45" s="8">
        <f t="shared" si="6"/>
        <v>6328</v>
      </c>
      <c r="U45" s="8">
        <f t="shared" si="0"/>
        <v>2077550900</v>
      </c>
      <c r="V45" s="9">
        <f t="shared" si="1"/>
        <v>0.7459326267289047</v>
      </c>
      <c r="W45" s="8">
        <f t="shared" si="2"/>
        <v>5518</v>
      </c>
      <c r="X45" s="8">
        <f t="shared" si="7"/>
        <v>1634631100</v>
      </c>
      <c r="Y45" s="7">
        <f t="shared" si="8"/>
        <v>280846.86480608914</v>
      </c>
      <c r="Z45" s="9">
        <f t="shared" si="9"/>
        <v>0.040874136946536424</v>
      </c>
      <c r="AA45" s="7">
        <v>281169.8199017646</v>
      </c>
      <c r="AB45" s="9">
        <f t="shared" si="3"/>
        <v>-0.0011486122365064544</v>
      </c>
      <c r="AC45" s="13"/>
    </row>
    <row r="46" spans="1:29" ht="12.75">
      <c r="A46" s="14" t="s">
        <v>116</v>
      </c>
      <c r="B46" s="14" t="s">
        <v>117</v>
      </c>
      <c r="C46" t="s">
        <v>75</v>
      </c>
      <c r="D46" s="17">
        <v>69</v>
      </c>
      <c r="E46" s="17">
        <v>11321200</v>
      </c>
      <c r="F46" s="17">
        <v>3844</v>
      </c>
      <c r="G46" s="17">
        <v>2110565600</v>
      </c>
      <c r="H46" s="17">
        <v>0</v>
      </c>
      <c r="I46" s="17">
        <v>0</v>
      </c>
      <c r="J46" s="17">
        <v>0</v>
      </c>
      <c r="K46" s="17">
        <v>0</v>
      </c>
      <c r="L46" s="16">
        <f t="shared" si="4"/>
        <v>109</v>
      </c>
      <c r="M46" s="16">
        <f t="shared" si="5"/>
        <v>179627900</v>
      </c>
      <c r="N46" s="17">
        <v>101</v>
      </c>
      <c r="O46" s="17">
        <v>153657500</v>
      </c>
      <c r="P46" s="17">
        <v>8</v>
      </c>
      <c r="Q46" s="17">
        <v>25970400</v>
      </c>
      <c r="R46" s="17">
        <v>0</v>
      </c>
      <c r="S46" s="17">
        <v>0</v>
      </c>
      <c r="T46" s="8">
        <f t="shared" si="6"/>
        <v>4022</v>
      </c>
      <c r="U46" s="8">
        <f t="shared" si="0"/>
        <v>2301514700</v>
      </c>
      <c r="V46" s="9">
        <f t="shared" si="1"/>
        <v>0.9170332911625548</v>
      </c>
      <c r="W46" s="8">
        <f t="shared" si="2"/>
        <v>3844</v>
      </c>
      <c r="X46" s="8">
        <f t="shared" si="7"/>
        <v>2110565600</v>
      </c>
      <c r="Y46" s="7">
        <f t="shared" si="8"/>
        <v>549054.5265348596</v>
      </c>
      <c r="Z46" s="9">
        <f t="shared" si="9"/>
        <v>0</v>
      </c>
      <c r="AA46" s="7">
        <v>547904.241478012</v>
      </c>
      <c r="AB46" s="9">
        <f t="shared" si="3"/>
        <v>0.002099427180458824</v>
      </c>
      <c r="AC46" s="13"/>
    </row>
    <row r="47" spans="1:29" ht="12.75">
      <c r="A47" s="14" t="s">
        <v>118</v>
      </c>
      <c r="B47" s="14" t="s">
        <v>119</v>
      </c>
      <c r="C47" t="s">
        <v>75</v>
      </c>
      <c r="D47" s="17">
        <v>260</v>
      </c>
      <c r="E47" s="17">
        <v>48369100</v>
      </c>
      <c r="F47" s="17">
        <v>8218</v>
      </c>
      <c r="G47" s="17">
        <v>1995196200</v>
      </c>
      <c r="H47" s="17">
        <v>0</v>
      </c>
      <c r="I47" s="17">
        <v>0</v>
      </c>
      <c r="J47" s="17">
        <v>0</v>
      </c>
      <c r="K47" s="17">
        <v>0</v>
      </c>
      <c r="L47" s="16">
        <f t="shared" si="4"/>
        <v>1444</v>
      </c>
      <c r="M47" s="16">
        <f t="shared" si="5"/>
        <v>2887118470</v>
      </c>
      <c r="N47" s="17">
        <v>1008</v>
      </c>
      <c r="O47" s="17">
        <v>1718956070</v>
      </c>
      <c r="P47" s="17">
        <v>227</v>
      </c>
      <c r="Q47" s="17">
        <v>288435400</v>
      </c>
      <c r="R47" s="17">
        <v>209</v>
      </c>
      <c r="S47" s="17">
        <v>879727000</v>
      </c>
      <c r="T47" s="8">
        <f t="shared" si="6"/>
        <v>9922</v>
      </c>
      <c r="U47" s="8">
        <f t="shared" si="0"/>
        <v>4930683770</v>
      </c>
      <c r="V47" s="9">
        <f t="shared" si="1"/>
        <v>0.40464898847082215</v>
      </c>
      <c r="W47" s="8">
        <f t="shared" si="2"/>
        <v>8218</v>
      </c>
      <c r="X47" s="8">
        <f t="shared" si="7"/>
        <v>2874923200</v>
      </c>
      <c r="Y47" s="7">
        <f t="shared" si="8"/>
        <v>242783.66999269897</v>
      </c>
      <c r="Z47" s="9">
        <f t="shared" si="9"/>
        <v>0.178418864611145</v>
      </c>
      <c r="AA47" s="7">
        <v>243116.7497871305</v>
      </c>
      <c r="AB47" s="9">
        <f t="shared" si="3"/>
        <v>-0.0013700405040918886</v>
      </c>
      <c r="AC47" s="13"/>
    </row>
    <row r="48" spans="1:29" ht="12.75">
      <c r="A48" s="14" t="s">
        <v>120</v>
      </c>
      <c r="B48" s="14" t="s">
        <v>121</v>
      </c>
      <c r="C48" t="s">
        <v>75</v>
      </c>
      <c r="D48" s="17">
        <v>50</v>
      </c>
      <c r="E48" s="17">
        <v>12498400</v>
      </c>
      <c r="F48" s="17">
        <v>1590</v>
      </c>
      <c r="G48" s="17">
        <v>856365100</v>
      </c>
      <c r="H48" s="17">
        <v>0</v>
      </c>
      <c r="I48" s="17">
        <v>0</v>
      </c>
      <c r="J48" s="17">
        <v>0</v>
      </c>
      <c r="K48" s="17">
        <v>0</v>
      </c>
      <c r="L48" s="16">
        <f t="shared" si="4"/>
        <v>30</v>
      </c>
      <c r="M48" s="16">
        <f t="shared" si="5"/>
        <v>28418700</v>
      </c>
      <c r="N48" s="17">
        <v>30</v>
      </c>
      <c r="O48" s="17">
        <v>28418700</v>
      </c>
      <c r="P48" s="17">
        <v>0</v>
      </c>
      <c r="Q48" s="17">
        <v>0</v>
      </c>
      <c r="R48" s="17">
        <v>0</v>
      </c>
      <c r="S48" s="17">
        <v>0</v>
      </c>
      <c r="T48" s="8">
        <f t="shared" si="6"/>
        <v>1670</v>
      </c>
      <c r="U48" s="8">
        <f t="shared" si="0"/>
        <v>897282200</v>
      </c>
      <c r="V48" s="9">
        <f t="shared" si="1"/>
        <v>0.9543988502167992</v>
      </c>
      <c r="W48" s="8">
        <f t="shared" si="2"/>
        <v>1590</v>
      </c>
      <c r="X48" s="8">
        <f t="shared" si="7"/>
        <v>856365100</v>
      </c>
      <c r="Y48" s="7">
        <f t="shared" si="8"/>
        <v>538594.4025157233</v>
      </c>
      <c r="Z48" s="9">
        <f t="shared" si="9"/>
        <v>0</v>
      </c>
      <c r="AA48" s="7">
        <v>639133.3962264151</v>
      </c>
      <c r="AB48" s="9">
        <f t="shared" si="3"/>
        <v>-0.15730517964527635</v>
      </c>
      <c r="AC48" s="13"/>
    </row>
    <row r="49" spans="1:29" ht="12.75">
      <c r="A49" s="14" t="s">
        <v>122</v>
      </c>
      <c r="B49" s="14" t="s">
        <v>123</v>
      </c>
      <c r="C49" t="s">
        <v>75</v>
      </c>
      <c r="D49" s="17">
        <v>101</v>
      </c>
      <c r="E49" s="17">
        <v>9099200</v>
      </c>
      <c r="F49" s="17">
        <v>3313</v>
      </c>
      <c r="G49" s="17">
        <v>1160191000</v>
      </c>
      <c r="H49" s="17">
        <v>0</v>
      </c>
      <c r="I49" s="17">
        <v>0</v>
      </c>
      <c r="J49" s="17">
        <v>0</v>
      </c>
      <c r="K49" s="17">
        <v>0</v>
      </c>
      <c r="L49" s="16">
        <f t="shared" si="4"/>
        <v>225</v>
      </c>
      <c r="M49" s="16">
        <f t="shared" si="5"/>
        <v>376536000</v>
      </c>
      <c r="N49" s="17">
        <v>189</v>
      </c>
      <c r="O49" s="17">
        <v>290454100</v>
      </c>
      <c r="P49" s="17">
        <v>12</v>
      </c>
      <c r="Q49" s="17">
        <v>20738800</v>
      </c>
      <c r="R49" s="17">
        <v>24</v>
      </c>
      <c r="S49" s="17">
        <v>65343100</v>
      </c>
      <c r="T49" s="8">
        <f t="shared" si="6"/>
        <v>3639</v>
      </c>
      <c r="U49" s="8">
        <f t="shared" si="0"/>
        <v>1545826200</v>
      </c>
      <c r="V49" s="9">
        <f t="shared" si="1"/>
        <v>0.7505313339882582</v>
      </c>
      <c r="W49" s="8">
        <f t="shared" si="2"/>
        <v>3313</v>
      </c>
      <c r="X49" s="8">
        <f t="shared" si="7"/>
        <v>1225534100</v>
      </c>
      <c r="Y49" s="7">
        <f t="shared" si="8"/>
        <v>350193.48022939934</v>
      </c>
      <c r="Z49" s="9">
        <f t="shared" si="9"/>
        <v>0.04227066406301045</v>
      </c>
      <c r="AA49" s="7">
        <v>349736.28398791543</v>
      </c>
      <c r="AB49" s="9">
        <f t="shared" si="3"/>
        <v>0.001307259962479915</v>
      </c>
      <c r="AC49" s="13"/>
    </row>
    <row r="50" spans="1:29" ht="12.75">
      <c r="A50" s="14" t="s">
        <v>124</v>
      </c>
      <c r="B50" s="14" t="s">
        <v>125</v>
      </c>
      <c r="C50" t="s">
        <v>75</v>
      </c>
      <c r="D50" s="17">
        <v>43</v>
      </c>
      <c r="E50" s="17">
        <v>15354400</v>
      </c>
      <c r="F50" s="17">
        <v>1129</v>
      </c>
      <c r="G50" s="17">
        <v>681765000</v>
      </c>
      <c r="H50" s="17">
        <v>0</v>
      </c>
      <c r="I50" s="17">
        <v>0</v>
      </c>
      <c r="J50" s="17">
        <v>0</v>
      </c>
      <c r="K50" s="17">
        <v>0</v>
      </c>
      <c r="L50" s="16">
        <f t="shared" si="4"/>
        <v>41</v>
      </c>
      <c r="M50" s="16">
        <f t="shared" si="5"/>
        <v>97638500</v>
      </c>
      <c r="N50" s="17">
        <v>41</v>
      </c>
      <c r="O50" s="17">
        <v>97638500</v>
      </c>
      <c r="P50" s="17">
        <v>0</v>
      </c>
      <c r="Q50" s="17">
        <v>0</v>
      </c>
      <c r="R50" s="17">
        <v>0</v>
      </c>
      <c r="S50" s="17">
        <v>0</v>
      </c>
      <c r="T50" s="8">
        <f t="shared" si="6"/>
        <v>1213</v>
      </c>
      <c r="U50" s="8">
        <f t="shared" si="0"/>
        <v>794757900</v>
      </c>
      <c r="V50" s="9">
        <f t="shared" si="1"/>
        <v>0.8578272704178216</v>
      </c>
      <c r="W50" s="8">
        <f t="shared" si="2"/>
        <v>1129</v>
      </c>
      <c r="X50" s="8">
        <f t="shared" si="7"/>
        <v>681765000</v>
      </c>
      <c r="Y50" s="7">
        <f t="shared" si="8"/>
        <v>603866.2533215234</v>
      </c>
      <c r="Z50" s="9">
        <f t="shared" si="9"/>
        <v>0</v>
      </c>
      <c r="AA50" s="7">
        <v>603964.809902741</v>
      </c>
      <c r="AB50" s="9">
        <f t="shared" si="3"/>
        <v>-0.00016318265501831763</v>
      </c>
      <c r="AC50" s="13"/>
    </row>
    <row r="51" spans="1:29" ht="12.75">
      <c r="A51" s="14" t="s">
        <v>126</v>
      </c>
      <c r="B51" s="14" t="s">
        <v>127</v>
      </c>
      <c r="C51" t="s">
        <v>75</v>
      </c>
      <c r="D51" s="17">
        <v>58</v>
      </c>
      <c r="E51" s="17">
        <v>11462800</v>
      </c>
      <c r="F51" s="17">
        <v>3289</v>
      </c>
      <c r="G51" s="17">
        <v>1543338400</v>
      </c>
      <c r="H51" s="17">
        <v>2</v>
      </c>
      <c r="I51" s="17">
        <v>676200</v>
      </c>
      <c r="J51" s="17">
        <v>2</v>
      </c>
      <c r="K51" s="17">
        <v>12200</v>
      </c>
      <c r="L51" s="16">
        <f t="shared" si="4"/>
        <v>116</v>
      </c>
      <c r="M51" s="16">
        <f t="shared" si="5"/>
        <v>114378500</v>
      </c>
      <c r="N51" s="17">
        <v>101</v>
      </c>
      <c r="O51" s="17">
        <v>97389700</v>
      </c>
      <c r="P51" s="17">
        <v>12</v>
      </c>
      <c r="Q51" s="17">
        <v>12029100</v>
      </c>
      <c r="R51" s="17">
        <v>3</v>
      </c>
      <c r="S51" s="17">
        <v>4959700</v>
      </c>
      <c r="T51" s="8">
        <f t="shared" si="6"/>
        <v>3467</v>
      </c>
      <c r="U51" s="8">
        <f t="shared" si="0"/>
        <v>1669868100</v>
      </c>
      <c r="V51" s="9">
        <f t="shared" si="1"/>
        <v>0.9246326700893323</v>
      </c>
      <c r="W51" s="8">
        <f t="shared" si="2"/>
        <v>3291</v>
      </c>
      <c r="X51" s="8">
        <f t="shared" si="7"/>
        <v>1548974300</v>
      </c>
      <c r="Y51" s="7">
        <f t="shared" si="8"/>
        <v>469162.74688544514</v>
      </c>
      <c r="Z51" s="9">
        <f t="shared" si="9"/>
        <v>0.002970114825236796</v>
      </c>
      <c r="AA51" s="7">
        <v>549638.1901002126</v>
      </c>
      <c r="AB51" s="9">
        <f t="shared" si="3"/>
        <v>-0.1464153049483239</v>
      </c>
      <c r="AC51" s="13"/>
    </row>
    <row r="52" spans="1:29" ht="12.75">
      <c r="A52" s="14" t="s">
        <v>128</v>
      </c>
      <c r="B52" s="14" t="s">
        <v>129</v>
      </c>
      <c r="C52" t="s">
        <v>75</v>
      </c>
      <c r="D52" s="17">
        <v>48</v>
      </c>
      <c r="E52" s="17">
        <v>9226800</v>
      </c>
      <c r="F52" s="17">
        <v>1433</v>
      </c>
      <c r="G52" s="17">
        <v>1083001200</v>
      </c>
      <c r="H52" s="17">
        <v>0</v>
      </c>
      <c r="I52" s="17">
        <v>0</v>
      </c>
      <c r="J52" s="17">
        <v>0</v>
      </c>
      <c r="K52" s="17">
        <v>0</v>
      </c>
      <c r="L52" s="16">
        <f t="shared" si="4"/>
        <v>46</v>
      </c>
      <c r="M52" s="16">
        <f t="shared" si="5"/>
        <v>57519900</v>
      </c>
      <c r="N52" s="17">
        <v>45</v>
      </c>
      <c r="O52" s="17">
        <v>42219900</v>
      </c>
      <c r="P52" s="17">
        <v>1</v>
      </c>
      <c r="Q52" s="17">
        <v>15300000</v>
      </c>
      <c r="R52" s="17">
        <v>0</v>
      </c>
      <c r="S52" s="17">
        <v>0</v>
      </c>
      <c r="T52" s="8">
        <f t="shared" si="6"/>
        <v>1527</v>
      </c>
      <c r="U52" s="8">
        <f t="shared" si="0"/>
        <v>1149747900</v>
      </c>
      <c r="V52" s="9">
        <f t="shared" si="1"/>
        <v>0.9419466650036934</v>
      </c>
      <c r="W52" s="8">
        <f t="shared" si="2"/>
        <v>1433</v>
      </c>
      <c r="X52" s="8">
        <f t="shared" si="7"/>
        <v>1083001200</v>
      </c>
      <c r="Y52" s="7">
        <f t="shared" si="8"/>
        <v>755757.9902302861</v>
      </c>
      <c r="Z52" s="9">
        <f t="shared" si="9"/>
        <v>0</v>
      </c>
      <c r="AA52" s="7">
        <v>753470.7520891365</v>
      </c>
      <c r="AB52" s="9">
        <f t="shared" si="3"/>
        <v>0.003035603087190634</v>
      </c>
      <c r="AC52" s="13"/>
    </row>
    <row r="53" spans="1:29" ht="12.75">
      <c r="A53" s="14" t="s">
        <v>130</v>
      </c>
      <c r="B53" s="14" t="s">
        <v>131</v>
      </c>
      <c r="C53" t="s">
        <v>75</v>
      </c>
      <c r="D53" s="17">
        <v>45</v>
      </c>
      <c r="E53" s="17">
        <v>6024400</v>
      </c>
      <c r="F53" s="17">
        <v>2440</v>
      </c>
      <c r="G53" s="17">
        <v>1159321800</v>
      </c>
      <c r="H53" s="17">
        <v>0</v>
      </c>
      <c r="I53" s="17">
        <v>0</v>
      </c>
      <c r="J53" s="17">
        <v>0</v>
      </c>
      <c r="K53" s="17">
        <v>0</v>
      </c>
      <c r="L53" s="16">
        <f t="shared" si="4"/>
        <v>97</v>
      </c>
      <c r="M53" s="16">
        <f t="shared" si="5"/>
        <v>167590600</v>
      </c>
      <c r="N53" s="17">
        <v>62</v>
      </c>
      <c r="O53" s="17">
        <v>78889900</v>
      </c>
      <c r="P53" s="17">
        <v>5</v>
      </c>
      <c r="Q53" s="17">
        <v>24493800</v>
      </c>
      <c r="R53" s="17">
        <v>30</v>
      </c>
      <c r="S53" s="17">
        <v>64206900</v>
      </c>
      <c r="T53" s="8">
        <f t="shared" si="6"/>
        <v>2582</v>
      </c>
      <c r="U53" s="8">
        <f t="shared" si="0"/>
        <v>1332936800</v>
      </c>
      <c r="V53" s="9">
        <f t="shared" si="1"/>
        <v>0.8697500136540607</v>
      </c>
      <c r="W53" s="8">
        <f t="shared" si="2"/>
        <v>2440</v>
      </c>
      <c r="X53" s="8">
        <f t="shared" si="7"/>
        <v>1223528700</v>
      </c>
      <c r="Y53" s="7">
        <f t="shared" si="8"/>
        <v>475131.88524590165</v>
      </c>
      <c r="Z53" s="9">
        <f t="shared" si="9"/>
        <v>0.04816950060948126</v>
      </c>
      <c r="AA53" s="7">
        <v>477072.5</v>
      </c>
      <c r="AB53" s="9">
        <f t="shared" si="3"/>
        <v>-0.004067756481663376</v>
      </c>
      <c r="AC53" s="13"/>
    </row>
    <row r="54" spans="1:29" ht="12.75">
      <c r="A54" s="14" t="s">
        <v>132</v>
      </c>
      <c r="B54" s="14" t="s">
        <v>133</v>
      </c>
      <c r="C54" t="s">
        <v>75</v>
      </c>
      <c r="D54" s="17">
        <v>32</v>
      </c>
      <c r="E54" s="17">
        <v>10145900</v>
      </c>
      <c r="F54" s="17">
        <v>2237</v>
      </c>
      <c r="G54" s="17">
        <v>788362500</v>
      </c>
      <c r="H54" s="17">
        <v>0</v>
      </c>
      <c r="I54" s="17">
        <v>0</v>
      </c>
      <c r="J54" s="17">
        <v>0</v>
      </c>
      <c r="K54" s="17">
        <v>0</v>
      </c>
      <c r="L54" s="16">
        <f t="shared" si="4"/>
        <v>262</v>
      </c>
      <c r="M54" s="16">
        <f t="shared" si="5"/>
        <v>386441900</v>
      </c>
      <c r="N54" s="17">
        <v>160</v>
      </c>
      <c r="O54" s="17">
        <v>147317800</v>
      </c>
      <c r="P54" s="17">
        <v>77</v>
      </c>
      <c r="Q54" s="17">
        <v>134739800</v>
      </c>
      <c r="R54" s="17">
        <v>25</v>
      </c>
      <c r="S54" s="17">
        <v>104384300</v>
      </c>
      <c r="T54" s="8">
        <f t="shared" si="6"/>
        <v>2531</v>
      </c>
      <c r="U54" s="8">
        <f t="shared" si="0"/>
        <v>1184950300</v>
      </c>
      <c r="V54" s="9">
        <f t="shared" si="1"/>
        <v>0.6653127139593956</v>
      </c>
      <c r="W54" s="8">
        <f t="shared" si="2"/>
        <v>2237</v>
      </c>
      <c r="X54" s="8">
        <f t="shared" si="7"/>
        <v>892746800</v>
      </c>
      <c r="Y54" s="7">
        <f t="shared" si="8"/>
        <v>352419.5350916406</v>
      </c>
      <c r="Z54" s="9">
        <f t="shared" si="9"/>
        <v>0.08809171152579141</v>
      </c>
      <c r="AA54" s="7">
        <v>355026.8096514745</v>
      </c>
      <c r="AB54" s="9">
        <f t="shared" si="3"/>
        <v>-0.007343880768873353</v>
      </c>
      <c r="AC54" s="13"/>
    </row>
    <row r="55" spans="1:29" ht="12.75">
      <c r="A55" s="14" t="s">
        <v>134</v>
      </c>
      <c r="B55" s="14" t="s">
        <v>135</v>
      </c>
      <c r="C55" t="s">
        <v>75</v>
      </c>
      <c r="D55" s="17">
        <v>69</v>
      </c>
      <c r="E55" s="17">
        <v>8821800</v>
      </c>
      <c r="F55" s="17">
        <v>4442</v>
      </c>
      <c r="G55" s="17">
        <v>1413420900</v>
      </c>
      <c r="H55" s="17">
        <v>0</v>
      </c>
      <c r="I55" s="17">
        <v>0</v>
      </c>
      <c r="J55" s="17">
        <v>0</v>
      </c>
      <c r="K55" s="17">
        <v>0</v>
      </c>
      <c r="L55" s="16">
        <f t="shared" si="4"/>
        <v>507</v>
      </c>
      <c r="M55" s="16">
        <f t="shared" si="5"/>
        <v>517540500</v>
      </c>
      <c r="N55" s="17">
        <v>302</v>
      </c>
      <c r="O55" s="17">
        <v>259623100</v>
      </c>
      <c r="P55" s="17">
        <v>112</v>
      </c>
      <c r="Q55" s="17">
        <v>122451100</v>
      </c>
      <c r="R55" s="17">
        <v>93</v>
      </c>
      <c r="S55" s="17">
        <v>135466300</v>
      </c>
      <c r="T55" s="8">
        <f t="shared" si="6"/>
        <v>5018</v>
      </c>
      <c r="U55" s="8">
        <f t="shared" si="0"/>
        <v>1939783200</v>
      </c>
      <c r="V55" s="9">
        <f t="shared" si="1"/>
        <v>0.728648902619633</v>
      </c>
      <c r="W55" s="8">
        <f t="shared" si="2"/>
        <v>4442</v>
      </c>
      <c r="X55" s="8">
        <f t="shared" si="7"/>
        <v>1548887200</v>
      </c>
      <c r="Y55" s="7">
        <f t="shared" si="8"/>
        <v>318194.70959027467</v>
      </c>
      <c r="Z55" s="9">
        <f t="shared" si="9"/>
        <v>0.06983579402069262</v>
      </c>
      <c r="AA55" s="7">
        <v>318336.28179158224</v>
      </c>
      <c r="AB55" s="9">
        <f t="shared" si="3"/>
        <v>-0.00044472530906879354</v>
      </c>
      <c r="AC55" s="13"/>
    </row>
    <row r="56" spans="1:29" ht="12.75">
      <c r="A56" s="14" t="s">
        <v>136</v>
      </c>
      <c r="B56" s="14" t="s">
        <v>137</v>
      </c>
      <c r="C56" t="s">
        <v>75</v>
      </c>
      <c r="D56" s="17">
        <v>106</v>
      </c>
      <c r="E56" s="17">
        <v>51265900</v>
      </c>
      <c r="F56" s="17">
        <v>5112</v>
      </c>
      <c r="G56" s="17">
        <v>1564237000</v>
      </c>
      <c r="H56" s="17">
        <v>0</v>
      </c>
      <c r="I56" s="17">
        <v>0</v>
      </c>
      <c r="J56" s="17">
        <v>0</v>
      </c>
      <c r="K56" s="17">
        <v>0</v>
      </c>
      <c r="L56" s="16">
        <f t="shared" si="4"/>
        <v>471</v>
      </c>
      <c r="M56" s="16">
        <f t="shared" si="5"/>
        <v>1035516800</v>
      </c>
      <c r="N56" s="17">
        <v>325</v>
      </c>
      <c r="O56" s="17">
        <v>403364900</v>
      </c>
      <c r="P56" s="17">
        <v>92</v>
      </c>
      <c r="Q56" s="17">
        <v>575442300</v>
      </c>
      <c r="R56" s="17">
        <v>54</v>
      </c>
      <c r="S56" s="17">
        <v>56709600</v>
      </c>
      <c r="T56" s="8">
        <f t="shared" si="6"/>
        <v>5689</v>
      </c>
      <c r="U56" s="8">
        <f t="shared" si="0"/>
        <v>2651019700</v>
      </c>
      <c r="V56" s="9">
        <f t="shared" si="1"/>
        <v>0.5900510660105619</v>
      </c>
      <c r="W56" s="8">
        <f t="shared" si="2"/>
        <v>5112</v>
      </c>
      <c r="X56" s="8">
        <f t="shared" si="7"/>
        <v>1620946600</v>
      </c>
      <c r="Y56" s="7">
        <f t="shared" si="8"/>
        <v>305993.1533646322</v>
      </c>
      <c r="Z56" s="9">
        <f t="shared" si="9"/>
        <v>0.021391617723549923</v>
      </c>
      <c r="AA56" s="7">
        <v>305686.1111111111</v>
      </c>
      <c r="AB56" s="9">
        <f t="shared" si="3"/>
        <v>0.0010044363887029607</v>
      </c>
      <c r="AC56" s="13"/>
    </row>
    <row r="57" spans="1:29" ht="12.75">
      <c r="A57" s="14" t="s">
        <v>138</v>
      </c>
      <c r="B57" s="14" t="s">
        <v>139</v>
      </c>
      <c r="C57" t="s">
        <v>75</v>
      </c>
      <c r="D57" s="17">
        <v>419</v>
      </c>
      <c r="E57" s="17">
        <v>98683500</v>
      </c>
      <c r="F57" s="17">
        <v>9246</v>
      </c>
      <c r="G57" s="17">
        <v>4344961000</v>
      </c>
      <c r="H57" s="17">
        <v>13</v>
      </c>
      <c r="I57" s="17">
        <v>14030500</v>
      </c>
      <c r="J57" s="17">
        <v>21</v>
      </c>
      <c r="K57" s="17">
        <v>425900</v>
      </c>
      <c r="L57" s="16">
        <f t="shared" si="4"/>
        <v>250</v>
      </c>
      <c r="M57" s="16">
        <f t="shared" si="5"/>
        <v>1200296455</v>
      </c>
      <c r="N57" s="17">
        <v>162</v>
      </c>
      <c r="O57" s="17">
        <v>820024655</v>
      </c>
      <c r="P57" s="17">
        <v>80</v>
      </c>
      <c r="Q57" s="17">
        <v>330679100</v>
      </c>
      <c r="R57" s="17">
        <v>8</v>
      </c>
      <c r="S57" s="17">
        <v>49592700</v>
      </c>
      <c r="T57" s="8">
        <f t="shared" si="6"/>
        <v>9949</v>
      </c>
      <c r="U57" s="8">
        <f t="shared" si="0"/>
        <v>5658397355</v>
      </c>
      <c r="V57" s="9">
        <f t="shared" si="1"/>
        <v>0.7703579700263026</v>
      </c>
      <c r="W57" s="8">
        <f t="shared" si="2"/>
        <v>9259</v>
      </c>
      <c r="X57" s="8">
        <f t="shared" si="7"/>
        <v>4408584200</v>
      </c>
      <c r="Y57" s="7">
        <f t="shared" si="8"/>
        <v>470784.26395939087</v>
      </c>
      <c r="Z57" s="9">
        <f t="shared" si="9"/>
        <v>0.008764442807498803</v>
      </c>
      <c r="AA57" s="7">
        <v>469655.18358531315</v>
      </c>
      <c r="AB57" s="9">
        <f t="shared" si="3"/>
        <v>0.002404062413318645</v>
      </c>
      <c r="AC57" s="13"/>
    </row>
    <row r="58" spans="1:29" ht="12.75">
      <c r="A58" s="14" t="s">
        <v>140</v>
      </c>
      <c r="B58" s="14" t="s">
        <v>141</v>
      </c>
      <c r="C58" t="s">
        <v>75</v>
      </c>
      <c r="D58" s="17">
        <v>61</v>
      </c>
      <c r="E58" s="17">
        <v>11701800</v>
      </c>
      <c r="F58" s="17">
        <v>2733</v>
      </c>
      <c r="G58" s="17">
        <v>865585900</v>
      </c>
      <c r="H58" s="17">
        <v>0</v>
      </c>
      <c r="I58" s="17">
        <v>0</v>
      </c>
      <c r="J58" s="17">
        <v>0</v>
      </c>
      <c r="K58" s="17">
        <v>0</v>
      </c>
      <c r="L58" s="16">
        <f t="shared" si="4"/>
        <v>143</v>
      </c>
      <c r="M58" s="16">
        <f t="shared" si="5"/>
        <v>262067100</v>
      </c>
      <c r="N58" s="17">
        <v>102</v>
      </c>
      <c r="O58" s="17">
        <v>118885500</v>
      </c>
      <c r="P58" s="17">
        <v>26</v>
      </c>
      <c r="Q58" s="17">
        <v>90696900</v>
      </c>
      <c r="R58" s="17">
        <v>15</v>
      </c>
      <c r="S58" s="17">
        <v>52484700</v>
      </c>
      <c r="T58" s="8">
        <f t="shared" si="6"/>
        <v>2937</v>
      </c>
      <c r="U58" s="8">
        <f t="shared" si="0"/>
        <v>1139354800</v>
      </c>
      <c r="V58" s="9">
        <f t="shared" si="1"/>
        <v>0.7597158497072203</v>
      </c>
      <c r="W58" s="8">
        <f t="shared" si="2"/>
        <v>2733</v>
      </c>
      <c r="X58" s="8">
        <f t="shared" si="7"/>
        <v>918070600</v>
      </c>
      <c r="Y58" s="7">
        <f t="shared" si="8"/>
        <v>316716.39224295644</v>
      </c>
      <c r="Z58" s="9">
        <f t="shared" si="9"/>
        <v>0.0460652818595226</v>
      </c>
      <c r="AA58" s="7">
        <v>316592.12742585136</v>
      </c>
      <c r="AB58" s="9">
        <f t="shared" si="3"/>
        <v>0.00039250760312789593</v>
      </c>
      <c r="AC58" s="13"/>
    </row>
    <row r="59" spans="1:29" ht="12.75">
      <c r="A59" s="14" t="s">
        <v>142</v>
      </c>
      <c r="B59" s="14" t="s">
        <v>143</v>
      </c>
      <c r="C59" t="s">
        <v>75</v>
      </c>
      <c r="D59" s="17">
        <v>37</v>
      </c>
      <c r="E59" s="17">
        <v>7242400</v>
      </c>
      <c r="F59" s="17">
        <v>2203</v>
      </c>
      <c r="G59" s="17">
        <v>860794000</v>
      </c>
      <c r="H59" s="17">
        <v>0</v>
      </c>
      <c r="I59" s="17">
        <v>0</v>
      </c>
      <c r="J59" s="17">
        <v>0</v>
      </c>
      <c r="K59" s="17">
        <v>0</v>
      </c>
      <c r="L59" s="16">
        <f t="shared" si="4"/>
        <v>177</v>
      </c>
      <c r="M59" s="16">
        <f t="shared" si="5"/>
        <v>192688800</v>
      </c>
      <c r="N59" s="17">
        <v>133</v>
      </c>
      <c r="O59" s="17">
        <v>130695200</v>
      </c>
      <c r="P59" s="17">
        <v>40</v>
      </c>
      <c r="Q59" s="17">
        <v>47833500</v>
      </c>
      <c r="R59" s="17">
        <v>4</v>
      </c>
      <c r="S59" s="17">
        <v>14160100</v>
      </c>
      <c r="T59" s="8">
        <f t="shared" si="6"/>
        <v>2417</v>
      </c>
      <c r="U59" s="8">
        <f t="shared" si="0"/>
        <v>1060725200</v>
      </c>
      <c r="V59" s="9">
        <f t="shared" si="1"/>
        <v>0.8115146128328053</v>
      </c>
      <c r="W59" s="8">
        <f t="shared" si="2"/>
        <v>2203</v>
      </c>
      <c r="X59" s="8">
        <f t="shared" si="7"/>
        <v>874954100</v>
      </c>
      <c r="Y59" s="7">
        <f t="shared" si="8"/>
        <v>390737.1765773945</v>
      </c>
      <c r="Z59" s="9">
        <f t="shared" si="9"/>
        <v>0.013349451865572723</v>
      </c>
      <c r="AA59" s="7">
        <v>392037.22095671983</v>
      </c>
      <c r="AB59" s="9">
        <f t="shared" si="3"/>
        <v>-0.003316124872410707</v>
      </c>
      <c r="AC59" s="13"/>
    </row>
    <row r="60" spans="1:29" ht="12.75">
      <c r="A60" s="14" t="s">
        <v>144</v>
      </c>
      <c r="B60" s="14" t="s">
        <v>145</v>
      </c>
      <c r="C60" t="s">
        <v>75</v>
      </c>
      <c r="D60" s="17">
        <v>105</v>
      </c>
      <c r="E60" s="17">
        <v>21928800</v>
      </c>
      <c r="F60" s="17">
        <v>2684</v>
      </c>
      <c r="G60" s="17">
        <v>1374516300</v>
      </c>
      <c r="H60" s="17">
        <v>3</v>
      </c>
      <c r="I60" s="17">
        <v>1939100</v>
      </c>
      <c r="J60" s="17">
        <v>8</v>
      </c>
      <c r="K60" s="17">
        <v>32400</v>
      </c>
      <c r="L60" s="16">
        <f t="shared" si="4"/>
        <v>124</v>
      </c>
      <c r="M60" s="16">
        <f t="shared" si="5"/>
        <v>609794300</v>
      </c>
      <c r="N60" s="17">
        <v>118</v>
      </c>
      <c r="O60" s="17">
        <v>581097200</v>
      </c>
      <c r="P60" s="17">
        <v>5</v>
      </c>
      <c r="Q60" s="17">
        <v>11044100</v>
      </c>
      <c r="R60" s="17">
        <v>1</v>
      </c>
      <c r="S60" s="17">
        <v>17653000</v>
      </c>
      <c r="T60" s="8">
        <f t="shared" si="6"/>
        <v>2924</v>
      </c>
      <c r="U60" s="8">
        <f t="shared" si="0"/>
        <v>2008210900</v>
      </c>
      <c r="V60" s="9">
        <f t="shared" si="1"/>
        <v>0.6854137680459756</v>
      </c>
      <c r="W60" s="8">
        <f t="shared" si="2"/>
        <v>2687</v>
      </c>
      <c r="X60" s="8">
        <f t="shared" si="7"/>
        <v>1394108400</v>
      </c>
      <c r="Y60" s="7">
        <f t="shared" si="8"/>
        <v>512264.7562337179</v>
      </c>
      <c r="Z60" s="9">
        <f t="shared" si="9"/>
        <v>0.008790411405495309</v>
      </c>
      <c r="AA60" s="7">
        <v>651344.2937853107</v>
      </c>
      <c r="AB60" s="9">
        <f t="shared" si="3"/>
        <v>-0.21352691484149972</v>
      </c>
      <c r="AC60" s="13"/>
    </row>
    <row r="61" spans="1:29" ht="12.75">
      <c r="A61" s="14" t="s">
        <v>146</v>
      </c>
      <c r="B61" s="14" t="s">
        <v>147</v>
      </c>
      <c r="C61" t="s">
        <v>75</v>
      </c>
      <c r="D61" s="17">
        <v>19</v>
      </c>
      <c r="E61" s="17">
        <v>8623700</v>
      </c>
      <c r="F61" s="17">
        <v>598</v>
      </c>
      <c r="G61" s="17">
        <v>229347040</v>
      </c>
      <c r="H61" s="17">
        <v>0</v>
      </c>
      <c r="I61" s="17">
        <v>0</v>
      </c>
      <c r="J61" s="17">
        <v>0</v>
      </c>
      <c r="K61" s="17">
        <v>0</v>
      </c>
      <c r="L61" s="16">
        <f t="shared" si="4"/>
        <v>182</v>
      </c>
      <c r="M61" s="16">
        <f t="shared" si="5"/>
        <v>536225630</v>
      </c>
      <c r="N61" s="17">
        <v>41</v>
      </c>
      <c r="O61" s="17">
        <v>64948870</v>
      </c>
      <c r="P61" s="17">
        <v>141</v>
      </c>
      <c r="Q61" s="17">
        <v>471276760</v>
      </c>
      <c r="R61" s="17">
        <v>0</v>
      </c>
      <c r="S61" s="17">
        <v>0</v>
      </c>
      <c r="T61" s="8">
        <f t="shared" si="6"/>
        <v>799</v>
      </c>
      <c r="U61" s="8">
        <f t="shared" si="0"/>
        <v>774196370</v>
      </c>
      <c r="V61" s="9">
        <f t="shared" si="1"/>
        <v>0.2962388469995022</v>
      </c>
      <c r="W61" s="8">
        <f t="shared" si="2"/>
        <v>598</v>
      </c>
      <c r="X61" s="8">
        <f t="shared" si="7"/>
        <v>229347040</v>
      </c>
      <c r="Y61" s="7">
        <f t="shared" si="8"/>
        <v>383523.47826086957</v>
      </c>
      <c r="Z61" s="9">
        <f t="shared" si="9"/>
        <v>0</v>
      </c>
      <c r="AA61" s="7">
        <v>388997.4665551839</v>
      </c>
      <c r="AB61" s="9">
        <f t="shared" si="3"/>
        <v>-0.01407204098985516</v>
      </c>
      <c r="AC61" s="13"/>
    </row>
    <row r="62" spans="1:29" ht="12.75">
      <c r="A62" s="14" t="s">
        <v>148</v>
      </c>
      <c r="B62" s="14" t="s">
        <v>149</v>
      </c>
      <c r="C62" t="s">
        <v>75</v>
      </c>
      <c r="D62" s="17">
        <v>33</v>
      </c>
      <c r="E62" s="17">
        <v>2875800</v>
      </c>
      <c r="F62" s="17">
        <v>4196</v>
      </c>
      <c r="G62" s="17">
        <v>1348339000</v>
      </c>
      <c r="H62" s="17">
        <v>0</v>
      </c>
      <c r="I62" s="17">
        <v>0</v>
      </c>
      <c r="J62" s="17">
        <v>0</v>
      </c>
      <c r="K62" s="17">
        <v>0</v>
      </c>
      <c r="L62" s="16">
        <f t="shared" si="4"/>
        <v>100</v>
      </c>
      <c r="M62" s="16">
        <f t="shared" si="5"/>
        <v>220368400</v>
      </c>
      <c r="N62" s="17">
        <v>78</v>
      </c>
      <c r="O62" s="17">
        <v>81837300</v>
      </c>
      <c r="P62" s="17">
        <v>2</v>
      </c>
      <c r="Q62" s="17">
        <v>3292300</v>
      </c>
      <c r="R62" s="17">
        <v>20</v>
      </c>
      <c r="S62" s="17">
        <v>135238800</v>
      </c>
      <c r="T62" s="8">
        <f t="shared" si="6"/>
        <v>4329</v>
      </c>
      <c r="U62" s="8">
        <f t="shared" si="0"/>
        <v>1571583200</v>
      </c>
      <c r="V62" s="9">
        <f t="shared" si="1"/>
        <v>0.8579494868614019</v>
      </c>
      <c r="W62" s="8">
        <f t="shared" si="2"/>
        <v>4196</v>
      </c>
      <c r="X62" s="8">
        <f t="shared" si="7"/>
        <v>1483577800</v>
      </c>
      <c r="Y62" s="7">
        <f t="shared" si="8"/>
        <v>321339.13250714965</v>
      </c>
      <c r="Z62" s="9">
        <f t="shared" si="9"/>
        <v>0.08605258697089661</v>
      </c>
      <c r="AA62" s="7">
        <v>410068.14391231834</v>
      </c>
      <c r="AB62" s="9">
        <f t="shared" si="3"/>
        <v>-0.21637626019577105</v>
      </c>
      <c r="AC62" s="13"/>
    </row>
    <row r="63" spans="1:29" ht="12.75">
      <c r="A63" s="14" t="s">
        <v>150</v>
      </c>
      <c r="B63" s="14" t="s">
        <v>151</v>
      </c>
      <c r="C63" t="s">
        <v>75</v>
      </c>
      <c r="D63" s="17">
        <v>39</v>
      </c>
      <c r="E63" s="17">
        <v>19202000</v>
      </c>
      <c r="F63" s="17">
        <v>3728</v>
      </c>
      <c r="G63" s="17">
        <v>1186148900</v>
      </c>
      <c r="H63" s="17">
        <v>0</v>
      </c>
      <c r="I63" s="17">
        <v>0</v>
      </c>
      <c r="J63" s="17">
        <v>0</v>
      </c>
      <c r="K63" s="17">
        <v>0</v>
      </c>
      <c r="L63" s="16">
        <f t="shared" si="4"/>
        <v>299</v>
      </c>
      <c r="M63" s="16">
        <f t="shared" si="5"/>
        <v>271702200</v>
      </c>
      <c r="N63" s="17">
        <v>209</v>
      </c>
      <c r="O63" s="17">
        <v>142885300</v>
      </c>
      <c r="P63" s="17">
        <v>50</v>
      </c>
      <c r="Q63" s="17">
        <v>42495800</v>
      </c>
      <c r="R63" s="17">
        <v>40</v>
      </c>
      <c r="S63" s="17">
        <v>86321100</v>
      </c>
      <c r="T63" s="8">
        <f t="shared" si="6"/>
        <v>4066</v>
      </c>
      <c r="U63" s="8">
        <f t="shared" si="0"/>
        <v>1477053100</v>
      </c>
      <c r="V63" s="9">
        <f t="shared" si="1"/>
        <v>0.8030509532798787</v>
      </c>
      <c r="W63" s="8">
        <f t="shared" si="2"/>
        <v>3728</v>
      </c>
      <c r="X63" s="8">
        <f t="shared" si="7"/>
        <v>1272470000</v>
      </c>
      <c r="Y63" s="7">
        <f t="shared" si="8"/>
        <v>318172.9881974249</v>
      </c>
      <c r="Z63" s="9">
        <f t="shared" si="9"/>
        <v>0.058441433148205706</v>
      </c>
      <c r="AA63" s="7">
        <v>319460.63287744706</v>
      </c>
      <c r="AB63" s="9">
        <f t="shared" si="3"/>
        <v>-0.004030683431708212</v>
      </c>
      <c r="AC63" s="13"/>
    </row>
    <row r="64" spans="1:29" ht="12.75">
      <c r="A64" s="14" t="s">
        <v>152</v>
      </c>
      <c r="B64" s="14" t="s">
        <v>153</v>
      </c>
      <c r="C64" t="s">
        <v>75</v>
      </c>
      <c r="D64" s="17">
        <v>92</v>
      </c>
      <c r="E64" s="17">
        <v>10277900</v>
      </c>
      <c r="F64" s="17">
        <v>1482</v>
      </c>
      <c r="G64" s="17">
        <v>576719800</v>
      </c>
      <c r="H64" s="17">
        <v>0</v>
      </c>
      <c r="I64" s="17">
        <v>0</v>
      </c>
      <c r="J64" s="17">
        <v>0</v>
      </c>
      <c r="K64" s="17">
        <v>0</v>
      </c>
      <c r="L64" s="16">
        <f t="shared" si="4"/>
        <v>145</v>
      </c>
      <c r="M64" s="16">
        <f t="shared" si="5"/>
        <v>265172400</v>
      </c>
      <c r="N64" s="17">
        <v>87</v>
      </c>
      <c r="O64" s="17">
        <v>77344700</v>
      </c>
      <c r="P64" s="17">
        <v>58</v>
      </c>
      <c r="Q64" s="17">
        <v>187827700</v>
      </c>
      <c r="R64" s="17">
        <v>0</v>
      </c>
      <c r="S64" s="17">
        <v>0</v>
      </c>
      <c r="T64" s="8">
        <f t="shared" si="6"/>
        <v>1719</v>
      </c>
      <c r="U64" s="8">
        <f t="shared" si="0"/>
        <v>852170100</v>
      </c>
      <c r="V64" s="9">
        <f t="shared" si="1"/>
        <v>0.6767660587950692</v>
      </c>
      <c r="W64" s="8">
        <f t="shared" si="2"/>
        <v>1482</v>
      </c>
      <c r="X64" s="8">
        <f t="shared" si="7"/>
        <v>576719800</v>
      </c>
      <c r="Y64" s="7">
        <f t="shared" si="8"/>
        <v>389149.66261808365</v>
      </c>
      <c r="Z64" s="9">
        <f t="shared" si="9"/>
        <v>0</v>
      </c>
      <c r="AA64" s="7">
        <v>388981.6037735849</v>
      </c>
      <c r="AB64" s="9">
        <f t="shared" si="3"/>
        <v>0.00043204830991593214</v>
      </c>
      <c r="AC64" s="13"/>
    </row>
    <row r="65" spans="1:29" ht="12.75">
      <c r="A65" s="14" t="s">
        <v>154</v>
      </c>
      <c r="B65" s="14" t="s">
        <v>155</v>
      </c>
      <c r="C65" t="s">
        <v>75</v>
      </c>
      <c r="D65" s="17">
        <v>53</v>
      </c>
      <c r="E65" s="17">
        <v>7230100</v>
      </c>
      <c r="F65" s="17">
        <v>1797</v>
      </c>
      <c r="G65" s="17">
        <v>988084400</v>
      </c>
      <c r="H65" s="17">
        <v>0</v>
      </c>
      <c r="I65" s="17">
        <v>0</v>
      </c>
      <c r="J65" s="17">
        <v>1</v>
      </c>
      <c r="K65" s="17">
        <v>44300</v>
      </c>
      <c r="L65" s="16">
        <f t="shared" si="4"/>
        <v>97</v>
      </c>
      <c r="M65" s="16">
        <f t="shared" si="5"/>
        <v>184639200</v>
      </c>
      <c r="N65" s="17">
        <v>52</v>
      </c>
      <c r="O65" s="17">
        <v>70643900</v>
      </c>
      <c r="P65" s="17">
        <v>44</v>
      </c>
      <c r="Q65" s="17">
        <v>97495300</v>
      </c>
      <c r="R65" s="17">
        <v>1</v>
      </c>
      <c r="S65" s="17">
        <v>16500000</v>
      </c>
      <c r="T65" s="8">
        <f t="shared" si="6"/>
        <v>1948</v>
      </c>
      <c r="U65" s="8">
        <f t="shared" si="0"/>
        <v>1179998000</v>
      </c>
      <c r="V65" s="9">
        <f t="shared" si="1"/>
        <v>0.8373610802730174</v>
      </c>
      <c r="W65" s="8">
        <f t="shared" si="2"/>
        <v>1797</v>
      </c>
      <c r="X65" s="8">
        <f t="shared" si="7"/>
        <v>1004584400</v>
      </c>
      <c r="Y65" s="7">
        <f t="shared" si="8"/>
        <v>549852.1981079577</v>
      </c>
      <c r="Z65" s="9">
        <f t="shared" si="9"/>
        <v>0.01398307454758398</v>
      </c>
      <c r="AA65" s="7">
        <v>549754.7632311977</v>
      </c>
      <c r="AB65" s="9">
        <f t="shared" si="3"/>
        <v>0.00017723334707884337</v>
      </c>
      <c r="AC65" s="13"/>
    </row>
    <row r="66" spans="1:29" ht="12.75">
      <c r="A66" s="14" t="s">
        <v>156</v>
      </c>
      <c r="B66" s="14" t="s">
        <v>157</v>
      </c>
      <c r="C66" t="s">
        <v>75</v>
      </c>
      <c r="D66" s="17">
        <v>174</v>
      </c>
      <c r="E66" s="17">
        <v>24211200</v>
      </c>
      <c r="F66" s="17">
        <v>4411</v>
      </c>
      <c r="G66" s="17">
        <v>1802856800</v>
      </c>
      <c r="H66" s="17">
        <v>4</v>
      </c>
      <c r="I66" s="17">
        <v>2885500</v>
      </c>
      <c r="J66" s="17">
        <v>12</v>
      </c>
      <c r="K66" s="17">
        <v>39900</v>
      </c>
      <c r="L66" s="16">
        <f t="shared" si="4"/>
        <v>199</v>
      </c>
      <c r="M66" s="16">
        <f t="shared" si="5"/>
        <v>340457500</v>
      </c>
      <c r="N66" s="17">
        <v>139</v>
      </c>
      <c r="O66" s="17">
        <v>171359400</v>
      </c>
      <c r="P66" s="17">
        <v>60</v>
      </c>
      <c r="Q66" s="17">
        <v>169098100</v>
      </c>
      <c r="R66" s="17">
        <v>0</v>
      </c>
      <c r="S66" s="17">
        <v>0</v>
      </c>
      <c r="T66" s="8">
        <f t="shared" si="6"/>
        <v>4800</v>
      </c>
      <c r="U66" s="8">
        <f aca="true" t="shared" si="10" ref="U66:U129">S66+Q66+O66+K66+I66+G66+E66</f>
        <v>2170450900</v>
      </c>
      <c r="V66" s="9">
        <f aca="true" t="shared" si="11" ref="V66:V129">(G66+I66)/U66</f>
        <v>0.8319664360986005</v>
      </c>
      <c r="W66" s="8">
        <f aca="true" t="shared" si="12" ref="W66:W129">F66+H66</f>
        <v>4415</v>
      </c>
      <c r="X66" s="8">
        <f t="shared" si="7"/>
        <v>1805742300</v>
      </c>
      <c r="Y66" s="7">
        <f t="shared" si="8"/>
        <v>409001.65345413366</v>
      </c>
      <c r="Z66" s="9">
        <f t="shared" si="9"/>
        <v>0</v>
      </c>
      <c r="AA66" s="7">
        <v>408341.7798913043</v>
      </c>
      <c r="AB66" s="9">
        <f aca="true" t="shared" si="13" ref="AB66:AB129">(Y66-AA66)/AA66</f>
        <v>0.0016159834612196346</v>
      </c>
      <c r="AC66" s="13"/>
    </row>
    <row r="67" spans="1:29" ht="12.75">
      <c r="A67" s="14" t="s">
        <v>158</v>
      </c>
      <c r="B67" s="14" t="s">
        <v>159</v>
      </c>
      <c r="C67" t="s">
        <v>75</v>
      </c>
      <c r="D67" s="17">
        <v>66</v>
      </c>
      <c r="E67" s="17">
        <v>47525500</v>
      </c>
      <c r="F67" s="17">
        <v>1940</v>
      </c>
      <c r="G67" s="17">
        <v>1600828900</v>
      </c>
      <c r="H67" s="17">
        <v>2</v>
      </c>
      <c r="I67" s="17">
        <v>371300</v>
      </c>
      <c r="J67" s="17">
        <v>1</v>
      </c>
      <c r="K67" s="17">
        <v>2500</v>
      </c>
      <c r="L67" s="16">
        <f aca="true" t="shared" si="14" ref="L67:L130">N67+P67+R67</f>
        <v>50</v>
      </c>
      <c r="M67" s="16">
        <f aca="true" t="shared" si="15" ref="M67:M130">O67+Q67+S67</f>
        <v>82006900</v>
      </c>
      <c r="N67" s="17">
        <v>49</v>
      </c>
      <c r="O67" s="17">
        <v>81308800</v>
      </c>
      <c r="P67" s="17">
        <v>0</v>
      </c>
      <c r="Q67" s="17">
        <v>0</v>
      </c>
      <c r="R67" s="17">
        <v>1</v>
      </c>
      <c r="S67" s="17">
        <v>698100</v>
      </c>
      <c r="T67" s="8">
        <f aca="true" t="shared" si="16" ref="T67:T130">R67+P67+N67+J67+H67+F67+D67</f>
        <v>2059</v>
      </c>
      <c r="U67" s="8">
        <f t="shared" si="10"/>
        <v>1730735100</v>
      </c>
      <c r="V67" s="9">
        <f t="shared" si="11"/>
        <v>0.9251561374123631</v>
      </c>
      <c r="W67" s="8">
        <f t="shared" si="12"/>
        <v>1942</v>
      </c>
      <c r="X67" s="8">
        <f aca="true" t="shared" si="17" ref="X67:X130">S67+I67+G67</f>
        <v>1601898300</v>
      </c>
      <c r="Y67" s="7">
        <f aca="true" t="shared" si="18" ref="Y67:Y130">(I67+G67)/(H67+F67)</f>
        <v>824510.9165808444</v>
      </c>
      <c r="Z67" s="9">
        <f aca="true" t="shared" si="19" ref="Z67:Z130">S67/U67</f>
        <v>0.0004033546208197892</v>
      </c>
      <c r="AA67" s="7">
        <v>824891.0686628807</v>
      </c>
      <c r="AB67" s="9">
        <f t="shared" si="13"/>
        <v>-0.0004608512523386421</v>
      </c>
      <c r="AC67" s="13"/>
    </row>
    <row r="68" spans="1:29" ht="12.75">
      <c r="A68" s="14" t="s">
        <v>160</v>
      </c>
      <c r="B68" s="14" t="s">
        <v>161</v>
      </c>
      <c r="C68" t="s">
        <v>75</v>
      </c>
      <c r="D68" s="17">
        <v>26</v>
      </c>
      <c r="E68" s="17">
        <v>3565500</v>
      </c>
      <c r="F68" s="17">
        <v>2631</v>
      </c>
      <c r="G68" s="17">
        <v>1242733700</v>
      </c>
      <c r="H68" s="17">
        <v>0</v>
      </c>
      <c r="I68" s="17">
        <v>0</v>
      </c>
      <c r="J68" s="17">
        <v>0</v>
      </c>
      <c r="K68" s="17">
        <v>0</v>
      </c>
      <c r="L68" s="16">
        <f t="shared" si="14"/>
        <v>107</v>
      </c>
      <c r="M68" s="16">
        <f t="shared" si="15"/>
        <v>201122000</v>
      </c>
      <c r="N68" s="17">
        <v>102</v>
      </c>
      <c r="O68" s="17">
        <v>193823300</v>
      </c>
      <c r="P68" s="17">
        <v>0</v>
      </c>
      <c r="Q68" s="17">
        <v>0</v>
      </c>
      <c r="R68" s="17">
        <v>5</v>
      </c>
      <c r="S68" s="17">
        <v>7298700</v>
      </c>
      <c r="T68" s="8">
        <f t="shared" si="16"/>
        <v>2764</v>
      </c>
      <c r="U68" s="8">
        <f t="shared" si="10"/>
        <v>1447421200</v>
      </c>
      <c r="V68" s="9">
        <f t="shared" si="11"/>
        <v>0.8585847022276584</v>
      </c>
      <c r="W68" s="8">
        <f t="shared" si="12"/>
        <v>2631</v>
      </c>
      <c r="X68" s="8">
        <f t="shared" si="17"/>
        <v>1250032400</v>
      </c>
      <c r="Y68" s="7">
        <f t="shared" si="18"/>
        <v>472342.7213987077</v>
      </c>
      <c r="Z68" s="9">
        <f t="shared" si="19"/>
        <v>0.005042554302783461</v>
      </c>
      <c r="AA68" s="7">
        <v>531722.4203338391</v>
      </c>
      <c r="AB68" s="9">
        <f t="shared" si="13"/>
        <v>-0.11167424329756528</v>
      </c>
      <c r="AC68" s="13"/>
    </row>
    <row r="69" spans="1:29" ht="12.75">
      <c r="A69" s="14" t="s">
        <v>162</v>
      </c>
      <c r="B69" s="14" t="s">
        <v>163</v>
      </c>
      <c r="C69" t="s">
        <v>75</v>
      </c>
      <c r="D69" s="17">
        <v>72</v>
      </c>
      <c r="E69" s="17">
        <v>16176700</v>
      </c>
      <c r="F69" s="17">
        <v>3606</v>
      </c>
      <c r="G69" s="17">
        <v>1714414800</v>
      </c>
      <c r="H69" s="17">
        <v>0</v>
      </c>
      <c r="I69" s="17">
        <v>0</v>
      </c>
      <c r="J69" s="17">
        <v>0</v>
      </c>
      <c r="K69" s="17">
        <v>0</v>
      </c>
      <c r="L69" s="16">
        <f t="shared" si="14"/>
        <v>368</v>
      </c>
      <c r="M69" s="16">
        <f t="shared" si="15"/>
        <v>571471300</v>
      </c>
      <c r="N69" s="17">
        <v>240</v>
      </c>
      <c r="O69" s="17">
        <v>299296600</v>
      </c>
      <c r="P69" s="17">
        <v>33</v>
      </c>
      <c r="Q69" s="17">
        <v>88895500</v>
      </c>
      <c r="R69" s="17">
        <v>95</v>
      </c>
      <c r="S69" s="17">
        <v>183279200</v>
      </c>
      <c r="T69" s="8">
        <f t="shared" si="16"/>
        <v>4046</v>
      </c>
      <c r="U69" s="8">
        <f t="shared" si="10"/>
        <v>2302062800</v>
      </c>
      <c r="V69" s="9">
        <f t="shared" si="11"/>
        <v>0.7447298136262833</v>
      </c>
      <c r="W69" s="8">
        <f t="shared" si="12"/>
        <v>3606</v>
      </c>
      <c r="X69" s="8">
        <f t="shared" si="17"/>
        <v>1897694000</v>
      </c>
      <c r="Y69" s="7">
        <f t="shared" si="18"/>
        <v>475433.94342762063</v>
      </c>
      <c r="Z69" s="9">
        <f t="shared" si="19"/>
        <v>0.07961520424203893</v>
      </c>
      <c r="AA69" s="7">
        <v>472908.69686800893</v>
      </c>
      <c r="AB69" s="9">
        <f t="shared" si="13"/>
        <v>0.005339818396946303</v>
      </c>
      <c r="AC69" s="13"/>
    </row>
    <row r="70" spans="1:29" ht="12.75">
      <c r="A70" s="14" t="s">
        <v>164</v>
      </c>
      <c r="B70" s="14" t="s">
        <v>165</v>
      </c>
      <c r="C70" t="s">
        <v>75</v>
      </c>
      <c r="D70" s="17">
        <v>117</v>
      </c>
      <c r="E70" s="17">
        <v>143045700</v>
      </c>
      <c r="F70" s="17">
        <v>8122</v>
      </c>
      <c r="G70" s="17">
        <v>4154425400</v>
      </c>
      <c r="H70" s="17">
        <v>4</v>
      </c>
      <c r="I70" s="17">
        <v>1479800</v>
      </c>
      <c r="J70" s="17">
        <v>4</v>
      </c>
      <c r="K70" s="17">
        <v>22400</v>
      </c>
      <c r="L70" s="16">
        <f t="shared" si="14"/>
        <v>453</v>
      </c>
      <c r="M70" s="16">
        <f t="shared" si="15"/>
        <v>3594164100</v>
      </c>
      <c r="N70" s="17">
        <v>426</v>
      </c>
      <c r="O70" s="17">
        <v>3462384900</v>
      </c>
      <c r="P70" s="17">
        <v>26</v>
      </c>
      <c r="Q70" s="17">
        <v>113136400</v>
      </c>
      <c r="R70" s="17">
        <v>1</v>
      </c>
      <c r="S70" s="17">
        <v>18642800</v>
      </c>
      <c r="T70" s="8">
        <f t="shared" si="16"/>
        <v>8700</v>
      </c>
      <c r="U70" s="8">
        <f t="shared" si="10"/>
        <v>7893137400</v>
      </c>
      <c r="V70" s="9">
        <f t="shared" si="11"/>
        <v>0.5265213297819952</v>
      </c>
      <c r="W70" s="8">
        <f t="shared" si="12"/>
        <v>8126</v>
      </c>
      <c r="X70" s="8">
        <f t="shared" si="17"/>
        <v>4174548000</v>
      </c>
      <c r="Y70" s="7">
        <f t="shared" si="18"/>
        <v>511433.07900566084</v>
      </c>
      <c r="Z70" s="9">
        <f t="shared" si="19"/>
        <v>0.0023618998447942894</v>
      </c>
      <c r="AA70" s="7">
        <v>510382.40433124156</v>
      </c>
      <c r="AB70" s="9">
        <f t="shared" si="13"/>
        <v>0.002058602854453783</v>
      </c>
      <c r="AC70" s="13"/>
    </row>
    <row r="71" spans="1:29" ht="12.75">
      <c r="A71" s="14" t="s">
        <v>166</v>
      </c>
      <c r="B71" s="14" t="s">
        <v>167</v>
      </c>
      <c r="C71" t="s">
        <v>75</v>
      </c>
      <c r="D71" s="17">
        <v>35</v>
      </c>
      <c r="E71" s="17">
        <v>6577300</v>
      </c>
      <c r="F71" s="17">
        <v>2922</v>
      </c>
      <c r="G71" s="17">
        <v>1371375600</v>
      </c>
      <c r="H71" s="17">
        <v>0</v>
      </c>
      <c r="I71" s="17">
        <v>0</v>
      </c>
      <c r="J71" s="17">
        <v>0</v>
      </c>
      <c r="K71" s="17">
        <v>0</v>
      </c>
      <c r="L71" s="16">
        <f t="shared" si="14"/>
        <v>109</v>
      </c>
      <c r="M71" s="16">
        <f t="shared" si="15"/>
        <v>221958100</v>
      </c>
      <c r="N71" s="17">
        <v>96</v>
      </c>
      <c r="O71" s="17">
        <v>200188600</v>
      </c>
      <c r="P71" s="17">
        <v>3</v>
      </c>
      <c r="Q71" s="17">
        <v>3815600</v>
      </c>
      <c r="R71" s="17">
        <v>10</v>
      </c>
      <c r="S71" s="17">
        <v>17953900</v>
      </c>
      <c r="T71" s="8">
        <f t="shared" si="16"/>
        <v>3066</v>
      </c>
      <c r="U71" s="8">
        <f t="shared" si="10"/>
        <v>1599911000</v>
      </c>
      <c r="V71" s="9">
        <f t="shared" si="11"/>
        <v>0.8571574293820093</v>
      </c>
      <c r="W71" s="8">
        <f t="shared" si="12"/>
        <v>2922</v>
      </c>
      <c r="X71" s="8">
        <f t="shared" si="17"/>
        <v>1389329500</v>
      </c>
      <c r="Y71" s="7">
        <f t="shared" si="18"/>
        <v>469327.7207392197</v>
      </c>
      <c r="Z71" s="9">
        <f t="shared" si="19"/>
        <v>0.01122181171327655</v>
      </c>
      <c r="AA71" s="7">
        <v>475926.7282683094</v>
      </c>
      <c r="AB71" s="9">
        <f t="shared" si="13"/>
        <v>-0.01386559555732584</v>
      </c>
      <c r="AC71" s="13"/>
    </row>
    <row r="72" spans="1:29" ht="12.75">
      <c r="A72" s="14" t="s">
        <v>168</v>
      </c>
      <c r="B72" s="14" t="s">
        <v>169</v>
      </c>
      <c r="C72" t="s">
        <v>75</v>
      </c>
      <c r="D72" s="17">
        <v>118</v>
      </c>
      <c r="E72" s="17">
        <v>27718500</v>
      </c>
      <c r="F72" s="17">
        <v>5131</v>
      </c>
      <c r="G72" s="17">
        <v>2237051300</v>
      </c>
      <c r="H72" s="17">
        <v>1</v>
      </c>
      <c r="I72" s="17">
        <v>787700</v>
      </c>
      <c r="J72" s="17">
        <v>1</v>
      </c>
      <c r="K72" s="17">
        <v>60600</v>
      </c>
      <c r="L72" s="16">
        <f t="shared" si="14"/>
        <v>247</v>
      </c>
      <c r="M72" s="16">
        <f t="shared" si="15"/>
        <v>572613200</v>
      </c>
      <c r="N72" s="17">
        <v>213</v>
      </c>
      <c r="O72" s="17">
        <v>442433100</v>
      </c>
      <c r="P72" s="17">
        <v>28</v>
      </c>
      <c r="Q72" s="17">
        <v>115536600</v>
      </c>
      <c r="R72" s="17">
        <v>6</v>
      </c>
      <c r="S72" s="17">
        <v>14643500</v>
      </c>
      <c r="T72" s="8">
        <f t="shared" si="16"/>
        <v>5498</v>
      </c>
      <c r="U72" s="8">
        <f t="shared" si="10"/>
        <v>2838231300</v>
      </c>
      <c r="V72" s="9">
        <f t="shared" si="11"/>
        <v>0.7884625188933686</v>
      </c>
      <c r="W72" s="8">
        <f t="shared" si="12"/>
        <v>5132</v>
      </c>
      <c r="X72" s="8">
        <f t="shared" si="17"/>
        <v>2252482500</v>
      </c>
      <c r="Y72" s="7">
        <f t="shared" si="18"/>
        <v>436055.9236165238</v>
      </c>
      <c r="Z72" s="9">
        <f t="shared" si="19"/>
        <v>0.005159375136198378</v>
      </c>
      <c r="AA72" s="7">
        <v>436564.13213448005</v>
      </c>
      <c r="AB72" s="9">
        <f t="shared" si="13"/>
        <v>-0.0011641096474680308</v>
      </c>
      <c r="AC72" s="13"/>
    </row>
    <row r="73" spans="1:29" ht="12.75">
      <c r="A73" s="14" t="s">
        <v>170</v>
      </c>
      <c r="B73" s="14" t="s">
        <v>171</v>
      </c>
      <c r="C73" t="s">
        <v>75</v>
      </c>
      <c r="D73" s="17">
        <v>84</v>
      </c>
      <c r="E73" s="17">
        <v>66375300</v>
      </c>
      <c r="F73" s="17">
        <v>2504</v>
      </c>
      <c r="G73" s="17">
        <v>968920400</v>
      </c>
      <c r="H73" s="17">
        <v>0</v>
      </c>
      <c r="I73" s="17">
        <v>0</v>
      </c>
      <c r="J73" s="17">
        <v>0</v>
      </c>
      <c r="K73" s="17">
        <v>0</v>
      </c>
      <c r="L73" s="16">
        <f t="shared" si="14"/>
        <v>331</v>
      </c>
      <c r="M73" s="16">
        <f t="shared" si="15"/>
        <v>515561600</v>
      </c>
      <c r="N73" s="17">
        <v>233</v>
      </c>
      <c r="O73" s="17">
        <v>230396000</v>
      </c>
      <c r="P73" s="17">
        <v>83</v>
      </c>
      <c r="Q73" s="17">
        <v>217362300</v>
      </c>
      <c r="R73" s="17">
        <v>15</v>
      </c>
      <c r="S73" s="17">
        <v>67803300</v>
      </c>
      <c r="T73" s="8">
        <f t="shared" si="16"/>
        <v>2919</v>
      </c>
      <c r="U73" s="8">
        <f t="shared" si="10"/>
        <v>1550857300</v>
      </c>
      <c r="V73" s="9">
        <f t="shared" si="11"/>
        <v>0.6247643803204846</v>
      </c>
      <c r="W73" s="8">
        <f t="shared" si="12"/>
        <v>2504</v>
      </c>
      <c r="X73" s="8">
        <f t="shared" si="17"/>
        <v>1036723700</v>
      </c>
      <c r="Y73" s="7">
        <f t="shared" si="18"/>
        <v>386949.04153354635</v>
      </c>
      <c r="Z73" s="9">
        <f t="shared" si="19"/>
        <v>0.04371988318976865</v>
      </c>
      <c r="AA73" s="7">
        <v>386799.5991983968</v>
      </c>
      <c r="AB73" s="9">
        <f t="shared" si="13"/>
        <v>0.00038635597208287834</v>
      </c>
      <c r="AC73" s="13"/>
    </row>
    <row r="74" spans="1:29" ht="12.75">
      <c r="A74" s="14" t="s">
        <v>172</v>
      </c>
      <c r="B74" s="14" t="s">
        <v>173</v>
      </c>
      <c r="C74" t="s">
        <v>75</v>
      </c>
      <c r="D74" s="17">
        <v>40</v>
      </c>
      <c r="E74" s="17">
        <v>28515600</v>
      </c>
      <c r="F74" s="17">
        <v>2859</v>
      </c>
      <c r="G74" s="17">
        <v>766852100</v>
      </c>
      <c r="H74" s="17">
        <v>0</v>
      </c>
      <c r="I74" s="17">
        <v>0</v>
      </c>
      <c r="J74" s="17">
        <v>0</v>
      </c>
      <c r="K74" s="17">
        <v>0</v>
      </c>
      <c r="L74" s="16">
        <f t="shared" si="14"/>
        <v>253</v>
      </c>
      <c r="M74" s="16">
        <f t="shared" si="15"/>
        <v>426829920</v>
      </c>
      <c r="N74" s="17">
        <v>172</v>
      </c>
      <c r="O74" s="17">
        <v>274587700</v>
      </c>
      <c r="P74" s="17">
        <v>38</v>
      </c>
      <c r="Q74" s="17">
        <v>48409620</v>
      </c>
      <c r="R74" s="17">
        <v>43</v>
      </c>
      <c r="S74" s="17">
        <v>103832600</v>
      </c>
      <c r="T74" s="8">
        <f t="shared" si="16"/>
        <v>3152</v>
      </c>
      <c r="U74" s="8">
        <f t="shared" si="10"/>
        <v>1222197620</v>
      </c>
      <c r="V74" s="9">
        <f t="shared" si="11"/>
        <v>0.6274370751924717</v>
      </c>
      <c r="W74" s="8">
        <f t="shared" si="12"/>
        <v>2859</v>
      </c>
      <c r="X74" s="8">
        <f t="shared" si="17"/>
        <v>870684700</v>
      </c>
      <c r="Y74" s="7">
        <f t="shared" si="18"/>
        <v>268223.8894718433</v>
      </c>
      <c r="Z74" s="9">
        <f t="shared" si="19"/>
        <v>0.08495565553465895</v>
      </c>
      <c r="AA74" s="7">
        <v>268009.12906610704</v>
      </c>
      <c r="AB74" s="9">
        <f t="shared" si="13"/>
        <v>0.0008013175017008625</v>
      </c>
      <c r="AC74" s="13"/>
    </row>
    <row r="75" spans="1:29" ht="12.75">
      <c r="A75" s="14" t="s">
        <v>174</v>
      </c>
      <c r="B75" s="14" t="s">
        <v>175</v>
      </c>
      <c r="C75" t="s">
        <v>75</v>
      </c>
      <c r="D75" s="17">
        <v>99</v>
      </c>
      <c r="E75" s="17">
        <v>16795700</v>
      </c>
      <c r="F75" s="17">
        <v>7441</v>
      </c>
      <c r="G75" s="17">
        <v>5111925100</v>
      </c>
      <c r="H75" s="17">
        <v>0</v>
      </c>
      <c r="I75" s="17">
        <v>0</v>
      </c>
      <c r="J75" s="17">
        <v>0</v>
      </c>
      <c r="K75" s="17">
        <v>0</v>
      </c>
      <c r="L75" s="16">
        <f t="shared" si="14"/>
        <v>357</v>
      </c>
      <c r="M75" s="16">
        <f t="shared" si="15"/>
        <v>594930800</v>
      </c>
      <c r="N75" s="17">
        <v>332</v>
      </c>
      <c r="O75" s="17">
        <v>506624400</v>
      </c>
      <c r="P75" s="17">
        <v>0</v>
      </c>
      <c r="Q75" s="17">
        <v>0</v>
      </c>
      <c r="R75" s="17">
        <v>25</v>
      </c>
      <c r="S75" s="17">
        <v>88306400</v>
      </c>
      <c r="T75" s="8">
        <f t="shared" si="16"/>
        <v>7897</v>
      </c>
      <c r="U75" s="8">
        <f t="shared" si="10"/>
        <v>5723651600</v>
      </c>
      <c r="V75" s="9">
        <f t="shared" si="11"/>
        <v>0.8931230370485863</v>
      </c>
      <c r="W75" s="8">
        <f t="shared" si="12"/>
        <v>7441</v>
      </c>
      <c r="X75" s="8">
        <f t="shared" si="17"/>
        <v>5200231500</v>
      </c>
      <c r="Y75" s="7">
        <f t="shared" si="18"/>
        <v>686994.3690364198</v>
      </c>
      <c r="Z75" s="9">
        <f t="shared" si="19"/>
        <v>0.015428332500182227</v>
      </c>
      <c r="AA75" s="7">
        <v>794530.8995562727</v>
      </c>
      <c r="AB75" s="9">
        <f t="shared" si="13"/>
        <v>-0.13534593881736956</v>
      </c>
      <c r="AC75" s="13"/>
    </row>
    <row r="76" spans="1:29" ht="12.75">
      <c r="A76" s="14" t="s">
        <v>176</v>
      </c>
      <c r="B76" s="14" t="s">
        <v>177</v>
      </c>
      <c r="C76" t="s">
        <v>75</v>
      </c>
      <c r="D76" s="17">
        <v>31</v>
      </c>
      <c r="E76" s="17">
        <v>7651800</v>
      </c>
      <c r="F76" s="17">
        <v>3227</v>
      </c>
      <c r="G76" s="17">
        <v>1230141600</v>
      </c>
      <c r="H76" s="17">
        <v>0</v>
      </c>
      <c r="I76" s="17">
        <v>0</v>
      </c>
      <c r="J76" s="17">
        <v>0</v>
      </c>
      <c r="K76" s="17">
        <v>0</v>
      </c>
      <c r="L76" s="16">
        <f t="shared" si="14"/>
        <v>144</v>
      </c>
      <c r="M76" s="16">
        <f t="shared" si="15"/>
        <v>191519900</v>
      </c>
      <c r="N76" s="17">
        <v>125</v>
      </c>
      <c r="O76" s="17">
        <v>101255800</v>
      </c>
      <c r="P76" s="17">
        <v>4</v>
      </c>
      <c r="Q76" s="17">
        <v>11109500</v>
      </c>
      <c r="R76" s="17">
        <v>15</v>
      </c>
      <c r="S76" s="17">
        <v>79154600</v>
      </c>
      <c r="T76" s="8">
        <f t="shared" si="16"/>
        <v>3402</v>
      </c>
      <c r="U76" s="8">
        <f t="shared" si="10"/>
        <v>1429313300</v>
      </c>
      <c r="V76" s="9">
        <f t="shared" si="11"/>
        <v>0.8606521747191466</v>
      </c>
      <c r="W76" s="8">
        <f t="shared" si="12"/>
        <v>3227</v>
      </c>
      <c r="X76" s="8">
        <f t="shared" si="17"/>
        <v>1309296200</v>
      </c>
      <c r="Y76" s="7">
        <f t="shared" si="18"/>
        <v>381202.8509451503</v>
      </c>
      <c r="Z76" s="9">
        <f t="shared" si="19"/>
        <v>0.05537946089216409</v>
      </c>
      <c r="AA76" s="7">
        <v>381473.93056416616</v>
      </c>
      <c r="AB76" s="9">
        <f t="shared" si="13"/>
        <v>-0.0007106111251559322</v>
      </c>
      <c r="AC76" s="13"/>
    </row>
    <row r="77" spans="1:29" ht="12.75">
      <c r="A77" s="14" t="s">
        <v>178</v>
      </c>
      <c r="B77" s="14" t="s">
        <v>179</v>
      </c>
      <c r="C77" t="s">
        <v>75</v>
      </c>
      <c r="D77" s="17">
        <v>100</v>
      </c>
      <c r="E77" s="17">
        <v>24311200</v>
      </c>
      <c r="F77" s="17">
        <v>3296</v>
      </c>
      <c r="G77" s="17">
        <v>1961259300</v>
      </c>
      <c r="H77" s="17">
        <v>0</v>
      </c>
      <c r="I77" s="17">
        <v>0</v>
      </c>
      <c r="J77" s="17">
        <v>0</v>
      </c>
      <c r="K77" s="17">
        <v>0</v>
      </c>
      <c r="L77" s="16">
        <f t="shared" si="14"/>
        <v>36</v>
      </c>
      <c r="M77" s="16">
        <f t="shared" si="15"/>
        <v>88821300</v>
      </c>
      <c r="N77" s="17">
        <v>32</v>
      </c>
      <c r="O77" s="17">
        <v>75786600</v>
      </c>
      <c r="P77" s="17">
        <v>0</v>
      </c>
      <c r="Q77" s="17">
        <v>0</v>
      </c>
      <c r="R77" s="17">
        <v>4</v>
      </c>
      <c r="S77" s="17">
        <v>13034700</v>
      </c>
      <c r="T77" s="8">
        <f t="shared" si="16"/>
        <v>3432</v>
      </c>
      <c r="U77" s="8">
        <f t="shared" si="10"/>
        <v>2074391800</v>
      </c>
      <c r="V77" s="9">
        <f t="shared" si="11"/>
        <v>0.9454623278013343</v>
      </c>
      <c r="W77" s="8">
        <f t="shared" si="12"/>
        <v>3296</v>
      </c>
      <c r="X77" s="8">
        <f t="shared" si="17"/>
        <v>1974294000</v>
      </c>
      <c r="Y77" s="7">
        <f t="shared" si="18"/>
        <v>595042.2633495146</v>
      </c>
      <c r="Z77" s="9">
        <f t="shared" si="19"/>
        <v>0.006283624915987424</v>
      </c>
      <c r="AA77" s="7">
        <v>596360.3526907875</v>
      </c>
      <c r="AB77" s="9">
        <f t="shared" si="13"/>
        <v>-0.0022102229555095486</v>
      </c>
      <c r="AC77" s="13"/>
    </row>
    <row r="78" spans="1:29" ht="12.75">
      <c r="A78" s="14" t="s">
        <v>180</v>
      </c>
      <c r="B78" s="14" t="s">
        <v>181</v>
      </c>
      <c r="C78" t="s">
        <v>75</v>
      </c>
      <c r="D78" s="17">
        <v>33</v>
      </c>
      <c r="E78" s="17">
        <v>4934400</v>
      </c>
      <c r="F78" s="17">
        <v>1810</v>
      </c>
      <c r="G78" s="17">
        <v>601560500</v>
      </c>
      <c r="H78" s="17">
        <v>0</v>
      </c>
      <c r="I78" s="17">
        <v>0</v>
      </c>
      <c r="J78" s="17">
        <v>0</v>
      </c>
      <c r="K78" s="17">
        <v>0</v>
      </c>
      <c r="L78" s="16">
        <f t="shared" si="14"/>
        <v>158</v>
      </c>
      <c r="M78" s="16">
        <f t="shared" si="15"/>
        <v>365169500</v>
      </c>
      <c r="N78" s="17">
        <v>132</v>
      </c>
      <c r="O78" s="17">
        <v>312497200</v>
      </c>
      <c r="P78" s="17">
        <v>22</v>
      </c>
      <c r="Q78" s="17">
        <v>32045600</v>
      </c>
      <c r="R78" s="17">
        <v>4</v>
      </c>
      <c r="S78" s="17">
        <v>20626700</v>
      </c>
      <c r="T78" s="8">
        <f t="shared" si="16"/>
        <v>2001</v>
      </c>
      <c r="U78" s="8">
        <f t="shared" si="10"/>
        <v>971664400</v>
      </c>
      <c r="V78" s="9">
        <f t="shared" si="11"/>
        <v>0.6191031594859295</v>
      </c>
      <c r="W78" s="8">
        <f t="shared" si="12"/>
        <v>1810</v>
      </c>
      <c r="X78" s="8">
        <f t="shared" si="17"/>
        <v>622187200</v>
      </c>
      <c r="Y78" s="7">
        <f t="shared" si="18"/>
        <v>332353.8674033149</v>
      </c>
      <c r="Z78" s="9">
        <f t="shared" si="19"/>
        <v>0.02122821418588558</v>
      </c>
      <c r="AA78" s="7">
        <v>333393.42541436467</v>
      </c>
      <c r="AB78" s="9">
        <f t="shared" si="13"/>
        <v>-0.003118111911648283</v>
      </c>
      <c r="AC78" s="13"/>
    </row>
    <row r="79" spans="1:29" ht="12.75">
      <c r="A79" s="14" t="s">
        <v>182</v>
      </c>
      <c r="B79" s="14" t="s">
        <v>183</v>
      </c>
      <c r="C79" t="s">
        <v>75</v>
      </c>
      <c r="D79" s="17">
        <v>11</v>
      </c>
      <c r="E79" s="17">
        <v>7706342</v>
      </c>
      <c r="F79" s="17">
        <v>73</v>
      </c>
      <c r="G79" s="17">
        <v>112289500</v>
      </c>
      <c r="H79" s="17">
        <v>0</v>
      </c>
      <c r="I79" s="17">
        <v>0</v>
      </c>
      <c r="J79" s="17">
        <v>0</v>
      </c>
      <c r="K79" s="17">
        <v>0</v>
      </c>
      <c r="L79" s="16">
        <f t="shared" si="14"/>
        <v>17</v>
      </c>
      <c r="M79" s="16">
        <f t="shared" si="15"/>
        <v>94671400</v>
      </c>
      <c r="N79" s="17">
        <v>17</v>
      </c>
      <c r="O79" s="17">
        <v>94671400</v>
      </c>
      <c r="P79" s="17">
        <v>0</v>
      </c>
      <c r="Q79" s="17">
        <v>0</v>
      </c>
      <c r="R79" s="17">
        <v>0</v>
      </c>
      <c r="S79" s="17">
        <v>0</v>
      </c>
      <c r="T79" s="8">
        <f t="shared" si="16"/>
        <v>101</v>
      </c>
      <c r="U79" s="8">
        <f t="shared" si="10"/>
        <v>214667242</v>
      </c>
      <c r="V79" s="9">
        <f t="shared" si="11"/>
        <v>0.5230863309829079</v>
      </c>
      <c r="W79" s="8">
        <f t="shared" si="12"/>
        <v>73</v>
      </c>
      <c r="X79" s="8">
        <f t="shared" si="17"/>
        <v>112289500</v>
      </c>
      <c r="Y79" s="7">
        <f t="shared" si="18"/>
        <v>1538212.3287671234</v>
      </c>
      <c r="Z79" s="9">
        <f t="shared" si="19"/>
        <v>0</v>
      </c>
      <c r="AA79" s="7">
        <v>1551972.602739726</v>
      </c>
      <c r="AB79" s="9">
        <f t="shared" si="13"/>
        <v>-0.008866312426077171</v>
      </c>
      <c r="AC79" s="13"/>
    </row>
    <row r="80" spans="1:29" ht="12.75">
      <c r="A80" s="14" t="s">
        <v>184</v>
      </c>
      <c r="B80" s="14" t="s">
        <v>185</v>
      </c>
      <c r="C80" t="s">
        <v>75</v>
      </c>
      <c r="D80" s="17">
        <v>82</v>
      </c>
      <c r="E80" s="17">
        <v>23542400</v>
      </c>
      <c r="F80" s="17">
        <v>5017</v>
      </c>
      <c r="G80" s="17">
        <v>2213768300</v>
      </c>
      <c r="H80" s="17">
        <v>0</v>
      </c>
      <c r="I80" s="17">
        <v>0</v>
      </c>
      <c r="J80" s="17">
        <v>0</v>
      </c>
      <c r="K80" s="17">
        <v>0</v>
      </c>
      <c r="L80" s="16">
        <f t="shared" si="14"/>
        <v>312</v>
      </c>
      <c r="M80" s="16">
        <f t="shared" si="15"/>
        <v>535921300</v>
      </c>
      <c r="N80" s="17">
        <v>253</v>
      </c>
      <c r="O80" s="17">
        <v>336421900</v>
      </c>
      <c r="P80" s="17">
        <v>24</v>
      </c>
      <c r="Q80" s="17">
        <v>87262500</v>
      </c>
      <c r="R80" s="17">
        <v>35</v>
      </c>
      <c r="S80" s="17">
        <v>112236900</v>
      </c>
      <c r="T80" s="8">
        <f t="shared" si="16"/>
        <v>5411</v>
      </c>
      <c r="U80" s="8">
        <f t="shared" si="10"/>
        <v>2773232000</v>
      </c>
      <c r="V80" s="9">
        <f t="shared" si="11"/>
        <v>0.7982629293185712</v>
      </c>
      <c r="W80" s="8">
        <f t="shared" si="12"/>
        <v>5017</v>
      </c>
      <c r="X80" s="8">
        <f t="shared" si="17"/>
        <v>2326005200</v>
      </c>
      <c r="Y80" s="7">
        <f t="shared" si="18"/>
        <v>441253.39844528603</v>
      </c>
      <c r="Z80" s="9">
        <f t="shared" si="19"/>
        <v>0.040471514824580127</v>
      </c>
      <c r="AA80" s="7">
        <v>444306.6826251745</v>
      </c>
      <c r="AB80" s="9">
        <f t="shared" si="13"/>
        <v>-0.0068720194840380085</v>
      </c>
      <c r="AC80" s="13"/>
    </row>
    <row r="81" spans="1:29" ht="12.75">
      <c r="A81" s="14" t="s">
        <v>186</v>
      </c>
      <c r="B81" s="14" t="s">
        <v>187</v>
      </c>
      <c r="C81" t="s">
        <v>75</v>
      </c>
      <c r="D81" s="17">
        <v>65</v>
      </c>
      <c r="E81" s="17">
        <v>14930800</v>
      </c>
      <c r="F81" s="17">
        <v>4131</v>
      </c>
      <c r="G81" s="17">
        <v>1219248600</v>
      </c>
      <c r="H81" s="17">
        <v>0</v>
      </c>
      <c r="I81" s="17">
        <v>0</v>
      </c>
      <c r="J81" s="17">
        <v>0</v>
      </c>
      <c r="K81" s="17">
        <v>0</v>
      </c>
      <c r="L81" s="16">
        <f t="shared" si="14"/>
        <v>231</v>
      </c>
      <c r="M81" s="16">
        <f t="shared" si="15"/>
        <v>692435100</v>
      </c>
      <c r="N81" s="17">
        <v>144</v>
      </c>
      <c r="O81" s="17">
        <v>347277600</v>
      </c>
      <c r="P81" s="17">
        <v>79</v>
      </c>
      <c r="Q81" s="17">
        <v>269651600</v>
      </c>
      <c r="R81" s="17">
        <v>8</v>
      </c>
      <c r="S81" s="17">
        <v>75505900</v>
      </c>
      <c r="T81" s="8">
        <f t="shared" si="16"/>
        <v>4427</v>
      </c>
      <c r="U81" s="8">
        <f t="shared" si="10"/>
        <v>1926614500</v>
      </c>
      <c r="V81" s="9">
        <f t="shared" si="11"/>
        <v>0.6328451280731044</v>
      </c>
      <c r="W81" s="8">
        <f t="shared" si="12"/>
        <v>4131</v>
      </c>
      <c r="X81" s="8">
        <f t="shared" si="17"/>
        <v>1294754500</v>
      </c>
      <c r="Y81" s="7">
        <f t="shared" si="18"/>
        <v>295146.1147421932</v>
      </c>
      <c r="Z81" s="9">
        <f t="shared" si="19"/>
        <v>0.039190974634520814</v>
      </c>
      <c r="AA81" s="7">
        <v>359246.2394195889</v>
      </c>
      <c r="AB81" s="9">
        <f t="shared" si="13"/>
        <v>-0.17842949387851115</v>
      </c>
      <c r="AC81" s="13"/>
    </row>
    <row r="82" spans="1:29" ht="12.75">
      <c r="A82" s="14" t="s">
        <v>188</v>
      </c>
      <c r="B82" s="14" t="s">
        <v>189</v>
      </c>
      <c r="C82" t="s">
        <v>75</v>
      </c>
      <c r="D82" s="17">
        <v>134</v>
      </c>
      <c r="E82" s="17">
        <v>65627000</v>
      </c>
      <c r="F82" s="17">
        <v>1246</v>
      </c>
      <c r="G82" s="17">
        <v>2092610000</v>
      </c>
      <c r="H82" s="17">
        <v>4</v>
      </c>
      <c r="I82" s="17">
        <v>8044900</v>
      </c>
      <c r="J82" s="17">
        <v>13</v>
      </c>
      <c r="K82" s="17">
        <v>133600</v>
      </c>
      <c r="L82" s="16">
        <f t="shared" si="14"/>
        <v>18</v>
      </c>
      <c r="M82" s="16">
        <f t="shared" si="15"/>
        <v>57119200</v>
      </c>
      <c r="N82" s="17">
        <v>18</v>
      </c>
      <c r="O82" s="17">
        <v>57119200</v>
      </c>
      <c r="P82" s="17">
        <v>0</v>
      </c>
      <c r="Q82" s="17">
        <v>0</v>
      </c>
      <c r="R82" s="17">
        <v>0</v>
      </c>
      <c r="S82" s="17">
        <v>0</v>
      </c>
      <c r="T82" s="8">
        <f t="shared" si="16"/>
        <v>1415</v>
      </c>
      <c r="U82" s="8">
        <f t="shared" si="10"/>
        <v>2223534700</v>
      </c>
      <c r="V82" s="9">
        <f t="shared" si="11"/>
        <v>0.9447367293166147</v>
      </c>
      <c r="W82" s="8">
        <f t="shared" si="12"/>
        <v>1250</v>
      </c>
      <c r="X82" s="8">
        <f t="shared" si="17"/>
        <v>2100654900</v>
      </c>
      <c r="Y82" s="7">
        <f t="shared" si="18"/>
        <v>1680523.92</v>
      </c>
      <c r="Z82" s="9">
        <f t="shared" si="19"/>
        <v>0</v>
      </c>
      <c r="AA82" s="7">
        <v>1696971.111111111</v>
      </c>
      <c r="AB82" s="9">
        <f t="shared" si="13"/>
        <v>-0.009692086685165842</v>
      </c>
      <c r="AC82" s="13"/>
    </row>
    <row r="83" spans="1:29" ht="12.75">
      <c r="A83" s="14" t="s">
        <v>190</v>
      </c>
      <c r="B83" s="14" t="s">
        <v>191</v>
      </c>
      <c r="C83" t="s">
        <v>75</v>
      </c>
      <c r="D83" s="17">
        <v>55</v>
      </c>
      <c r="E83" s="17">
        <v>9716900</v>
      </c>
      <c r="F83" s="17">
        <v>516</v>
      </c>
      <c r="G83" s="17">
        <v>199291800</v>
      </c>
      <c r="H83" s="17">
        <v>0</v>
      </c>
      <c r="I83" s="17">
        <v>0</v>
      </c>
      <c r="J83" s="17">
        <v>0</v>
      </c>
      <c r="K83" s="17">
        <v>0</v>
      </c>
      <c r="L83" s="16">
        <f t="shared" si="14"/>
        <v>222</v>
      </c>
      <c r="M83" s="16">
        <f t="shared" si="15"/>
        <v>415658500</v>
      </c>
      <c r="N83" s="17">
        <v>55</v>
      </c>
      <c r="O83" s="17">
        <v>65610800</v>
      </c>
      <c r="P83" s="17">
        <v>167</v>
      </c>
      <c r="Q83" s="17">
        <v>350047700</v>
      </c>
      <c r="R83" s="17">
        <v>0</v>
      </c>
      <c r="S83" s="17">
        <v>0</v>
      </c>
      <c r="T83" s="8">
        <f t="shared" si="16"/>
        <v>793</v>
      </c>
      <c r="U83" s="8">
        <f t="shared" si="10"/>
        <v>624667200</v>
      </c>
      <c r="V83" s="9">
        <f t="shared" si="11"/>
        <v>0.3190367606943345</v>
      </c>
      <c r="W83" s="8">
        <f t="shared" si="12"/>
        <v>516</v>
      </c>
      <c r="X83" s="8">
        <f t="shared" si="17"/>
        <v>199291800</v>
      </c>
      <c r="Y83" s="7">
        <f t="shared" si="18"/>
        <v>386224.4186046512</v>
      </c>
      <c r="Z83" s="9">
        <f t="shared" si="19"/>
        <v>0</v>
      </c>
      <c r="AA83" s="7">
        <v>385527.626459144</v>
      </c>
      <c r="AB83" s="9">
        <f t="shared" si="13"/>
        <v>0.0018073727994717893</v>
      </c>
      <c r="AC83" s="13"/>
    </row>
    <row r="84" spans="1:29" ht="12.75">
      <c r="A84" s="14" t="s">
        <v>192</v>
      </c>
      <c r="B84" s="14" t="s">
        <v>193</v>
      </c>
      <c r="C84" t="s">
        <v>75</v>
      </c>
      <c r="D84" s="17">
        <v>142</v>
      </c>
      <c r="E84" s="17">
        <v>24818100</v>
      </c>
      <c r="F84" s="17">
        <v>11114</v>
      </c>
      <c r="G84" s="17">
        <v>5069898600</v>
      </c>
      <c r="H84" s="17">
        <v>0</v>
      </c>
      <c r="I84" s="17">
        <v>0</v>
      </c>
      <c r="J84" s="17">
        <v>0</v>
      </c>
      <c r="K84" s="17">
        <v>0</v>
      </c>
      <c r="L84" s="16">
        <f t="shared" si="14"/>
        <v>459</v>
      </c>
      <c r="M84" s="16">
        <f t="shared" si="15"/>
        <v>814917700</v>
      </c>
      <c r="N84" s="17">
        <v>382</v>
      </c>
      <c r="O84" s="17">
        <v>553520800</v>
      </c>
      <c r="P84" s="17">
        <v>15</v>
      </c>
      <c r="Q84" s="17">
        <v>41434700</v>
      </c>
      <c r="R84" s="17">
        <v>62</v>
      </c>
      <c r="S84" s="17">
        <v>219962200</v>
      </c>
      <c r="T84" s="8">
        <f t="shared" si="16"/>
        <v>11715</v>
      </c>
      <c r="U84" s="8">
        <f t="shared" si="10"/>
        <v>5909634400</v>
      </c>
      <c r="V84" s="9">
        <f t="shared" si="11"/>
        <v>0.8579039339557114</v>
      </c>
      <c r="W84" s="8">
        <f t="shared" si="12"/>
        <v>11114</v>
      </c>
      <c r="X84" s="8">
        <f t="shared" si="17"/>
        <v>5289860800</v>
      </c>
      <c r="Y84" s="7">
        <f t="shared" si="18"/>
        <v>456172.2692100054</v>
      </c>
      <c r="Z84" s="9">
        <f t="shared" si="19"/>
        <v>0.037220948896601797</v>
      </c>
      <c r="AA84" s="7">
        <v>461989.7353933582</v>
      </c>
      <c r="AB84" s="9">
        <f t="shared" si="13"/>
        <v>-0.012592197916257953</v>
      </c>
      <c r="AC84" s="13"/>
    </row>
    <row r="85" spans="1:29" ht="12.75">
      <c r="A85" s="14" t="s">
        <v>194</v>
      </c>
      <c r="B85" s="14" t="s">
        <v>195</v>
      </c>
      <c r="C85" t="s">
        <v>75</v>
      </c>
      <c r="D85" s="17">
        <v>101</v>
      </c>
      <c r="E85" s="17">
        <v>32146300</v>
      </c>
      <c r="F85" s="17">
        <v>4489</v>
      </c>
      <c r="G85" s="17">
        <v>3537322000</v>
      </c>
      <c r="H85" s="17">
        <v>0</v>
      </c>
      <c r="I85" s="17">
        <v>0</v>
      </c>
      <c r="J85" s="17">
        <v>0</v>
      </c>
      <c r="K85" s="17">
        <v>0</v>
      </c>
      <c r="L85" s="16">
        <f t="shared" si="14"/>
        <v>199</v>
      </c>
      <c r="M85" s="16">
        <f t="shared" si="15"/>
        <v>281023600</v>
      </c>
      <c r="N85" s="17">
        <v>183</v>
      </c>
      <c r="O85" s="17">
        <v>232377500</v>
      </c>
      <c r="P85" s="17">
        <v>9</v>
      </c>
      <c r="Q85" s="17">
        <v>11905100</v>
      </c>
      <c r="R85" s="17">
        <v>7</v>
      </c>
      <c r="S85" s="17">
        <v>36741000</v>
      </c>
      <c r="T85" s="8">
        <f t="shared" si="16"/>
        <v>4789</v>
      </c>
      <c r="U85" s="8">
        <f t="shared" si="10"/>
        <v>3850491900</v>
      </c>
      <c r="V85" s="9">
        <f t="shared" si="11"/>
        <v>0.9186675603706633</v>
      </c>
      <c r="W85" s="8">
        <f t="shared" si="12"/>
        <v>4489</v>
      </c>
      <c r="X85" s="8">
        <f t="shared" si="17"/>
        <v>3574063000</v>
      </c>
      <c r="Y85" s="7">
        <f t="shared" si="18"/>
        <v>787997.772332368</v>
      </c>
      <c r="Z85" s="9">
        <f t="shared" si="19"/>
        <v>0.009541897750778284</v>
      </c>
      <c r="AA85" s="7">
        <v>785326.5165031222</v>
      </c>
      <c r="AB85" s="9">
        <f t="shared" si="13"/>
        <v>0.003401458849422619</v>
      </c>
      <c r="AC85" s="13"/>
    </row>
    <row r="86" spans="1:29" ht="12.75">
      <c r="A86" s="14" t="s">
        <v>196</v>
      </c>
      <c r="B86" s="14" t="s">
        <v>197</v>
      </c>
      <c r="C86" t="s">
        <v>75</v>
      </c>
      <c r="D86" s="17">
        <v>9</v>
      </c>
      <c r="E86" s="17">
        <v>33274800</v>
      </c>
      <c r="F86" s="17">
        <v>7</v>
      </c>
      <c r="G86" s="17">
        <v>1188700</v>
      </c>
      <c r="H86" s="17">
        <v>0</v>
      </c>
      <c r="I86" s="17">
        <v>0</v>
      </c>
      <c r="J86" s="17">
        <v>0</v>
      </c>
      <c r="K86" s="17">
        <v>0</v>
      </c>
      <c r="L86" s="16">
        <f t="shared" si="14"/>
        <v>68</v>
      </c>
      <c r="M86" s="16">
        <f t="shared" si="15"/>
        <v>343572200</v>
      </c>
      <c r="N86" s="17">
        <v>10</v>
      </c>
      <c r="O86" s="17">
        <v>6069800</v>
      </c>
      <c r="P86" s="17">
        <v>55</v>
      </c>
      <c r="Q86" s="17">
        <v>335394800</v>
      </c>
      <c r="R86" s="17">
        <v>3</v>
      </c>
      <c r="S86" s="17">
        <v>2107600</v>
      </c>
      <c r="T86" s="8">
        <f t="shared" si="16"/>
        <v>84</v>
      </c>
      <c r="U86" s="8">
        <f t="shared" si="10"/>
        <v>378035700</v>
      </c>
      <c r="V86" s="9">
        <f t="shared" si="11"/>
        <v>0.0031444120224624287</v>
      </c>
      <c r="W86" s="8">
        <f t="shared" si="12"/>
        <v>7</v>
      </c>
      <c r="X86" s="8">
        <f t="shared" si="17"/>
        <v>3296300</v>
      </c>
      <c r="Y86" s="7">
        <f t="shared" si="18"/>
        <v>169814.2857142857</v>
      </c>
      <c r="Z86" s="9">
        <f t="shared" si="19"/>
        <v>0.0055751348351491675</v>
      </c>
      <c r="AA86" s="7">
        <v>170000</v>
      </c>
      <c r="AB86" s="9">
        <f t="shared" si="13"/>
        <v>-0.0010924369747899404</v>
      </c>
      <c r="AC86" s="13"/>
    </row>
    <row r="87" spans="1:29" ht="12.75">
      <c r="A87" s="14" t="s">
        <v>198</v>
      </c>
      <c r="B87" s="14" t="s">
        <v>199</v>
      </c>
      <c r="C87" t="s">
        <v>75</v>
      </c>
      <c r="D87" s="17">
        <v>68</v>
      </c>
      <c r="E87" s="17">
        <v>16726500</v>
      </c>
      <c r="F87" s="17">
        <v>2616</v>
      </c>
      <c r="G87" s="17">
        <v>1986761100</v>
      </c>
      <c r="H87" s="17">
        <v>0</v>
      </c>
      <c r="I87" s="17">
        <v>0</v>
      </c>
      <c r="J87" s="17">
        <v>0</v>
      </c>
      <c r="K87" s="17">
        <v>0</v>
      </c>
      <c r="L87" s="16">
        <f t="shared" si="14"/>
        <v>76</v>
      </c>
      <c r="M87" s="16">
        <f t="shared" si="15"/>
        <v>195992200</v>
      </c>
      <c r="N87" s="17">
        <v>70</v>
      </c>
      <c r="O87" s="17">
        <v>171223500</v>
      </c>
      <c r="P87" s="17">
        <v>4</v>
      </c>
      <c r="Q87" s="17">
        <v>6217700</v>
      </c>
      <c r="R87" s="17">
        <v>2</v>
      </c>
      <c r="S87" s="17">
        <v>18551000</v>
      </c>
      <c r="T87" s="8">
        <f t="shared" si="16"/>
        <v>2760</v>
      </c>
      <c r="U87" s="8">
        <f t="shared" si="10"/>
        <v>2199479800</v>
      </c>
      <c r="V87" s="9">
        <f t="shared" si="11"/>
        <v>0.9032868135456393</v>
      </c>
      <c r="W87" s="8">
        <f t="shared" si="12"/>
        <v>2616</v>
      </c>
      <c r="X87" s="8">
        <f t="shared" si="17"/>
        <v>2005312100</v>
      </c>
      <c r="Y87" s="7">
        <f t="shared" si="18"/>
        <v>759465.252293578</v>
      </c>
      <c r="Z87" s="9">
        <f t="shared" si="19"/>
        <v>0.008434267048053817</v>
      </c>
      <c r="AA87" s="7">
        <v>757344.9197860962</v>
      </c>
      <c r="AB87" s="9">
        <f t="shared" si="13"/>
        <v>0.002799691992494864</v>
      </c>
      <c r="AC87" s="13"/>
    </row>
    <row r="88" spans="1:29" ht="12.75">
      <c r="A88" s="14" t="s">
        <v>200</v>
      </c>
      <c r="B88" s="14" t="s">
        <v>201</v>
      </c>
      <c r="C88" t="s">
        <v>75</v>
      </c>
      <c r="D88" s="17">
        <v>135</v>
      </c>
      <c r="E88" s="17">
        <v>15742200</v>
      </c>
      <c r="F88" s="17">
        <v>3346</v>
      </c>
      <c r="G88" s="17">
        <v>1387823400</v>
      </c>
      <c r="H88" s="17">
        <v>0</v>
      </c>
      <c r="I88" s="17">
        <v>0</v>
      </c>
      <c r="J88" s="17">
        <v>0</v>
      </c>
      <c r="K88" s="17">
        <v>0</v>
      </c>
      <c r="L88" s="16">
        <f t="shared" si="14"/>
        <v>145</v>
      </c>
      <c r="M88" s="16">
        <f t="shared" si="15"/>
        <v>153452400</v>
      </c>
      <c r="N88" s="17">
        <v>126</v>
      </c>
      <c r="O88" s="17">
        <v>124881800</v>
      </c>
      <c r="P88" s="17">
        <v>19</v>
      </c>
      <c r="Q88" s="17">
        <v>28570600</v>
      </c>
      <c r="R88" s="17">
        <v>0</v>
      </c>
      <c r="S88" s="17">
        <v>0</v>
      </c>
      <c r="T88" s="8">
        <f t="shared" si="16"/>
        <v>3626</v>
      </c>
      <c r="U88" s="8">
        <f t="shared" si="10"/>
        <v>1557018000</v>
      </c>
      <c r="V88" s="9">
        <f t="shared" si="11"/>
        <v>0.8913342042288529</v>
      </c>
      <c r="W88" s="8">
        <f t="shared" si="12"/>
        <v>3346</v>
      </c>
      <c r="X88" s="8">
        <f t="shared" si="17"/>
        <v>1387823400</v>
      </c>
      <c r="Y88" s="7">
        <f t="shared" si="18"/>
        <v>414770.89061566046</v>
      </c>
      <c r="Z88" s="9">
        <f t="shared" si="19"/>
        <v>0</v>
      </c>
      <c r="AA88" s="7">
        <v>415159.5865787897</v>
      </c>
      <c r="AB88" s="9">
        <f t="shared" si="13"/>
        <v>-0.0009362567448637229</v>
      </c>
      <c r="AC88" s="13"/>
    </row>
    <row r="89" spans="1:29" ht="12.75">
      <c r="A89" s="14" t="s">
        <v>202</v>
      </c>
      <c r="B89" s="14" t="s">
        <v>203</v>
      </c>
      <c r="C89" t="s">
        <v>75</v>
      </c>
      <c r="D89" s="17">
        <v>48</v>
      </c>
      <c r="E89" s="17">
        <v>8204900</v>
      </c>
      <c r="F89" s="17">
        <v>2160</v>
      </c>
      <c r="G89" s="17">
        <v>792903900</v>
      </c>
      <c r="H89" s="17">
        <v>0</v>
      </c>
      <c r="I89" s="17">
        <v>0</v>
      </c>
      <c r="J89" s="17">
        <v>0</v>
      </c>
      <c r="K89" s="17">
        <v>0</v>
      </c>
      <c r="L89" s="16">
        <f t="shared" si="14"/>
        <v>228</v>
      </c>
      <c r="M89" s="16">
        <f t="shared" si="15"/>
        <v>293967000</v>
      </c>
      <c r="N89" s="17">
        <v>162</v>
      </c>
      <c r="O89" s="17">
        <v>145658500</v>
      </c>
      <c r="P89" s="17">
        <v>35</v>
      </c>
      <c r="Q89" s="17">
        <v>53706300</v>
      </c>
      <c r="R89" s="17">
        <v>31</v>
      </c>
      <c r="S89" s="17">
        <v>94602200</v>
      </c>
      <c r="T89" s="8">
        <f t="shared" si="16"/>
        <v>2436</v>
      </c>
      <c r="U89" s="8">
        <f t="shared" si="10"/>
        <v>1095075800</v>
      </c>
      <c r="V89" s="9">
        <f t="shared" si="11"/>
        <v>0.7240630283310069</v>
      </c>
      <c r="W89" s="8">
        <f t="shared" si="12"/>
        <v>2160</v>
      </c>
      <c r="X89" s="8">
        <f t="shared" si="17"/>
        <v>887506100</v>
      </c>
      <c r="Y89" s="7">
        <f t="shared" si="18"/>
        <v>367085.1388888889</v>
      </c>
      <c r="Z89" s="9">
        <f t="shared" si="19"/>
        <v>0.0863887230454732</v>
      </c>
      <c r="AA89" s="7">
        <v>366981.09360519</v>
      </c>
      <c r="AB89" s="9">
        <f t="shared" si="13"/>
        <v>0.0002835167410853583</v>
      </c>
      <c r="AC89" s="13"/>
    </row>
    <row r="90" spans="1:29" ht="12.75">
      <c r="A90" s="14" t="s">
        <v>204</v>
      </c>
      <c r="B90" s="14" t="s">
        <v>205</v>
      </c>
      <c r="C90" t="s">
        <v>75</v>
      </c>
      <c r="D90" s="17">
        <v>59</v>
      </c>
      <c r="E90" s="17">
        <v>11238500</v>
      </c>
      <c r="F90" s="17">
        <v>3379</v>
      </c>
      <c r="G90" s="17">
        <v>1804248500</v>
      </c>
      <c r="H90" s="17">
        <v>0</v>
      </c>
      <c r="I90" s="17">
        <v>0</v>
      </c>
      <c r="J90" s="17">
        <v>0</v>
      </c>
      <c r="K90" s="17">
        <v>0</v>
      </c>
      <c r="L90" s="16">
        <f t="shared" si="14"/>
        <v>22</v>
      </c>
      <c r="M90" s="16">
        <f t="shared" si="15"/>
        <v>46740400</v>
      </c>
      <c r="N90" s="17">
        <v>22</v>
      </c>
      <c r="O90" s="17">
        <v>46740400</v>
      </c>
      <c r="P90" s="17">
        <v>0</v>
      </c>
      <c r="Q90" s="17">
        <v>0</v>
      </c>
      <c r="R90" s="17">
        <v>0</v>
      </c>
      <c r="S90" s="17">
        <v>0</v>
      </c>
      <c r="T90" s="8">
        <f t="shared" si="16"/>
        <v>3460</v>
      </c>
      <c r="U90" s="8">
        <f t="shared" si="10"/>
        <v>1862227400</v>
      </c>
      <c r="V90" s="9">
        <f t="shared" si="11"/>
        <v>0.96886583238975</v>
      </c>
      <c r="W90" s="8">
        <f t="shared" si="12"/>
        <v>3379</v>
      </c>
      <c r="X90" s="8">
        <f t="shared" si="17"/>
        <v>1804248500</v>
      </c>
      <c r="Y90" s="7">
        <f t="shared" si="18"/>
        <v>533959.3074874224</v>
      </c>
      <c r="Z90" s="9">
        <f t="shared" si="19"/>
        <v>0</v>
      </c>
      <c r="AA90" s="7">
        <v>539758.1705150977</v>
      </c>
      <c r="AB90" s="9">
        <f t="shared" si="13"/>
        <v>-0.010743446499645176</v>
      </c>
      <c r="AC90" s="13"/>
    </row>
    <row r="91" spans="1:29" ht="12.75">
      <c r="A91" s="14" t="s">
        <v>206</v>
      </c>
      <c r="B91" s="14" t="s">
        <v>207</v>
      </c>
      <c r="C91" t="s">
        <v>75</v>
      </c>
      <c r="D91" s="17">
        <v>87</v>
      </c>
      <c r="E91" s="17">
        <v>9140100</v>
      </c>
      <c r="F91" s="17">
        <v>3100</v>
      </c>
      <c r="G91" s="17">
        <v>1232798300</v>
      </c>
      <c r="H91" s="17">
        <v>0</v>
      </c>
      <c r="I91" s="17">
        <v>0</v>
      </c>
      <c r="J91" s="17">
        <v>0</v>
      </c>
      <c r="K91" s="17">
        <v>0</v>
      </c>
      <c r="L91" s="16">
        <f t="shared" si="14"/>
        <v>304</v>
      </c>
      <c r="M91" s="16">
        <f t="shared" si="15"/>
        <v>471190800</v>
      </c>
      <c r="N91" s="17">
        <v>242</v>
      </c>
      <c r="O91" s="17">
        <v>300907300</v>
      </c>
      <c r="P91" s="17">
        <v>34</v>
      </c>
      <c r="Q91" s="17">
        <v>37991100</v>
      </c>
      <c r="R91" s="17">
        <v>28</v>
      </c>
      <c r="S91" s="17">
        <v>132292400</v>
      </c>
      <c r="T91" s="8">
        <f t="shared" si="16"/>
        <v>3491</v>
      </c>
      <c r="U91" s="8">
        <f t="shared" si="10"/>
        <v>1713129200</v>
      </c>
      <c r="V91" s="9">
        <f t="shared" si="11"/>
        <v>0.7196178198351881</v>
      </c>
      <c r="W91" s="8">
        <f t="shared" si="12"/>
        <v>3100</v>
      </c>
      <c r="X91" s="8">
        <f t="shared" si="17"/>
        <v>1365090700</v>
      </c>
      <c r="Y91" s="7">
        <f t="shared" si="18"/>
        <v>397676.87096774194</v>
      </c>
      <c r="Z91" s="9">
        <f t="shared" si="19"/>
        <v>0.07722266364965351</v>
      </c>
      <c r="AA91" s="7">
        <v>398264.28110896196</v>
      </c>
      <c r="AB91" s="9">
        <f t="shared" si="13"/>
        <v>-0.001474925493153413</v>
      </c>
      <c r="AC91" s="13"/>
    </row>
    <row r="92" spans="1:29" ht="12.75">
      <c r="A92" s="14" t="s">
        <v>208</v>
      </c>
      <c r="B92" s="14" t="s">
        <v>209</v>
      </c>
      <c r="C92" t="s">
        <v>75</v>
      </c>
      <c r="D92" s="17">
        <v>94</v>
      </c>
      <c r="E92" s="17">
        <v>21415000</v>
      </c>
      <c r="F92" s="17">
        <v>1872</v>
      </c>
      <c r="G92" s="17">
        <v>1279611400</v>
      </c>
      <c r="H92" s="17">
        <v>3</v>
      </c>
      <c r="I92" s="17">
        <v>1003600</v>
      </c>
      <c r="J92" s="17">
        <v>3</v>
      </c>
      <c r="K92" s="17">
        <v>6600</v>
      </c>
      <c r="L92" s="16">
        <f t="shared" si="14"/>
        <v>57</v>
      </c>
      <c r="M92" s="16">
        <f t="shared" si="15"/>
        <v>526614400</v>
      </c>
      <c r="N92" s="17">
        <v>57</v>
      </c>
      <c r="O92" s="17">
        <v>526614400</v>
      </c>
      <c r="P92" s="17">
        <v>0</v>
      </c>
      <c r="Q92" s="17">
        <v>0</v>
      </c>
      <c r="R92" s="17">
        <v>0</v>
      </c>
      <c r="S92" s="17">
        <v>0</v>
      </c>
      <c r="T92" s="8">
        <f t="shared" si="16"/>
        <v>2029</v>
      </c>
      <c r="U92" s="8">
        <f t="shared" si="10"/>
        <v>1828651000</v>
      </c>
      <c r="V92" s="9">
        <f t="shared" si="11"/>
        <v>0.7003058538780773</v>
      </c>
      <c r="W92" s="8">
        <f t="shared" si="12"/>
        <v>1875</v>
      </c>
      <c r="X92" s="8">
        <f t="shared" si="17"/>
        <v>1280615000</v>
      </c>
      <c r="Y92" s="7">
        <f t="shared" si="18"/>
        <v>682994.6666666666</v>
      </c>
      <c r="Z92" s="9">
        <f t="shared" si="19"/>
        <v>0</v>
      </c>
      <c r="AA92" s="7">
        <v>682502.401280683</v>
      </c>
      <c r="AB92" s="9">
        <f t="shared" si="13"/>
        <v>0.0007212654271397666</v>
      </c>
      <c r="AC92" s="13"/>
    </row>
    <row r="93" spans="1:29" ht="12.75">
      <c r="A93" s="14" t="s">
        <v>210</v>
      </c>
      <c r="B93" s="14" t="s">
        <v>211</v>
      </c>
      <c r="C93" t="s">
        <v>75</v>
      </c>
      <c r="D93" s="17">
        <v>97</v>
      </c>
      <c r="E93" s="17">
        <v>68418100</v>
      </c>
      <c r="F93" s="17">
        <v>2491</v>
      </c>
      <c r="G93" s="17">
        <v>587891700</v>
      </c>
      <c r="H93" s="17">
        <v>0</v>
      </c>
      <c r="I93" s="17">
        <v>0</v>
      </c>
      <c r="J93" s="17">
        <v>0</v>
      </c>
      <c r="K93" s="17">
        <v>0</v>
      </c>
      <c r="L93" s="16">
        <f t="shared" si="14"/>
        <v>101</v>
      </c>
      <c r="M93" s="16">
        <f t="shared" si="15"/>
        <v>133635400</v>
      </c>
      <c r="N93" s="17">
        <v>66</v>
      </c>
      <c r="O93" s="17">
        <v>37398100</v>
      </c>
      <c r="P93" s="17">
        <v>23</v>
      </c>
      <c r="Q93" s="17">
        <v>79765900</v>
      </c>
      <c r="R93" s="17">
        <v>12</v>
      </c>
      <c r="S93" s="17">
        <v>16471400</v>
      </c>
      <c r="T93" s="8">
        <f t="shared" si="16"/>
        <v>2689</v>
      </c>
      <c r="U93" s="8">
        <f t="shared" si="10"/>
        <v>789945200</v>
      </c>
      <c r="V93" s="9">
        <f t="shared" si="11"/>
        <v>0.7442183331198164</v>
      </c>
      <c r="W93" s="8">
        <f t="shared" si="12"/>
        <v>2491</v>
      </c>
      <c r="X93" s="8">
        <f t="shared" si="17"/>
        <v>604363100</v>
      </c>
      <c r="Y93" s="7">
        <f t="shared" si="18"/>
        <v>236006.30268968287</v>
      </c>
      <c r="Z93" s="9">
        <f t="shared" si="19"/>
        <v>0.020851319813070576</v>
      </c>
      <c r="AA93" s="7">
        <v>235995.05627009645</v>
      </c>
      <c r="AB93" s="9">
        <f t="shared" si="13"/>
        <v>4.765531856542086E-05</v>
      </c>
      <c r="AC93" s="13"/>
    </row>
    <row r="94" spans="1:29" ht="12.75">
      <c r="A94" s="14" t="s">
        <v>212</v>
      </c>
      <c r="B94" s="14" t="s">
        <v>213</v>
      </c>
      <c r="C94" t="s">
        <v>75</v>
      </c>
      <c r="D94" s="17">
        <v>100</v>
      </c>
      <c r="E94" s="17">
        <v>31380600</v>
      </c>
      <c r="F94" s="17">
        <v>5538</v>
      </c>
      <c r="G94" s="17">
        <v>4497796143</v>
      </c>
      <c r="H94" s="17">
        <v>2</v>
      </c>
      <c r="I94" s="17">
        <v>2779400</v>
      </c>
      <c r="J94" s="17">
        <v>1</v>
      </c>
      <c r="K94" s="17">
        <v>22700</v>
      </c>
      <c r="L94" s="16">
        <f t="shared" si="14"/>
        <v>161</v>
      </c>
      <c r="M94" s="16">
        <f t="shared" si="15"/>
        <v>286561500</v>
      </c>
      <c r="N94" s="17">
        <v>142</v>
      </c>
      <c r="O94" s="17">
        <v>253371600</v>
      </c>
      <c r="P94" s="17">
        <v>17</v>
      </c>
      <c r="Q94" s="17">
        <v>31644000</v>
      </c>
      <c r="R94" s="17">
        <v>2</v>
      </c>
      <c r="S94" s="17">
        <v>1545900</v>
      </c>
      <c r="T94" s="8">
        <f t="shared" si="16"/>
        <v>5802</v>
      </c>
      <c r="U94" s="8">
        <f t="shared" si="10"/>
        <v>4818540343</v>
      </c>
      <c r="V94" s="9">
        <f t="shared" si="11"/>
        <v>0.9340122158649321</v>
      </c>
      <c r="W94" s="8">
        <f t="shared" si="12"/>
        <v>5540</v>
      </c>
      <c r="X94" s="8">
        <f t="shared" si="17"/>
        <v>4502121443</v>
      </c>
      <c r="Y94" s="7">
        <f t="shared" si="18"/>
        <v>812378.2568592058</v>
      </c>
      <c r="Z94" s="9">
        <f t="shared" si="19"/>
        <v>0.0003208232970894937</v>
      </c>
      <c r="AA94" s="7">
        <v>811989.8777537016</v>
      </c>
      <c r="AB94" s="9">
        <f t="shared" si="13"/>
        <v>0.00047830535348365803</v>
      </c>
      <c r="AC94" s="13"/>
    </row>
    <row r="95" spans="1:29" ht="12.75">
      <c r="A95" s="14" t="s">
        <v>214</v>
      </c>
      <c r="B95" s="14" t="s">
        <v>215</v>
      </c>
      <c r="C95" t="s">
        <v>216</v>
      </c>
      <c r="D95" s="17">
        <v>421</v>
      </c>
      <c r="E95" s="17">
        <v>11631100</v>
      </c>
      <c r="F95" s="17">
        <v>533</v>
      </c>
      <c r="G95" s="17">
        <v>142805600</v>
      </c>
      <c r="H95" s="17">
        <v>16</v>
      </c>
      <c r="I95" s="17">
        <v>5791500</v>
      </c>
      <c r="J95" s="17">
        <v>55</v>
      </c>
      <c r="K95" s="17">
        <v>711600</v>
      </c>
      <c r="L95" s="16">
        <f t="shared" si="14"/>
        <v>40</v>
      </c>
      <c r="M95" s="16">
        <f t="shared" si="15"/>
        <v>27120500</v>
      </c>
      <c r="N95" s="17">
        <v>40</v>
      </c>
      <c r="O95" s="17">
        <v>27120500</v>
      </c>
      <c r="P95" s="17">
        <v>0</v>
      </c>
      <c r="Q95" s="17">
        <v>0</v>
      </c>
      <c r="R95" s="17">
        <v>0</v>
      </c>
      <c r="S95" s="17">
        <v>0</v>
      </c>
      <c r="T95" s="8">
        <f t="shared" si="16"/>
        <v>1065</v>
      </c>
      <c r="U95" s="8">
        <f t="shared" si="10"/>
        <v>188060300</v>
      </c>
      <c r="V95" s="9">
        <f t="shared" si="11"/>
        <v>0.7901566678347317</v>
      </c>
      <c r="W95" s="8">
        <f t="shared" si="12"/>
        <v>549</v>
      </c>
      <c r="X95" s="8">
        <f t="shared" si="17"/>
        <v>148597100</v>
      </c>
      <c r="Y95" s="7">
        <f t="shared" si="18"/>
        <v>270668.6703096539</v>
      </c>
      <c r="Z95" s="9">
        <f t="shared" si="19"/>
        <v>0</v>
      </c>
      <c r="AA95" s="7">
        <v>275557.19489981787</v>
      </c>
      <c r="AB95" s="9">
        <f t="shared" si="13"/>
        <v>-0.01774050788962792</v>
      </c>
      <c r="AC95" s="13"/>
    </row>
    <row r="96" spans="1:29" ht="12.75">
      <c r="A96" s="14" t="s">
        <v>217</v>
      </c>
      <c r="B96" s="14" t="s">
        <v>218</v>
      </c>
      <c r="C96" t="s">
        <v>216</v>
      </c>
      <c r="D96" s="17">
        <v>50</v>
      </c>
      <c r="E96" s="17">
        <v>1093000</v>
      </c>
      <c r="F96" s="17">
        <v>867</v>
      </c>
      <c r="G96" s="17">
        <v>111216400</v>
      </c>
      <c r="H96" s="17">
        <v>0</v>
      </c>
      <c r="I96" s="17">
        <v>0</v>
      </c>
      <c r="J96" s="17">
        <v>0</v>
      </c>
      <c r="K96" s="17">
        <v>0</v>
      </c>
      <c r="L96" s="16">
        <f t="shared" si="14"/>
        <v>73</v>
      </c>
      <c r="M96" s="16">
        <f t="shared" si="15"/>
        <v>9284000</v>
      </c>
      <c r="N96" s="17">
        <v>51</v>
      </c>
      <c r="O96" s="17">
        <v>5903300</v>
      </c>
      <c r="P96" s="17">
        <v>17</v>
      </c>
      <c r="Q96" s="17">
        <v>2419900</v>
      </c>
      <c r="R96" s="17">
        <v>5</v>
      </c>
      <c r="S96" s="17">
        <v>960800</v>
      </c>
      <c r="T96" s="8">
        <f t="shared" si="16"/>
        <v>990</v>
      </c>
      <c r="U96" s="8">
        <f t="shared" si="10"/>
        <v>121593400</v>
      </c>
      <c r="V96" s="9">
        <f t="shared" si="11"/>
        <v>0.9146581969087137</v>
      </c>
      <c r="W96" s="8">
        <f t="shared" si="12"/>
        <v>867</v>
      </c>
      <c r="X96" s="8">
        <f t="shared" si="17"/>
        <v>112177200</v>
      </c>
      <c r="Y96" s="7">
        <f t="shared" si="18"/>
        <v>128277.27797001154</v>
      </c>
      <c r="Z96" s="9">
        <f t="shared" si="19"/>
        <v>0.007901744667062522</v>
      </c>
      <c r="AA96" s="7">
        <v>129013.95617070358</v>
      </c>
      <c r="AB96" s="9">
        <f t="shared" si="13"/>
        <v>-0.005710065969276313</v>
      </c>
      <c r="AC96" s="13"/>
    </row>
    <row r="97" spans="1:29" ht="12.75">
      <c r="A97" s="14" t="s">
        <v>219</v>
      </c>
      <c r="B97" s="14" t="s">
        <v>220</v>
      </c>
      <c r="C97" t="s">
        <v>216</v>
      </c>
      <c r="D97" s="17">
        <v>62</v>
      </c>
      <c r="E97" s="17">
        <v>4806700</v>
      </c>
      <c r="F97" s="17">
        <v>1197</v>
      </c>
      <c r="G97" s="17">
        <v>245552200</v>
      </c>
      <c r="H97" s="17">
        <v>0</v>
      </c>
      <c r="I97" s="17">
        <v>0</v>
      </c>
      <c r="J97" s="17">
        <v>0</v>
      </c>
      <c r="K97" s="17">
        <v>0</v>
      </c>
      <c r="L97" s="16">
        <f t="shared" si="14"/>
        <v>143</v>
      </c>
      <c r="M97" s="16">
        <f t="shared" si="15"/>
        <v>92998500</v>
      </c>
      <c r="N97" s="17">
        <v>114</v>
      </c>
      <c r="O97" s="17">
        <v>50460900</v>
      </c>
      <c r="P97" s="17">
        <v>8</v>
      </c>
      <c r="Q97" s="17">
        <v>16552600</v>
      </c>
      <c r="R97" s="17">
        <v>21</v>
      </c>
      <c r="S97" s="17">
        <v>25985000</v>
      </c>
      <c r="T97" s="8">
        <f t="shared" si="16"/>
        <v>1402</v>
      </c>
      <c r="U97" s="8">
        <f t="shared" si="10"/>
        <v>343357400</v>
      </c>
      <c r="V97" s="9">
        <f t="shared" si="11"/>
        <v>0.7151504525605098</v>
      </c>
      <c r="W97" s="8">
        <f t="shared" si="12"/>
        <v>1197</v>
      </c>
      <c r="X97" s="8">
        <f t="shared" si="17"/>
        <v>271537200</v>
      </c>
      <c r="Y97" s="7">
        <f t="shared" si="18"/>
        <v>205139.68253968254</v>
      </c>
      <c r="Z97" s="9">
        <f t="shared" si="19"/>
        <v>0.07567916113064696</v>
      </c>
      <c r="AA97" s="7">
        <v>244304.38963210702</v>
      </c>
      <c r="AB97" s="9">
        <f t="shared" si="13"/>
        <v>-0.16031110677708987</v>
      </c>
      <c r="AC97" s="13"/>
    </row>
    <row r="98" spans="1:29" ht="12.75">
      <c r="A98" s="14" t="s">
        <v>221</v>
      </c>
      <c r="B98" s="14" t="s">
        <v>222</v>
      </c>
      <c r="C98" t="s">
        <v>216</v>
      </c>
      <c r="D98" s="17">
        <v>172</v>
      </c>
      <c r="E98" s="17">
        <v>37400800</v>
      </c>
      <c r="F98" s="17">
        <v>3516</v>
      </c>
      <c r="G98" s="17">
        <v>841210500</v>
      </c>
      <c r="H98" s="17">
        <v>8</v>
      </c>
      <c r="I98" s="17">
        <v>2017200</v>
      </c>
      <c r="J98" s="17">
        <v>22</v>
      </c>
      <c r="K98" s="17">
        <v>269200</v>
      </c>
      <c r="L98" s="16">
        <f t="shared" si="14"/>
        <v>219</v>
      </c>
      <c r="M98" s="16">
        <f t="shared" si="15"/>
        <v>275098200</v>
      </c>
      <c r="N98" s="17">
        <v>192</v>
      </c>
      <c r="O98" s="17">
        <v>205437900</v>
      </c>
      <c r="P98" s="17">
        <v>19</v>
      </c>
      <c r="Q98" s="17">
        <v>34952500</v>
      </c>
      <c r="R98" s="17">
        <v>8</v>
      </c>
      <c r="S98" s="17">
        <v>34707800</v>
      </c>
      <c r="T98" s="8">
        <f t="shared" si="16"/>
        <v>3937</v>
      </c>
      <c r="U98" s="8">
        <f t="shared" si="10"/>
        <v>1155995900</v>
      </c>
      <c r="V98" s="9">
        <f t="shared" si="11"/>
        <v>0.7294383137518048</v>
      </c>
      <c r="W98" s="8">
        <f t="shared" si="12"/>
        <v>3524</v>
      </c>
      <c r="X98" s="8">
        <f t="shared" si="17"/>
        <v>877935500</v>
      </c>
      <c r="Y98" s="7">
        <f t="shared" si="18"/>
        <v>239281.41316685584</v>
      </c>
      <c r="Z98" s="9">
        <f t="shared" si="19"/>
        <v>0.030024154929961258</v>
      </c>
      <c r="AA98" s="7">
        <v>239065.8051689861</v>
      </c>
      <c r="AB98" s="9">
        <f t="shared" si="13"/>
        <v>0.0009018771953494055</v>
      </c>
      <c r="AC98" s="13"/>
    </row>
    <row r="99" spans="1:29" ht="12.75">
      <c r="A99" s="14" t="s">
        <v>223</v>
      </c>
      <c r="B99" s="14" t="s">
        <v>224</v>
      </c>
      <c r="C99" t="s">
        <v>216</v>
      </c>
      <c r="D99" s="17">
        <v>155</v>
      </c>
      <c r="E99" s="17">
        <v>13165700</v>
      </c>
      <c r="F99" s="17">
        <v>3204</v>
      </c>
      <c r="G99" s="17">
        <v>450941300</v>
      </c>
      <c r="H99" s="17">
        <v>0</v>
      </c>
      <c r="I99" s="17">
        <v>0</v>
      </c>
      <c r="J99" s="17">
        <v>0</v>
      </c>
      <c r="K99" s="17">
        <v>0</v>
      </c>
      <c r="L99" s="16">
        <f t="shared" si="14"/>
        <v>321</v>
      </c>
      <c r="M99" s="16">
        <f t="shared" si="15"/>
        <v>175071400</v>
      </c>
      <c r="N99" s="17">
        <v>293</v>
      </c>
      <c r="O99" s="17">
        <v>117767900</v>
      </c>
      <c r="P99" s="17">
        <v>9</v>
      </c>
      <c r="Q99" s="17">
        <v>31353400</v>
      </c>
      <c r="R99" s="17">
        <v>19</v>
      </c>
      <c r="S99" s="17">
        <v>25950100</v>
      </c>
      <c r="T99" s="8">
        <f t="shared" si="16"/>
        <v>3680</v>
      </c>
      <c r="U99" s="8">
        <f t="shared" si="10"/>
        <v>639178400</v>
      </c>
      <c r="V99" s="9">
        <f t="shared" si="11"/>
        <v>0.7055014687605213</v>
      </c>
      <c r="W99" s="8">
        <f t="shared" si="12"/>
        <v>3204</v>
      </c>
      <c r="X99" s="8">
        <f t="shared" si="17"/>
        <v>476891400</v>
      </c>
      <c r="Y99" s="7">
        <f t="shared" si="18"/>
        <v>140743.22721598003</v>
      </c>
      <c r="Z99" s="9">
        <f t="shared" si="19"/>
        <v>0.04059915040933799</v>
      </c>
      <c r="AA99" s="7">
        <v>141113.0964230171</v>
      </c>
      <c r="AB99" s="9">
        <f t="shared" si="13"/>
        <v>-0.002621083488440341</v>
      </c>
      <c r="AC99" s="13"/>
    </row>
    <row r="100" spans="1:29" ht="12.75">
      <c r="A100" s="14" t="s">
        <v>225</v>
      </c>
      <c r="B100" s="14" t="s">
        <v>226</v>
      </c>
      <c r="C100" t="s">
        <v>216</v>
      </c>
      <c r="D100" s="17">
        <v>560</v>
      </c>
      <c r="E100" s="17">
        <v>67610200</v>
      </c>
      <c r="F100" s="17">
        <v>6645</v>
      </c>
      <c r="G100" s="17">
        <v>1527747957</v>
      </c>
      <c r="H100" s="17">
        <v>9</v>
      </c>
      <c r="I100" s="17">
        <v>2021300</v>
      </c>
      <c r="J100" s="17">
        <v>61</v>
      </c>
      <c r="K100" s="17">
        <v>874900</v>
      </c>
      <c r="L100" s="16">
        <f t="shared" si="14"/>
        <v>256</v>
      </c>
      <c r="M100" s="16">
        <f t="shared" si="15"/>
        <v>622015050</v>
      </c>
      <c r="N100" s="17">
        <v>200</v>
      </c>
      <c r="O100" s="17">
        <v>339142450</v>
      </c>
      <c r="P100" s="17">
        <v>49</v>
      </c>
      <c r="Q100" s="17">
        <v>228582600</v>
      </c>
      <c r="R100" s="17">
        <v>7</v>
      </c>
      <c r="S100" s="17">
        <v>54290000</v>
      </c>
      <c r="T100" s="8">
        <f t="shared" si="16"/>
        <v>7531</v>
      </c>
      <c r="U100" s="8">
        <f t="shared" si="10"/>
        <v>2220269407</v>
      </c>
      <c r="V100" s="9">
        <f t="shared" si="11"/>
        <v>0.6890016374485856</v>
      </c>
      <c r="W100" s="8">
        <f t="shared" si="12"/>
        <v>6654</v>
      </c>
      <c r="X100" s="8">
        <f t="shared" si="17"/>
        <v>1584059257</v>
      </c>
      <c r="Y100" s="7">
        <f t="shared" si="18"/>
        <v>229902.2027351969</v>
      </c>
      <c r="Z100" s="9">
        <f t="shared" si="19"/>
        <v>0.024451987596116078</v>
      </c>
      <c r="AA100" s="7">
        <v>231615.088164614</v>
      </c>
      <c r="AB100" s="9">
        <f t="shared" si="13"/>
        <v>-0.00739539657364514</v>
      </c>
      <c r="AC100" s="13"/>
    </row>
    <row r="101" spans="1:29" ht="12.75">
      <c r="A101" s="14" t="s">
        <v>227</v>
      </c>
      <c r="B101" s="14" t="s">
        <v>228</v>
      </c>
      <c r="C101" t="s">
        <v>216</v>
      </c>
      <c r="D101" s="17">
        <v>197</v>
      </c>
      <c r="E101" s="17">
        <v>15007250</v>
      </c>
      <c r="F101" s="17">
        <v>1577</v>
      </c>
      <c r="G101" s="17">
        <v>615693700</v>
      </c>
      <c r="H101" s="17">
        <v>140</v>
      </c>
      <c r="I101" s="17">
        <v>62545500</v>
      </c>
      <c r="J101" s="17">
        <v>230</v>
      </c>
      <c r="K101" s="17">
        <v>6380000</v>
      </c>
      <c r="L101" s="16">
        <f t="shared" si="14"/>
        <v>47</v>
      </c>
      <c r="M101" s="16">
        <f t="shared" si="15"/>
        <v>25245800</v>
      </c>
      <c r="N101" s="17">
        <v>46</v>
      </c>
      <c r="O101" s="17">
        <v>24933900</v>
      </c>
      <c r="P101" s="17">
        <v>0</v>
      </c>
      <c r="Q101" s="17">
        <v>0</v>
      </c>
      <c r="R101" s="17">
        <v>1</v>
      </c>
      <c r="S101" s="17">
        <v>311900</v>
      </c>
      <c r="T101" s="8">
        <f t="shared" si="16"/>
        <v>2191</v>
      </c>
      <c r="U101" s="8">
        <f t="shared" si="10"/>
        <v>724872250</v>
      </c>
      <c r="V101" s="9">
        <f t="shared" si="11"/>
        <v>0.9356672158438952</v>
      </c>
      <c r="W101" s="8">
        <f t="shared" si="12"/>
        <v>1717</v>
      </c>
      <c r="X101" s="8">
        <f t="shared" si="17"/>
        <v>678551100</v>
      </c>
      <c r="Y101" s="7">
        <f t="shared" si="18"/>
        <v>395014.09435061156</v>
      </c>
      <c r="Z101" s="9">
        <f t="shared" si="19"/>
        <v>0.0004302827153336329</v>
      </c>
      <c r="AA101" s="7">
        <v>396860.18957345973</v>
      </c>
      <c r="AB101" s="9">
        <f t="shared" si="13"/>
        <v>-0.004651752106534889</v>
      </c>
      <c r="AC101" s="13"/>
    </row>
    <row r="102" spans="1:29" ht="12.75">
      <c r="A102" s="14" t="s">
        <v>229</v>
      </c>
      <c r="B102" s="14" t="s">
        <v>230</v>
      </c>
      <c r="C102" t="s">
        <v>216</v>
      </c>
      <c r="D102" s="17">
        <v>426</v>
      </c>
      <c r="E102" s="17">
        <v>25135700</v>
      </c>
      <c r="F102" s="17">
        <v>5626</v>
      </c>
      <c r="G102" s="17">
        <v>1595334100</v>
      </c>
      <c r="H102" s="17">
        <v>5</v>
      </c>
      <c r="I102" s="17">
        <v>1082800</v>
      </c>
      <c r="J102" s="17">
        <v>7</v>
      </c>
      <c r="K102" s="17">
        <v>99400</v>
      </c>
      <c r="L102" s="16">
        <f t="shared" si="14"/>
        <v>277</v>
      </c>
      <c r="M102" s="16">
        <f t="shared" si="15"/>
        <v>310009700</v>
      </c>
      <c r="N102" s="17">
        <v>174</v>
      </c>
      <c r="O102" s="17">
        <v>183786300</v>
      </c>
      <c r="P102" s="17">
        <v>99</v>
      </c>
      <c r="Q102" s="17">
        <v>113721800</v>
      </c>
      <c r="R102" s="17">
        <v>4</v>
      </c>
      <c r="S102" s="17">
        <v>12501600</v>
      </c>
      <c r="T102" s="8">
        <f t="shared" si="16"/>
        <v>6341</v>
      </c>
      <c r="U102" s="8">
        <f t="shared" si="10"/>
        <v>1931661700</v>
      </c>
      <c r="V102" s="9">
        <f t="shared" si="11"/>
        <v>0.8264474571297863</v>
      </c>
      <c r="W102" s="8">
        <f t="shared" si="12"/>
        <v>5631</v>
      </c>
      <c r="X102" s="8">
        <f t="shared" si="17"/>
        <v>1608918500</v>
      </c>
      <c r="Y102" s="7">
        <f t="shared" si="18"/>
        <v>283505.0435091458</v>
      </c>
      <c r="Z102" s="9">
        <f t="shared" si="19"/>
        <v>0.006471940713014085</v>
      </c>
      <c r="AA102" s="7">
        <v>289554.50474655203</v>
      </c>
      <c r="AB102" s="9">
        <f t="shared" si="13"/>
        <v>-0.02089230572565726</v>
      </c>
      <c r="AC102" s="13"/>
    </row>
    <row r="103" spans="1:29" ht="12.75">
      <c r="A103" s="14" t="s">
        <v>231</v>
      </c>
      <c r="B103" s="14" t="s">
        <v>232</v>
      </c>
      <c r="C103" t="s">
        <v>216</v>
      </c>
      <c r="D103" s="17">
        <v>177</v>
      </c>
      <c r="E103" s="17">
        <v>6858350</v>
      </c>
      <c r="F103" s="17">
        <v>1781</v>
      </c>
      <c r="G103" s="17">
        <v>416473860</v>
      </c>
      <c r="H103" s="17">
        <v>3</v>
      </c>
      <c r="I103" s="17">
        <v>1018500</v>
      </c>
      <c r="J103" s="17">
        <v>6</v>
      </c>
      <c r="K103" s="17">
        <v>41100</v>
      </c>
      <c r="L103" s="16">
        <f t="shared" si="14"/>
        <v>57</v>
      </c>
      <c r="M103" s="16">
        <f t="shared" si="15"/>
        <v>60031100</v>
      </c>
      <c r="N103" s="17">
        <v>38</v>
      </c>
      <c r="O103" s="17">
        <v>23627300</v>
      </c>
      <c r="P103" s="17">
        <v>15</v>
      </c>
      <c r="Q103" s="17">
        <v>34768800</v>
      </c>
      <c r="R103" s="17">
        <v>4</v>
      </c>
      <c r="S103" s="17">
        <v>1635000</v>
      </c>
      <c r="T103" s="8">
        <f t="shared" si="16"/>
        <v>2024</v>
      </c>
      <c r="U103" s="8">
        <f t="shared" si="10"/>
        <v>484422910</v>
      </c>
      <c r="V103" s="9">
        <f t="shared" si="11"/>
        <v>0.8618344660866679</v>
      </c>
      <c r="W103" s="8">
        <f t="shared" si="12"/>
        <v>1784</v>
      </c>
      <c r="X103" s="8">
        <f t="shared" si="17"/>
        <v>419127360</v>
      </c>
      <c r="Y103" s="7">
        <f t="shared" si="18"/>
        <v>234020.38116591927</v>
      </c>
      <c r="Z103" s="9">
        <f t="shared" si="19"/>
        <v>0.003375150031611841</v>
      </c>
      <c r="AA103" s="7">
        <v>238049.5847362514</v>
      </c>
      <c r="AB103" s="9">
        <f t="shared" si="13"/>
        <v>-0.016925900437071963</v>
      </c>
      <c r="AC103" s="13"/>
    </row>
    <row r="104" spans="1:29" ht="12.75">
      <c r="A104" s="14" t="s">
        <v>233</v>
      </c>
      <c r="B104" s="14" t="s">
        <v>234</v>
      </c>
      <c r="C104" t="s">
        <v>216</v>
      </c>
      <c r="D104" s="17">
        <v>139</v>
      </c>
      <c r="E104" s="17">
        <v>8661300</v>
      </c>
      <c r="F104" s="17">
        <v>5146</v>
      </c>
      <c r="G104" s="17">
        <v>1078760400</v>
      </c>
      <c r="H104" s="17">
        <v>9</v>
      </c>
      <c r="I104" s="17">
        <v>2079700</v>
      </c>
      <c r="J104" s="17">
        <v>13</v>
      </c>
      <c r="K104" s="17">
        <v>176400</v>
      </c>
      <c r="L104" s="16">
        <f t="shared" si="14"/>
        <v>177</v>
      </c>
      <c r="M104" s="16">
        <f t="shared" si="15"/>
        <v>316962492</v>
      </c>
      <c r="N104" s="17">
        <v>144</v>
      </c>
      <c r="O104" s="17">
        <v>170339392</v>
      </c>
      <c r="P104" s="17">
        <v>31</v>
      </c>
      <c r="Q104" s="17">
        <v>91643700</v>
      </c>
      <c r="R104" s="17">
        <v>2</v>
      </c>
      <c r="S104" s="17">
        <v>54979400</v>
      </c>
      <c r="T104" s="8">
        <f t="shared" si="16"/>
        <v>5484</v>
      </c>
      <c r="U104" s="8">
        <f t="shared" si="10"/>
        <v>1406640292</v>
      </c>
      <c r="V104" s="9">
        <f t="shared" si="11"/>
        <v>0.7683841463571556</v>
      </c>
      <c r="W104" s="8">
        <f t="shared" si="12"/>
        <v>5155</v>
      </c>
      <c r="X104" s="8">
        <f t="shared" si="17"/>
        <v>1135819500</v>
      </c>
      <c r="Y104" s="7">
        <f t="shared" si="18"/>
        <v>209668.30261881667</v>
      </c>
      <c r="Z104" s="9">
        <f t="shared" si="19"/>
        <v>0.03908561436259498</v>
      </c>
      <c r="AA104" s="7">
        <v>209386.56455990695</v>
      </c>
      <c r="AB104" s="9">
        <f t="shared" si="13"/>
        <v>0.0013455402905237905</v>
      </c>
      <c r="AC104" s="13"/>
    </row>
    <row r="105" spans="1:29" ht="12.75">
      <c r="A105" s="14" t="s">
        <v>235</v>
      </c>
      <c r="B105" s="14" t="s">
        <v>236</v>
      </c>
      <c r="C105" t="s">
        <v>216</v>
      </c>
      <c r="D105" s="17">
        <v>168</v>
      </c>
      <c r="E105" s="17">
        <v>8611760</v>
      </c>
      <c r="F105" s="17">
        <v>1614</v>
      </c>
      <c r="G105" s="17">
        <v>440467880</v>
      </c>
      <c r="H105" s="17">
        <v>13</v>
      </c>
      <c r="I105" s="17">
        <v>3117100</v>
      </c>
      <c r="J105" s="17">
        <v>33</v>
      </c>
      <c r="K105" s="17">
        <v>424800</v>
      </c>
      <c r="L105" s="16">
        <f t="shared" si="14"/>
        <v>46</v>
      </c>
      <c r="M105" s="16">
        <f t="shared" si="15"/>
        <v>65916200</v>
      </c>
      <c r="N105" s="17">
        <v>36</v>
      </c>
      <c r="O105" s="17">
        <v>25116200</v>
      </c>
      <c r="P105" s="17">
        <v>6</v>
      </c>
      <c r="Q105" s="17">
        <v>4450000</v>
      </c>
      <c r="R105" s="17">
        <v>4</v>
      </c>
      <c r="S105" s="17">
        <v>36350000</v>
      </c>
      <c r="T105" s="8">
        <f t="shared" si="16"/>
        <v>1874</v>
      </c>
      <c r="U105" s="8">
        <f t="shared" si="10"/>
        <v>518537740</v>
      </c>
      <c r="V105" s="9">
        <f t="shared" si="11"/>
        <v>0.8554536069062205</v>
      </c>
      <c r="W105" s="8">
        <f t="shared" si="12"/>
        <v>1627</v>
      </c>
      <c r="X105" s="8">
        <f t="shared" si="17"/>
        <v>479934980</v>
      </c>
      <c r="Y105" s="7">
        <f t="shared" si="18"/>
        <v>272639.815611555</v>
      </c>
      <c r="Z105" s="9">
        <f t="shared" si="19"/>
        <v>0.07010097278551027</v>
      </c>
      <c r="AA105" s="7">
        <v>274759.36763794173</v>
      </c>
      <c r="AB105" s="9">
        <f t="shared" si="13"/>
        <v>-0.007714212056200815</v>
      </c>
      <c r="AC105" s="13"/>
    </row>
    <row r="106" spans="1:29" ht="12.75">
      <c r="A106" s="14" t="s">
        <v>237</v>
      </c>
      <c r="B106" s="14" t="s">
        <v>238</v>
      </c>
      <c r="C106" t="s">
        <v>216</v>
      </c>
      <c r="D106" s="17">
        <v>66</v>
      </c>
      <c r="E106" s="17">
        <v>8058700</v>
      </c>
      <c r="F106" s="17">
        <v>2383</v>
      </c>
      <c r="G106" s="17">
        <v>463867700</v>
      </c>
      <c r="H106" s="17">
        <v>4</v>
      </c>
      <c r="I106" s="17">
        <v>1236700</v>
      </c>
      <c r="J106" s="17">
        <v>10</v>
      </c>
      <c r="K106" s="17">
        <v>166900</v>
      </c>
      <c r="L106" s="16">
        <f t="shared" si="14"/>
        <v>77</v>
      </c>
      <c r="M106" s="16">
        <f t="shared" si="15"/>
        <v>137913800</v>
      </c>
      <c r="N106" s="17">
        <v>59</v>
      </c>
      <c r="O106" s="17">
        <v>65670500</v>
      </c>
      <c r="P106" s="17">
        <v>9</v>
      </c>
      <c r="Q106" s="17">
        <v>7351900</v>
      </c>
      <c r="R106" s="17">
        <v>9</v>
      </c>
      <c r="S106" s="17">
        <v>64891400</v>
      </c>
      <c r="T106" s="8">
        <f t="shared" si="16"/>
        <v>2540</v>
      </c>
      <c r="U106" s="8">
        <f t="shared" si="10"/>
        <v>611243800</v>
      </c>
      <c r="V106" s="9">
        <f t="shared" si="11"/>
        <v>0.7609147119365465</v>
      </c>
      <c r="W106" s="8">
        <f t="shared" si="12"/>
        <v>2387</v>
      </c>
      <c r="X106" s="8">
        <f t="shared" si="17"/>
        <v>529995800</v>
      </c>
      <c r="Y106" s="7">
        <f t="shared" si="18"/>
        <v>194848.93171344785</v>
      </c>
      <c r="Z106" s="9">
        <f t="shared" si="19"/>
        <v>0.10616287641690599</v>
      </c>
      <c r="AA106" s="7">
        <v>195524.6649916248</v>
      </c>
      <c r="AB106" s="9">
        <f t="shared" si="13"/>
        <v>-0.0034560001839455687</v>
      </c>
      <c r="AC106" s="13"/>
    </row>
    <row r="107" spans="1:29" ht="12.75">
      <c r="A107" s="14" t="s">
        <v>239</v>
      </c>
      <c r="B107" s="14" t="s">
        <v>240</v>
      </c>
      <c r="C107" t="s">
        <v>216</v>
      </c>
      <c r="D107" s="17">
        <v>788</v>
      </c>
      <c r="E107" s="17">
        <v>35226500</v>
      </c>
      <c r="F107" s="17">
        <v>15148</v>
      </c>
      <c r="G107" s="17">
        <v>4107877400</v>
      </c>
      <c r="H107" s="17">
        <v>43</v>
      </c>
      <c r="I107" s="17">
        <v>12452600</v>
      </c>
      <c r="J107" s="17">
        <v>77</v>
      </c>
      <c r="K107" s="17">
        <v>687200</v>
      </c>
      <c r="L107" s="16">
        <f t="shared" si="14"/>
        <v>569</v>
      </c>
      <c r="M107" s="16">
        <f t="shared" si="15"/>
        <v>1048241375</v>
      </c>
      <c r="N107" s="17">
        <v>536</v>
      </c>
      <c r="O107" s="17">
        <v>773810775</v>
      </c>
      <c r="P107" s="17">
        <v>15</v>
      </c>
      <c r="Q107" s="17">
        <v>31554000</v>
      </c>
      <c r="R107" s="17">
        <v>18</v>
      </c>
      <c r="S107" s="17">
        <v>242876600</v>
      </c>
      <c r="T107" s="8">
        <f t="shared" si="16"/>
        <v>16625</v>
      </c>
      <c r="U107" s="8">
        <f t="shared" si="10"/>
        <v>5204485075</v>
      </c>
      <c r="V107" s="9">
        <f t="shared" si="11"/>
        <v>0.7916883112591114</v>
      </c>
      <c r="W107" s="8">
        <f t="shared" si="12"/>
        <v>15191</v>
      </c>
      <c r="X107" s="8">
        <f t="shared" si="17"/>
        <v>4363206600</v>
      </c>
      <c r="Y107" s="7">
        <f t="shared" si="18"/>
        <v>271234.94174182083</v>
      </c>
      <c r="Z107" s="9">
        <f t="shared" si="19"/>
        <v>0.04666678768408227</v>
      </c>
      <c r="AA107" s="7">
        <v>271872.9398590343</v>
      </c>
      <c r="AB107" s="9">
        <f t="shared" si="13"/>
        <v>-0.0023466775234942017</v>
      </c>
      <c r="AC107" s="13"/>
    </row>
    <row r="108" spans="1:29" ht="12.75">
      <c r="A108" s="14" t="s">
        <v>241</v>
      </c>
      <c r="B108" s="14" t="s">
        <v>242</v>
      </c>
      <c r="C108" t="s">
        <v>216</v>
      </c>
      <c r="D108" s="17">
        <v>33</v>
      </c>
      <c r="E108" s="17">
        <v>1775300</v>
      </c>
      <c r="F108" s="17">
        <v>202</v>
      </c>
      <c r="G108" s="17">
        <v>41982000</v>
      </c>
      <c r="H108" s="17">
        <v>0</v>
      </c>
      <c r="I108" s="17">
        <v>0</v>
      </c>
      <c r="J108" s="17">
        <v>0</v>
      </c>
      <c r="K108" s="17">
        <v>0</v>
      </c>
      <c r="L108" s="16">
        <f t="shared" si="14"/>
        <v>7</v>
      </c>
      <c r="M108" s="16">
        <f t="shared" si="15"/>
        <v>12201800</v>
      </c>
      <c r="N108" s="17">
        <v>6</v>
      </c>
      <c r="O108" s="17">
        <v>1901800</v>
      </c>
      <c r="P108" s="17">
        <v>1</v>
      </c>
      <c r="Q108" s="17">
        <v>10300000</v>
      </c>
      <c r="R108" s="17">
        <v>0</v>
      </c>
      <c r="S108" s="17">
        <v>0</v>
      </c>
      <c r="T108" s="8">
        <f t="shared" si="16"/>
        <v>242</v>
      </c>
      <c r="U108" s="8">
        <f t="shared" si="10"/>
        <v>55959100</v>
      </c>
      <c r="V108" s="9">
        <f t="shared" si="11"/>
        <v>0.7502265047150508</v>
      </c>
      <c r="W108" s="8">
        <f t="shared" si="12"/>
        <v>202</v>
      </c>
      <c r="X108" s="8">
        <f t="shared" si="17"/>
        <v>41982000</v>
      </c>
      <c r="Y108" s="7">
        <f t="shared" si="18"/>
        <v>207831.68316831684</v>
      </c>
      <c r="Z108" s="9">
        <f t="shared" si="19"/>
        <v>0</v>
      </c>
      <c r="AA108" s="7">
        <v>208321.39303482586</v>
      </c>
      <c r="AB108" s="9">
        <f t="shared" si="13"/>
        <v>-0.0023507420883420722</v>
      </c>
      <c r="AC108" s="13"/>
    </row>
    <row r="109" spans="1:29" ht="12.75">
      <c r="A109" s="14" t="s">
        <v>243</v>
      </c>
      <c r="B109" s="14" t="s">
        <v>244</v>
      </c>
      <c r="C109" t="s">
        <v>216</v>
      </c>
      <c r="D109" s="17">
        <v>189</v>
      </c>
      <c r="E109" s="17">
        <v>28220700</v>
      </c>
      <c r="F109" s="17">
        <v>4545</v>
      </c>
      <c r="G109" s="17">
        <v>1030421300</v>
      </c>
      <c r="H109" s="17">
        <v>35</v>
      </c>
      <c r="I109" s="17">
        <v>11114400</v>
      </c>
      <c r="J109" s="17">
        <v>65</v>
      </c>
      <c r="K109" s="17">
        <v>1362800</v>
      </c>
      <c r="L109" s="16">
        <f t="shared" si="14"/>
        <v>154</v>
      </c>
      <c r="M109" s="16">
        <f t="shared" si="15"/>
        <v>143000800</v>
      </c>
      <c r="N109" s="17">
        <v>119</v>
      </c>
      <c r="O109" s="17">
        <v>49760100</v>
      </c>
      <c r="P109" s="17">
        <v>30</v>
      </c>
      <c r="Q109" s="17">
        <v>81672600</v>
      </c>
      <c r="R109" s="17">
        <v>5</v>
      </c>
      <c r="S109" s="17">
        <v>11568100</v>
      </c>
      <c r="T109" s="8">
        <f t="shared" si="16"/>
        <v>4988</v>
      </c>
      <c r="U109" s="8">
        <f t="shared" si="10"/>
        <v>1214120000</v>
      </c>
      <c r="V109" s="9">
        <f t="shared" si="11"/>
        <v>0.8578523539683063</v>
      </c>
      <c r="W109" s="8">
        <f t="shared" si="12"/>
        <v>4580</v>
      </c>
      <c r="X109" s="8">
        <f t="shared" si="17"/>
        <v>1053103800</v>
      </c>
      <c r="Y109" s="7">
        <f t="shared" si="18"/>
        <v>227409.54148471614</v>
      </c>
      <c r="Z109" s="9">
        <f t="shared" si="19"/>
        <v>0.009527970876025435</v>
      </c>
      <c r="AA109" s="7">
        <v>229291.41292442498</v>
      </c>
      <c r="AB109" s="9">
        <f t="shared" si="13"/>
        <v>-0.008207335005297835</v>
      </c>
      <c r="AC109" s="13"/>
    </row>
    <row r="110" spans="1:29" ht="12.75">
      <c r="A110" s="14" t="s">
        <v>245</v>
      </c>
      <c r="B110" s="14" t="s">
        <v>246</v>
      </c>
      <c r="C110" t="s">
        <v>216</v>
      </c>
      <c r="D110" s="17">
        <v>198</v>
      </c>
      <c r="E110" s="17">
        <v>15858500</v>
      </c>
      <c r="F110" s="17">
        <v>2198</v>
      </c>
      <c r="G110" s="17">
        <v>607273000</v>
      </c>
      <c r="H110" s="17">
        <v>21</v>
      </c>
      <c r="I110" s="17">
        <v>9180700</v>
      </c>
      <c r="J110" s="17">
        <v>32</v>
      </c>
      <c r="K110" s="17">
        <v>356600</v>
      </c>
      <c r="L110" s="16">
        <f t="shared" si="14"/>
        <v>142</v>
      </c>
      <c r="M110" s="16">
        <f t="shared" si="15"/>
        <v>127581600</v>
      </c>
      <c r="N110" s="17">
        <v>111</v>
      </c>
      <c r="O110" s="17">
        <v>78592900</v>
      </c>
      <c r="P110" s="17">
        <v>29</v>
      </c>
      <c r="Q110" s="17">
        <v>48382700</v>
      </c>
      <c r="R110" s="17">
        <v>2</v>
      </c>
      <c r="S110" s="17">
        <v>606000</v>
      </c>
      <c r="T110" s="8">
        <f t="shared" si="16"/>
        <v>2591</v>
      </c>
      <c r="U110" s="8">
        <f t="shared" si="10"/>
        <v>760250400</v>
      </c>
      <c r="V110" s="9">
        <f t="shared" si="11"/>
        <v>0.8108561337159441</v>
      </c>
      <c r="W110" s="8">
        <f t="shared" si="12"/>
        <v>2219</v>
      </c>
      <c r="X110" s="8">
        <f t="shared" si="17"/>
        <v>617059700</v>
      </c>
      <c r="Y110" s="7">
        <f t="shared" si="18"/>
        <v>277806.98512843624</v>
      </c>
      <c r="Z110" s="9">
        <f t="shared" si="19"/>
        <v>0.0007971057956694268</v>
      </c>
      <c r="AA110" s="7">
        <v>163864.41745389113</v>
      </c>
      <c r="AB110" s="9">
        <f t="shared" si="13"/>
        <v>0.695346613041277</v>
      </c>
      <c r="AC110" s="13"/>
    </row>
    <row r="111" spans="1:29" ht="12.75">
      <c r="A111" s="14" t="s">
        <v>247</v>
      </c>
      <c r="B111" s="14" t="s">
        <v>248</v>
      </c>
      <c r="C111" t="s">
        <v>216</v>
      </c>
      <c r="D111" s="17">
        <v>105</v>
      </c>
      <c r="E111" s="17">
        <v>10798700</v>
      </c>
      <c r="F111" s="17">
        <v>3735</v>
      </c>
      <c r="G111" s="17">
        <v>1153722800</v>
      </c>
      <c r="H111" s="17">
        <v>50</v>
      </c>
      <c r="I111" s="17">
        <v>20915900</v>
      </c>
      <c r="J111" s="17">
        <v>105</v>
      </c>
      <c r="K111" s="17">
        <v>1948180</v>
      </c>
      <c r="L111" s="16">
        <f t="shared" si="14"/>
        <v>167</v>
      </c>
      <c r="M111" s="16">
        <f t="shared" si="15"/>
        <v>228186623</v>
      </c>
      <c r="N111" s="17">
        <v>143</v>
      </c>
      <c r="O111" s="17">
        <v>134718400</v>
      </c>
      <c r="P111" s="17">
        <v>15</v>
      </c>
      <c r="Q111" s="17">
        <v>64115823</v>
      </c>
      <c r="R111" s="17">
        <v>9</v>
      </c>
      <c r="S111" s="17">
        <v>29352400</v>
      </c>
      <c r="T111" s="8">
        <f t="shared" si="16"/>
        <v>4162</v>
      </c>
      <c r="U111" s="8">
        <f t="shared" si="10"/>
        <v>1415572203</v>
      </c>
      <c r="V111" s="9">
        <f t="shared" si="11"/>
        <v>0.829797800147959</v>
      </c>
      <c r="W111" s="8">
        <f t="shared" si="12"/>
        <v>3785</v>
      </c>
      <c r="X111" s="8">
        <f t="shared" si="17"/>
        <v>1203991100</v>
      </c>
      <c r="Y111" s="7">
        <f t="shared" si="18"/>
        <v>310340.47556142666</v>
      </c>
      <c r="Z111" s="9">
        <f t="shared" si="19"/>
        <v>0.020735360540277577</v>
      </c>
      <c r="AA111" s="7">
        <v>313858.55332629354</v>
      </c>
      <c r="AB111" s="9">
        <f t="shared" si="13"/>
        <v>-0.011209118654190095</v>
      </c>
      <c r="AC111" s="13"/>
    </row>
    <row r="112" spans="1:29" ht="12.75">
      <c r="A112" s="14" t="s">
        <v>249</v>
      </c>
      <c r="B112" s="14" t="s">
        <v>250</v>
      </c>
      <c r="C112" t="s">
        <v>216</v>
      </c>
      <c r="D112" s="17">
        <v>219</v>
      </c>
      <c r="E112" s="17">
        <v>16689700</v>
      </c>
      <c r="F112" s="17">
        <v>3389</v>
      </c>
      <c r="G112" s="17">
        <v>805504200</v>
      </c>
      <c r="H112" s="17">
        <v>125</v>
      </c>
      <c r="I112" s="17">
        <v>35681300</v>
      </c>
      <c r="J112" s="17">
        <v>235</v>
      </c>
      <c r="K112" s="17">
        <v>4341300</v>
      </c>
      <c r="L112" s="16">
        <f t="shared" si="14"/>
        <v>101</v>
      </c>
      <c r="M112" s="16">
        <f t="shared" si="15"/>
        <v>85758300</v>
      </c>
      <c r="N112" s="17">
        <v>95</v>
      </c>
      <c r="O112" s="17">
        <v>80585800</v>
      </c>
      <c r="P112" s="17">
        <v>2</v>
      </c>
      <c r="Q112" s="17">
        <v>4021200</v>
      </c>
      <c r="R112" s="17">
        <v>4</v>
      </c>
      <c r="S112" s="17">
        <v>1151300</v>
      </c>
      <c r="T112" s="8">
        <f t="shared" si="16"/>
        <v>4069</v>
      </c>
      <c r="U112" s="8">
        <f t="shared" si="10"/>
        <v>947974800</v>
      </c>
      <c r="V112" s="9">
        <f t="shared" si="11"/>
        <v>0.8873500645797757</v>
      </c>
      <c r="W112" s="8">
        <f t="shared" si="12"/>
        <v>3514</v>
      </c>
      <c r="X112" s="8">
        <f t="shared" si="17"/>
        <v>842336800</v>
      </c>
      <c r="Y112" s="7">
        <f t="shared" si="18"/>
        <v>239381.18952760386</v>
      </c>
      <c r="Z112" s="9">
        <f t="shared" si="19"/>
        <v>0.0012144837605387823</v>
      </c>
      <c r="AA112" s="7">
        <v>341135.4755784062</v>
      </c>
      <c r="AB112" s="9">
        <f t="shared" si="13"/>
        <v>-0.2982811619878427</v>
      </c>
      <c r="AC112" s="13"/>
    </row>
    <row r="113" spans="1:29" ht="12.75">
      <c r="A113" s="14" t="s">
        <v>251</v>
      </c>
      <c r="B113" s="14" t="s">
        <v>252</v>
      </c>
      <c r="C113" t="s">
        <v>216</v>
      </c>
      <c r="D113" s="17">
        <v>113</v>
      </c>
      <c r="E113" s="17">
        <v>10623150</v>
      </c>
      <c r="F113" s="17">
        <v>4688</v>
      </c>
      <c r="G113" s="17">
        <v>951085470</v>
      </c>
      <c r="H113" s="17">
        <v>0</v>
      </c>
      <c r="I113" s="17">
        <v>0</v>
      </c>
      <c r="J113" s="17">
        <v>0</v>
      </c>
      <c r="K113" s="17">
        <v>0</v>
      </c>
      <c r="L113" s="16">
        <f t="shared" si="14"/>
        <v>312</v>
      </c>
      <c r="M113" s="16">
        <f t="shared" si="15"/>
        <v>564902100</v>
      </c>
      <c r="N113" s="17">
        <v>268</v>
      </c>
      <c r="O113" s="17">
        <v>308792100</v>
      </c>
      <c r="P113" s="17">
        <v>27</v>
      </c>
      <c r="Q113" s="17">
        <v>19710000</v>
      </c>
      <c r="R113" s="17">
        <v>17</v>
      </c>
      <c r="S113" s="17">
        <v>236400000</v>
      </c>
      <c r="T113" s="8">
        <f t="shared" si="16"/>
        <v>5113</v>
      </c>
      <c r="U113" s="8">
        <f t="shared" si="10"/>
        <v>1526610720</v>
      </c>
      <c r="V113" s="9">
        <f t="shared" si="11"/>
        <v>0.6230045797136811</v>
      </c>
      <c r="W113" s="8">
        <f t="shared" si="12"/>
        <v>4688</v>
      </c>
      <c r="X113" s="8">
        <f t="shared" si="17"/>
        <v>1187485470</v>
      </c>
      <c r="Y113" s="7">
        <f t="shared" si="18"/>
        <v>202876.59343003412</v>
      </c>
      <c r="Z113" s="9">
        <f t="shared" si="19"/>
        <v>0.1548528363537235</v>
      </c>
      <c r="AA113" s="7">
        <v>204494.05803285685</v>
      </c>
      <c r="AB113" s="9">
        <f t="shared" si="13"/>
        <v>-0.007909592182687502</v>
      </c>
      <c r="AC113" s="13"/>
    </row>
    <row r="114" spans="1:29" ht="12.75">
      <c r="A114" s="14" t="s">
        <v>253</v>
      </c>
      <c r="B114" s="14" t="s">
        <v>254</v>
      </c>
      <c r="C114" t="s">
        <v>216</v>
      </c>
      <c r="D114" s="17">
        <v>708</v>
      </c>
      <c r="E114" s="17">
        <v>28587900</v>
      </c>
      <c r="F114" s="17">
        <v>7760</v>
      </c>
      <c r="G114" s="17">
        <v>2552413700</v>
      </c>
      <c r="H114" s="17">
        <v>97</v>
      </c>
      <c r="I114" s="17">
        <v>40497600</v>
      </c>
      <c r="J114" s="17">
        <v>173</v>
      </c>
      <c r="K114" s="17">
        <v>2933500</v>
      </c>
      <c r="L114" s="16">
        <f t="shared" si="14"/>
        <v>383</v>
      </c>
      <c r="M114" s="16">
        <f t="shared" si="15"/>
        <v>343784900</v>
      </c>
      <c r="N114" s="17">
        <v>365</v>
      </c>
      <c r="O114" s="17">
        <v>270483900</v>
      </c>
      <c r="P114" s="17">
        <v>11</v>
      </c>
      <c r="Q114" s="17">
        <v>16368800</v>
      </c>
      <c r="R114" s="17">
        <v>7</v>
      </c>
      <c r="S114" s="17">
        <v>56932200</v>
      </c>
      <c r="T114" s="8">
        <f t="shared" si="16"/>
        <v>9121</v>
      </c>
      <c r="U114" s="8">
        <f t="shared" si="10"/>
        <v>2968217600</v>
      </c>
      <c r="V114" s="9">
        <f t="shared" si="11"/>
        <v>0.8735583604113122</v>
      </c>
      <c r="W114" s="8">
        <f t="shared" si="12"/>
        <v>7857</v>
      </c>
      <c r="X114" s="8">
        <f t="shared" si="17"/>
        <v>2649843500</v>
      </c>
      <c r="Y114" s="7">
        <f t="shared" si="18"/>
        <v>330012.8929616902</v>
      </c>
      <c r="Z114" s="9">
        <f t="shared" si="19"/>
        <v>0.01918060185344902</v>
      </c>
      <c r="AA114" s="7">
        <v>333181.78795242356</v>
      </c>
      <c r="AB114" s="9">
        <f t="shared" si="13"/>
        <v>-0.00951100902065469</v>
      </c>
      <c r="AC114" s="13"/>
    </row>
    <row r="115" spans="1:29" ht="12.75">
      <c r="A115" s="14" t="s">
        <v>255</v>
      </c>
      <c r="B115" s="14" t="s">
        <v>256</v>
      </c>
      <c r="C115" t="s">
        <v>216</v>
      </c>
      <c r="D115" s="17">
        <v>34</v>
      </c>
      <c r="E115" s="17">
        <v>1078100</v>
      </c>
      <c r="F115" s="17">
        <v>1539</v>
      </c>
      <c r="G115" s="17">
        <v>441031300</v>
      </c>
      <c r="H115" s="17">
        <v>0</v>
      </c>
      <c r="I115" s="17">
        <v>0</v>
      </c>
      <c r="J115" s="17">
        <v>0</v>
      </c>
      <c r="K115" s="17">
        <v>0</v>
      </c>
      <c r="L115" s="16">
        <f t="shared" si="14"/>
        <v>15</v>
      </c>
      <c r="M115" s="16">
        <f t="shared" si="15"/>
        <v>8473400</v>
      </c>
      <c r="N115" s="17">
        <v>15</v>
      </c>
      <c r="O115" s="17">
        <v>8473400</v>
      </c>
      <c r="P115" s="17">
        <v>0</v>
      </c>
      <c r="Q115" s="17">
        <v>0</v>
      </c>
      <c r="R115" s="17">
        <v>0</v>
      </c>
      <c r="S115" s="17">
        <v>0</v>
      </c>
      <c r="T115" s="8">
        <f t="shared" si="16"/>
        <v>1588</v>
      </c>
      <c r="U115" s="8">
        <f t="shared" si="10"/>
        <v>450582800</v>
      </c>
      <c r="V115" s="9">
        <f t="shared" si="11"/>
        <v>0.9788018983414369</v>
      </c>
      <c r="W115" s="8">
        <f t="shared" si="12"/>
        <v>1539</v>
      </c>
      <c r="X115" s="8">
        <f t="shared" si="17"/>
        <v>441031300</v>
      </c>
      <c r="Y115" s="7">
        <f t="shared" si="18"/>
        <v>286570.04548408056</v>
      </c>
      <c r="Z115" s="9">
        <f t="shared" si="19"/>
        <v>0</v>
      </c>
      <c r="AA115" s="7">
        <v>287646.71864847303</v>
      </c>
      <c r="AB115" s="9">
        <f t="shared" si="13"/>
        <v>-0.003743039967399217</v>
      </c>
      <c r="AC115" s="13"/>
    </row>
    <row r="116" spans="1:29" ht="12.75">
      <c r="A116" s="14" t="s">
        <v>257</v>
      </c>
      <c r="B116" s="14" t="s">
        <v>258</v>
      </c>
      <c r="C116" t="s">
        <v>216</v>
      </c>
      <c r="D116" s="17">
        <v>276</v>
      </c>
      <c r="E116" s="17">
        <v>42411300</v>
      </c>
      <c r="F116" s="17">
        <v>6531</v>
      </c>
      <c r="G116" s="17">
        <v>2892365300</v>
      </c>
      <c r="H116" s="17">
        <v>38</v>
      </c>
      <c r="I116" s="17">
        <v>35496600</v>
      </c>
      <c r="J116" s="17">
        <v>98</v>
      </c>
      <c r="K116" s="17">
        <v>711300</v>
      </c>
      <c r="L116" s="16">
        <f t="shared" si="14"/>
        <v>424</v>
      </c>
      <c r="M116" s="16">
        <f t="shared" si="15"/>
        <v>907168500</v>
      </c>
      <c r="N116" s="17">
        <v>314</v>
      </c>
      <c r="O116" s="17">
        <v>591532700</v>
      </c>
      <c r="P116" s="17">
        <v>86</v>
      </c>
      <c r="Q116" s="17">
        <v>228865600</v>
      </c>
      <c r="R116" s="17">
        <v>24</v>
      </c>
      <c r="S116" s="17">
        <v>86770200</v>
      </c>
      <c r="T116" s="8">
        <f t="shared" si="16"/>
        <v>7367</v>
      </c>
      <c r="U116" s="8">
        <f t="shared" si="10"/>
        <v>3878153000</v>
      </c>
      <c r="V116" s="9">
        <f t="shared" si="11"/>
        <v>0.7549629681964585</v>
      </c>
      <c r="W116" s="8">
        <f t="shared" si="12"/>
        <v>6569</v>
      </c>
      <c r="X116" s="8">
        <f t="shared" si="17"/>
        <v>3014632100</v>
      </c>
      <c r="Y116" s="7">
        <f t="shared" si="18"/>
        <v>445708.92068808037</v>
      </c>
      <c r="Z116" s="9">
        <f t="shared" si="19"/>
        <v>0.022374104373912015</v>
      </c>
      <c r="AA116" s="7">
        <v>529797.8058814567</v>
      </c>
      <c r="AB116" s="9">
        <f t="shared" si="13"/>
        <v>-0.15871882491750333</v>
      </c>
      <c r="AC116" s="13"/>
    </row>
    <row r="117" spans="1:29" ht="12.75">
      <c r="A117" s="14" t="s">
        <v>259</v>
      </c>
      <c r="B117" s="14" t="s">
        <v>260</v>
      </c>
      <c r="C117" t="s">
        <v>216</v>
      </c>
      <c r="D117" s="17">
        <v>208</v>
      </c>
      <c r="E117" s="17">
        <v>11313500</v>
      </c>
      <c r="F117" s="17">
        <v>2964</v>
      </c>
      <c r="G117" s="17">
        <v>516060100</v>
      </c>
      <c r="H117" s="17">
        <v>0</v>
      </c>
      <c r="I117" s="17">
        <v>0</v>
      </c>
      <c r="J117" s="17">
        <v>2</v>
      </c>
      <c r="K117" s="17">
        <v>7100</v>
      </c>
      <c r="L117" s="16">
        <f t="shared" si="14"/>
        <v>273</v>
      </c>
      <c r="M117" s="16">
        <f t="shared" si="15"/>
        <v>121742900</v>
      </c>
      <c r="N117" s="17">
        <v>228</v>
      </c>
      <c r="O117" s="17">
        <v>94111100</v>
      </c>
      <c r="P117" s="17">
        <v>11</v>
      </c>
      <c r="Q117" s="17">
        <v>8406600</v>
      </c>
      <c r="R117" s="17">
        <v>34</v>
      </c>
      <c r="S117" s="17">
        <v>19225200</v>
      </c>
      <c r="T117" s="8">
        <f t="shared" si="16"/>
        <v>3447</v>
      </c>
      <c r="U117" s="8">
        <f t="shared" si="10"/>
        <v>649123600</v>
      </c>
      <c r="V117" s="9">
        <f t="shared" si="11"/>
        <v>0.7950105342033474</v>
      </c>
      <c r="W117" s="8">
        <f t="shared" si="12"/>
        <v>2964</v>
      </c>
      <c r="X117" s="8">
        <f t="shared" si="17"/>
        <v>535285300</v>
      </c>
      <c r="Y117" s="7">
        <f t="shared" si="18"/>
        <v>174109.34547908232</v>
      </c>
      <c r="Z117" s="9">
        <f t="shared" si="19"/>
        <v>0.02961716381903231</v>
      </c>
      <c r="AA117" s="7">
        <v>173531.8869828456</v>
      </c>
      <c r="AB117" s="9">
        <f t="shared" si="13"/>
        <v>0.0033276794615492906</v>
      </c>
      <c r="AC117" s="13"/>
    </row>
    <row r="118" spans="1:29" ht="12.75">
      <c r="A118" s="14" t="s">
        <v>261</v>
      </c>
      <c r="B118" s="14" t="s">
        <v>262</v>
      </c>
      <c r="C118" t="s">
        <v>216</v>
      </c>
      <c r="D118" s="17">
        <v>714</v>
      </c>
      <c r="E118" s="17">
        <v>31753500</v>
      </c>
      <c r="F118" s="17">
        <v>16354</v>
      </c>
      <c r="G118" s="17">
        <v>2321692900</v>
      </c>
      <c r="H118" s="17">
        <v>20</v>
      </c>
      <c r="I118" s="17">
        <v>6115100</v>
      </c>
      <c r="J118" s="17">
        <v>47</v>
      </c>
      <c r="K118" s="17">
        <v>435400</v>
      </c>
      <c r="L118" s="16">
        <f t="shared" si="14"/>
        <v>479</v>
      </c>
      <c r="M118" s="16">
        <f t="shared" si="15"/>
        <v>998047300</v>
      </c>
      <c r="N118" s="17">
        <v>424</v>
      </c>
      <c r="O118" s="17">
        <v>860497100</v>
      </c>
      <c r="P118" s="17">
        <v>47</v>
      </c>
      <c r="Q118" s="17">
        <v>82293300</v>
      </c>
      <c r="R118" s="17">
        <v>8</v>
      </c>
      <c r="S118" s="17">
        <v>55256900</v>
      </c>
      <c r="T118" s="8">
        <f t="shared" si="16"/>
        <v>17614</v>
      </c>
      <c r="U118" s="8">
        <f t="shared" si="10"/>
        <v>3358044200</v>
      </c>
      <c r="V118" s="9">
        <f t="shared" si="11"/>
        <v>0.693203502205242</v>
      </c>
      <c r="W118" s="8">
        <f t="shared" si="12"/>
        <v>16374</v>
      </c>
      <c r="X118" s="8">
        <f t="shared" si="17"/>
        <v>2383064900</v>
      </c>
      <c r="Y118" s="7">
        <f t="shared" si="18"/>
        <v>142164.89556614144</v>
      </c>
      <c r="Z118" s="9">
        <f t="shared" si="19"/>
        <v>0.01645508418263226</v>
      </c>
      <c r="AA118" s="7">
        <v>142065.16641221373</v>
      </c>
      <c r="AB118" s="9">
        <f t="shared" si="13"/>
        <v>0.0007019958266077296</v>
      </c>
      <c r="AC118" s="13"/>
    </row>
    <row r="119" spans="1:29" ht="12.75">
      <c r="A119" s="14" t="s">
        <v>263</v>
      </c>
      <c r="B119" s="14" t="s">
        <v>264</v>
      </c>
      <c r="C119" t="s">
        <v>216</v>
      </c>
      <c r="D119" s="17">
        <v>48</v>
      </c>
      <c r="E119" s="17">
        <v>1486700</v>
      </c>
      <c r="F119" s="17">
        <v>244</v>
      </c>
      <c r="G119" s="17">
        <v>42717300</v>
      </c>
      <c r="H119" s="17">
        <v>20</v>
      </c>
      <c r="I119" s="17">
        <v>4178600</v>
      </c>
      <c r="J119" s="17">
        <v>35</v>
      </c>
      <c r="K119" s="17">
        <v>613400</v>
      </c>
      <c r="L119" s="16">
        <f t="shared" si="14"/>
        <v>28</v>
      </c>
      <c r="M119" s="16">
        <f t="shared" si="15"/>
        <v>12462900</v>
      </c>
      <c r="N119" s="17">
        <v>27</v>
      </c>
      <c r="O119" s="17">
        <v>12374900</v>
      </c>
      <c r="P119" s="17">
        <v>1</v>
      </c>
      <c r="Q119" s="17">
        <v>88000</v>
      </c>
      <c r="R119" s="17">
        <v>0</v>
      </c>
      <c r="S119" s="17">
        <v>0</v>
      </c>
      <c r="T119" s="8">
        <f t="shared" si="16"/>
        <v>375</v>
      </c>
      <c r="U119" s="8">
        <f t="shared" si="10"/>
        <v>61458900</v>
      </c>
      <c r="V119" s="9">
        <f t="shared" si="11"/>
        <v>0.7630448966707832</v>
      </c>
      <c r="W119" s="8">
        <f t="shared" si="12"/>
        <v>264</v>
      </c>
      <c r="X119" s="8">
        <f t="shared" si="17"/>
        <v>46895900</v>
      </c>
      <c r="Y119" s="7">
        <f t="shared" si="18"/>
        <v>177635.98484848486</v>
      </c>
      <c r="Z119" s="9">
        <f t="shared" si="19"/>
        <v>0</v>
      </c>
      <c r="AA119" s="7">
        <v>175836.98113207548</v>
      </c>
      <c r="AB119" s="9">
        <f t="shared" si="13"/>
        <v>0.010231088504972143</v>
      </c>
      <c r="AC119" s="13"/>
    </row>
    <row r="120" spans="1:29" ht="12.75">
      <c r="A120" s="14" t="s">
        <v>265</v>
      </c>
      <c r="B120" s="14" t="s">
        <v>266</v>
      </c>
      <c r="C120" t="s">
        <v>216</v>
      </c>
      <c r="D120" s="17">
        <v>117</v>
      </c>
      <c r="E120" s="17">
        <v>8135900</v>
      </c>
      <c r="F120" s="17">
        <v>965</v>
      </c>
      <c r="G120" s="17">
        <v>297498400</v>
      </c>
      <c r="H120" s="17">
        <v>110</v>
      </c>
      <c r="I120" s="17">
        <v>43305900</v>
      </c>
      <c r="J120" s="17">
        <v>178</v>
      </c>
      <c r="K120" s="17">
        <v>3999062</v>
      </c>
      <c r="L120" s="16">
        <f t="shared" si="14"/>
        <v>77</v>
      </c>
      <c r="M120" s="16">
        <f t="shared" si="15"/>
        <v>65794350</v>
      </c>
      <c r="N120" s="17">
        <v>68</v>
      </c>
      <c r="O120" s="17">
        <v>52406450</v>
      </c>
      <c r="P120" s="17">
        <v>1</v>
      </c>
      <c r="Q120" s="17">
        <v>327800</v>
      </c>
      <c r="R120" s="17">
        <v>8</v>
      </c>
      <c r="S120" s="17">
        <v>13060100</v>
      </c>
      <c r="T120" s="8">
        <f t="shared" si="16"/>
        <v>1447</v>
      </c>
      <c r="U120" s="8">
        <f t="shared" si="10"/>
        <v>418733612</v>
      </c>
      <c r="V120" s="9">
        <f t="shared" si="11"/>
        <v>0.813892867047893</v>
      </c>
      <c r="W120" s="8">
        <f t="shared" si="12"/>
        <v>1075</v>
      </c>
      <c r="X120" s="8">
        <f t="shared" si="17"/>
        <v>353864400</v>
      </c>
      <c r="Y120" s="7">
        <f t="shared" si="18"/>
        <v>317027.25581395347</v>
      </c>
      <c r="Z120" s="9">
        <f t="shared" si="19"/>
        <v>0.0311895191255867</v>
      </c>
      <c r="AA120" s="7">
        <v>321793.3085501859</v>
      </c>
      <c r="AB120" s="9">
        <f t="shared" si="13"/>
        <v>-0.014810913122169872</v>
      </c>
      <c r="AC120" s="13"/>
    </row>
    <row r="121" spans="1:29" ht="12.75">
      <c r="A121" s="14" t="s">
        <v>267</v>
      </c>
      <c r="B121" s="14" t="s">
        <v>268</v>
      </c>
      <c r="C121" t="s">
        <v>216</v>
      </c>
      <c r="D121" s="17">
        <v>143</v>
      </c>
      <c r="E121" s="17">
        <v>4786000</v>
      </c>
      <c r="F121" s="17">
        <v>2775</v>
      </c>
      <c r="G121" s="17">
        <v>411186330</v>
      </c>
      <c r="H121" s="17">
        <v>0</v>
      </c>
      <c r="I121" s="17">
        <v>0</v>
      </c>
      <c r="J121" s="17">
        <v>1</v>
      </c>
      <c r="K121" s="17">
        <v>5500</v>
      </c>
      <c r="L121" s="16">
        <f t="shared" si="14"/>
        <v>171</v>
      </c>
      <c r="M121" s="16">
        <f t="shared" si="15"/>
        <v>64681800</v>
      </c>
      <c r="N121" s="17">
        <v>109</v>
      </c>
      <c r="O121" s="17">
        <v>32858100</v>
      </c>
      <c r="P121" s="17">
        <v>22</v>
      </c>
      <c r="Q121" s="17">
        <v>10790100</v>
      </c>
      <c r="R121" s="17">
        <v>40</v>
      </c>
      <c r="S121" s="17">
        <v>21033600</v>
      </c>
      <c r="T121" s="8">
        <f t="shared" si="16"/>
        <v>3090</v>
      </c>
      <c r="U121" s="8">
        <f t="shared" si="10"/>
        <v>480659630</v>
      </c>
      <c r="V121" s="9">
        <f t="shared" si="11"/>
        <v>0.8554625858635143</v>
      </c>
      <c r="W121" s="8">
        <f t="shared" si="12"/>
        <v>2775</v>
      </c>
      <c r="X121" s="8">
        <f t="shared" si="17"/>
        <v>432219930</v>
      </c>
      <c r="Y121" s="7">
        <f t="shared" si="18"/>
        <v>148175.25405405406</v>
      </c>
      <c r="Z121" s="9">
        <f t="shared" si="19"/>
        <v>0.04375986391867359</v>
      </c>
      <c r="AA121" s="7">
        <v>96545.0773381295</v>
      </c>
      <c r="AB121" s="9">
        <f t="shared" si="13"/>
        <v>0.5347779310911976</v>
      </c>
      <c r="AC121" s="13"/>
    </row>
    <row r="122" spans="1:29" ht="12.75">
      <c r="A122" s="14" t="s">
        <v>269</v>
      </c>
      <c r="B122" s="14" t="s">
        <v>270</v>
      </c>
      <c r="C122" t="s">
        <v>216</v>
      </c>
      <c r="D122" s="17">
        <v>52</v>
      </c>
      <c r="E122" s="17">
        <v>818200</v>
      </c>
      <c r="F122" s="17">
        <v>472</v>
      </c>
      <c r="G122" s="17">
        <v>53854500</v>
      </c>
      <c r="H122" s="17">
        <v>1</v>
      </c>
      <c r="I122" s="17">
        <v>128700</v>
      </c>
      <c r="J122" s="17">
        <v>5</v>
      </c>
      <c r="K122" s="17">
        <v>10800</v>
      </c>
      <c r="L122" s="16">
        <f t="shared" si="14"/>
        <v>58</v>
      </c>
      <c r="M122" s="16">
        <f t="shared" si="15"/>
        <v>10202200</v>
      </c>
      <c r="N122" s="17">
        <v>47</v>
      </c>
      <c r="O122" s="17">
        <v>7383300</v>
      </c>
      <c r="P122" s="17">
        <v>0</v>
      </c>
      <c r="Q122" s="17">
        <v>0</v>
      </c>
      <c r="R122" s="17">
        <v>11</v>
      </c>
      <c r="S122" s="17">
        <v>2818900</v>
      </c>
      <c r="T122" s="8">
        <f t="shared" si="16"/>
        <v>588</v>
      </c>
      <c r="U122" s="8">
        <f t="shared" si="10"/>
        <v>65014400</v>
      </c>
      <c r="V122" s="9">
        <f t="shared" si="11"/>
        <v>0.8303268199045135</v>
      </c>
      <c r="W122" s="8">
        <f t="shared" si="12"/>
        <v>473</v>
      </c>
      <c r="X122" s="8">
        <f t="shared" si="17"/>
        <v>56802100</v>
      </c>
      <c r="Y122" s="7">
        <f t="shared" si="18"/>
        <v>114129.38689217759</v>
      </c>
      <c r="Z122" s="9">
        <f t="shared" si="19"/>
        <v>0.0433580868238421</v>
      </c>
      <c r="AA122" s="7">
        <v>114220.67510548524</v>
      </c>
      <c r="AB122" s="9">
        <f t="shared" si="13"/>
        <v>-0.0007992267006244055</v>
      </c>
      <c r="AC122" s="13"/>
    </row>
    <row r="123" spans="1:29" ht="12.75">
      <c r="A123" s="14" t="s">
        <v>271</v>
      </c>
      <c r="B123" s="14" t="s">
        <v>272</v>
      </c>
      <c r="C123" t="s">
        <v>216</v>
      </c>
      <c r="D123" s="17">
        <v>2361</v>
      </c>
      <c r="E123" s="17">
        <v>14564100</v>
      </c>
      <c r="F123" s="17">
        <v>8027</v>
      </c>
      <c r="G123" s="17">
        <v>773718600</v>
      </c>
      <c r="H123" s="17">
        <v>118</v>
      </c>
      <c r="I123" s="17">
        <v>14068500</v>
      </c>
      <c r="J123" s="17">
        <v>234</v>
      </c>
      <c r="K123" s="17">
        <v>3062800</v>
      </c>
      <c r="L123" s="16">
        <f t="shared" si="14"/>
        <v>165</v>
      </c>
      <c r="M123" s="16">
        <f t="shared" si="15"/>
        <v>77036935</v>
      </c>
      <c r="N123" s="17">
        <v>147</v>
      </c>
      <c r="O123" s="17">
        <v>56636435</v>
      </c>
      <c r="P123" s="17">
        <v>4</v>
      </c>
      <c r="Q123" s="17">
        <v>1762300</v>
      </c>
      <c r="R123" s="17">
        <v>14</v>
      </c>
      <c r="S123" s="17">
        <v>18638200</v>
      </c>
      <c r="T123" s="8">
        <f t="shared" si="16"/>
        <v>10905</v>
      </c>
      <c r="U123" s="8">
        <f t="shared" si="10"/>
        <v>882450935</v>
      </c>
      <c r="V123" s="9">
        <f t="shared" si="11"/>
        <v>0.8927262341220138</v>
      </c>
      <c r="W123" s="8">
        <f t="shared" si="12"/>
        <v>8145</v>
      </c>
      <c r="X123" s="8">
        <f t="shared" si="17"/>
        <v>806425300</v>
      </c>
      <c r="Y123" s="7">
        <f t="shared" si="18"/>
        <v>96720.33149171271</v>
      </c>
      <c r="Z123" s="9">
        <f t="shared" si="19"/>
        <v>0.02112094764792787</v>
      </c>
      <c r="AA123" s="7">
        <v>96487.91303279695</v>
      </c>
      <c r="AB123" s="9">
        <f t="shared" si="13"/>
        <v>0.002408783148172828</v>
      </c>
      <c r="AC123" s="13"/>
    </row>
    <row r="124" spans="1:29" ht="12.75">
      <c r="A124" s="14" t="s">
        <v>273</v>
      </c>
      <c r="B124" s="14" t="s">
        <v>274</v>
      </c>
      <c r="C124" t="s">
        <v>216</v>
      </c>
      <c r="D124" s="17">
        <v>95</v>
      </c>
      <c r="E124" s="17">
        <v>8797800</v>
      </c>
      <c r="F124" s="17">
        <v>2444</v>
      </c>
      <c r="G124" s="17">
        <v>375200350</v>
      </c>
      <c r="H124" s="17">
        <v>0</v>
      </c>
      <c r="I124" s="17">
        <v>0</v>
      </c>
      <c r="J124" s="17">
        <v>0</v>
      </c>
      <c r="K124" s="17">
        <v>0</v>
      </c>
      <c r="L124" s="16">
        <f t="shared" si="14"/>
        <v>199</v>
      </c>
      <c r="M124" s="16">
        <f t="shared" si="15"/>
        <v>60705400</v>
      </c>
      <c r="N124" s="17">
        <v>159</v>
      </c>
      <c r="O124" s="17">
        <v>35266900</v>
      </c>
      <c r="P124" s="17">
        <v>13</v>
      </c>
      <c r="Q124" s="17">
        <v>12012100</v>
      </c>
      <c r="R124" s="17">
        <v>27</v>
      </c>
      <c r="S124" s="17">
        <v>13426400</v>
      </c>
      <c r="T124" s="8">
        <f t="shared" si="16"/>
        <v>2738</v>
      </c>
      <c r="U124" s="8">
        <f t="shared" si="10"/>
        <v>444703550</v>
      </c>
      <c r="V124" s="9">
        <f t="shared" si="11"/>
        <v>0.8437089157484801</v>
      </c>
      <c r="W124" s="8">
        <f t="shared" si="12"/>
        <v>2444</v>
      </c>
      <c r="X124" s="8">
        <f t="shared" si="17"/>
        <v>388626750</v>
      </c>
      <c r="Y124" s="7">
        <f t="shared" si="18"/>
        <v>153518.96481178395</v>
      </c>
      <c r="Z124" s="9">
        <f t="shared" si="19"/>
        <v>0.03019179855883768</v>
      </c>
      <c r="AA124" s="7">
        <v>153821.8557968046</v>
      </c>
      <c r="AB124" s="9">
        <f t="shared" si="13"/>
        <v>-0.0019691023973911264</v>
      </c>
      <c r="AC124" s="13"/>
    </row>
    <row r="125" spans="1:29" ht="12.75">
      <c r="A125" s="14" t="s">
        <v>275</v>
      </c>
      <c r="B125" s="14" t="s">
        <v>276</v>
      </c>
      <c r="C125" t="s">
        <v>216</v>
      </c>
      <c r="D125" s="17">
        <v>17</v>
      </c>
      <c r="E125" s="17">
        <v>791600</v>
      </c>
      <c r="F125" s="17">
        <v>885</v>
      </c>
      <c r="G125" s="17">
        <v>218189400</v>
      </c>
      <c r="H125" s="17">
        <v>0</v>
      </c>
      <c r="I125" s="17">
        <v>0</v>
      </c>
      <c r="J125" s="17">
        <v>0</v>
      </c>
      <c r="K125" s="17">
        <v>0</v>
      </c>
      <c r="L125" s="16">
        <f t="shared" si="14"/>
        <v>59</v>
      </c>
      <c r="M125" s="16">
        <f t="shared" si="15"/>
        <v>22779300</v>
      </c>
      <c r="N125" s="17">
        <v>46</v>
      </c>
      <c r="O125" s="17">
        <v>15361900</v>
      </c>
      <c r="P125" s="17">
        <v>1</v>
      </c>
      <c r="Q125" s="17">
        <v>1358900</v>
      </c>
      <c r="R125" s="17">
        <v>12</v>
      </c>
      <c r="S125" s="17">
        <v>6058500</v>
      </c>
      <c r="T125" s="8">
        <f t="shared" si="16"/>
        <v>961</v>
      </c>
      <c r="U125" s="8">
        <f t="shared" si="10"/>
        <v>241760300</v>
      </c>
      <c r="V125" s="9">
        <f t="shared" si="11"/>
        <v>0.9025030164175012</v>
      </c>
      <c r="W125" s="8">
        <f t="shared" si="12"/>
        <v>885</v>
      </c>
      <c r="X125" s="8">
        <f t="shared" si="17"/>
        <v>224247900</v>
      </c>
      <c r="Y125" s="7">
        <f t="shared" si="18"/>
        <v>246541.69491525425</v>
      </c>
      <c r="Z125" s="9">
        <f t="shared" si="19"/>
        <v>0.02505994573964377</v>
      </c>
      <c r="AA125" s="7">
        <v>288213.88261851016</v>
      </c>
      <c r="AB125" s="9">
        <f t="shared" si="13"/>
        <v>-0.14458771841471169</v>
      </c>
      <c r="AC125" s="13"/>
    </row>
    <row r="126" spans="1:29" ht="12.75">
      <c r="A126" s="14" t="s">
        <v>277</v>
      </c>
      <c r="B126" s="14" t="s">
        <v>278</v>
      </c>
      <c r="C126" t="s">
        <v>216</v>
      </c>
      <c r="D126" s="17">
        <v>169</v>
      </c>
      <c r="E126" s="17">
        <v>7745600</v>
      </c>
      <c r="F126" s="17">
        <v>1956</v>
      </c>
      <c r="G126" s="17">
        <v>600380300</v>
      </c>
      <c r="H126" s="17">
        <v>95</v>
      </c>
      <c r="I126" s="17">
        <v>32103400</v>
      </c>
      <c r="J126" s="17">
        <v>142</v>
      </c>
      <c r="K126" s="17">
        <v>2154100</v>
      </c>
      <c r="L126" s="16">
        <f t="shared" si="14"/>
        <v>54</v>
      </c>
      <c r="M126" s="16">
        <f t="shared" si="15"/>
        <v>21918000</v>
      </c>
      <c r="N126" s="17">
        <v>46</v>
      </c>
      <c r="O126" s="17">
        <v>19207200</v>
      </c>
      <c r="P126" s="17">
        <v>8</v>
      </c>
      <c r="Q126" s="17">
        <v>2710800</v>
      </c>
      <c r="R126" s="17">
        <v>0</v>
      </c>
      <c r="S126" s="17">
        <v>0</v>
      </c>
      <c r="T126" s="8">
        <f t="shared" si="16"/>
        <v>2416</v>
      </c>
      <c r="U126" s="8">
        <f t="shared" si="10"/>
        <v>664301400</v>
      </c>
      <c r="V126" s="9">
        <f t="shared" si="11"/>
        <v>0.9521035180717669</v>
      </c>
      <c r="W126" s="8">
        <f t="shared" si="12"/>
        <v>2051</v>
      </c>
      <c r="X126" s="8">
        <f t="shared" si="17"/>
        <v>632483700</v>
      </c>
      <c r="Y126" s="7">
        <f t="shared" si="18"/>
        <v>308378.2057532911</v>
      </c>
      <c r="Z126" s="9">
        <f t="shared" si="19"/>
        <v>0</v>
      </c>
      <c r="AA126" s="7">
        <v>308557.8254509995</v>
      </c>
      <c r="AB126" s="9">
        <f t="shared" si="13"/>
        <v>-0.0005821265347779299</v>
      </c>
      <c r="AC126" s="13"/>
    </row>
    <row r="127" spans="1:29" ht="12.75">
      <c r="A127" s="14" t="s">
        <v>279</v>
      </c>
      <c r="B127" s="14" t="s">
        <v>280</v>
      </c>
      <c r="C127" t="s">
        <v>216</v>
      </c>
      <c r="D127" s="17">
        <v>471</v>
      </c>
      <c r="E127" s="17">
        <v>15867500</v>
      </c>
      <c r="F127" s="17">
        <v>4431</v>
      </c>
      <c r="G127" s="17">
        <v>833580300</v>
      </c>
      <c r="H127" s="17">
        <v>186</v>
      </c>
      <c r="I127" s="17">
        <v>53635900</v>
      </c>
      <c r="J127" s="17">
        <v>347</v>
      </c>
      <c r="K127" s="17">
        <v>6801400</v>
      </c>
      <c r="L127" s="16">
        <f t="shared" si="14"/>
        <v>182</v>
      </c>
      <c r="M127" s="16">
        <f t="shared" si="15"/>
        <v>91103200</v>
      </c>
      <c r="N127" s="17">
        <v>159</v>
      </c>
      <c r="O127" s="17">
        <v>81491700</v>
      </c>
      <c r="P127" s="17">
        <v>23</v>
      </c>
      <c r="Q127" s="17">
        <v>9611500</v>
      </c>
      <c r="R127" s="17">
        <v>0</v>
      </c>
      <c r="S127" s="17">
        <v>0</v>
      </c>
      <c r="T127" s="8">
        <f t="shared" si="16"/>
        <v>5617</v>
      </c>
      <c r="U127" s="8">
        <f t="shared" si="10"/>
        <v>1000988300</v>
      </c>
      <c r="V127" s="9">
        <f t="shared" si="11"/>
        <v>0.8863402299507397</v>
      </c>
      <c r="W127" s="8">
        <f t="shared" si="12"/>
        <v>4617</v>
      </c>
      <c r="X127" s="8">
        <f t="shared" si="17"/>
        <v>887216200</v>
      </c>
      <c r="Y127" s="7">
        <f t="shared" si="18"/>
        <v>192162.919644791</v>
      </c>
      <c r="Z127" s="9">
        <f t="shared" si="19"/>
        <v>0</v>
      </c>
      <c r="AA127" s="7">
        <v>192845.63758389262</v>
      </c>
      <c r="AB127" s="9">
        <f t="shared" si="13"/>
        <v>-0.003540230142901864</v>
      </c>
      <c r="AC127" s="13"/>
    </row>
    <row r="128" spans="1:29" ht="12.75">
      <c r="A128" s="14" t="s">
        <v>281</v>
      </c>
      <c r="B128" s="14" t="s">
        <v>282</v>
      </c>
      <c r="C128" t="s">
        <v>216</v>
      </c>
      <c r="D128" s="17">
        <v>114</v>
      </c>
      <c r="E128" s="17">
        <v>8733800</v>
      </c>
      <c r="F128" s="17">
        <v>1012</v>
      </c>
      <c r="G128" s="17">
        <v>319406300</v>
      </c>
      <c r="H128" s="17">
        <v>175</v>
      </c>
      <c r="I128" s="17">
        <v>58130350</v>
      </c>
      <c r="J128" s="17">
        <v>315</v>
      </c>
      <c r="K128" s="17">
        <v>8358865</v>
      </c>
      <c r="L128" s="16">
        <f t="shared" si="14"/>
        <v>77</v>
      </c>
      <c r="M128" s="16">
        <f t="shared" si="15"/>
        <v>44744730</v>
      </c>
      <c r="N128" s="17">
        <v>76</v>
      </c>
      <c r="O128" s="17">
        <v>44627930</v>
      </c>
      <c r="P128" s="17">
        <v>1</v>
      </c>
      <c r="Q128" s="17">
        <v>116800</v>
      </c>
      <c r="R128" s="17">
        <v>0</v>
      </c>
      <c r="S128" s="17">
        <v>0</v>
      </c>
      <c r="T128" s="8">
        <f t="shared" si="16"/>
        <v>1693</v>
      </c>
      <c r="U128" s="8">
        <f t="shared" si="10"/>
        <v>439374045</v>
      </c>
      <c r="V128" s="9">
        <f t="shared" si="11"/>
        <v>0.8592602460165802</v>
      </c>
      <c r="W128" s="8">
        <f t="shared" si="12"/>
        <v>1187</v>
      </c>
      <c r="X128" s="8">
        <f t="shared" si="17"/>
        <v>377536650</v>
      </c>
      <c r="Y128" s="7">
        <f t="shared" si="18"/>
        <v>318059.5197978096</v>
      </c>
      <c r="Z128" s="9">
        <f t="shared" si="19"/>
        <v>0</v>
      </c>
      <c r="AA128" s="7">
        <v>320652.7801179444</v>
      </c>
      <c r="AB128" s="9">
        <f t="shared" si="13"/>
        <v>-0.008087440624032455</v>
      </c>
      <c r="AC128" s="13"/>
    </row>
    <row r="129" spans="1:29" ht="12.75">
      <c r="A129" s="14" t="s">
        <v>283</v>
      </c>
      <c r="B129" s="14" t="s">
        <v>284</v>
      </c>
      <c r="C129" t="s">
        <v>216</v>
      </c>
      <c r="D129" s="17">
        <v>235</v>
      </c>
      <c r="E129" s="17">
        <v>8402000</v>
      </c>
      <c r="F129" s="17">
        <v>2294</v>
      </c>
      <c r="G129" s="17">
        <v>683314500</v>
      </c>
      <c r="H129" s="17">
        <v>74</v>
      </c>
      <c r="I129" s="17">
        <v>18134900</v>
      </c>
      <c r="J129" s="17">
        <v>186</v>
      </c>
      <c r="K129" s="17">
        <v>2923900</v>
      </c>
      <c r="L129" s="16">
        <f t="shared" si="14"/>
        <v>60</v>
      </c>
      <c r="M129" s="16">
        <f t="shared" si="15"/>
        <v>22635800</v>
      </c>
      <c r="N129" s="17">
        <v>57</v>
      </c>
      <c r="O129" s="17">
        <v>21856700</v>
      </c>
      <c r="P129" s="17">
        <v>3</v>
      </c>
      <c r="Q129" s="17">
        <v>779100</v>
      </c>
      <c r="R129" s="17">
        <v>0</v>
      </c>
      <c r="S129" s="17">
        <v>0</v>
      </c>
      <c r="T129" s="8">
        <f t="shared" si="16"/>
        <v>2849</v>
      </c>
      <c r="U129" s="8">
        <f t="shared" si="10"/>
        <v>735411100</v>
      </c>
      <c r="V129" s="9">
        <f t="shared" si="11"/>
        <v>0.9538194351431465</v>
      </c>
      <c r="W129" s="8">
        <f t="shared" si="12"/>
        <v>2368</v>
      </c>
      <c r="X129" s="8">
        <f t="shared" si="17"/>
        <v>701449400</v>
      </c>
      <c r="Y129" s="7">
        <f t="shared" si="18"/>
        <v>296220.1858108108</v>
      </c>
      <c r="Z129" s="9">
        <f t="shared" si="19"/>
        <v>0</v>
      </c>
      <c r="AA129" s="7">
        <v>297848.9864864865</v>
      </c>
      <c r="AB129" s="9">
        <f t="shared" si="13"/>
        <v>-0.005468545301729874</v>
      </c>
      <c r="AC129" s="13"/>
    </row>
    <row r="130" spans="1:29" ht="12.75">
      <c r="A130" s="14" t="s">
        <v>285</v>
      </c>
      <c r="B130" s="14" t="s">
        <v>205</v>
      </c>
      <c r="C130" t="s">
        <v>216</v>
      </c>
      <c r="D130" s="17">
        <v>124</v>
      </c>
      <c r="E130" s="17">
        <v>4035200</v>
      </c>
      <c r="F130" s="17">
        <v>309</v>
      </c>
      <c r="G130" s="17">
        <v>89246300</v>
      </c>
      <c r="H130" s="17">
        <v>20</v>
      </c>
      <c r="I130" s="17">
        <v>9679500</v>
      </c>
      <c r="J130" s="17">
        <v>25</v>
      </c>
      <c r="K130" s="17">
        <v>1653600</v>
      </c>
      <c r="L130" s="16">
        <f t="shared" si="14"/>
        <v>18</v>
      </c>
      <c r="M130" s="16">
        <f t="shared" si="15"/>
        <v>17002800</v>
      </c>
      <c r="N130" s="17">
        <v>15</v>
      </c>
      <c r="O130" s="17">
        <v>14903400</v>
      </c>
      <c r="P130" s="17">
        <v>3</v>
      </c>
      <c r="Q130" s="17">
        <v>2099400</v>
      </c>
      <c r="R130" s="17">
        <v>0</v>
      </c>
      <c r="S130" s="17">
        <v>0</v>
      </c>
      <c r="T130" s="8">
        <f t="shared" si="16"/>
        <v>496</v>
      </c>
      <c r="U130" s="8">
        <f aca="true" t="shared" si="20" ref="U130:U193">S130+Q130+O130+K130+I130+G130+E130</f>
        <v>121617400</v>
      </c>
      <c r="V130" s="9">
        <f aca="true" t="shared" si="21" ref="V130:V193">(G130+I130)/U130</f>
        <v>0.8134181457587484</v>
      </c>
      <c r="W130" s="8">
        <f aca="true" t="shared" si="22" ref="W130:W193">F130+H130</f>
        <v>329</v>
      </c>
      <c r="X130" s="8">
        <f t="shared" si="17"/>
        <v>98925800</v>
      </c>
      <c r="Y130" s="7">
        <f t="shared" si="18"/>
        <v>300686.32218844985</v>
      </c>
      <c r="Z130" s="9">
        <f t="shared" si="19"/>
        <v>0</v>
      </c>
      <c r="AA130" s="7">
        <v>303608.7878787879</v>
      </c>
      <c r="AB130" s="9">
        <f aca="true" t="shared" si="23" ref="AB130:AB193">(Y130-AA130)/AA130</f>
        <v>-0.009625761199984803</v>
      </c>
      <c r="AC130" s="13"/>
    </row>
    <row r="131" spans="1:29" ht="12.75">
      <c r="A131" s="14" t="s">
        <v>286</v>
      </c>
      <c r="B131" s="14" t="s">
        <v>287</v>
      </c>
      <c r="C131" t="s">
        <v>216</v>
      </c>
      <c r="D131" s="17">
        <v>90</v>
      </c>
      <c r="E131" s="17">
        <v>8525300</v>
      </c>
      <c r="F131" s="17">
        <v>3187</v>
      </c>
      <c r="G131" s="17">
        <v>762429600</v>
      </c>
      <c r="H131" s="17">
        <v>18</v>
      </c>
      <c r="I131" s="17">
        <v>4775300</v>
      </c>
      <c r="J131" s="17">
        <v>62</v>
      </c>
      <c r="K131" s="17">
        <v>1301000</v>
      </c>
      <c r="L131" s="16">
        <f aca="true" t="shared" si="24" ref="L131:L194">N131+P131+R131</f>
        <v>121</v>
      </c>
      <c r="M131" s="16">
        <f aca="true" t="shared" si="25" ref="M131:M194">O131+Q131+S131</f>
        <v>395148000</v>
      </c>
      <c r="N131" s="17">
        <v>99</v>
      </c>
      <c r="O131" s="17">
        <v>203919100</v>
      </c>
      <c r="P131" s="17">
        <v>22</v>
      </c>
      <c r="Q131" s="17">
        <v>191228900</v>
      </c>
      <c r="R131" s="17">
        <v>0</v>
      </c>
      <c r="S131" s="17">
        <v>0</v>
      </c>
      <c r="T131" s="8">
        <f aca="true" t="shared" si="26" ref="T131:T194">R131+P131+N131+J131+H131+F131+D131</f>
        <v>3478</v>
      </c>
      <c r="U131" s="8">
        <f t="shared" si="20"/>
        <v>1172179200</v>
      </c>
      <c r="V131" s="9">
        <f t="shared" si="21"/>
        <v>0.6545116139238778</v>
      </c>
      <c r="W131" s="8">
        <f t="shared" si="22"/>
        <v>3205</v>
      </c>
      <c r="X131" s="8">
        <f aca="true" t="shared" si="27" ref="X131:X194">S131+I131+G131</f>
        <v>767204900</v>
      </c>
      <c r="Y131" s="7">
        <f aca="true" t="shared" si="28" ref="Y131:Y194">(I131+G131)/(H131+F131)</f>
        <v>239377.503900156</v>
      </c>
      <c r="Z131" s="9">
        <f aca="true" t="shared" si="29" ref="Z131:Z194">S131/U131</f>
        <v>0</v>
      </c>
      <c r="AA131" s="7">
        <v>239399.65667915106</v>
      </c>
      <c r="AB131" s="9">
        <f t="shared" si="23"/>
        <v>-9.25347149713685E-05</v>
      </c>
      <c r="AC131" s="13"/>
    </row>
    <row r="132" spans="1:29" ht="12.75">
      <c r="A132" s="14" t="s">
        <v>288</v>
      </c>
      <c r="B132" s="14" t="s">
        <v>289</v>
      </c>
      <c r="C132" t="s">
        <v>216</v>
      </c>
      <c r="D132" s="17">
        <v>106</v>
      </c>
      <c r="E132" s="17">
        <v>14520400</v>
      </c>
      <c r="F132" s="17">
        <v>10803</v>
      </c>
      <c r="G132" s="17">
        <v>1714630100</v>
      </c>
      <c r="H132" s="17">
        <v>1</v>
      </c>
      <c r="I132" s="17">
        <v>303400</v>
      </c>
      <c r="J132" s="17">
        <v>2</v>
      </c>
      <c r="K132" s="17">
        <v>7700</v>
      </c>
      <c r="L132" s="16">
        <f t="shared" si="24"/>
        <v>183</v>
      </c>
      <c r="M132" s="16">
        <f t="shared" si="25"/>
        <v>156051040</v>
      </c>
      <c r="N132" s="17">
        <v>172</v>
      </c>
      <c r="O132" s="17">
        <v>130035040</v>
      </c>
      <c r="P132" s="17">
        <v>10</v>
      </c>
      <c r="Q132" s="17">
        <v>10763000</v>
      </c>
      <c r="R132" s="17">
        <v>1</v>
      </c>
      <c r="S132" s="17">
        <v>15253000</v>
      </c>
      <c r="T132" s="8">
        <f t="shared" si="26"/>
        <v>11095</v>
      </c>
      <c r="U132" s="8">
        <f t="shared" si="20"/>
        <v>1885512640</v>
      </c>
      <c r="V132" s="9">
        <f t="shared" si="21"/>
        <v>0.9095316910736806</v>
      </c>
      <c r="W132" s="8">
        <f t="shared" si="22"/>
        <v>10804</v>
      </c>
      <c r="X132" s="8">
        <f t="shared" si="27"/>
        <v>1730186500</v>
      </c>
      <c r="Y132" s="7">
        <f t="shared" si="28"/>
        <v>158731.3495001851</v>
      </c>
      <c r="Z132" s="9">
        <f t="shared" si="29"/>
        <v>0.00808957716666381</v>
      </c>
      <c r="AA132" s="7">
        <v>159102.25424981522</v>
      </c>
      <c r="AB132" s="9">
        <f t="shared" si="23"/>
        <v>-0.0023312350373598627</v>
      </c>
      <c r="AC132" s="13"/>
    </row>
    <row r="133" spans="1:29" ht="12.75">
      <c r="A133" s="14" t="s">
        <v>290</v>
      </c>
      <c r="B133" s="14" t="s">
        <v>291</v>
      </c>
      <c r="C133" t="s">
        <v>216</v>
      </c>
      <c r="D133" s="17">
        <v>2791</v>
      </c>
      <c r="E133" s="17">
        <v>8168500</v>
      </c>
      <c r="F133" s="17">
        <v>471</v>
      </c>
      <c r="G133" s="17">
        <v>125492500</v>
      </c>
      <c r="H133" s="17">
        <v>43</v>
      </c>
      <c r="I133" s="17">
        <v>17625500</v>
      </c>
      <c r="J133" s="17">
        <v>134</v>
      </c>
      <c r="K133" s="17">
        <v>995100</v>
      </c>
      <c r="L133" s="16">
        <f t="shared" si="24"/>
        <v>28</v>
      </c>
      <c r="M133" s="16">
        <f t="shared" si="25"/>
        <v>15313600</v>
      </c>
      <c r="N133" s="17">
        <v>20</v>
      </c>
      <c r="O133" s="17">
        <v>5991600</v>
      </c>
      <c r="P133" s="17">
        <v>8</v>
      </c>
      <c r="Q133" s="17">
        <v>9322000</v>
      </c>
      <c r="R133" s="17">
        <v>0</v>
      </c>
      <c r="S133" s="17">
        <v>0</v>
      </c>
      <c r="T133" s="8">
        <f t="shared" si="26"/>
        <v>3467</v>
      </c>
      <c r="U133" s="8">
        <f t="shared" si="20"/>
        <v>167595200</v>
      </c>
      <c r="V133" s="9">
        <f t="shared" si="21"/>
        <v>0.8539504711352115</v>
      </c>
      <c r="W133" s="8">
        <f t="shared" si="22"/>
        <v>514</v>
      </c>
      <c r="X133" s="8">
        <f t="shared" si="27"/>
        <v>143118000</v>
      </c>
      <c r="Y133" s="7">
        <f t="shared" si="28"/>
        <v>278439.6887159533</v>
      </c>
      <c r="Z133" s="9">
        <f t="shared" si="29"/>
        <v>0</v>
      </c>
      <c r="AA133" s="7">
        <v>281695.33980582526</v>
      </c>
      <c r="AB133" s="9">
        <f t="shared" si="23"/>
        <v>-0.011557348063038911</v>
      </c>
      <c r="AC133" s="13"/>
    </row>
    <row r="134" spans="1:29" ht="12.75">
      <c r="A134" s="14" t="s">
        <v>292</v>
      </c>
      <c r="B134" s="14" t="s">
        <v>293</v>
      </c>
      <c r="C134" t="s">
        <v>216</v>
      </c>
      <c r="D134" s="17">
        <v>28</v>
      </c>
      <c r="E134" s="17">
        <v>810950</v>
      </c>
      <c r="F134" s="17">
        <v>130</v>
      </c>
      <c r="G134" s="17">
        <v>13708300</v>
      </c>
      <c r="H134" s="17">
        <v>0</v>
      </c>
      <c r="I134" s="17">
        <v>0</v>
      </c>
      <c r="J134" s="17">
        <v>2</v>
      </c>
      <c r="K134" s="17">
        <v>12450</v>
      </c>
      <c r="L134" s="16">
        <f t="shared" si="24"/>
        <v>45</v>
      </c>
      <c r="M134" s="16">
        <f t="shared" si="25"/>
        <v>12593000</v>
      </c>
      <c r="N134" s="17">
        <v>37</v>
      </c>
      <c r="O134" s="17">
        <v>9110550</v>
      </c>
      <c r="P134" s="17">
        <v>2</v>
      </c>
      <c r="Q134" s="17">
        <v>252500</v>
      </c>
      <c r="R134" s="17">
        <v>6</v>
      </c>
      <c r="S134" s="17">
        <v>3229950</v>
      </c>
      <c r="T134" s="8">
        <f t="shared" si="26"/>
        <v>205</v>
      </c>
      <c r="U134" s="8">
        <f t="shared" si="20"/>
        <v>27124700</v>
      </c>
      <c r="V134" s="9">
        <f t="shared" si="21"/>
        <v>0.5053807046713881</v>
      </c>
      <c r="W134" s="8">
        <f t="shared" si="22"/>
        <v>130</v>
      </c>
      <c r="X134" s="8">
        <f t="shared" si="27"/>
        <v>16938250</v>
      </c>
      <c r="Y134" s="7">
        <f t="shared" si="28"/>
        <v>105448.46153846153</v>
      </c>
      <c r="Z134" s="9">
        <f t="shared" si="29"/>
        <v>0.11907781468550804</v>
      </c>
      <c r="AA134" s="7">
        <v>105196.12403100776</v>
      </c>
      <c r="AB134" s="9">
        <f t="shared" si="23"/>
        <v>0.0023987338866154123</v>
      </c>
      <c r="AC134" s="13"/>
    </row>
    <row r="135" spans="1:29" ht="12.75">
      <c r="A135" s="14" t="s">
        <v>294</v>
      </c>
      <c r="B135" s="14" t="s">
        <v>295</v>
      </c>
      <c r="C135" t="s">
        <v>296</v>
      </c>
      <c r="D135" s="17">
        <v>39</v>
      </c>
      <c r="E135" s="17">
        <v>1897000</v>
      </c>
      <c r="F135" s="17">
        <v>2991</v>
      </c>
      <c r="G135" s="17">
        <v>621066700</v>
      </c>
      <c r="H135" s="17">
        <v>0</v>
      </c>
      <c r="I135" s="17">
        <v>0</v>
      </c>
      <c r="J135" s="17">
        <v>0</v>
      </c>
      <c r="K135" s="17">
        <v>0</v>
      </c>
      <c r="L135" s="16">
        <f t="shared" si="24"/>
        <v>178</v>
      </c>
      <c r="M135" s="16">
        <f t="shared" si="25"/>
        <v>109800304</v>
      </c>
      <c r="N135" s="17">
        <v>162</v>
      </c>
      <c r="O135" s="17">
        <v>94902804</v>
      </c>
      <c r="P135" s="17">
        <v>1</v>
      </c>
      <c r="Q135" s="17">
        <v>590000</v>
      </c>
      <c r="R135" s="17">
        <v>15</v>
      </c>
      <c r="S135" s="17">
        <v>14307500</v>
      </c>
      <c r="T135" s="8">
        <f t="shared" si="26"/>
        <v>3208</v>
      </c>
      <c r="U135" s="8">
        <f t="shared" si="20"/>
        <v>732764004</v>
      </c>
      <c r="V135" s="9">
        <f t="shared" si="21"/>
        <v>0.847567152056776</v>
      </c>
      <c r="W135" s="8">
        <f t="shared" si="22"/>
        <v>2991</v>
      </c>
      <c r="X135" s="8">
        <f t="shared" si="27"/>
        <v>635374200</v>
      </c>
      <c r="Y135" s="7">
        <f t="shared" si="28"/>
        <v>207645.16883985288</v>
      </c>
      <c r="Z135" s="9">
        <f t="shared" si="29"/>
        <v>0.01952538596587504</v>
      </c>
      <c r="AA135" s="7">
        <v>208144.42957510872</v>
      </c>
      <c r="AB135" s="9">
        <f t="shared" si="23"/>
        <v>-0.0023986264550773526</v>
      </c>
      <c r="AC135" s="13"/>
    </row>
    <row r="136" spans="1:29" ht="12.75">
      <c r="A136" s="14" t="s">
        <v>297</v>
      </c>
      <c r="B136" s="14" t="s">
        <v>298</v>
      </c>
      <c r="C136" t="s">
        <v>296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6">
        <f t="shared" si="24"/>
        <v>1</v>
      </c>
      <c r="M136" s="16">
        <f t="shared" si="25"/>
        <v>20700000</v>
      </c>
      <c r="N136" s="17">
        <v>0</v>
      </c>
      <c r="O136" s="17">
        <v>0</v>
      </c>
      <c r="P136" s="17">
        <v>0</v>
      </c>
      <c r="Q136" s="17">
        <v>0</v>
      </c>
      <c r="R136" s="17">
        <v>1</v>
      </c>
      <c r="S136" s="17">
        <v>20700000</v>
      </c>
      <c r="T136" s="8">
        <f t="shared" si="26"/>
        <v>1</v>
      </c>
      <c r="U136" s="8">
        <f t="shared" si="20"/>
        <v>20700000</v>
      </c>
      <c r="V136" s="9">
        <f t="shared" si="21"/>
        <v>0</v>
      </c>
      <c r="W136" s="8">
        <f t="shared" si="22"/>
        <v>0</v>
      </c>
      <c r="X136" s="8">
        <f t="shared" si="27"/>
        <v>20700000</v>
      </c>
      <c r="Y136" s="7">
        <f>X136/499</f>
        <v>41482.96593186373</v>
      </c>
      <c r="Z136" s="9">
        <f t="shared" si="29"/>
        <v>1</v>
      </c>
      <c r="AA136" s="7">
        <v>46092.18436873748</v>
      </c>
      <c r="AB136" s="9">
        <f t="shared" si="23"/>
        <v>-0.10000000000000006</v>
      </c>
      <c r="AC136" s="13"/>
    </row>
    <row r="137" spans="1:29" ht="12.75">
      <c r="A137" s="14" t="s">
        <v>299</v>
      </c>
      <c r="B137" s="14" t="s">
        <v>300</v>
      </c>
      <c r="C137" t="s">
        <v>296</v>
      </c>
      <c r="D137" s="17">
        <v>45</v>
      </c>
      <c r="E137" s="17">
        <v>3839000</v>
      </c>
      <c r="F137" s="17">
        <v>2026</v>
      </c>
      <c r="G137" s="17">
        <v>446818000</v>
      </c>
      <c r="H137" s="17">
        <v>1</v>
      </c>
      <c r="I137" s="17">
        <v>521200</v>
      </c>
      <c r="J137" s="17">
        <v>0</v>
      </c>
      <c r="K137" s="17">
        <v>0</v>
      </c>
      <c r="L137" s="16">
        <f t="shared" si="24"/>
        <v>92</v>
      </c>
      <c r="M137" s="16">
        <f t="shared" si="25"/>
        <v>107358500</v>
      </c>
      <c r="N137" s="17">
        <v>75</v>
      </c>
      <c r="O137" s="17">
        <v>40054500</v>
      </c>
      <c r="P137" s="17">
        <v>10</v>
      </c>
      <c r="Q137" s="17">
        <v>30174100</v>
      </c>
      <c r="R137" s="17">
        <v>7</v>
      </c>
      <c r="S137" s="17">
        <v>37129900</v>
      </c>
      <c r="T137" s="8">
        <f t="shared" si="26"/>
        <v>2164</v>
      </c>
      <c r="U137" s="8">
        <f t="shared" si="20"/>
        <v>558536700</v>
      </c>
      <c r="V137" s="9">
        <f t="shared" si="21"/>
        <v>0.8009128137864531</v>
      </c>
      <c r="W137" s="8">
        <f t="shared" si="22"/>
        <v>2027</v>
      </c>
      <c r="X137" s="8">
        <f t="shared" si="27"/>
        <v>484469100</v>
      </c>
      <c r="Y137" s="7">
        <f t="shared" si="28"/>
        <v>220690.2812037494</v>
      </c>
      <c r="Z137" s="9">
        <f t="shared" si="29"/>
        <v>0.06647709989334631</v>
      </c>
      <c r="AA137" s="7">
        <v>221666.255550074</v>
      </c>
      <c r="AB137" s="9">
        <f t="shared" si="23"/>
        <v>-0.0044028999538188885</v>
      </c>
      <c r="AC137" s="13"/>
    </row>
    <row r="138" spans="1:29" ht="12.75">
      <c r="A138" s="14" t="s">
        <v>301</v>
      </c>
      <c r="B138" s="14" t="s">
        <v>302</v>
      </c>
      <c r="C138" t="s">
        <v>296</v>
      </c>
      <c r="D138" s="17">
        <v>76</v>
      </c>
      <c r="E138" s="17">
        <v>8622900</v>
      </c>
      <c r="F138" s="17">
        <v>3388</v>
      </c>
      <c r="G138" s="17">
        <v>577200200</v>
      </c>
      <c r="H138" s="17">
        <v>0</v>
      </c>
      <c r="I138" s="17">
        <v>0</v>
      </c>
      <c r="J138" s="17">
        <v>0</v>
      </c>
      <c r="K138" s="17">
        <v>0</v>
      </c>
      <c r="L138" s="16">
        <f t="shared" si="24"/>
        <v>185</v>
      </c>
      <c r="M138" s="16">
        <f t="shared" si="25"/>
        <v>227363100</v>
      </c>
      <c r="N138" s="17">
        <v>123</v>
      </c>
      <c r="O138" s="17">
        <v>74489900</v>
      </c>
      <c r="P138" s="17">
        <v>54</v>
      </c>
      <c r="Q138" s="17">
        <v>94217500</v>
      </c>
      <c r="R138" s="17">
        <v>8</v>
      </c>
      <c r="S138" s="17">
        <v>58655700</v>
      </c>
      <c r="T138" s="8">
        <f t="shared" si="26"/>
        <v>3649</v>
      </c>
      <c r="U138" s="8">
        <f t="shared" si="20"/>
        <v>813186200</v>
      </c>
      <c r="V138" s="9">
        <f t="shared" si="21"/>
        <v>0.7098007811741026</v>
      </c>
      <c r="W138" s="8">
        <f t="shared" si="22"/>
        <v>3388</v>
      </c>
      <c r="X138" s="8">
        <f t="shared" si="27"/>
        <v>635855900</v>
      </c>
      <c r="Y138" s="7">
        <f t="shared" si="28"/>
        <v>170366.05667060212</v>
      </c>
      <c r="Z138" s="9">
        <f t="shared" si="29"/>
        <v>0.07213071249856429</v>
      </c>
      <c r="AA138" s="7">
        <v>170745.87020648966</v>
      </c>
      <c r="AB138" s="9">
        <f t="shared" si="23"/>
        <v>-0.002224437612624076</v>
      </c>
      <c r="AC138" s="13"/>
    </row>
    <row r="139" spans="1:29" ht="12.75">
      <c r="A139" s="14" t="s">
        <v>303</v>
      </c>
      <c r="B139" s="14" t="s">
        <v>304</v>
      </c>
      <c r="C139" t="s">
        <v>296</v>
      </c>
      <c r="D139" s="17">
        <v>161</v>
      </c>
      <c r="E139" s="17">
        <v>14536000</v>
      </c>
      <c r="F139" s="17">
        <v>2539</v>
      </c>
      <c r="G139" s="17">
        <v>600269300</v>
      </c>
      <c r="H139" s="17">
        <v>2</v>
      </c>
      <c r="I139" s="17">
        <v>470800</v>
      </c>
      <c r="J139" s="17">
        <v>5</v>
      </c>
      <c r="K139" s="17">
        <v>83000</v>
      </c>
      <c r="L139" s="16">
        <f t="shared" si="24"/>
        <v>191</v>
      </c>
      <c r="M139" s="16">
        <f t="shared" si="25"/>
        <v>134373000</v>
      </c>
      <c r="N139" s="17">
        <v>165</v>
      </c>
      <c r="O139" s="17">
        <v>116738200</v>
      </c>
      <c r="P139" s="17">
        <v>10</v>
      </c>
      <c r="Q139" s="17">
        <v>10465000</v>
      </c>
      <c r="R139" s="17">
        <v>16</v>
      </c>
      <c r="S139" s="17">
        <v>7169800</v>
      </c>
      <c r="T139" s="8">
        <f t="shared" si="26"/>
        <v>2898</v>
      </c>
      <c r="U139" s="8">
        <f t="shared" si="20"/>
        <v>749732100</v>
      </c>
      <c r="V139" s="9">
        <f t="shared" si="21"/>
        <v>0.8012730147208583</v>
      </c>
      <c r="W139" s="8">
        <f t="shared" si="22"/>
        <v>2541</v>
      </c>
      <c r="X139" s="8">
        <f t="shared" si="27"/>
        <v>607909900</v>
      </c>
      <c r="Y139" s="7">
        <f t="shared" si="28"/>
        <v>236418.77213695395</v>
      </c>
      <c r="Z139" s="9">
        <f t="shared" si="29"/>
        <v>0.009563149290259814</v>
      </c>
      <c r="AA139" s="7">
        <v>237597.67441860464</v>
      </c>
      <c r="AB139" s="9">
        <f t="shared" si="23"/>
        <v>-0.004961758504309584</v>
      </c>
      <c r="AC139" s="13"/>
    </row>
    <row r="140" spans="1:29" ht="12.75">
      <c r="A140" s="14" t="s">
        <v>305</v>
      </c>
      <c r="B140" s="14" t="s">
        <v>306</v>
      </c>
      <c r="C140" t="s">
        <v>296</v>
      </c>
      <c r="D140" s="17">
        <v>305</v>
      </c>
      <c r="E140" s="17">
        <v>10650400</v>
      </c>
      <c r="F140" s="17">
        <v>1745</v>
      </c>
      <c r="G140" s="17">
        <v>184985400</v>
      </c>
      <c r="H140" s="17">
        <v>2</v>
      </c>
      <c r="I140" s="17">
        <v>166400</v>
      </c>
      <c r="J140" s="17">
        <v>8</v>
      </c>
      <c r="K140" s="17">
        <v>27100</v>
      </c>
      <c r="L140" s="16">
        <f t="shared" si="24"/>
        <v>414</v>
      </c>
      <c r="M140" s="16">
        <f t="shared" si="25"/>
        <v>152488600</v>
      </c>
      <c r="N140" s="17">
        <v>360</v>
      </c>
      <c r="O140" s="17">
        <v>117425300</v>
      </c>
      <c r="P140" s="17">
        <v>51</v>
      </c>
      <c r="Q140" s="17">
        <v>31107700</v>
      </c>
      <c r="R140" s="17">
        <v>3</v>
      </c>
      <c r="S140" s="17">
        <v>3955600</v>
      </c>
      <c r="T140" s="8">
        <f t="shared" si="26"/>
        <v>2474</v>
      </c>
      <c r="U140" s="8">
        <f t="shared" si="20"/>
        <v>348317900</v>
      </c>
      <c r="V140" s="9">
        <f t="shared" si="21"/>
        <v>0.5315598193489338</v>
      </c>
      <c r="W140" s="8">
        <f t="shared" si="22"/>
        <v>1747</v>
      </c>
      <c r="X140" s="8">
        <f t="shared" si="27"/>
        <v>189107400</v>
      </c>
      <c r="Y140" s="7">
        <f t="shared" si="28"/>
        <v>105982.71322266743</v>
      </c>
      <c r="Z140" s="9">
        <f t="shared" si="29"/>
        <v>0.011356292628084862</v>
      </c>
      <c r="AA140" s="7">
        <v>105818.75719217492</v>
      </c>
      <c r="AB140" s="9">
        <f t="shared" si="23"/>
        <v>0.0015494042345890922</v>
      </c>
      <c r="AC140" s="13"/>
    </row>
    <row r="141" spans="1:29" ht="12.75">
      <c r="A141" s="14" t="s">
        <v>307</v>
      </c>
      <c r="B141" s="14" t="s">
        <v>308</v>
      </c>
      <c r="C141" t="s">
        <v>296</v>
      </c>
      <c r="D141" s="17">
        <v>27</v>
      </c>
      <c r="E141" s="17">
        <v>885800</v>
      </c>
      <c r="F141" s="17">
        <v>691</v>
      </c>
      <c r="G141" s="17">
        <v>94761100</v>
      </c>
      <c r="H141" s="17">
        <v>0</v>
      </c>
      <c r="I141" s="17">
        <v>0</v>
      </c>
      <c r="J141" s="17">
        <v>0</v>
      </c>
      <c r="K141" s="17">
        <v>0</v>
      </c>
      <c r="L141" s="16">
        <f t="shared" si="24"/>
        <v>78</v>
      </c>
      <c r="M141" s="16">
        <f t="shared" si="25"/>
        <v>45043100</v>
      </c>
      <c r="N141" s="17">
        <v>71</v>
      </c>
      <c r="O141" s="17">
        <v>41335000</v>
      </c>
      <c r="P141" s="17">
        <v>3</v>
      </c>
      <c r="Q141" s="17">
        <v>1460500</v>
      </c>
      <c r="R141" s="17">
        <v>4</v>
      </c>
      <c r="S141" s="17">
        <v>2247600</v>
      </c>
      <c r="T141" s="8">
        <f t="shared" si="26"/>
        <v>796</v>
      </c>
      <c r="U141" s="8">
        <f t="shared" si="20"/>
        <v>140690000</v>
      </c>
      <c r="V141" s="9">
        <f t="shared" si="21"/>
        <v>0.6735453834671974</v>
      </c>
      <c r="W141" s="8">
        <f t="shared" si="22"/>
        <v>691</v>
      </c>
      <c r="X141" s="8">
        <f t="shared" si="27"/>
        <v>97008700</v>
      </c>
      <c r="Y141" s="7">
        <f t="shared" si="28"/>
        <v>137136.17945007235</v>
      </c>
      <c r="Z141" s="9">
        <f t="shared" si="29"/>
        <v>0.01597554907953657</v>
      </c>
      <c r="AA141" s="7">
        <v>137101.4492753623</v>
      </c>
      <c r="AB141" s="9">
        <f t="shared" si="23"/>
        <v>0.0002533173419654283</v>
      </c>
      <c r="AC141" s="13"/>
    </row>
    <row r="142" spans="1:29" ht="12.75">
      <c r="A142" s="14" t="s">
        <v>309</v>
      </c>
      <c r="B142" s="14" t="s">
        <v>310</v>
      </c>
      <c r="C142" t="s">
        <v>296</v>
      </c>
      <c r="D142" s="17">
        <v>4682</v>
      </c>
      <c r="E142" s="17">
        <v>61164838</v>
      </c>
      <c r="F142" s="17">
        <v>19448</v>
      </c>
      <c r="G142" s="17">
        <v>1072579476</v>
      </c>
      <c r="H142" s="17">
        <v>0</v>
      </c>
      <c r="I142" s="17">
        <v>0</v>
      </c>
      <c r="J142" s="17">
        <v>0</v>
      </c>
      <c r="K142" s="17">
        <v>0</v>
      </c>
      <c r="L142" s="16">
        <f t="shared" si="24"/>
        <v>2233</v>
      </c>
      <c r="M142" s="16">
        <f t="shared" si="25"/>
        <v>567412323</v>
      </c>
      <c r="N142" s="17">
        <v>2000</v>
      </c>
      <c r="O142" s="17">
        <v>323919823</v>
      </c>
      <c r="P142" s="17">
        <v>102</v>
      </c>
      <c r="Q142" s="17">
        <v>156304200</v>
      </c>
      <c r="R142" s="17">
        <v>131</v>
      </c>
      <c r="S142" s="17">
        <v>87188300</v>
      </c>
      <c r="T142" s="8">
        <f t="shared" si="26"/>
        <v>26363</v>
      </c>
      <c r="U142" s="8">
        <f t="shared" si="20"/>
        <v>1701156637</v>
      </c>
      <c r="V142" s="9">
        <f t="shared" si="21"/>
        <v>0.6305001271908155</v>
      </c>
      <c r="W142" s="8">
        <f t="shared" si="22"/>
        <v>19448</v>
      </c>
      <c r="X142" s="8">
        <f t="shared" si="27"/>
        <v>1159767776</v>
      </c>
      <c r="Y142" s="7">
        <f t="shared" si="28"/>
        <v>55151.14541341012</v>
      </c>
      <c r="Z142" s="9">
        <f t="shared" si="29"/>
        <v>0.05125236448170763</v>
      </c>
      <c r="AA142" s="7">
        <v>54752.38313301891</v>
      </c>
      <c r="AB142" s="9">
        <f t="shared" si="23"/>
        <v>0.0072830123105770694</v>
      </c>
      <c r="AC142" s="13"/>
    </row>
    <row r="143" spans="1:29" ht="12.75">
      <c r="A143" s="14" t="s">
        <v>311</v>
      </c>
      <c r="B143" s="14" t="s">
        <v>312</v>
      </c>
      <c r="C143" t="s">
        <v>296</v>
      </c>
      <c r="D143" s="17">
        <v>1493</v>
      </c>
      <c r="E143" s="17">
        <v>83261600</v>
      </c>
      <c r="F143" s="17">
        <v>23775</v>
      </c>
      <c r="G143" s="17">
        <v>5310627200</v>
      </c>
      <c r="H143" s="17">
        <v>6</v>
      </c>
      <c r="I143" s="17">
        <v>5416600</v>
      </c>
      <c r="J143" s="17">
        <v>7</v>
      </c>
      <c r="K143" s="17">
        <v>178200</v>
      </c>
      <c r="L143" s="16">
        <f t="shared" si="24"/>
        <v>1191</v>
      </c>
      <c r="M143" s="16">
        <f t="shared" si="25"/>
        <v>2144812000</v>
      </c>
      <c r="N143" s="17">
        <v>958</v>
      </c>
      <c r="O143" s="17">
        <v>1727121400</v>
      </c>
      <c r="P143" s="17">
        <v>219</v>
      </c>
      <c r="Q143" s="17">
        <v>183270200</v>
      </c>
      <c r="R143" s="17">
        <v>14</v>
      </c>
      <c r="S143" s="17">
        <v>234420400</v>
      </c>
      <c r="T143" s="8">
        <f t="shared" si="26"/>
        <v>26472</v>
      </c>
      <c r="U143" s="8">
        <f t="shared" si="20"/>
        <v>7544295600</v>
      </c>
      <c r="V143" s="9">
        <f t="shared" si="21"/>
        <v>0.7046441552475754</v>
      </c>
      <c r="W143" s="8">
        <f t="shared" si="22"/>
        <v>23781</v>
      </c>
      <c r="X143" s="8">
        <f t="shared" si="27"/>
        <v>5550464200</v>
      </c>
      <c r="Y143" s="7">
        <f t="shared" si="28"/>
        <v>223541.64248770027</v>
      </c>
      <c r="Z143" s="9">
        <f t="shared" si="29"/>
        <v>0.031072536447272824</v>
      </c>
      <c r="AA143" s="7">
        <v>137098.68883191122</v>
      </c>
      <c r="AB143" s="9">
        <f t="shared" si="23"/>
        <v>0.6305162681881792</v>
      </c>
      <c r="AC143" s="13"/>
    </row>
    <row r="144" spans="1:29" ht="12.75">
      <c r="A144" s="14" t="s">
        <v>313</v>
      </c>
      <c r="B144" s="14" t="s">
        <v>314</v>
      </c>
      <c r="C144" t="s">
        <v>296</v>
      </c>
      <c r="D144" s="17">
        <v>324</v>
      </c>
      <c r="E144" s="17">
        <v>6837800</v>
      </c>
      <c r="F144" s="17">
        <v>468</v>
      </c>
      <c r="G144" s="17">
        <v>77481600</v>
      </c>
      <c r="H144" s="17">
        <v>0</v>
      </c>
      <c r="I144" s="17">
        <v>0</v>
      </c>
      <c r="J144" s="17">
        <v>0</v>
      </c>
      <c r="K144" s="17">
        <v>0</v>
      </c>
      <c r="L144" s="16">
        <f t="shared" si="24"/>
        <v>22</v>
      </c>
      <c r="M144" s="16">
        <f t="shared" si="25"/>
        <v>5882800</v>
      </c>
      <c r="N144" s="17">
        <v>18</v>
      </c>
      <c r="O144" s="17">
        <v>4688100</v>
      </c>
      <c r="P144" s="17">
        <v>2</v>
      </c>
      <c r="Q144" s="17">
        <v>778500</v>
      </c>
      <c r="R144" s="17">
        <v>2</v>
      </c>
      <c r="S144" s="17">
        <v>416200</v>
      </c>
      <c r="T144" s="8">
        <f t="shared" si="26"/>
        <v>814</v>
      </c>
      <c r="U144" s="8">
        <f t="shared" si="20"/>
        <v>90202200</v>
      </c>
      <c r="V144" s="9">
        <f t="shared" si="21"/>
        <v>0.8589768320506596</v>
      </c>
      <c r="W144" s="8">
        <f t="shared" si="22"/>
        <v>468</v>
      </c>
      <c r="X144" s="8">
        <f t="shared" si="27"/>
        <v>77897800</v>
      </c>
      <c r="Y144" s="7">
        <f t="shared" si="28"/>
        <v>165558.97435897434</v>
      </c>
      <c r="Z144" s="9">
        <f t="shared" si="29"/>
        <v>0.004614078148869983</v>
      </c>
      <c r="AA144" s="7">
        <v>166327.77777777778</v>
      </c>
      <c r="AB144" s="9">
        <f t="shared" si="23"/>
        <v>-0.0046222190248377875</v>
      </c>
      <c r="AC144" s="13"/>
    </row>
    <row r="145" spans="1:29" ht="12.75">
      <c r="A145" s="14" t="s">
        <v>315</v>
      </c>
      <c r="B145" s="14" t="s">
        <v>316</v>
      </c>
      <c r="C145" t="s">
        <v>296</v>
      </c>
      <c r="D145" s="17">
        <v>156</v>
      </c>
      <c r="E145" s="17">
        <v>4505400</v>
      </c>
      <c r="F145" s="17">
        <v>1623</v>
      </c>
      <c r="G145" s="17">
        <v>224319000</v>
      </c>
      <c r="H145" s="17">
        <v>1</v>
      </c>
      <c r="I145" s="17">
        <v>179500</v>
      </c>
      <c r="J145" s="17">
        <v>1</v>
      </c>
      <c r="K145" s="17">
        <v>6000</v>
      </c>
      <c r="L145" s="16">
        <f t="shared" si="24"/>
        <v>96</v>
      </c>
      <c r="M145" s="16">
        <f t="shared" si="25"/>
        <v>58673600</v>
      </c>
      <c r="N145" s="17">
        <v>89</v>
      </c>
      <c r="O145" s="17">
        <v>44053800</v>
      </c>
      <c r="P145" s="17">
        <v>0</v>
      </c>
      <c r="Q145" s="17">
        <v>0</v>
      </c>
      <c r="R145" s="17">
        <v>7</v>
      </c>
      <c r="S145" s="17">
        <v>14619800</v>
      </c>
      <c r="T145" s="8">
        <f t="shared" si="26"/>
        <v>1877</v>
      </c>
      <c r="U145" s="8">
        <f t="shared" si="20"/>
        <v>287683500</v>
      </c>
      <c r="V145" s="9">
        <f t="shared" si="21"/>
        <v>0.7803662705716525</v>
      </c>
      <c r="W145" s="8">
        <f t="shared" si="22"/>
        <v>1624</v>
      </c>
      <c r="X145" s="8">
        <f t="shared" si="27"/>
        <v>239118300</v>
      </c>
      <c r="Y145" s="7">
        <f t="shared" si="28"/>
        <v>138237.99261083745</v>
      </c>
      <c r="Z145" s="9">
        <f t="shared" si="29"/>
        <v>0.05081904245464199</v>
      </c>
      <c r="AA145" s="7">
        <v>138396.68304668306</v>
      </c>
      <c r="AB145" s="9">
        <f t="shared" si="23"/>
        <v>-0.0011466346761510185</v>
      </c>
      <c r="AC145" s="13"/>
    </row>
    <row r="146" spans="1:29" ht="12.75">
      <c r="A146" s="14" t="s">
        <v>317</v>
      </c>
      <c r="B146" s="14" t="s">
        <v>318</v>
      </c>
      <c r="C146" t="s">
        <v>296</v>
      </c>
      <c r="D146" s="17">
        <v>103</v>
      </c>
      <c r="E146" s="17">
        <v>8313700</v>
      </c>
      <c r="F146" s="17">
        <v>3950</v>
      </c>
      <c r="G146" s="17">
        <v>913740100</v>
      </c>
      <c r="H146" s="17">
        <v>0</v>
      </c>
      <c r="I146" s="17">
        <v>0</v>
      </c>
      <c r="J146" s="17">
        <v>0</v>
      </c>
      <c r="K146" s="17">
        <v>0</v>
      </c>
      <c r="L146" s="16">
        <f t="shared" si="24"/>
        <v>335</v>
      </c>
      <c r="M146" s="16">
        <f t="shared" si="25"/>
        <v>152454000</v>
      </c>
      <c r="N146" s="17">
        <v>296</v>
      </c>
      <c r="O146" s="17">
        <v>114053300</v>
      </c>
      <c r="P146" s="17">
        <v>0</v>
      </c>
      <c r="Q146" s="17">
        <v>0</v>
      </c>
      <c r="R146" s="17">
        <v>39</v>
      </c>
      <c r="S146" s="17">
        <v>38400700</v>
      </c>
      <c r="T146" s="8">
        <f t="shared" si="26"/>
        <v>4388</v>
      </c>
      <c r="U146" s="8">
        <f t="shared" si="20"/>
        <v>1074507800</v>
      </c>
      <c r="V146" s="9">
        <f t="shared" si="21"/>
        <v>0.8503801461469149</v>
      </c>
      <c r="W146" s="8">
        <f t="shared" si="22"/>
        <v>3950</v>
      </c>
      <c r="X146" s="8">
        <f t="shared" si="27"/>
        <v>952140800</v>
      </c>
      <c r="Y146" s="7">
        <f t="shared" si="28"/>
        <v>231326.6075949367</v>
      </c>
      <c r="Z146" s="9">
        <f t="shared" si="29"/>
        <v>0.035737944387188254</v>
      </c>
      <c r="AA146" s="7">
        <v>232443.67169521863</v>
      </c>
      <c r="AB146" s="9">
        <f t="shared" si="23"/>
        <v>-0.0048057410732464155</v>
      </c>
      <c r="AC146" s="13"/>
    </row>
    <row r="147" spans="1:29" ht="12.75">
      <c r="A147" s="14" t="s">
        <v>319</v>
      </c>
      <c r="B147" s="14" t="s">
        <v>320</v>
      </c>
      <c r="C147" t="s">
        <v>296</v>
      </c>
      <c r="D147" s="17">
        <v>104</v>
      </c>
      <c r="E147" s="17">
        <v>5658700</v>
      </c>
      <c r="F147" s="17">
        <v>803</v>
      </c>
      <c r="G147" s="17">
        <v>126312000</v>
      </c>
      <c r="H147" s="17">
        <v>0</v>
      </c>
      <c r="I147" s="17">
        <v>0</v>
      </c>
      <c r="J147" s="17">
        <v>1</v>
      </c>
      <c r="K147" s="17">
        <v>16600</v>
      </c>
      <c r="L147" s="16">
        <f t="shared" si="24"/>
        <v>102</v>
      </c>
      <c r="M147" s="16">
        <f t="shared" si="25"/>
        <v>36535900</v>
      </c>
      <c r="N147" s="17">
        <v>91</v>
      </c>
      <c r="O147" s="17">
        <v>27171200</v>
      </c>
      <c r="P147" s="17">
        <v>10</v>
      </c>
      <c r="Q147" s="17">
        <v>9172000</v>
      </c>
      <c r="R147" s="17">
        <v>1</v>
      </c>
      <c r="S147" s="17">
        <v>192700</v>
      </c>
      <c r="T147" s="8">
        <f t="shared" si="26"/>
        <v>1010</v>
      </c>
      <c r="U147" s="8">
        <f t="shared" si="20"/>
        <v>168523200</v>
      </c>
      <c r="V147" s="9">
        <f t="shared" si="21"/>
        <v>0.7495229143524452</v>
      </c>
      <c r="W147" s="8">
        <f t="shared" si="22"/>
        <v>803</v>
      </c>
      <c r="X147" s="8">
        <f t="shared" si="27"/>
        <v>126504700</v>
      </c>
      <c r="Y147" s="7">
        <f t="shared" si="28"/>
        <v>157300.12453300125</v>
      </c>
      <c r="Z147" s="9">
        <f t="shared" si="29"/>
        <v>0.001143462739848282</v>
      </c>
      <c r="AA147" s="7">
        <v>159761.5671641791</v>
      </c>
      <c r="AB147" s="9">
        <f t="shared" si="23"/>
        <v>-0.01540697600098253</v>
      </c>
      <c r="AC147" s="13"/>
    </row>
    <row r="148" spans="1:29" ht="12.75">
      <c r="A148" s="14" t="s">
        <v>321</v>
      </c>
      <c r="B148" s="14" t="s">
        <v>322</v>
      </c>
      <c r="C148" t="s">
        <v>296</v>
      </c>
      <c r="D148" s="17">
        <v>203</v>
      </c>
      <c r="E148" s="17">
        <v>5419500</v>
      </c>
      <c r="F148" s="17">
        <v>3673</v>
      </c>
      <c r="G148" s="17">
        <v>266361200</v>
      </c>
      <c r="H148" s="17">
        <v>0</v>
      </c>
      <c r="I148" s="17">
        <v>0</v>
      </c>
      <c r="J148" s="17">
        <v>0</v>
      </c>
      <c r="K148" s="17">
        <v>0</v>
      </c>
      <c r="L148" s="16">
        <f t="shared" si="24"/>
        <v>303</v>
      </c>
      <c r="M148" s="16">
        <f t="shared" si="25"/>
        <v>80108300</v>
      </c>
      <c r="N148" s="17">
        <v>263</v>
      </c>
      <c r="O148" s="17">
        <v>65726700</v>
      </c>
      <c r="P148" s="17">
        <v>23</v>
      </c>
      <c r="Q148" s="17">
        <v>11683000</v>
      </c>
      <c r="R148" s="17">
        <v>17</v>
      </c>
      <c r="S148" s="17">
        <v>2698600</v>
      </c>
      <c r="T148" s="8">
        <f t="shared" si="26"/>
        <v>4179</v>
      </c>
      <c r="U148" s="8">
        <f t="shared" si="20"/>
        <v>351889000</v>
      </c>
      <c r="V148" s="9">
        <f t="shared" si="21"/>
        <v>0.7569466507904481</v>
      </c>
      <c r="W148" s="8">
        <f t="shared" si="22"/>
        <v>3673</v>
      </c>
      <c r="X148" s="8">
        <f t="shared" si="27"/>
        <v>269059800</v>
      </c>
      <c r="Y148" s="7">
        <f t="shared" si="28"/>
        <v>72518.70405662946</v>
      </c>
      <c r="Z148" s="9">
        <f t="shared" si="29"/>
        <v>0.007668895589234105</v>
      </c>
      <c r="AA148" s="7">
        <v>72440.1739603153</v>
      </c>
      <c r="AB148" s="9">
        <f t="shared" si="23"/>
        <v>0.001084068301067091</v>
      </c>
      <c r="AC148" s="13"/>
    </row>
    <row r="149" spans="1:29" ht="12.75">
      <c r="A149" s="14" t="s">
        <v>323</v>
      </c>
      <c r="B149" s="14" t="s">
        <v>324</v>
      </c>
      <c r="C149" t="s">
        <v>296</v>
      </c>
      <c r="D149" s="17">
        <v>1110</v>
      </c>
      <c r="E149" s="17">
        <v>43644900</v>
      </c>
      <c r="F149" s="17">
        <v>19747</v>
      </c>
      <c r="G149" s="17">
        <v>3860376200</v>
      </c>
      <c r="H149" s="17">
        <v>25</v>
      </c>
      <c r="I149" s="17">
        <v>6511300</v>
      </c>
      <c r="J149" s="17">
        <v>58</v>
      </c>
      <c r="K149" s="17">
        <v>654500</v>
      </c>
      <c r="L149" s="16">
        <f t="shared" si="24"/>
        <v>644</v>
      </c>
      <c r="M149" s="16">
        <f t="shared" si="25"/>
        <v>560972200</v>
      </c>
      <c r="N149" s="17">
        <v>586</v>
      </c>
      <c r="O149" s="17">
        <v>340996300</v>
      </c>
      <c r="P149" s="17">
        <v>32</v>
      </c>
      <c r="Q149" s="17">
        <v>58290800</v>
      </c>
      <c r="R149" s="17">
        <v>26</v>
      </c>
      <c r="S149" s="17">
        <v>161685100</v>
      </c>
      <c r="T149" s="8">
        <f t="shared" si="26"/>
        <v>21584</v>
      </c>
      <c r="U149" s="8">
        <f t="shared" si="20"/>
        <v>4472159100</v>
      </c>
      <c r="V149" s="9">
        <f t="shared" si="21"/>
        <v>0.8646578562019406</v>
      </c>
      <c r="W149" s="8">
        <f t="shared" si="22"/>
        <v>19772</v>
      </c>
      <c r="X149" s="8">
        <f t="shared" si="27"/>
        <v>4028572600</v>
      </c>
      <c r="Y149" s="7">
        <f t="shared" si="28"/>
        <v>195573.91766133928</v>
      </c>
      <c r="Z149" s="9">
        <f t="shared" si="29"/>
        <v>0.03615370034576811</v>
      </c>
      <c r="AA149" s="7">
        <v>198123.75777182428</v>
      </c>
      <c r="AB149" s="9">
        <f t="shared" si="23"/>
        <v>-0.012869936140730847</v>
      </c>
      <c r="AC149" s="13"/>
    </row>
    <row r="150" spans="1:29" ht="12.75">
      <c r="A150" s="14" t="s">
        <v>325</v>
      </c>
      <c r="B150" s="14" t="s">
        <v>326</v>
      </c>
      <c r="C150" t="s">
        <v>296</v>
      </c>
      <c r="D150" s="17">
        <v>107</v>
      </c>
      <c r="E150" s="17">
        <v>4613500</v>
      </c>
      <c r="F150" s="17">
        <v>4716</v>
      </c>
      <c r="G150" s="17">
        <v>1054594000</v>
      </c>
      <c r="H150" s="17">
        <v>0</v>
      </c>
      <c r="I150" s="17">
        <v>0</v>
      </c>
      <c r="J150" s="17">
        <v>0</v>
      </c>
      <c r="K150" s="17">
        <v>0</v>
      </c>
      <c r="L150" s="16">
        <f t="shared" si="24"/>
        <v>300</v>
      </c>
      <c r="M150" s="16">
        <f t="shared" si="25"/>
        <v>199201600</v>
      </c>
      <c r="N150" s="17">
        <v>273</v>
      </c>
      <c r="O150" s="17">
        <v>131887000</v>
      </c>
      <c r="P150" s="17">
        <v>12</v>
      </c>
      <c r="Q150" s="17">
        <v>5233900</v>
      </c>
      <c r="R150" s="17">
        <v>15</v>
      </c>
      <c r="S150" s="17">
        <v>62080700</v>
      </c>
      <c r="T150" s="8">
        <f t="shared" si="26"/>
        <v>5123</v>
      </c>
      <c r="U150" s="8">
        <f t="shared" si="20"/>
        <v>1258409100</v>
      </c>
      <c r="V150" s="9">
        <f t="shared" si="21"/>
        <v>0.8380374871732889</v>
      </c>
      <c r="W150" s="8">
        <f t="shared" si="22"/>
        <v>4716</v>
      </c>
      <c r="X150" s="8">
        <f t="shared" si="27"/>
        <v>1116674700</v>
      </c>
      <c r="Y150" s="7">
        <f t="shared" si="28"/>
        <v>223620.44105173877</v>
      </c>
      <c r="Z150" s="9">
        <f t="shared" si="29"/>
        <v>0.04933268521341748</v>
      </c>
      <c r="AA150" s="7">
        <v>223388.61805849936</v>
      </c>
      <c r="AB150" s="9">
        <f t="shared" si="23"/>
        <v>0.0010377565126380292</v>
      </c>
      <c r="AC150" s="13"/>
    </row>
    <row r="151" spans="1:29" ht="12.75">
      <c r="A151" s="14" t="s">
        <v>327</v>
      </c>
      <c r="B151" s="14" t="s">
        <v>328</v>
      </c>
      <c r="C151" t="s">
        <v>296</v>
      </c>
      <c r="D151" s="17">
        <v>49</v>
      </c>
      <c r="E151" s="17">
        <v>7566000</v>
      </c>
      <c r="F151" s="17">
        <v>4100</v>
      </c>
      <c r="G151" s="17">
        <v>1998319100</v>
      </c>
      <c r="H151" s="17">
        <v>0</v>
      </c>
      <c r="I151" s="17">
        <v>0</v>
      </c>
      <c r="J151" s="17">
        <v>0</v>
      </c>
      <c r="K151" s="17">
        <v>0</v>
      </c>
      <c r="L151" s="16">
        <f t="shared" si="24"/>
        <v>300</v>
      </c>
      <c r="M151" s="16">
        <f t="shared" si="25"/>
        <v>223996700</v>
      </c>
      <c r="N151" s="17">
        <v>288</v>
      </c>
      <c r="O151" s="17">
        <v>210260800</v>
      </c>
      <c r="P151" s="17">
        <v>0</v>
      </c>
      <c r="Q151" s="17">
        <v>0</v>
      </c>
      <c r="R151" s="17">
        <v>12</v>
      </c>
      <c r="S151" s="17">
        <v>13735900</v>
      </c>
      <c r="T151" s="8">
        <f t="shared" si="26"/>
        <v>4449</v>
      </c>
      <c r="U151" s="8">
        <f t="shared" si="20"/>
        <v>2229881800</v>
      </c>
      <c r="V151" s="9">
        <f t="shared" si="21"/>
        <v>0.8961547199497301</v>
      </c>
      <c r="W151" s="8">
        <f t="shared" si="22"/>
        <v>4100</v>
      </c>
      <c r="X151" s="8">
        <f t="shared" si="27"/>
        <v>2012055000</v>
      </c>
      <c r="Y151" s="7">
        <f t="shared" si="28"/>
        <v>487394.9024390244</v>
      </c>
      <c r="Z151" s="9">
        <f t="shared" si="29"/>
        <v>0.0061599229160935794</v>
      </c>
      <c r="AA151" s="7">
        <v>490759.56097560975</v>
      </c>
      <c r="AB151" s="9">
        <f t="shared" si="23"/>
        <v>-0.006856022386800853</v>
      </c>
      <c r="AC151" s="13"/>
    </row>
    <row r="152" spans="1:29" ht="12.75">
      <c r="A152" s="14" t="s">
        <v>329</v>
      </c>
      <c r="B152" s="14" t="s">
        <v>330</v>
      </c>
      <c r="C152" t="s">
        <v>296</v>
      </c>
      <c r="D152" s="17">
        <v>34</v>
      </c>
      <c r="E152" s="17">
        <v>1174500</v>
      </c>
      <c r="F152" s="17">
        <v>2553</v>
      </c>
      <c r="G152" s="17">
        <v>731186000</v>
      </c>
      <c r="H152" s="17">
        <v>0</v>
      </c>
      <c r="I152" s="17">
        <v>0</v>
      </c>
      <c r="J152" s="17">
        <v>0</v>
      </c>
      <c r="K152" s="17">
        <v>0</v>
      </c>
      <c r="L152" s="16">
        <f t="shared" si="24"/>
        <v>182</v>
      </c>
      <c r="M152" s="16">
        <f t="shared" si="25"/>
        <v>87151500</v>
      </c>
      <c r="N152" s="17">
        <v>171</v>
      </c>
      <c r="O152" s="17">
        <v>80188800</v>
      </c>
      <c r="P152" s="17">
        <v>2</v>
      </c>
      <c r="Q152" s="17">
        <v>517600</v>
      </c>
      <c r="R152" s="17">
        <v>9</v>
      </c>
      <c r="S152" s="17">
        <v>6445100</v>
      </c>
      <c r="T152" s="8">
        <f t="shared" si="26"/>
        <v>2769</v>
      </c>
      <c r="U152" s="8">
        <f t="shared" si="20"/>
        <v>819512000</v>
      </c>
      <c r="V152" s="9">
        <f t="shared" si="21"/>
        <v>0.8922212243383868</v>
      </c>
      <c r="W152" s="8">
        <f t="shared" si="22"/>
        <v>2553</v>
      </c>
      <c r="X152" s="8">
        <f t="shared" si="27"/>
        <v>737631100</v>
      </c>
      <c r="Y152" s="7">
        <f t="shared" si="28"/>
        <v>286402.6635330983</v>
      </c>
      <c r="Z152" s="9">
        <f t="shared" si="29"/>
        <v>0.007864558420132957</v>
      </c>
      <c r="AA152" s="7">
        <v>287886.6089011422</v>
      </c>
      <c r="AB152" s="9">
        <f t="shared" si="23"/>
        <v>-0.005154617554835549</v>
      </c>
      <c r="AC152" s="13"/>
    </row>
    <row r="153" spans="1:29" ht="12.75">
      <c r="A153" s="14" t="s">
        <v>331</v>
      </c>
      <c r="B153" s="14" t="s">
        <v>332</v>
      </c>
      <c r="C153" t="s">
        <v>296</v>
      </c>
      <c r="D153" s="17">
        <v>3</v>
      </c>
      <c r="E153" s="17">
        <v>135800</v>
      </c>
      <c r="F153" s="17">
        <v>126</v>
      </c>
      <c r="G153" s="17">
        <v>18932700</v>
      </c>
      <c r="H153" s="17">
        <v>1</v>
      </c>
      <c r="I153" s="17">
        <v>144100</v>
      </c>
      <c r="J153" s="17">
        <v>1</v>
      </c>
      <c r="K153" s="17">
        <v>15300</v>
      </c>
      <c r="L153" s="16">
        <f t="shared" si="24"/>
        <v>16</v>
      </c>
      <c r="M153" s="16">
        <f t="shared" si="25"/>
        <v>20522600</v>
      </c>
      <c r="N153" s="17">
        <v>12</v>
      </c>
      <c r="O153" s="17">
        <v>3368800</v>
      </c>
      <c r="P153" s="17">
        <v>1</v>
      </c>
      <c r="Q153" s="17">
        <v>355800</v>
      </c>
      <c r="R153" s="17">
        <v>3</v>
      </c>
      <c r="S153" s="17">
        <v>16798000</v>
      </c>
      <c r="T153" s="8">
        <f t="shared" si="26"/>
        <v>147</v>
      </c>
      <c r="U153" s="8">
        <f t="shared" si="20"/>
        <v>39750500</v>
      </c>
      <c r="V153" s="9">
        <f t="shared" si="21"/>
        <v>0.4799134602080477</v>
      </c>
      <c r="W153" s="8">
        <f t="shared" si="22"/>
        <v>127</v>
      </c>
      <c r="X153" s="8">
        <f t="shared" si="27"/>
        <v>35874800</v>
      </c>
      <c r="Y153" s="7">
        <f t="shared" si="28"/>
        <v>150211.02362204724</v>
      </c>
      <c r="Z153" s="9">
        <f t="shared" si="29"/>
        <v>0.4225858794229003</v>
      </c>
      <c r="AA153" s="7">
        <v>150375.5905511811</v>
      </c>
      <c r="AB153" s="9">
        <f t="shared" si="23"/>
        <v>-0.00109437262078688</v>
      </c>
      <c r="AC153" s="13"/>
    </row>
    <row r="154" spans="1:29" ht="12.75">
      <c r="A154" s="14" t="s">
        <v>333</v>
      </c>
      <c r="B154" s="14" t="s">
        <v>334</v>
      </c>
      <c r="C154" t="s">
        <v>296</v>
      </c>
      <c r="D154" s="17">
        <v>14</v>
      </c>
      <c r="E154" s="17">
        <v>434500</v>
      </c>
      <c r="F154" s="17">
        <v>632</v>
      </c>
      <c r="G154" s="17">
        <v>69039050</v>
      </c>
      <c r="H154" s="17">
        <v>0</v>
      </c>
      <c r="I154" s="17">
        <v>0</v>
      </c>
      <c r="J154" s="17">
        <v>0</v>
      </c>
      <c r="K154" s="17">
        <v>0</v>
      </c>
      <c r="L154" s="16">
        <f t="shared" si="24"/>
        <v>41</v>
      </c>
      <c r="M154" s="16">
        <f t="shared" si="25"/>
        <v>8948400</v>
      </c>
      <c r="N154" s="17">
        <v>38</v>
      </c>
      <c r="O154" s="17">
        <v>7138400</v>
      </c>
      <c r="P154" s="17">
        <v>0</v>
      </c>
      <c r="Q154" s="17">
        <v>0</v>
      </c>
      <c r="R154" s="17">
        <v>3</v>
      </c>
      <c r="S154" s="17">
        <v>1810000</v>
      </c>
      <c r="T154" s="8">
        <f t="shared" si="26"/>
        <v>687</v>
      </c>
      <c r="U154" s="8">
        <f t="shared" si="20"/>
        <v>78421950</v>
      </c>
      <c r="V154" s="9">
        <f t="shared" si="21"/>
        <v>0.8803536509867455</v>
      </c>
      <c r="W154" s="8">
        <f t="shared" si="22"/>
        <v>632</v>
      </c>
      <c r="X154" s="8">
        <f t="shared" si="27"/>
        <v>70849050</v>
      </c>
      <c r="Y154" s="7">
        <f t="shared" si="28"/>
        <v>109239.00316455697</v>
      </c>
      <c r="Z154" s="9">
        <f t="shared" si="29"/>
        <v>0.023080272806274265</v>
      </c>
      <c r="AA154" s="7">
        <v>109308.09523809524</v>
      </c>
      <c r="AB154" s="9">
        <f t="shared" si="23"/>
        <v>-0.0006320856052588904</v>
      </c>
      <c r="AC154" s="13"/>
    </row>
    <row r="155" spans="1:29" ht="12.75">
      <c r="A155" s="14" t="s">
        <v>335</v>
      </c>
      <c r="B155" s="14" t="s">
        <v>336</v>
      </c>
      <c r="C155" t="s">
        <v>296</v>
      </c>
      <c r="D155" s="17">
        <v>229</v>
      </c>
      <c r="E155" s="17">
        <v>4467700</v>
      </c>
      <c r="F155" s="17">
        <v>988</v>
      </c>
      <c r="G155" s="17">
        <v>134936000</v>
      </c>
      <c r="H155" s="17">
        <v>0</v>
      </c>
      <c r="I155" s="17">
        <v>0</v>
      </c>
      <c r="J155" s="17">
        <v>0</v>
      </c>
      <c r="K155" s="17">
        <v>0</v>
      </c>
      <c r="L155" s="16">
        <f t="shared" si="24"/>
        <v>71</v>
      </c>
      <c r="M155" s="16">
        <f t="shared" si="25"/>
        <v>76923600</v>
      </c>
      <c r="N155" s="17">
        <v>64</v>
      </c>
      <c r="O155" s="17">
        <v>56385400</v>
      </c>
      <c r="P155" s="17">
        <v>3</v>
      </c>
      <c r="Q155" s="17">
        <v>15916400</v>
      </c>
      <c r="R155" s="17">
        <v>4</v>
      </c>
      <c r="S155" s="17">
        <v>4621800</v>
      </c>
      <c r="T155" s="8">
        <f t="shared" si="26"/>
        <v>1288</v>
      </c>
      <c r="U155" s="8">
        <f t="shared" si="20"/>
        <v>216327300</v>
      </c>
      <c r="V155" s="9">
        <f t="shared" si="21"/>
        <v>0.6237585362550173</v>
      </c>
      <c r="W155" s="8">
        <f t="shared" si="22"/>
        <v>988</v>
      </c>
      <c r="X155" s="8">
        <f t="shared" si="27"/>
        <v>139557800</v>
      </c>
      <c r="Y155" s="7">
        <f t="shared" si="28"/>
        <v>136574.8987854251</v>
      </c>
      <c r="Z155" s="9">
        <f t="shared" si="29"/>
        <v>0.02136484854200094</v>
      </c>
      <c r="AA155" s="7">
        <v>136678.03643724698</v>
      </c>
      <c r="AB155" s="9">
        <f t="shared" si="23"/>
        <v>-0.0007546029670190869</v>
      </c>
      <c r="AC155" s="13"/>
    </row>
    <row r="156" spans="1:29" ht="12.75">
      <c r="A156" s="14" t="s">
        <v>337</v>
      </c>
      <c r="B156" s="14" t="s">
        <v>338</v>
      </c>
      <c r="C156" t="s">
        <v>296</v>
      </c>
      <c r="D156" s="17">
        <v>297</v>
      </c>
      <c r="E156" s="17">
        <v>7260800</v>
      </c>
      <c r="F156" s="17">
        <v>4111</v>
      </c>
      <c r="G156" s="17">
        <v>401778800</v>
      </c>
      <c r="H156" s="17">
        <v>0</v>
      </c>
      <c r="I156" s="17">
        <v>0</v>
      </c>
      <c r="J156" s="17">
        <v>0</v>
      </c>
      <c r="K156" s="17">
        <v>0</v>
      </c>
      <c r="L156" s="16">
        <f t="shared" si="24"/>
        <v>168</v>
      </c>
      <c r="M156" s="16">
        <f t="shared" si="25"/>
        <v>198595200</v>
      </c>
      <c r="N156" s="17">
        <v>141</v>
      </c>
      <c r="O156" s="17">
        <v>53721000</v>
      </c>
      <c r="P156" s="17">
        <v>3</v>
      </c>
      <c r="Q156" s="17">
        <v>2179600</v>
      </c>
      <c r="R156" s="17">
        <v>24</v>
      </c>
      <c r="S156" s="17">
        <v>142694600</v>
      </c>
      <c r="T156" s="8">
        <f t="shared" si="26"/>
        <v>4576</v>
      </c>
      <c r="U156" s="8">
        <f t="shared" si="20"/>
        <v>607634800</v>
      </c>
      <c r="V156" s="9">
        <f t="shared" si="21"/>
        <v>0.6612175602845657</v>
      </c>
      <c r="W156" s="8">
        <f t="shared" si="22"/>
        <v>4111</v>
      </c>
      <c r="X156" s="8">
        <f t="shared" si="27"/>
        <v>544473400</v>
      </c>
      <c r="Y156" s="7">
        <f t="shared" si="28"/>
        <v>97732.61980053515</v>
      </c>
      <c r="Z156" s="9">
        <f t="shared" si="29"/>
        <v>0.2348361219600984</v>
      </c>
      <c r="AA156" s="7">
        <v>69500.2186057809</v>
      </c>
      <c r="AB156" s="9">
        <f t="shared" si="23"/>
        <v>0.40622032219630927</v>
      </c>
      <c r="AC156" s="13"/>
    </row>
    <row r="157" spans="1:29" ht="12.75">
      <c r="A157" s="14" t="s">
        <v>339</v>
      </c>
      <c r="B157" s="14" t="s">
        <v>340</v>
      </c>
      <c r="C157" t="s">
        <v>296</v>
      </c>
      <c r="D157" s="17">
        <v>109</v>
      </c>
      <c r="E157" s="17">
        <v>5003800</v>
      </c>
      <c r="F157" s="17">
        <v>1415</v>
      </c>
      <c r="G157" s="17">
        <v>208032900</v>
      </c>
      <c r="H157" s="17">
        <v>0</v>
      </c>
      <c r="I157" s="17">
        <v>0</v>
      </c>
      <c r="J157" s="17">
        <v>0</v>
      </c>
      <c r="K157" s="17">
        <v>0</v>
      </c>
      <c r="L157" s="16">
        <f t="shared" si="24"/>
        <v>83</v>
      </c>
      <c r="M157" s="16">
        <f t="shared" si="25"/>
        <v>50004400</v>
      </c>
      <c r="N157" s="17">
        <v>74</v>
      </c>
      <c r="O157" s="17">
        <v>31708000</v>
      </c>
      <c r="P157" s="17">
        <v>3</v>
      </c>
      <c r="Q157" s="17">
        <v>7582000</v>
      </c>
      <c r="R157" s="17">
        <v>6</v>
      </c>
      <c r="S157" s="17">
        <v>10714400</v>
      </c>
      <c r="T157" s="8">
        <f t="shared" si="26"/>
        <v>1607</v>
      </c>
      <c r="U157" s="8">
        <f t="shared" si="20"/>
        <v>263041100</v>
      </c>
      <c r="V157" s="9">
        <f t="shared" si="21"/>
        <v>0.7908760265981247</v>
      </c>
      <c r="W157" s="8">
        <f t="shared" si="22"/>
        <v>1415</v>
      </c>
      <c r="X157" s="8">
        <f t="shared" si="27"/>
        <v>218747300</v>
      </c>
      <c r="Y157" s="7">
        <f t="shared" si="28"/>
        <v>147019.71731448764</v>
      </c>
      <c r="Z157" s="9">
        <f t="shared" si="29"/>
        <v>0.04073279803042186</v>
      </c>
      <c r="AA157" s="7">
        <v>146772.42595204513</v>
      </c>
      <c r="AB157" s="9">
        <f t="shared" si="23"/>
        <v>0.0016848625403473956</v>
      </c>
      <c r="AC157" s="13"/>
    </row>
    <row r="158" spans="1:29" ht="12.75">
      <c r="A158" s="14" t="s">
        <v>341</v>
      </c>
      <c r="B158" s="14" t="s">
        <v>342</v>
      </c>
      <c r="C158" t="s">
        <v>296</v>
      </c>
      <c r="D158" s="17">
        <v>40</v>
      </c>
      <c r="E158" s="17">
        <v>680400</v>
      </c>
      <c r="F158" s="17">
        <v>1088</v>
      </c>
      <c r="G158" s="17">
        <v>201739300</v>
      </c>
      <c r="H158" s="17">
        <v>0</v>
      </c>
      <c r="I158" s="17">
        <v>0</v>
      </c>
      <c r="J158" s="17">
        <v>0</v>
      </c>
      <c r="K158" s="17">
        <v>0</v>
      </c>
      <c r="L158" s="16">
        <f t="shared" si="24"/>
        <v>104</v>
      </c>
      <c r="M158" s="16">
        <f t="shared" si="25"/>
        <v>37400900</v>
      </c>
      <c r="N158" s="17">
        <v>78</v>
      </c>
      <c r="O158" s="17">
        <v>23829500</v>
      </c>
      <c r="P158" s="17">
        <v>0</v>
      </c>
      <c r="Q158" s="17">
        <v>0</v>
      </c>
      <c r="R158" s="17">
        <v>26</v>
      </c>
      <c r="S158" s="17">
        <v>13571400</v>
      </c>
      <c r="T158" s="8">
        <f t="shared" si="26"/>
        <v>1232</v>
      </c>
      <c r="U158" s="8">
        <f t="shared" si="20"/>
        <v>239820600</v>
      </c>
      <c r="V158" s="9">
        <f t="shared" si="21"/>
        <v>0.8412092205590346</v>
      </c>
      <c r="W158" s="8">
        <f t="shared" si="22"/>
        <v>1088</v>
      </c>
      <c r="X158" s="8">
        <f t="shared" si="27"/>
        <v>215310700</v>
      </c>
      <c r="Y158" s="7">
        <f t="shared" si="28"/>
        <v>185422.15073529413</v>
      </c>
      <c r="Z158" s="9">
        <f t="shared" si="29"/>
        <v>0.05658980087615493</v>
      </c>
      <c r="AA158" s="7">
        <v>185595.4963235294</v>
      </c>
      <c r="AB158" s="9">
        <f t="shared" si="23"/>
        <v>-0.0009339967384396896</v>
      </c>
      <c r="AC158" s="13"/>
    </row>
    <row r="159" spans="1:29" ht="12.75">
      <c r="A159" s="14" t="s">
        <v>343</v>
      </c>
      <c r="B159" s="15" t="s">
        <v>344</v>
      </c>
      <c r="C159" t="s">
        <v>296</v>
      </c>
      <c r="D159" s="17">
        <v>70</v>
      </c>
      <c r="E159" s="17">
        <v>1403700</v>
      </c>
      <c r="F159" s="17">
        <v>1622</v>
      </c>
      <c r="G159" s="17">
        <v>148745600</v>
      </c>
      <c r="H159" s="17">
        <v>0</v>
      </c>
      <c r="I159" s="17">
        <v>0</v>
      </c>
      <c r="J159" s="17">
        <v>0</v>
      </c>
      <c r="K159" s="17">
        <v>0</v>
      </c>
      <c r="L159" s="16">
        <f t="shared" si="24"/>
        <v>95</v>
      </c>
      <c r="M159" s="16">
        <f t="shared" si="25"/>
        <v>25288800</v>
      </c>
      <c r="N159" s="17">
        <v>85</v>
      </c>
      <c r="O159" s="17">
        <v>21539200</v>
      </c>
      <c r="P159" s="17">
        <v>2</v>
      </c>
      <c r="Q159" s="17">
        <v>406300</v>
      </c>
      <c r="R159" s="17">
        <v>8</v>
      </c>
      <c r="S159" s="17">
        <v>3343300</v>
      </c>
      <c r="T159" s="8">
        <f t="shared" si="26"/>
        <v>1787</v>
      </c>
      <c r="U159" s="8">
        <f t="shared" si="20"/>
        <v>175438100</v>
      </c>
      <c r="V159" s="9">
        <f t="shared" si="21"/>
        <v>0.847852319422064</v>
      </c>
      <c r="W159" s="8">
        <f t="shared" si="22"/>
        <v>1622</v>
      </c>
      <c r="X159" s="8">
        <f t="shared" si="27"/>
        <v>152088900</v>
      </c>
      <c r="Y159" s="7">
        <f t="shared" si="28"/>
        <v>91705.05548705302</v>
      </c>
      <c r="Z159" s="9">
        <f t="shared" si="29"/>
        <v>0.019056863930924924</v>
      </c>
      <c r="AA159" s="7">
        <v>91829.4516327788</v>
      </c>
      <c r="AB159" s="9">
        <f t="shared" si="23"/>
        <v>-0.0013546432382416543</v>
      </c>
      <c r="AC159" s="13"/>
    </row>
    <row r="160" spans="1:29" ht="12.75">
      <c r="A160" s="14" t="s">
        <v>345</v>
      </c>
      <c r="B160" s="14" t="s">
        <v>346</v>
      </c>
      <c r="C160" t="s">
        <v>296</v>
      </c>
      <c r="D160" s="17">
        <v>21</v>
      </c>
      <c r="E160" s="17">
        <v>1018700</v>
      </c>
      <c r="F160" s="17">
        <v>1335</v>
      </c>
      <c r="G160" s="17">
        <v>218723400</v>
      </c>
      <c r="H160" s="17">
        <v>0</v>
      </c>
      <c r="I160" s="17">
        <v>0</v>
      </c>
      <c r="J160" s="17">
        <v>0</v>
      </c>
      <c r="K160" s="17">
        <v>0</v>
      </c>
      <c r="L160" s="16">
        <f t="shared" si="24"/>
        <v>98</v>
      </c>
      <c r="M160" s="16">
        <f t="shared" si="25"/>
        <v>38704300</v>
      </c>
      <c r="N160" s="17">
        <v>74</v>
      </c>
      <c r="O160" s="17">
        <v>24478400</v>
      </c>
      <c r="P160" s="17">
        <v>1</v>
      </c>
      <c r="Q160" s="17">
        <v>262600</v>
      </c>
      <c r="R160" s="17">
        <v>23</v>
      </c>
      <c r="S160" s="17">
        <v>13963300</v>
      </c>
      <c r="T160" s="8">
        <f t="shared" si="26"/>
        <v>1454</v>
      </c>
      <c r="U160" s="8">
        <f t="shared" si="20"/>
        <v>258446400</v>
      </c>
      <c r="V160" s="9">
        <f t="shared" si="21"/>
        <v>0.8463008190479728</v>
      </c>
      <c r="W160" s="8">
        <f t="shared" si="22"/>
        <v>1335</v>
      </c>
      <c r="X160" s="8">
        <f t="shared" si="27"/>
        <v>232686700</v>
      </c>
      <c r="Y160" s="7">
        <f t="shared" si="28"/>
        <v>163837.75280898876</v>
      </c>
      <c r="Z160" s="9">
        <f t="shared" si="29"/>
        <v>0.05402783710664958</v>
      </c>
      <c r="AA160" s="7">
        <v>100839.82035928144</v>
      </c>
      <c r="AB160" s="9">
        <f t="shared" si="23"/>
        <v>0.6247326921572496</v>
      </c>
      <c r="AC160" s="13"/>
    </row>
    <row r="161" spans="1:29" ht="12.75">
      <c r="A161" s="14" t="s">
        <v>347</v>
      </c>
      <c r="B161" s="14" t="s">
        <v>348</v>
      </c>
      <c r="C161" t="s">
        <v>296</v>
      </c>
      <c r="D161" s="17">
        <v>285</v>
      </c>
      <c r="E161" s="17">
        <v>16085800</v>
      </c>
      <c r="F161" s="17">
        <v>11007</v>
      </c>
      <c r="G161" s="17">
        <v>995496300</v>
      </c>
      <c r="H161" s="17">
        <v>0</v>
      </c>
      <c r="I161" s="17">
        <v>0</v>
      </c>
      <c r="J161" s="17">
        <v>0</v>
      </c>
      <c r="K161" s="17">
        <v>0</v>
      </c>
      <c r="L161" s="16">
        <f t="shared" si="24"/>
        <v>874</v>
      </c>
      <c r="M161" s="16">
        <f t="shared" si="25"/>
        <v>511764000</v>
      </c>
      <c r="N161" s="17">
        <v>758</v>
      </c>
      <c r="O161" s="17">
        <v>397116500</v>
      </c>
      <c r="P161" s="17">
        <v>67</v>
      </c>
      <c r="Q161" s="17">
        <v>93838600</v>
      </c>
      <c r="R161" s="17">
        <v>49</v>
      </c>
      <c r="S161" s="17">
        <v>20808900</v>
      </c>
      <c r="T161" s="8">
        <f t="shared" si="26"/>
        <v>12166</v>
      </c>
      <c r="U161" s="8">
        <f t="shared" si="20"/>
        <v>1523346100</v>
      </c>
      <c r="V161" s="9">
        <f t="shared" si="21"/>
        <v>0.6534931884487708</v>
      </c>
      <c r="W161" s="8">
        <f t="shared" si="22"/>
        <v>11007</v>
      </c>
      <c r="X161" s="8">
        <f t="shared" si="27"/>
        <v>1016305200</v>
      </c>
      <c r="Y161" s="7">
        <f t="shared" si="28"/>
        <v>90442.10956663941</v>
      </c>
      <c r="Z161" s="9">
        <f t="shared" si="29"/>
        <v>0.013659994928270075</v>
      </c>
      <c r="AA161" s="7">
        <v>90407.76081424937</v>
      </c>
      <c r="AB161" s="9">
        <f t="shared" si="23"/>
        <v>0.00037993145810361154</v>
      </c>
      <c r="AC161" s="13"/>
    </row>
    <row r="162" spans="1:29" ht="12.75">
      <c r="A162" s="14" t="s">
        <v>349</v>
      </c>
      <c r="B162" s="14" t="s">
        <v>350</v>
      </c>
      <c r="C162" t="s">
        <v>296</v>
      </c>
      <c r="D162" s="17">
        <v>258</v>
      </c>
      <c r="E162" s="17">
        <v>16778100</v>
      </c>
      <c r="F162" s="17">
        <v>3014</v>
      </c>
      <c r="G162" s="17">
        <v>463651900</v>
      </c>
      <c r="H162" s="17">
        <v>5</v>
      </c>
      <c r="I162" s="17">
        <v>1698100</v>
      </c>
      <c r="J162" s="17">
        <v>12</v>
      </c>
      <c r="K162" s="17">
        <v>36400</v>
      </c>
      <c r="L162" s="16">
        <f t="shared" si="24"/>
        <v>59</v>
      </c>
      <c r="M162" s="16">
        <f t="shared" si="25"/>
        <v>44845400</v>
      </c>
      <c r="N162" s="17">
        <v>50</v>
      </c>
      <c r="O162" s="17">
        <v>15419700</v>
      </c>
      <c r="P162" s="17">
        <v>2</v>
      </c>
      <c r="Q162" s="17">
        <v>1137000</v>
      </c>
      <c r="R162" s="17">
        <v>7</v>
      </c>
      <c r="S162" s="17">
        <v>28288700</v>
      </c>
      <c r="T162" s="8">
        <f t="shared" si="26"/>
        <v>3348</v>
      </c>
      <c r="U162" s="8">
        <f t="shared" si="20"/>
        <v>527009900</v>
      </c>
      <c r="V162" s="9">
        <f t="shared" si="21"/>
        <v>0.88300049012362</v>
      </c>
      <c r="W162" s="8">
        <f t="shared" si="22"/>
        <v>3019</v>
      </c>
      <c r="X162" s="8">
        <f t="shared" si="27"/>
        <v>493638700</v>
      </c>
      <c r="Y162" s="7">
        <f t="shared" si="28"/>
        <v>154140.4438555813</v>
      </c>
      <c r="Z162" s="9">
        <f t="shared" si="29"/>
        <v>0.053677739260685614</v>
      </c>
      <c r="AA162" s="7">
        <v>154850.99337748345</v>
      </c>
      <c r="AB162" s="9">
        <f t="shared" si="23"/>
        <v>-0.0045886016382860285</v>
      </c>
      <c r="AC162" s="13"/>
    </row>
    <row r="163" spans="1:29" ht="12.75">
      <c r="A163" s="14" t="s">
        <v>351</v>
      </c>
      <c r="B163" s="14" t="s">
        <v>352</v>
      </c>
      <c r="C163" t="s">
        <v>296</v>
      </c>
      <c r="D163" s="17">
        <v>7</v>
      </c>
      <c r="E163" s="17">
        <v>4332100</v>
      </c>
      <c r="F163" s="17">
        <v>24</v>
      </c>
      <c r="G163" s="17">
        <v>12729600</v>
      </c>
      <c r="H163" s="17">
        <v>0</v>
      </c>
      <c r="I163" s="17">
        <v>0</v>
      </c>
      <c r="J163" s="17">
        <v>0</v>
      </c>
      <c r="K163" s="17">
        <v>0</v>
      </c>
      <c r="L163" s="16">
        <f t="shared" si="24"/>
        <v>17</v>
      </c>
      <c r="M163" s="16">
        <f t="shared" si="25"/>
        <v>26956200</v>
      </c>
      <c r="N163" s="17">
        <v>17</v>
      </c>
      <c r="O163" s="17">
        <v>26956200</v>
      </c>
      <c r="P163" s="17">
        <v>0</v>
      </c>
      <c r="Q163" s="17">
        <v>0</v>
      </c>
      <c r="R163" s="17">
        <v>0</v>
      </c>
      <c r="S163" s="17">
        <v>0</v>
      </c>
      <c r="T163" s="8">
        <f t="shared" si="26"/>
        <v>48</v>
      </c>
      <c r="U163" s="8">
        <f t="shared" si="20"/>
        <v>44017900</v>
      </c>
      <c r="V163" s="9">
        <f t="shared" si="21"/>
        <v>0.2891914425722263</v>
      </c>
      <c r="W163" s="8">
        <f t="shared" si="22"/>
        <v>24</v>
      </c>
      <c r="X163" s="8">
        <f t="shared" si="27"/>
        <v>12729600</v>
      </c>
      <c r="Y163" s="7">
        <f t="shared" si="28"/>
        <v>530400</v>
      </c>
      <c r="Z163" s="9">
        <f t="shared" si="29"/>
        <v>0</v>
      </c>
      <c r="AA163" s="7">
        <v>527900</v>
      </c>
      <c r="AB163" s="9">
        <f t="shared" si="23"/>
        <v>0.004735745406326956</v>
      </c>
      <c r="AC163" s="13"/>
    </row>
    <row r="164" spans="1:29" ht="12.75">
      <c r="A164" s="14" t="s">
        <v>353</v>
      </c>
      <c r="B164" s="14" t="s">
        <v>354</v>
      </c>
      <c r="C164" t="s">
        <v>296</v>
      </c>
      <c r="D164" s="17">
        <v>85</v>
      </c>
      <c r="E164" s="17">
        <v>4788500</v>
      </c>
      <c r="F164" s="17">
        <v>2595</v>
      </c>
      <c r="G164" s="17">
        <v>381511400</v>
      </c>
      <c r="H164" s="17">
        <v>0</v>
      </c>
      <c r="I164" s="17">
        <v>0</v>
      </c>
      <c r="J164" s="17">
        <v>0</v>
      </c>
      <c r="K164" s="17">
        <v>0</v>
      </c>
      <c r="L164" s="16">
        <f t="shared" si="24"/>
        <v>183</v>
      </c>
      <c r="M164" s="16">
        <f t="shared" si="25"/>
        <v>120070800</v>
      </c>
      <c r="N164" s="17">
        <v>154</v>
      </c>
      <c r="O164" s="17">
        <v>73710800</v>
      </c>
      <c r="P164" s="17">
        <v>13</v>
      </c>
      <c r="Q164" s="17">
        <v>19241100</v>
      </c>
      <c r="R164" s="17">
        <v>16</v>
      </c>
      <c r="S164" s="17">
        <v>27118900</v>
      </c>
      <c r="T164" s="8">
        <f t="shared" si="26"/>
        <v>2863</v>
      </c>
      <c r="U164" s="8">
        <f t="shared" si="20"/>
        <v>506370700</v>
      </c>
      <c r="V164" s="9">
        <f t="shared" si="21"/>
        <v>0.7534231344744078</v>
      </c>
      <c r="W164" s="8">
        <f t="shared" si="22"/>
        <v>2595</v>
      </c>
      <c r="X164" s="8">
        <f t="shared" si="27"/>
        <v>408630300</v>
      </c>
      <c r="Y164" s="7">
        <f t="shared" si="28"/>
        <v>147017.88053949905</v>
      </c>
      <c r="Z164" s="9">
        <f t="shared" si="29"/>
        <v>0.05355542885873926</v>
      </c>
      <c r="AA164" s="7">
        <v>99241.47749134283</v>
      </c>
      <c r="AB164" s="9">
        <f t="shared" si="23"/>
        <v>0.4814156767499146</v>
      </c>
      <c r="AC164" s="13"/>
    </row>
    <row r="165" spans="1:29" ht="12.75">
      <c r="A165" s="14" t="s">
        <v>355</v>
      </c>
      <c r="B165" s="14" t="s">
        <v>356</v>
      </c>
      <c r="C165" t="s">
        <v>296</v>
      </c>
      <c r="D165" s="17">
        <v>227</v>
      </c>
      <c r="E165" s="17">
        <v>9882300</v>
      </c>
      <c r="F165" s="17">
        <v>1705</v>
      </c>
      <c r="G165" s="17">
        <v>270815900</v>
      </c>
      <c r="H165" s="17">
        <v>0</v>
      </c>
      <c r="I165" s="17">
        <v>0</v>
      </c>
      <c r="J165" s="17">
        <v>0</v>
      </c>
      <c r="K165" s="17">
        <v>0</v>
      </c>
      <c r="L165" s="16">
        <f t="shared" si="24"/>
        <v>159</v>
      </c>
      <c r="M165" s="16">
        <f t="shared" si="25"/>
        <v>79039126</v>
      </c>
      <c r="N165" s="17">
        <v>126</v>
      </c>
      <c r="O165" s="17">
        <v>55083926</v>
      </c>
      <c r="P165" s="17">
        <v>26</v>
      </c>
      <c r="Q165" s="17">
        <v>12420900</v>
      </c>
      <c r="R165" s="17">
        <v>7</v>
      </c>
      <c r="S165" s="17">
        <v>11534300</v>
      </c>
      <c r="T165" s="8">
        <f t="shared" si="26"/>
        <v>2091</v>
      </c>
      <c r="U165" s="8">
        <f t="shared" si="20"/>
        <v>359737326</v>
      </c>
      <c r="V165" s="9">
        <f t="shared" si="21"/>
        <v>0.7528156808504214</v>
      </c>
      <c r="W165" s="8">
        <f t="shared" si="22"/>
        <v>1705</v>
      </c>
      <c r="X165" s="8">
        <f t="shared" si="27"/>
        <v>282350200</v>
      </c>
      <c r="Y165" s="7">
        <f t="shared" si="28"/>
        <v>158836.30498533725</v>
      </c>
      <c r="Z165" s="9">
        <f t="shared" si="29"/>
        <v>0.032063117075596434</v>
      </c>
      <c r="AA165" s="7">
        <v>159111.5839243499</v>
      </c>
      <c r="AB165" s="9">
        <f t="shared" si="23"/>
        <v>-0.0017300999224765686</v>
      </c>
      <c r="AC165" s="13"/>
    </row>
    <row r="166" spans="1:29" ht="12.75">
      <c r="A166" s="14" t="s">
        <v>357</v>
      </c>
      <c r="B166" s="14" t="s">
        <v>358</v>
      </c>
      <c r="C166" t="s">
        <v>296</v>
      </c>
      <c r="D166" s="17">
        <v>33</v>
      </c>
      <c r="E166" s="17">
        <v>1264800</v>
      </c>
      <c r="F166" s="17">
        <v>2116</v>
      </c>
      <c r="G166" s="17">
        <v>224522200</v>
      </c>
      <c r="H166" s="17">
        <v>0</v>
      </c>
      <c r="I166" s="17">
        <v>0</v>
      </c>
      <c r="J166" s="17">
        <v>0</v>
      </c>
      <c r="K166" s="17">
        <v>0</v>
      </c>
      <c r="L166" s="16">
        <f t="shared" si="24"/>
        <v>118</v>
      </c>
      <c r="M166" s="16">
        <f t="shared" si="25"/>
        <v>55734700</v>
      </c>
      <c r="N166" s="17">
        <v>107</v>
      </c>
      <c r="O166" s="17">
        <v>44441000</v>
      </c>
      <c r="P166" s="17">
        <v>0</v>
      </c>
      <c r="Q166" s="17">
        <v>0</v>
      </c>
      <c r="R166" s="17">
        <v>11</v>
      </c>
      <c r="S166" s="17">
        <v>11293700</v>
      </c>
      <c r="T166" s="8">
        <f t="shared" si="26"/>
        <v>2267</v>
      </c>
      <c r="U166" s="8">
        <f t="shared" si="20"/>
        <v>281521700</v>
      </c>
      <c r="V166" s="9">
        <f t="shared" si="21"/>
        <v>0.7975307054482834</v>
      </c>
      <c r="W166" s="8">
        <f t="shared" si="22"/>
        <v>2116</v>
      </c>
      <c r="X166" s="8">
        <f t="shared" si="27"/>
        <v>235815900</v>
      </c>
      <c r="Y166" s="7">
        <f t="shared" si="28"/>
        <v>106106.89981096408</v>
      </c>
      <c r="Z166" s="9">
        <f t="shared" si="29"/>
        <v>0.04011662333667351</v>
      </c>
      <c r="AA166" s="7">
        <v>106103.77536573856</v>
      </c>
      <c r="AB166" s="9">
        <f t="shared" si="23"/>
        <v>2.9447069293714244E-05</v>
      </c>
      <c r="AC166" s="13"/>
    </row>
    <row r="167" spans="1:29" ht="12.75">
      <c r="A167" s="14" t="s">
        <v>359</v>
      </c>
      <c r="B167" s="14" t="s">
        <v>360</v>
      </c>
      <c r="C167" t="s">
        <v>296</v>
      </c>
      <c r="D167" s="17">
        <v>0</v>
      </c>
      <c r="E167" s="17">
        <v>0</v>
      </c>
      <c r="F167" s="17">
        <v>3</v>
      </c>
      <c r="G167" s="17">
        <v>4635000</v>
      </c>
      <c r="H167" s="17">
        <v>0</v>
      </c>
      <c r="I167" s="17">
        <v>0</v>
      </c>
      <c r="J167" s="17">
        <v>0</v>
      </c>
      <c r="K167" s="17">
        <v>0</v>
      </c>
      <c r="L167" s="16">
        <f t="shared" si="24"/>
        <v>2</v>
      </c>
      <c r="M167" s="16">
        <f t="shared" si="25"/>
        <v>12005200</v>
      </c>
      <c r="N167" s="17">
        <v>2</v>
      </c>
      <c r="O167" s="17">
        <v>12005200</v>
      </c>
      <c r="P167" s="17">
        <v>0</v>
      </c>
      <c r="Q167" s="17">
        <v>0</v>
      </c>
      <c r="R167" s="17">
        <v>0</v>
      </c>
      <c r="S167" s="17">
        <v>0</v>
      </c>
      <c r="T167" s="8">
        <f t="shared" si="26"/>
        <v>5</v>
      </c>
      <c r="U167" s="8">
        <f t="shared" si="20"/>
        <v>16640200</v>
      </c>
      <c r="V167" s="9">
        <f t="shared" si="21"/>
        <v>0.2785423252124373</v>
      </c>
      <c r="W167" s="8">
        <f t="shared" si="22"/>
        <v>3</v>
      </c>
      <c r="X167" s="8">
        <f t="shared" si="27"/>
        <v>4635000</v>
      </c>
      <c r="Y167" s="7">
        <f t="shared" si="28"/>
        <v>1545000</v>
      </c>
      <c r="Z167" s="9">
        <f t="shared" si="29"/>
        <v>0</v>
      </c>
      <c r="AA167" s="7">
        <v>1545000</v>
      </c>
      <c r="AB167" s="9">
        <f t="shared" si="23"/>
        <v>0</v>
      </c>
      <c r="AC167" s="13"/>
    </row>
    <row r="168" spans="1:29" ht="12.75">
      <c r="A168" s="14" t="s">
        <v>361</v>
      </c>
      <c r="B168" s="14" t="s">
        <v>362</v>
      </c>
      <c r="C168" t="s">
        <v>296</v>
      </c>
      <c r="D168" s="17">
        <v>375</v>
      </c>
      <c r="E168" s="17">
        <v>52862301</v>
      </c>
      <c r="F168" s="17">
        <v>8619</v>
      </c>
      <c r="G168" s="17">
        <v>2203083800</v>
      </c>
      <c r="H168" s="17">
        <v>5</v>
      </c>
      <c r="I168" s="17">
        <v>1165600</v>
      </c>
      <c r="J168" s="17">
        <v>9</v>
      </c>
      <c r="K168" s="17">
        <v>76600</v>
      </c>
      <c r="L168" s="16">
        <f t="shared" si="24"/>
        <v>565</v>
      </c>
      <c r="M168" s="16">
        <f t="shared" si="25"/>
        <v>912234600</v>
      </c>
      <c r="N168" s="17">
        <v>521</v>
      </c>
      <c r="O168" s="17">
        <v>669764600</v>
      </c>
      <c r="P168" s="17">
        <v>25</v>
      </c>
      <c r="Q168" s="17">
        <v>24578800</v>
      </c>
      <c r="R168" s="17">
        <v>19</v>
      </c>
      <c r="S168" s="17">
        <v>217891200</v>
      </c>
      <c r="T168" s="8">
        <f t="shared" si="26"/>
        <v>9573</v>
      </c>
      <c r="U168" s="8">
        <f t="shared" si="20"/>
        <v>3169422901</v>
      </c>
      <c r="V168" s="9">
        <f t="shared" si="21"/>
        <v>0.6954734249268303</v>
      </c>
      <c r="W168" s="8">
        <f t="shared" si="22"/>
        <v>8624</v>
      </c>
      <c r="X168" s="8">
        <f t="shared" si="27"/>
        <v>2422140600</v>
      </c>
      <c r="Y168" s="7">
        <f t="shared" si="28"/>
        <v>255594.78200371057</v>
      </c>
      <c r="Z168" s="9">
        <f t="shared" si="29"/>
        <v>0.06874790988960548</v>
      </c>
      <c r="AA168" s="7">
        <v>332648.67756142793</v>
      </c>
      <c r="AB168" s="9">
        <f t="shared" si="23"/>
        <v>-0.23163746245012007</v>
      </c>
      <c r="AC168" s="13"/>
    </row>
    <row r="169" spans="1:29" ht="12.75">
      <c r="A169" s="14" t="s">
        <v>363</v>
      </c>
      <c r="B169" s="14" t="s">
        <v>364</v>
      </c>
      <c r="C169" t="s">
        <v>296</v>
      </c>
      <c r="D169" s="17">
        <v>445</v>
      </c>
      <c r="E169" s="17">
        <v>11399800</v>
      </c>
      <c r="F169" s="17">
        <v>3580</v>
      </c>
      <c r="G169" s="17">
        <v>411292100</v>
      </c>
      <c r="H169" s="17">
        <v>86</v>
      </c>
      <c r="I169" s="17">
        <v>13049700</v>
      </c>
      <c r="J169" s="17">
        <v>208</v>
      </c>
      <c r="K169" s="17">
        <v>1536600</v>
      </c>
      <c r="L169" s="16">
        <f t="shared" si="24"/>
        <v>137</v>
      </c>
      <c r="M169" s="16">
        <f t="shared" si="25"/>
        <v>34218500</v>
      </c>
      <c r="N169" s="17">
        <v>127</v>
      </c>
      <c r="O169" s="17">
        <v>30623600</v>
      </c>
      <c r="P169" s="17">
        <v>5</v>
      </c>
      <c r="Q169" s="17">
        <v>1200000</v>
      </c>
      <c r="R169" s="17">
        <v>5</v>
      </c>
      <c r="S169" s="17">
        <v>2394900</v>
      </c>
      <c r="T169" s="8">
        <f t="shared" si="26"/>
        <v>4456</v>
      </c>
      <c r="U169" s="8">
        <f t="shared" si="20"/>
        <v>471496700</v>
      </c>
      <c r="V169" s="9">
        <f t="shared" si="21"/>
        <v>0.8999889076636167</v>
      </c>
      <c r="W169" s="8">
        <f t="shared" si="22"/>
        <v>3666</v>
      </c>
      <c r="X169" s="8">
        <f t="shared" si="27"/>
        <v>426736700</v>
      </c>
      <c r="Y169" s="7">
        <f t="shared" si="28"/>
        <v>115750.6273867976</v>
      </c>
      <c r="Z169" s="9">
        <f t="shared" si="29"/>
        <v>0.005079356865063955</v>
      </c>
      <c r="AA169" s="7">
        <v>115831.31701952158</v>
      </c>
      <c r="AB169" s="9">
        <f t="shared" si="23"/>
        <v>-0.0006966132717836753</v>
      </c>
      <c r="AC169" s="13"/>
    </row>
    <row r="170" spans="1:29" ht="12.75">
      <c r="A170" s="14" t="s">
        <v>365</v>
      </c>
      <c r="B170" s="14" t="s">
        <v>366</v>
      </c>
      <c r="C170" t="s">
        <v>296</v>
      </c>
      <c r="D170" s="17">
        <v>1487</v>
      </c>
      <c r="E170" s="17">
        <v>62386500</v>
      </c>
      <c r="F170" s="17">
        <v>12862</v>
      </c>
      <c r="G170" s="17">
        <v>2257378900</v>
      </c>
      <c r="H170" s="17">
        <v>162</v>
      </c>
      <c r="I170" s="17">
        <v>31798200</v>
      </c>
      <c r="J170" s="17">
        <v>409</v>
      </c>
      <c r="K170" s="17">
        <v>4466800</v>
      </c>
      <c r="L170" s="16">
        <f t="shared" si="24"/>
        <v>381</v>
      </c>
      <c r="M170" s="16">
        <f t="shared" si="25"/>
        <v>270246900</v>
      </c>
      <c r="N170" s="17">
        <v>337</v>
      </c>
      <c r="O170" s="17">
        <v>193315400</v>
      </c>
      <c r="P170" s="17">
        <v>14</v>
      </c>
      <c r="Q170" s="17">
        <v>31104200</v>
      </c>
      <c r="R170" s="17">
        <v>30</v>
      </c>
      <c r="S170" s="17">
        <v>45827300</v>
      </c>
      <c r="T170" s="8">
        <f t="shared" si="26"/>
        <v>15301</v>
      </c>
      <c r="U170" s="8">
        <f t="shared" si="20"/>
        <v>2626277300</v>
      </c>
      <c r="V170" s="9">
        <f t="shared" si="21"/>
        <v>0.8716433333220373</v>
      </c>
      <c r="W170" s="8">
        <f t="shared" si="22"/>
        <v>13024</v>
      </c>
      <c r="X170" s="8">
        <f t="shared" si="27"/>
        <v>2335004400</v>
      </c>
      <c r="Y170" s="7">
        <f t="shared" si="28"/>
        <v>175766.05497543</v>
      </c>
      <c r="Z170" s="9">
        <f t="shared" si="29"/>
        <v>0.01744952827334722</v>
      </c>
      <c r="AA170" s="7">
        <v>176793.29179167628</v>
      </c>
      <c r="AB170" s="9">
        <f t="shared" si="23"/>
        <v>-0.005810383447448538</v>
      </c>
      <c r="AC170" s="13"/>
    </row>
    <row r="171" spans="1:29" ht="12.75">
      <c r="A171" s="14" t="s">
        <v>367</v>
      </c>
      <c r="B171" s="14" t="s">
        <v>368</v>
      </c>
      <c r="C171" t="s">
        <v>296</v>
      </c>
      <c r="D171" s="17">
        <v>17</v>
      </c>
      <c r="E171" s="17">
        <v>437100</v>
      </c>
      <c r="F171" s="17">
        <v>876</v>
      </c>
      <c r="G171" s="17">
        <v>60530800</v>
      </c>
      <c r="H171" s="17">
        <v>0</v>
      </c>
      <c r="I171" s="17">
        <v>0</v>
      </c>
      <c r="J171" s="17">
        <v>0</v>
      </c>
      <c r="K171" s="17">
        <v>0</v>
      </c>
      <c r="L171" s="16">
        <f t="shared" si="24"/>
        <v>37</v>
      </c>
      <c r="M171" s="16">
        <f t="shared" si="25"/>
        <v>5856700</v>
      </c>
      <c r="N171" s="17">
        <v>34</v>
      </c>
      <c r="O171" s="17">
        <v>5277100</v>
      </c>
      <c r="P171" s="17">
        <v>0</v>
      </c>
      <c r="Q171" s="17">
        <v>0</v>
      </c>
      <c r="R171" s="17">
        <v>3</v>
      </c>
      <c r="S171" s="17">
        <v>579600</v>
      </c>
      <c r="T171" s="8">
        <f t="shared" si="26"/>
        <v>930</v>
      </c>
      <c r="U171" s="8">
        <f t="shared" si="20"/>
        <v>66824600</v>
      </c>
      <c r="V171" s="9">
        <f t="shared" si="21"/>
        <v>0.9058161216079108</v>
      </c>
      <c r="W171" s="8">
        <f t="shared" si="22"/>
        <v>876</v>
      </c>
      <c r="X171" s="8">
        <f t="shared" si="27"/>
        <v>61110400</v>
      </c>
      <c r="Y171" s="7">
        <f t="shared" si="28"/>
        <v>69099.08675799087</v>
      </c>
      <c r="Z171" s="9">
        <f t="shared" si="29"/>
        <v>0.008673452590812366</v>
      </c>
      <c r="AA171" s="7">
        <v>51982.077625570775</v>
      </c>
      <c r="AB171" s="9">
        <f t="shared" si="23"/>
        <v>0.32928674486069354</v>
      </c>
      <c r="AC171" s="13"/>
    </row>
    <row r="172" spans="1:29" ht="12.75">
      <c r="A172" s="14" t="s">
        <v>369</v>
      </c>
      <c r="B172" s="14" t="s">
        <v>370</v>
      </c>
      <c r="C172" t="s">
        <v>371</v>
      </c>
      <c r="D172" s="17">
        <v>139</v>
      </c>
      <c r="E172" s="17">
        <v>147245900</v>
      </c>
      <c r="F172" s="17">
        <v>5311</v>
      </c>
      <c r="G172" s="17">
        <v>6950490900</v>
      </c>
      <c r="H172" s="17">
        <v>0</v>
      </c>
      <c r="I172" s="17">
        <v>0</v>
      </c>
      <c r="J172" s="17">
        <v>0</v>
      </c>
      <c r="K172" s="17">
        <v>0</v>
      </c>
      <c r="L172" s="16">
        <f t="shared" si="24"/>
        <v>160</v>
      </c>
      <c r="M172" s="16">
        <f t="shared" si="25"/>
        <v>167517700</v>
      </c>
      <c r="N172" s="17">
        <v>160</v>
      </c>
      <c r="O172" s="17">
        <v>167517700</v>
      </c>
      <c r="P172" s="17">
        <v>0</v>
      </c>
      <c r="Q172" s="17">
        <v>0</v>
      </c>
      <c r="R172" s="17">
        <v>0</v>
      </c>
      <c r="S172" s="17">
        <v>0</v>
      </c>
      <c r="T172" s="8">
        <f t="shared" si="26"/>
        <v>5610</v>
      </c>
      <c r="U172" s="8">
        <f t="shared" si="20"/>
        <v>7265254500</v>
      </c>
      <c r="V172" s="9">
        <f t="shared" si="21"/>
        <v>0.9566754887939576</v>
      </c>
      <c r="W172" s="8">
        <f t="shared" si="22"/>
        <v>5311</v>
      </c>
      <c r="X172" s="8">
        <f t="shared" si="27"/>
        <v>6950490900</v>
      </c>
      <c r="Y172" s="7">
        <f t="shared" si="28"/>
        <v>1308697.2133308228</v>
      </c>
      <c r="Z172" s="9">
        <f t="shared" si="29"/>
        <v>0</v>
      </c>
      <c r="AA172" s="7">
        <v>1303622.688759179</v>
      </c>
      <c r="AB172" s="9">
        <f t="shared" si="23"/>
        <v>0.0038926329032166022</v>
      </c>
      <c r="AC172" s="13"/>
    </row>
    <row r="173" spans="1:29" ht="12.75">
      <c r="A173" s="14" t="s">
        <v>372</v>
      </c>
      <c r="B173" s="14" t="s">
        <v>373</v>
      </c>
      <c r="C173" t="s">
        <v>371</v>
      </c>
      <c r="D173" s="17">
        <v>169</v>
      </c>
      <c r="E173" s="17">
        <v>53163900</v>
      </c>
      <c r="F173" s="17">
        <v>3448</v>
      </c>
      <c r="G173" s="17">
        <v>2168319400</v>
      </c>
      <c r="H173" s="17">
        <v>0</v>
      </c>
      <c r="I173" s="17">
        <v>0</v>
      </c>
      <c r="J173" s="17">
        <v>0</v>
      </c>
      <c r="K173" s="17">
        <v>0</v>
      </c>
      <c r="L173" s="16">
        <f t="shared" si="24"/>
        <v>377</v>
      </c>
      <c r="M173" s="16">
        <f t="shared" si="25"/>
        <v>575373700</v>
      </c>
      <c r="N173" s="17">
        <v>269</v>
      </c>
      <c r="O173" s="17">
        <v>435863300</v>
      </c>
      <c r="P173" s="17">
        <v>0</v>
      </c>
      <c r="Q173" s="17">
        <v>0</v>
      </c>
      <c r="R173" s="17">
        <v>108</v>
      </c>
      <c r="S173" s="17">
        <v>139510400</v>
      </c>
      <c r="T173" s="8">
        <f t="shared" si="26"/>
        <v>3994</v>
      </c>
      <c r="U173" s="8">
        <f t="shared" si="20"/>
        <v>2796857000</v>
      </c>
      <c r="V173" s="9">
        <f t="shared" si="21"/>
        <v>0.7752700263188286</v>
      </c>
      <c r="W173" s="8">
        <f t="shared" si="22"/>
        <v>3448</v>
      </c>
      <c r="X173" s="8">
        <f t="shared" si="27"/>
        <v>2307829800</v>
      </c>
      <c r="Y173" s="7">
        <f t="shared" si="28"/>
        <v>628862.9350348028</v>
      </c>
      <c r="Z173" s="9">
        <f t="shared" si="29"/>
        <v>0.04988113443054114</v>
      </c>
      <c r="AA173" s="7">
        <v>630336.5917712285</v>
      </c>
      <c r="AB173" s="9">
        <f t="shared" si="23"/>
        <v>-0.002337888606918363</v>
      </c>
      <c r="AC173" s="13"/>
    </row>
    <row r="174" spans="1:29" ht="12.75">
      <c r="A174" s="14" t="s">
        <v>374</v>
      </c>
      <c r="B174" s="14" t="s">
        <v>375</v>
      </c>
      <c r="C174" t="s">
        <v>371</v>
      </c>
      <c r="D174" s="17">
        <v>64</v>
      </c>
      <c r="E174" s="17">
        <v>33449200</v>
      </c>
      <c r="F174" s="17">
        <v>606</v>
      </c>
      <c r="G174" s="17">
        <v>479875900</v>
      </c>
      <c r="H174" s="17">
        <v>0</v>
      </c>
      <c r="I174" s="17">
        <v>0</v>
      </c>
      <c r="J174" s="17">
        <v>0</v>
      </c>
      <c r="K174" s="17">
        <v>0</v>
      </c>
      <c r="L174" s="16">
        <f t="shared" si="24"/>
        <v>1</v>
      </c>
      <c r="M174" s="16">
        <f t="shared" si="25"/>
        <v>884700</v>
      </c>
      <c r="N174" s="17">
        <v>1</v>
      </c>
      <c r="O174" s="17">
        <v>884700</v>
      </c>
      <c r="P174" s="17">
        <v>0</v>
      </c>
      <c r="Q174" s="17">
        <v>0</v>
      </c>
      <c r="R174" s="17">
        <v>0</v>
      </c>
      <c r="S174" s="17">
        <v>0</v>
      </c>
      <c r="T174" s="8">
        <f t="shared" si="26"/>
        <v>671</v>
      </c>
      <c r="U174" s="8">
        <f t="shared" si="20"/>
        <v>514209800</v>
      </c>
      <c r="V174" s="9">
        <f t="shared" si="21"/>
        <v>0.9332297828629481</v>
      </c>
      <c r="W174" s="8">
        <f t="shared" si="22"/>
        <v>606</v>
      </c>
      <c r="X174" s="8">
        <f t="shared" si="27"/>
        <v>479875900</v>
      </c>
      <c r="Y174" s="7">
        <f t="shared" si="28"/>
        <v>791874.4224422442</v>
      </c>
      <c r="Z174" s="9">
        <f t="shared" si="29"/>
        <v>0</v>
      </c>
      <c r="AA174" s="7">
        <v>793465.8333333334</v>
      </c>
      <c r="AB174" s="9">
        <f t="shared" si="23"/>
        <v>-0.0020056451383717922</v>
      </c>
      <c r="AC174" s="13"/>
    </row>
    <row r="175" spans="1:29" ht="12.75">
      <c r="A175" s="14" t="s">
        <v>376</v>
      </c>
      <c r="B175" s="14" t="s">
        <v>377</v>
      </c>
      <c r="C175" t="s">
        <v>371</v>
      </c>
      <c r="D175" s="17">
        <v>522</v>
      </c>
      <c r="E175" s="17">
        <v>52651800</v>
      </c>
      <c r="F175" s="17">
        <v>3512</v>
      </c>
      <c r="G175" s="17">
        <v>813867200</v>
      </c>
      <c r="H175" s="17">
        <v>70</v>
      </c>
      <c r="I175" s="17">
        <v>19701800</v>
      </c>
      <c r="J175" s="17">
        <v>226</v>
      </c>
      <c r="K175" s="17">
        <v>1615700</v>
      </c>
      <c r="L175" s="16">
        <f t="shared" si="24"/>
        <v>191</v>
      </c>
      <c r="M175" s="16">
        <f t="shared" si="25"/>
        <v>160572700</v>
      </c>
      <c r="N175" s="17">
        <v>191</v>
      </c>
      <c r="O175" s="17">
        <v>160572700</v>
      </c>
      <c r="P175" s="17">
        <v>0</v>
      </c>
      <c r="Q175" s="17">
        <v>0</v>
      </c>
      <c r="R175" s="17">
        <v>0</v>
      </c>
      <c r="S175" s="17">
        <v>0</v>
      </c>
      <c r="T175" s="8">
        <f t="shared" si="26"/>
        <v>4521</v>
      </c>
      <c r="U175" s="8">
        <f t="shared" si="20"/>
        <v>1048409200</v>
      </c>
      <c r="V175" s="9">
        <f t="shared" si="21"/>
        <v>0.7950798218863399</v>
      </c>
      <c r="W175" s="8">
        <f t="shared" si="22"/>
        <v>3582</v>
      </c>
      <c r="X175" s="8">
        <f t="shared" si="27"/>
        <v>833569000</v>
      </c>
      <c r="Y175" s="7">
        <f t="shared" si="28"/>
        <v>232710.4969290899</v>
      </c>
      <c r="Z175" s="9">
        <f t="shared" si="29"/>
        <v>0</v>
      </c>
      <c r="AA175" s="7">
        <v>233623.51132233714</v>
      </c>
      <c r="AB175" s="9">
        <f t="shared" si="23"/>
        <v>-0.003908058688440583</v>
      </c>
      <c r="AC175" s="13"/>
    </row>
    <row r="176" spans="1:29" ht="12.75">
      <c r="A176" s="14" t="s">
        <v>378</v>
      </c>
      <c r="B176" s="14" t="s">
        <v>379</v>
      </c>
      <c r="C176" t="s">
        <v>371</v>
      </c>
      <c r="D176" s="17">
        <v>771</v>
      </c>
      <c r="E176" s="17">
        <v>86948300</v>
      </c>
      <c r="F176" s="17">
        <v>14198</v>
      </c>
      <c r="G176" s="17">
        <v>3684519500</v>
      </c>
      <c r="H176" s="17">
        <v>14</v>
      </c>
      <c r="I176" s="17">
        <v>5236800</v>
      </c>
      <c r="J176" s="17">
        <v>58</v>
      </c>
      <c r="K176" s="17">
        <v>953300</v>
      </c>
      <c r="L176" s="16">
        <f t="shared" si="24"/>
        <v>336</v>
      </c>
      <c r="M176" s="16">
        <f t="shared" si="25"/>
        <v>288927500</v>
      </c>
      <c r="N176" s="17">
        <v>330</v>
      </c>
      <c r="O176" s="17">
        <v>275766100</v>
      </c>
      <c r="P176" s="17">
        <v>0</v>
      </c>
      <c r="Q176" s="17">
        <v>0</v>
      </c>
      <c r="R176" s="17">
        <v>6</v>
      </c>
      <c r="S176" s="17">
        <v>13161400</v>
      </c>
      <c r="T176" s="8">
        <f t="shared" si="26"/>
        <v>15377</v>
      </c>
      <c r="U176" s="8">
        <f t="shared" si="20"/>
        <v>4066585400</v>
      </c>
      <c r="V176" s="9">
        <f t="shared" si="21"/>
        <v>0.9073352547815668</v>
      </c>
      <c r="W176" s="8">
        <f t="shared" si="22"/>
        <v>14212</v>
      </c>
      <c r="X176" s="8">
        <f t="shared" si="27"/>
        <v>3702917700</v>
      </c>
      <c r="Y176" s="7">
        <f t="shared" si="28"/>
        <v>259622.5935828877</v>
      </c>
      <c r="Z176" s="9">
        <f t="shared" si="29"/>
        <v>0.0032364745124988646</v>
      </c>
      <c r="AA176" s="7">
        <v>261147.4169481982</v>
      </c>
      <c r="AB176" s="9">
        <f t="shared" si="23"/>
        <v>-0.005838937191605328</v>
      </c>
      <c r="AC176" s="13"/>
    </row>
    <row r="177" spans="1:29" ht="12.75">
      <c r="A177" s="14" t="s">
        <v>380</v>
      </c>
      <c r="B177" s="14" t="s">
        <v>381</v>
      </c>
      <c r="C177" t="s">
        <v>371</v>
      </c>
      <c r="D177" s="17">
        <v>2889</v>
      </c>
      <c r="E177" s="17">
        <v>130450000</v>
      </c>
      <c r="F177" s="17">
        <v>8288</v>
      </c>
      <c r="G177" s="17">
        <v>1996228700</v>
      </c>
      <c r="H177" s="17">
        <v>39</v>
      </c>
      <c r="I177" s="17">
        <v>9235900</v>
      </c>
      <c r="J177" s="17">
        <v>47</v>
      </c>
      <c r="K177" s="17">
        <v>1263200</v>
      </c>
      <c r="L177" s="16">
        <f t="shared" si="24"/>
        <v>547</v>
      </c>
      <c r="M177" s="16">
        <f t="shared" si="25"/>
        <v>545193200</v>
      </c>
      <c r="N177" s="17">
        <v>534</v>
      </c>
      <c r="O177" s="17">
        <v>536199900</v>
      </c>
      <c r="P177" s="17">
        <v>3</v>
      </c>
      <c r="Q177" s="17">
        <v>4844200</v>
      </c>
      <c r="R177" s="17">
        <v>10</v>
      </c>
      <c r="S177" s="17">
        <v>4149100</v>
      </c>
      <c r="T177" s="8">
        <f t="shared" si="26"/>
        <v>11810</v>
      </c>
      <c r="U177" s="8">
        <f t="shared" si="20"/>
        <v>2682371000</v>
      </c>
      <c r="V177" s="9">
        <f t="shared" si="21"/>
        <v>0.7476462428202512</v>
      </c>
      <c r="W177" s="8">
        <f t="shared" si="22"/>
        <v>8327</v>
      </c>
      <c r="X177" s="8">
        <f t="shared" si="27"/>
        <v>2009613700</v>
      </c>
      <c r="Y177" s="7">
        <f t="shared" si="28"/>
        <v>240838.7894800048</v>
      </c>
      <c r="Z177" s="9">
        <f t="shared" si="29"/>
        <v>0.0015468031827066428</v>
      </c>
      <c r="AA177" s="7">
        <v>273855.94574957615</v>
      </c>
      <c r="AB177" s="9">
        <f t="shared" si="23"/>
        <v>-0.12056395627708381</v>
      </c>
      <c r="AC177" s="13"/>
    </row>
    <row r="178" spans="1:29" ht="12.75">
      <c r="A178" s="14" t="s">
        <v>382</v>
      </c>
      <c r="B178" s="14" t="s">
        <v>383</v>
      </c>
      <c r="C178" t="s">
        <v>371</v>
      </c>
      <c r="D178" s="17">
        <v>129</v>
      </c>
      <c r="E178" s="17">
        <v>39188900</v>
      </c>
      <c r="F178" s="17">
        <v>7379</v>
      </c>
      <c r="G178" s="17">
        <v>2368078800</v>
      </c>
      <c r="H178" s="17">
        <v>0</v>
      </c>
      <c r="I178" s="17">
        <v>0</v>
      </c>
      <c r="J178" s="17">
        <v>0</v>
      </c>
      <c r="K178" s="17">
        <v>0</v>
      </c>
      <c r="L178" s="16">
        <f t="shared" si="24"/>
        <v>303</v>
      </c>
      <c r="M178" s="16">
        <f t="shared" si="25"/>
        <v>318743800</v>
      </c>
      <c r="N178" s="17">
        <v>230</v>
      </c>
      <c r="O178" s="17">
        <v>277243700</v>
      </c>
      <c r="P178" s="17">
        <v>0</v>
      </c>
      <c r="Q178" s="17">
        <v>0</v>
      </c>
      <c r="R178" s="17">
        <v>73</v>
      </c>
      <c r="S178" s="17">
        <v>41500100</v>
      </c>
      <c r="T178" s="8">
        <f t="shared" si="26"/>
        <v>7811</v>
      </c>
      <c r="U178" s="8">
        <f t="shared" si="20"/>
        <v>2726011500</v>
      </c>
      <c r="V178" s="9">
        <f t="shared" si="21"/>
        <v>0.8686972890613264</v>
      </c>
      <c r="W178" s="8">
        <f t="shared" si="22"/>
        <v>7379</v>
      </c>
      <c r="X178" s="8">
        <f t="shared" si="27"/>
        <v>2409578900</v>
      </c>
      <c r="Y178" s="7">
        <f t="shared" si="28"/>
        <v>320921.3714595474</v>
      </c>
      <c r="Z178" s="9">
        <f t="shared" si="29"/>
        <v>0.015223743553539669</v>
      </c>
      <c r="AA178" s="7">
        <v>323058.81714595767</v>
      </c>
      <c r="AB178" s="9">
        <f t="shared" si="23"/>
        <v>-0.006616274105419638</v>
      </c>
      <c r="AC178" s="13"/>
    </row>
    <row r="179" spans="1:29" ht="12.75">
      <c r="A179" s="14" t="s">
        <v>384</v>
      </c>
      <c r="B179" s="14" t="s">
        <v>385</v>
      </c>
      <c r="C179" t="s">
        <v>371</v>
      </c>
      <c r="D179" s="17">
        <v>689</v>
      </c>
      <c r="E179" s="17">
        <v>134356700</v>
      </c>
      <c r="F179" s="17">
        <v>17878</v>
      </c>
      <c r="G179" s="17">
        <v>10627028800</v>
      </c>
      <c r="H179" s="17">
        <v>0</v>
      </c>
      <c r="I179" s="17">
        <v>0</v>
      </c>
      <c r="J179" s="17">
        <v>0</v>
      </c>
      <c r="K179" s="17">
        <v>0</v>
      </c>
      <c r="L179" s="16">
        <f t="shared" si="24"/>
        <v>650</v>
      </c>
      <c r="M179" s="16">
        <f t="shared" si="25"/>
        <v>551263900</v>
      </c>
      <c r="N179" s="17">
        <v>601</v>
      </c>
      <c r="O179" s="17">
        <v>504758500</v>
      </c>
      <c r="P179" s="17">
        <v>2</v>
      </c>
      <c r="Q179" s="17">
        <v>733300</v>
      </c>
      <c r="R179" s="17">
        <v>47</v>
      </c>
      <c r="S179" s="17">
        <v>45772100</v>
      </c>
      <c r="T179" s="8">
        <f t="shared" si="26"/>
        <v>19217</v>
      </c>
      <c r="U179" s="8">
        <f t="shared" si="20"/>
        <v>11312649400</v>
      </c>
      <c r="V179" s="9">
        <f t="shared" si="21"/>
        <v>0.9393934545518576</v>
      </c>
      <c r="W179" s="8">
        <f t="shared" si="22"/>
        <v>17878</v>
      </c>
      <c r="X179" s="8">
        <f t="shared" si="27"/>
        <v>10672800900</v>
      </c>
      <c r="Y179" s="7">
        <f t="shared" si="28"/>
        <v>594419.331021367</v>
      </c>
      <c r="Z179" s="9">
        <f t="shared" si="29"/>
        <v>0.004046099050855408</v>
      </c>
      <c r="AA179" s="7">
        <v>641236.0853692783</v>
      </c>
      <c r="AB179" s="9">
        <f t="shared" si="23"/>
        <v>-0.0730101680427892</v>
      </c>
      <c r="AC179" s="13"/>
    </row>
    <row r="180" spans="1:29" ht="12.75">
      <c r="A180" s="14" t="s">
        <v>386</v>
      </c>
      <c r="B180" s="14" t="s">
        <v>387</v>
      </c>
      <c r="C180" t="s">
        <v>371</v>
      </c>
      <c r="D180" s="17">
        <v>411</v>
      </c>
      <c r="E180" s="17">
        <v>89001900</v>
      </c>
      <c r="F180" s="17">
        <v>6407</v>
      </c>
      <c r="G180" s="17">
        <v>4640876100</v>
      </c>
      <c r="H180" s="17">
        <v>0</v>
      </c>
      <c r="I180" s="17">
        <v>0</v>
      </c>
      <c r="J180" s="17">
        <v>0</v>
      </c>
      <c r="K180" s="17">
        <v>0</v>
      </c>
      <c r="L180" s="16">
        <f t="shared" si="24"/>
        <v>174</v>
      </c>
      <c r="M180" s="16">
        <f t="shared" si="25"/>
        <v>131403000</v>
      </c>
      <c r="N180" s="17">
        <v>174</v>
      </c>
      <c r="O180" s="17">
        <v>131403000</v>
      </c>
      <c r="P180" s="17">
        <v>0</v>
      </c>
      <c r="Q180" s="17">
        <v>0</v>
      </c>
      <c r="R180" s="17">
        <v>0</v>
      </c>
      <c r="S180" s="17">
        <v>0</v>
      </c>
      <c r="T180" s="8">
        <f t="shared" si="26"/>
        <v>6992</v>
      </c>
      <c r="U180" s="8">
        <f t="shared" si="20"/>
        <v>4861281000</v>
      </c>
      <c r="V180" s="9">
        <f t="shared" si="21"/>
        <v>0.9546611479566806</v>
      </c>
      <c r="W180" s="8">
        <f t="shared" si="22"/>
        <v>6407</v>
      </c>
      <c r="X180" s="8">
        <f t="shared" si="27"/>
        <v>4640876100</v>
      </c>
      <c r="Y180" s="7">
        <f t="shared" si="28"/>
        <v>724344.6386764477</v>
      </c>
      <c r="Z180" s="9">
        <f t="shared" si="29"/>
        <v>0</v>
      </c>
      <c r="AA180" s="7">
        <v>728980.0941915228</v>
      </c>
      <c r="AB180" s="9">
        <f t="shared" si="23"/>
        <v>-0.006358823172278921</v>
      </c>
      <c r="AC180" s="13"/>
    </row>
    <row r="181" spans="1:29" ht="12.75">
      <c r="A181" s="14" t="s">
        <v>388</v>
      </c>
      <c r="B181" s="14" t="s">
        <v>389</v>
      </c>
      <c r="C181" t="s">
        <v>371</v>
      </c>
      <c r="D181" s="17">
        <v>55</v>
      </c>
      <c r="E181" s="17">
        <v>86382100</v>
      </c>
      <c r="F181" s="17">
        <v>2902</v>
      </c>
      <c r="G181" s="17">
        <v>4175548300</v>
      </c>
      <c r="H181" s="17">
        <v>0</v>
      </c>
      <c r="I181" s="17">
        <v>0</v>
      </c>
      <c r="J181" s="17">
        <v>0</v>
      </c>
      <c r="K181" s="17">
        <v>0</v>
      </c>
      <c r="L181" s="16">
        <f t="shared" si="24"/>
        <v>198</v>
      </c>
      <c r="M181" s="16">
        <f t="shared" si="25"/>
        <v>161008300</v>
      </c>
      <c r="N181" s="17">
        <v>196</v>
      </c>
      <c r="O181" s="17">
        <v>156638100</v>
      </c>
      <c r="P181" s="17">
        <v>0</v>
      </c>
      <c r="Q181" s="17">
        <v>0</v>
      </c>
      <c r="R181" s="17">
        <v>2</v>
      </c>
      <c r="S181" s="17">
        <v>4370200</v>
      </c>
      <c r="T181" s="8">
        <f t="shared" si="26"/>
        <v>3155</v>
      </c>
      <c r="U181" s="8">
        <f t="shared" si="20"/>
        <v>4422938700</v>
      </c>
      <c r="V181" s="9">
        <f t="shared" si="21"/>
        <v>0.9440665094454056</v>
      </c>
      <c r="W181" s="8">
        <f t="shared" si="22"/>
        <v>2902</v>
      </c>
      <c r="X181" s="8">
        <f t="shared" si="27"/>
        <v>4179918500</v>
      </c>
      <c r="Y181" s="7">
        <f t="shared" si="28"/>
        <v>1438851.9297036526</v>
      </c>
      <c r="Z181" s="9">
        <f t="shared" si="29"/>
        <v>0.0009880760951988777</v>
      </c>
      <c r="AA181" s="7">
        <v>1446258.807307825</v>
      </c>
      <c r="AB181" s="9">
        <f t="shared" si="23"/>
        <v>-0.005121405357565325</v>
      </c>
      <c r="AC181" s="13"/>
    </row>
    <row r="182" spans="1:29" ht="12.75">
      <c r="A182" s="14" t="s">
        <v>390</v>
      </c>
      <c r="B182" s="14" t="s">
        <v>391</v>
      </c>
      <c r="C182" t="s">
        <v>371</v>
      </c>
      <c r="D182" s="17">
        <v>1091</v>
      </c>
      <c r="E182" s="17">
        <v>79424700</v>
      </c>
      <c r="F182" s="17">
        <v>5612</v>
      </c>
      <c r="G182" s="17">
        <v>1862085800</v>
      </c>
      <c r="H182" s="17">
        <v>36</v>
      </c>
      <c r="I182" s="17">
        <v>13171400</v>
      </c>
      <c r="J182" s="17">
        <v>79</v>
      </c>
      <c r="K182" s="17">
        <v>495700</v>
      </c>
      <c r="L182" s="16">
        <f t="shared" si="24"/>
        <v>307</v>
      </c>
      <c r="M182" s="16">
        <f t="shared" si="25"/>
        <v>225931900</v>
      </c>
      <c r="N182" s="17">
        <v>301</v>
      </c>
      <c r="O182" s="17">
        <v>200508000</v>
      </c>
      <c r="P182" s="17">
        <v>1</v>
      </c>
      <c r="Q182" s="17">
        <v>24019300</v>
      </c>
      <c r="R182" s="17">
        <v>5</v>
      </c>
      <c r="S182" s="17">
        <v>1404600</v>
      </c>
      <c r="T182" s="8">
        <f t="shared" si="26"/>
        <v>7125</v>
      </c>
      <c r="U182" s="8">
        <f t="shared" si="20"/>
        <v>2181109500</v>
      </c>
      <c r="V182" s="9">
        <f t="shared" si="21"/>
        <v>0.8597721480741797</v>
      </c>
      <c r="W182" s="8">
        <f t="shared" si="22"/>
        <v>5648</v>
      </c>
      <c r="X182" s="8">
        <f t="shared" si="27"/>
        <v>1876661800</v>
      </c>
      <c r="Y182" s="7">
        <f t="shared" si="28"/>
        <v>332021.4589235127</v>
      </c>
      <c r="Z182" s="9">
        <f t="shared" si="29"/>
        <v>0.000643984174109553</v>
      </c>
      <c r="AA182" s="7">
        <v>336302.9052258636</v>
      </c>
      <c r="AB182" s="9">
        <f t="shared" si="23"/>
        <v>-0.012730922736083559</v>
      </c>
      <c r="AC182" s="13"/>
    </row>
    <row r="183" spans="1:29" ht="12.75">
      <c r="A183" s="14" t="s">
        <v>392</v>
      </c>
      <c r="B183" s="14" t="s">
        <v>393</v>
      </c>
      <c r="C183" t="s">
        <v>371</v>
      </c>
      <c r="D183" s="17">
        <v>112</v>
      </c>
      <c r="E183" s="17">
        <v>19596100</v>
      </c>
      <c r="F183" s="17">
        <v>895</v>
      </c>
      <c r="G183" s="17">
        <v>391522000</v>
      </c>
      <c r="H183" s="17">
        <v>5</v>
      </c>
      <c r="I183" s="17">
        <v>3301300</v>
      </c>
      <c r="J183" s="17">
        <v>11</v>
      </c>
      <c r="K183" s="17">
        <v>210200</v>
      </c>
      <c r="L183" s="16">
        <f t="shared" si="24"/>
        <v>36</v>
      </c>
      <c r="M183" s="16">
        <f t="shared" si="25"/>
        <v>36496700</v>
      </c>
      <c r="N183" s="17">
        <v>34</v>
      </c>
      <c r="O183" s="17">
        <v>35430600</v>
      </c>
      <c r="P183" s="17">
        <v>0</v>
      </c>
      <c r="Q183" s="17">
        <v>0</v>
      </c>
      <c r="R183" s="17">
        <v>2</v>
      </c>
      <c r="S183" s="17">
        <v>1066100</v>
      </c>
      <c r="T183" s="8">
        <f t="shared" si="26"/>
        <v>1059</v>
      </c>
      <c r="U183" s="8">
        <f t="shared" si="20"/>
        <v>451126300</v>
      </c>
      <c r="V183" s="9">
        <f t="shared" si="21"/>
        <v>0.8751945962804651</v>
      </c>
      <c r="W183" s="8">
        <f t="shared" si="22"/>
        <v>900</v>
      </c>
      <c r="X183" s="8">
        <f t="shared" si="27"/>
        <v>395889400</v>
      </c>
      <c r="Y183" s="7">
        <f t="shared" si="28"/>
        <v>438692.55555555556</v>
      </c>
      <c r="Z183" s="9">
        <f t="shared" si="29"/>
        <v>0.0023631962933661813</v>
      </c>
      <c r="AA183" s="7">
        <v>438857.58928571426</v>
      </c>
      <c r="AB183" s="9">
        <f t="shared" si="23"/>
        <v>-0.00037605303904464333</v>
      </c>
      <c r="AC183" s="13"/>
    </row>
    <row r="184" spans="1:29" ht="12.75">
      <c r="A184" s="14" t="s">
        <v>394</v>
      </c>
      <c r="B184" s="14" t="s">
        <v>395</v>
      </c>
      <c r="C184" t="s">
        <v>371</v>
      </c>
      <c r="D184" s="17">
        <v>162</v>
      </c>
      <c r="E184" s="17">
        <v>23772500</v>
      </c>
      <c r="F184" s="17">
        <v>780</v>
      </c>
      <c r="G184" s="17">
        <v>219528500</v>
      </c>
      <c r="H184" s="17">
        <v>0</v>
      </c>
      <c r="I184" s="17">
        <v>0</v>
      </c>
      <c r="J184" s="17">
        <v>0</v>
      </c>
      <c r="K184" s="17">
        <v>0</v>
      </c>
      <c r="L184" s="16">
        <f t="shared" si="24"/>
        <v>12</v>
      </c>
      <c r="M184" s="16">
        <f t="shared" si="25"/>
        <v>9568700</v>
      </c>
      <c r="N184" s="17">
        <v>10</v>
      </c>
      <c r="O184" s="17">
        <v>9036000</v>
      </c>
      <c r="P184" s="17">
        <v>0</v>
      </c>
      <c r="Q184" s="17">
        <v>0</v>
      </c>
      <c r="R184" s="17">
        <v>2</v>
      </c>
      <c r="S184" s="17">
        <v>532700</v>
      </c>
      <c r="T184" s="8">
        <f t="shared" si="26"/>
        <v>954</v>
      </c>
      <c r="U184" s="8">
        <f t="shared" si="20"/>
        <v>252869700</v>
      </c>
      <c r="V184" s="9">
        <f t="shared" si="21"/>
        <v>0.8681486947625595</v>
      </c>
      <c r="W184" s="8">
        <f t="shared" si="22"/>
        <v>780</v>
      </c>
      <c r="X184" s="8">
        <f t="shared" si="27"/>
        <v>220061200</v>
      </c>
      <c r="Y184" s="7">
        <f t="shared" si="28"/>
        <v>281446.7948717949</v>
      </c>
      <c r="Z184" s="9">
        <f t="shared" si="29"/>
        <v>0.002106618547022439</v>
      </c>
      <c r="AA184" s="7">
        <v>282792.0614596671</v>
      </c>
      <c r="AB184" s="9">
        <f t="shared" si="23"/>
        <v>-0.004757087525471785</v>
      </c>
      <c r="AC184" s="13"/>
    </row>
    <row r="185" spans="1:29" ht="12.75">
      <c r="A185" s="14" t="s">
        <v>396</v>
      </c>
      <c r="B185" s="14" t="s">
        <v>397</v>
      </c>
      <c r="C185" t="s">
        <v>371</v>
      </c>
      <c r="D185" s="17">
        <v>264</v>
      </c>
      <c r="E185" s="17">
        <v>44094600</v>
      </c>
      <c r="F185" s="17">
        <v>4354</v>
      </c>
      <c r="G185" s="17">
        <v>970622800</v>
      </c>
      <c r="H185" s="17">
        <v>0</v>
      </c>
      <c r="I185" s="17">
        <v>0</v>
      </c>
      <c r="J185" s="17">
        <v>0</v>
      </c>
      <c r="K185" s="17">
        <v>0</v>
      </c>
      <c r="L185" s="16">
        <f t="shared" si="24"/>
        <v>798</v>
      </c>
      <c r="M185" s="16">
        <f t="shared" si="25"/>
        <v>524569900</v>
      </c>
      <c r="N185" s="17">
        <v>613</v>
      </c>
      <c r="O185" s="17">
        <v>454416000</v>
      </c>
      <c r="P185" s="17">
        <v>5</v>
      </c>
      <c r="Q185" s="17">
        <v>4349700</v>
      </c>
      <c r="R185" s="17">
        <v>180</v>
      </c>
      <c r="S185" s="17">
        <v>65804200</v>
      </c>
      <c r="T185" s="8">
        <f t="shared" si="26"/>
        <v>5416</v>
      </c>
      <c r="U185" s="8">
        <f t="shared" si="20"/>
        <v>1539287300</v>
      </c>
      <c r="V185" s="9">
        <f t="shared" si="21"/>
        <v>0.6305663666555295</v>
      </c>
      <c r="W185" s="8">
        <f t="shared" si="22"/>
        <v>4354</v>
      </c>
      <c r="X185" s="8">
        <f t="shared" si="27"/>
        <v>1036427000</v>
      </c>
      <c r="Y185" s="7">
        <f t="shared" si="28"/>
        <v>222926.68810289388</v>
      </c>
      <c r="Z185" s="9">
        <f t="shared" si="29"/>
        <v>0.04274978426704359</v>
      </c>
      <c r="AA185" s="7">
        <v>226401.9235225956</v>
      </c>
      <c r="AB185" s="9">
        <f t="shared" si="23"/>
        <v>-0.015349849354768788</v>
      </c>
      <c r="AC185" s="13"/>
    </row>
    <row r="186" spans="1:29" ht="12.75">
      <c r="A186" s="14" t="s">
        <v>398</v>
      </c>
      <c r="B186" s="14" t="s">
        <v>399</v>
      </c>
      <c r="C186" t="s">
        <v>371</v>
      </c>
      <c r="D186" s="17">
        <v>71</v>
      </c>
      <c r="E186" s="17">
        <v>25187300</v>
      </c>
      <c r="F186" s="17">
        <v>5094</v>
      </c>
      <c r="G186" s="17">
        <v>1952166300</v>
      </c>
      <c r="H186" s="17">
        <v>0</v>
      </c>
      <c r="I186" s="17">
        <v>0</v>
      </c>
      <c r="J186" s="17">
        <v>0</v>
      </c>
      <c r="K186" s="17">
        <v>0</v>
      </c>
      <c r="L186" s="16">
        <f t="shared" si="24"/>
        <v>173</v>
      </c>
      <c r="M186" s="16">
        <f t="shared" si="25"/>
        <v>325967700</v>
      </c>
      <c r="N186" s="17">
        <v>142</v>
      </c>
      <c r="O186" s="17">
        <v>310510300</v>
      </c>
      <c r="P186" s="17">
        <v>0</v>
      </c>
      <c r="Q186" s="17">
        <v>0</v>
      </c>
      <c r="R186" s="17">
        <v>31</v>
      </c>
      <c r="S186" s="17">
        <v>15457400</v>
      </c>
      <c r="T186" s="8">
        <f t="shared" si="26"/>
        <v>5338</v>
      </c>
      <c r="U186" s="8">
        <f t="shared" si="20"/>
        <v>2303321300</v>
      </c>
      <c r="V186" s="9">
        <f t="shared" si="21"/>
        <v>0.8475440660406345</v>
      </c>
      <c r="W186" s="8">
        <f t="shared" si="22"/>
        <v>5094</v>
      </c>
      <c r="X186" s="8">
        <f t="shared" si="27"/>
        <v>1967623700</v>
      </c>
      <c r="Y186" s="7">
        <f t="shared" si="28"/>
        <v>383228.56301531213</v>
      </c>
      <c r="Z186" s="9">
        <f t="shared" si="29"/>
        <v>0.0067109178385143225</v>
      </c>
      <c r="AA186" s="7">
        <v>384609.37068455317</v>
      </c>
      <c r="AB186" s="9">
        <f t="shared" si="23"/>
        <v>-0.00359015607649753</v>
      </c>
      <c r="AC186" s="13"/>
    </row>
    <row r="187" spans="1:29" ht="12.75">
      <c r="A187" s="14" t="s">
        <v>400</v>
      </c>
      <c r="B187" s="14" t="s">
        <v>401</v>
      </c>
      <c r="C187" t="s">
        <v>371</v>
      </c>
      <c r="D187" s="17">
        <v>165</v>
      </c>
      <c r="E187" s="17">
        <v>7583600</v>
      </c>
      <c r="F187" s="17">
        <v>1086</v>
      </c>
      <c r="G187" s="17">
        <v>133033300</v>
      </c>
      <c r="H187" s="17">
        <v>13</v>
      </c>
      <c r="I187" s="17">
        <v>3725700</v>
      </c>
      <c r="J187" s="17">
        <v>23</v>
      </c>
      <c r="K187" s="17">
        <v>94200</v>
      </c>
      <c r="L187" s="16">
        <f t="shared" si="24"/>
        <v>70</v>
      </c>
      <c r="M187" s="16">
        <f t="shared" si="25"/>
        <v>31325000</v>
      </c>
      <c r="N187" s="17">
        <v>62</v>
      </c>
      <c r="O187" s="17">
        <v>23713300</v>
      </c>
      <c r="P187" s="17">
        <v>6</v>
      </c>
      <c r="Q187" s="17">
        <v>3700300</v>
      </c>
      <c r="R187" s="17">
        <v>2</v>
      </c>
      <c r="S187" s="17">
        <v>3911400</v>
      </c>
      <c r="T187" s="8">
        <f t="shared" si="26"/>
        <v>1357</v>
      </c>
      <c r="U187" s="8">
        <f t="shared" si="20"/>
        <v>175761800</v>
      </c>
      <c r="V187" s="9">
        <f t="shared" si="21"/>
        <v>0.778092850664934</v>
      </c>
      <c r="W187" s="8">
        <f t="shared" si="22"/>
        <v>1099</v>
      </c>
      <c r="X187" s="8">
        <f t="shared" si="27"/>
        <v>140670400</v>
      </c>
      <c r="Y187" s="7">
        <f t="shared" si="28"/>
        <v>124439.49044585988</v>
      </c>
      <c r="Z187" s="9">
        <f t="shared" si="29"/>
        <v>0.022253982378423527</v>
      </c>
      <c r="AA187" s="7">
        <v>124455.33272561531</v>
      </c>
      <c r="AB187" s="9">
        <f t="shared" si="23"/>
        <v>-0.00012729289624225948</v>
      </c>
      <c r="AC187" s="13"/>
    </row>
    <row r="188" spans="1:29" ht="12.75">
      <c r="A188" s="14" t="s">
        <v>402</v>
      </c>
      <c r="B188" s="14" t="s">
        <v>403</v>
      </c>
      <c r="C188" t="s">
        <v>404</v>
      </c>
      <c r="D188" s="17">
        <v>597</v>
      </c>
      <c r="E188" s="17">
        <v>4112800</v>
      </c>
      <c r="F188" s="17">
        <v>4481</v>
      </c>
      <c r="G188" s="17">
        <v>246180400</v>
      </c>
      <c r="H188" s="17">
        <v>3</v>
      </c>
      <c r="I188" s="17">
        <v>182000</v>
      </c>
      <c r="J188" s="17">
        <v>6</v>
      </c>
      <c r="K188" s="17">
        <v>44900</v>
      </c>
      <c r="L188" s="16">
        <f t="shared" si="24"/>
        <v>558</v>
      </c>
      <c r="M188" s="16">
        <f t="shared" si="25"/>
        <v>110111000</v>
      </c>
      <c r="N188" s="17">
        <v>467</v>
      </c>
      <c r="O188" s="17">
        <v>66577700</v>
      </c>
      <c r="P188" s="17">
        <v>37</v>
      </c>
      <c r="Q188" s="17">
        <v>28059700</v>
      </c>
      <c r="R188" s="17">
        <v>54</v>
      </c>
      <c r="S188" s="17">
        <v>15473600</v>
      </c>
      <c r="T188" s="8">
        <f t="shared" si="26"/>
        <v>5645</v>
      </c>
      <c r="U188" s="8">
        <f t="shared" si="20"/>
        <v>360631100</v>
      </c>
      <c r="V188" s="9">
        <f t="shared" si="21"/>
        <v>0.6831424133969588</v>
      </c>
      <c r="W188" s="8">
        <f t="shared" si="22"/>
        <v>4484</v>
      </c>
      <c r="X188" s="8">
        <f t="shared" si="27"/>
        <v>261836000</v>
      </c>
      <c r="Y188" s="7">
        <f t="shared" si="28"/>
        <v>54942.55129348796</v>
      </c>
      <c r="Z188" s="9">
        <f t="shared" si="29"/>
        <v>0.04290700386073192</v>
      </c>
      <c r="AA188" s="7">
        <v>54485.20419549208</v>
      </c>
      <c r="AB188" s="9">
        <f t="shared" si="23"/>
        <v>0.008393968688360344</v>
      </c>
      <c r="AC188" s="13"/>
    </row>
    <row r="189" spans="1:29" ht="12.75">
      <c r="A189" s="14" t="s">
        <v>405</v>
      </c>
      <c r="B189" s="14" t="s">
        <v>406</v>
      </c>
      <c r="C189" t="s">
        <v>404</v>
      </c>
      <c r="D189" s="17">
        <v>1410</v>
      </c>
      <c r="E189" s="17">
        <v>17600800</v>
      </c>
      <c r="F189" s="17">
        <v>2144</v>
      </c>
      <c r="G189" s="17">
        <v>242619700</v>
      </c>
      <c r="H189" s="17">
        <v>17</v>
      </c>
      <c r="I189" s="17">
        <v>3001700</v>
      </c>
      <c r="J189" s="17">
        <v>56</v>
      </c>
      <c r="K189" s="17">
        <v>478100</v>
      </c>
      <c r="L189" s="16">
        <f t="shared" si="24"/>
        <v>84</v>
      </c>
      <c r="M189" s="16">
        <f t="shared" si="25"/>
        <v>25266200</v>
      </c>
      <c r="N189" s="17">
        <v>61</v>
      </c>
      <c r="O189" s="17">
        <v>11286300</v>
      </c>
      <c r="P189" s="17">
        <v>18</v>
      </c>
      <c r="Q189" s="17">
        <v>12810900</v>
      </c>
      <c r="R189" s="17">
        <v>5</v>
      </c>
      <c r="S189" s="17">
        <v>1169000</v>
      </c>
      <c r="T189" s="8">
        <f t="shared" si="26"/>
        <v>3711</v>
      </c>
      <c r="U189" s="8">
        <f t="shared" si="20"/>
        <v>288966500</v>
      </c>
      <c r="V189" s="9">
        <f t="shared" si="21"/>
        <v>0.8499995674239056</v>
      </c>
      <c r="W189" s="8">
        <f t="shared" si="22"/>
        <v>2161</v>
      </c>
      <c r="X189" s="8">
        <f t="shared" si="27"/>
        <v>246790400</v>
      </c>
      <c r="Y189" s="7">
        <f t="shared" si="28"/>
        <v>113660.99028227672</v>
      </c>
      <c r="Z189" s="9">
        <f t="shared" si="29"/>
        <v>0.004045451635397183</v>
      </c>
      <c r="AA189" s="7">
        <v>113615.97414589104</v>
      </c>
      <c r="AB189" s="9">
        <f t="shared" si="23"/>
        <v>0.00039621309172485825</v>
      </c>
      <c r="AC189" s="13"/>
    </row>
    <row r="190" spans="1:29" ht="12.75">
      <c r="A190" s="14" t="s">
        <v>407</v>
      </c>
      <c r="B190" s="14" t="s">
        <v>408</v>
      </c>
      <c r="C190" t="s">
        <v>404</v>
      </c>
      <c r="D190" s="17">
        <v>267</v>
      </c>
      <c r="E190" s="17">
        <v>5794600</v>
      </c>
      <c r="F190" s="17">
        <v>963</v>
      </c>
      <c r="G190" s="17">
        <v>132698600</v>
      </c>
      <c r="H190" s="17">
        <v>167</v>
      </c>
      <c r="I190" s="17">
        <v>22674600</v>
      </c>
      <c r="J190" s="17">
        <v>254</v>
      </c>
      <c r="K190" s="17">
        <v>2717100</v>
      </c>
      <c r="L190" s="16">
        <f t="shared" si="24"/>
        <v>71</v>
      </c>
      <c r="M190" s="16">
        <f t="shared" si="25"/>
        <v>23323300</v>
      </c>
      <c r="N190" s="17">
        <v>69</v>
      </c>
      <c r="O190" s="17">
        <v>15683500</v>
      </c>
      <c r="P190" s="17">
        <v>2</v>
      </c>
      <c r="Q190" s="17">
        <v>7639800</v>
      </c>
      <c r="R190" s="17">
        <v>0</v>
      </c>
      <c r="S190" s="17">
        <v>0</v>
      </c>
      <c r="T190" s="8">
        <f t="shared" si="26"/>
        <v>1722</v>
      </c>
      <c r="U190" s="8">
        <f t="shared" si="20"/>
        <v>187208200</v>
      </c>
      <c r="V190" s="9">
        <f t="shared" si="21"/>
        <v>0.8299486881450706</v>
      </c>
      <c r="W190" s="8">
        <f t="shared" si="22"/>
        <v>1130</v>
      </c>
      <c r="X190" s="8">
        <f t="shared" si="27"/>
        <v>155373200</v>
      </c>
      <c r="Y190" s="7">
        <f t="shared" si="28"/>
        <v>137498.40707964601</v>
      </c>
      <c r="Z190" s="9">
        <f t="shared" si="29"/>
        <v>0</v>
      </c>
      <c r="AA190" s="7">
        <v>137394.58259325044</v>
      </c>
      <c r="AB190" s="9">
        <f t="shared" si="23"/>
        <v>0.0007556665221870064</v>
      </c>
      <c r="AC190" s="13"/>
    </row>
    <row r="191" spans="1:29" ht="12.75">
      <c r="A191" s="14" t="s">
        <v>409</v>
      </c>
      <c r="B191" s="14" t="s">
        <v>410</v>
      </c>
      <c r="C191" t="s">
        <v>404</v>
      </c>
      <c r="D191" s="17">
        <v>570</v>
      </c>
      <c r="E191" s="17">
        <v>12972600</v>
      </c>
      <c r="F191" s="17">
        <v>993</v>
      </c>
      <c r="G191" s="17">
        <v>154276800</v>
      </c>
      <c r="H191" s="17">
        <v>29</v>
      </c>
      <c r="I191" s="17">
        <v>5586400</v>
      </c>
      <c r="J191" s="17">
        <v>104</v>
      </c>
      <c r="K191" s="17">
        <v>503500</v>
      </c>
      <c r="L191" s="16">
        <f t="shared" si="24"/>
        <v>64</v>
      </c>
      <c r="M191" s="16">
        <f t="shared" si="25"/>
        <v>7861500</v>
      </c>
      <c r="N191" s="17">
        <v>64</v>
      </c>
      <c r="O191" s="17">
        <v>7861500</v>
      </c>
      <c r="P191" s="17">
        <v>0</v>
      </c>
      <c r="Q191" s="17">
        <v>0</v>
      </c>
      <c r="R191" s="17">
        <v>0</v>
      </c>
      <c r="S191" s="17">
        <v>0</v>
      </c>
      <c r="T191" s="8">
        <f t="shared" si="26"/>
        <v>1760</v>
      </c>
      <c r="U191" s="8">
        <f t="shared" si="20"/>
        <v>181200800</v>
      </c>
      <c r="V191" s="9">
        <f t="shared" si="21"/>
        <v>0.8822433455039934</v>
      </c>
      <c r="W191" s="8">
        <f t="shared" si="22"/>
        <v>1022</v>
      </c>
      <c r="X191" s="8">
        <f t="shared" si="27"/>
        <v>159863200</v>
      </c>
      <c r="Y191" s="7">
        <f t="shared" si="28"/>
        <v>156421.91780821918</v>
      </c>
      <c r="Z191" s="9">
        <f t="shared" si="29"/>
        <v>0</v>
      </c>
      <c r="AA191" s="7">
        <v>159822.61208576997</v>
      </c>
      <c r="AB191" s="9">
        <f t="shared" si="23"/>
        <v>-0.021277929531809833</v>
      </c>
      <c r="AC191" s="13"/>
    </row>
    <row r="192" spans="1:29" ht="12.75">
      <c r="A192" s="14" t="s">
        <v>411</v>
      </c>
      <c r="B192" s="15" t="s">
        <v>412</v>
      </c>
      <c r="C192" t="s">
        <v>404</v>
      </c>
      <c r="D192" s="17">
        <v>686</v>
      </c>
      <c r="E192" s="17">
        <v>19555400</v>
      </c>
      <c r="F192" s="17">
        <v>1598</v>
      </c>
      <c r="G192" s="17">
        <v>251576200</v>
      </c>
      <c r="H192" s="17">
        <v>56</v>
      </c>
      <c r="I192" s="17">
        <v>14020900</v>
      </c>
      <c r="J192" s="17">
        <v>152</v>
      </c>
      <c r="K192" s="17">
        <v>2774300</v>
      </c>
      <c r="L192" s="16">
        <f t="shared" si="24"/>
        <v>81</v>
      </c>
      <c r="M192" s="16">
        <f t="shared" si="25"/>
        <v>28055300</v>
      </c>
      <c r="N192" s="17">
        <v>79</v>
      </c>
      <c r="O192" s="17">
        <v>26080900</v>
      </c>
      <c r="P192" s="17">
        <v>1</v>
      </c>
      <c r="Q192" s="17">
        <v>1630200</v>
      </c>
      <c r="R192" s="17">
        <v>1</v>
      </c>
      <c r="S192" s="17">
        <v>344200</v>
      </c>
      <c r="T192" s="8">
        <f t="shared" si="26"/>
        <v>2573</v>
      </c>
      <c r="U192" s="8">
        <f t="shared" si="20"/>
        <v>315982100</v>
      </c>
      <c r="V192" s="9">
        <f t="shared" si="21"/>
        <v>0.8405447650357409</v>
      </c>
      <c r="W192" s="8">
        <f t="shared" si="22"/>
        <v>1654</v>
      </c>
      <c r="X192" s="8">
        <f t="shared" si="27"/>
        <v>265941300</v>
      </c>
      <c r="Y192" s="7">
        <f t="shared" si="28"/>
        <v>160578.6577992745</v>
      </c>
      <c r="Z192" s="9">
        <f t="shared" si="29"/>
        <v>0.0010893022104733149</v>
      </c>
      <c r="AA192" s="7">
        <v>160467.70895971137</v>
      </c>
      <c r="AB192" s="9">
        <f t="shared" si="23"/>
        <v>0.000691409133229263</v>
      </c>
      <c r="AC192" s="13"/>
    </row>
    <row r="193" spans="1:29" ht="12.75">
      <c r="A193" s="14" t="s">
        <v>413</v>
      </c>
      <c r="B193" s="14" t="s">
        <v>414</v>
      </c>
      <c r="C193" t="s">
        <v>404</v>
      </c>
      <c r="D193" s="17">
        <v>112</v>
      </c>
      <c r="E193" s="17">
        <v>3605800</v>
      </c>
      <c r="F193" s="17">
        <v>300</v>
      </c>
      <c r="G193" s="17">
        <v>41969800</v>
      </c>
      <c r="H193" s="17">
        <v>66</v>
      </c>
      <c r="I193" s="17">
        <v>11933600</v>
      </c>
      <c r="J193" s="17">
        <v>153</v>
      </c>
      <c r="K193" s="17">
        <v>3291400</v>
      </c>
      <c r="L193" s="16">
        <f t="shared" si="24"/>
        <v>8</v>
      </c>
      <c r="M193" s="16">
        <f t="shared" si="25"/>
        <v>2592200</v>
      </c>
      <c r="N193" s="17">
        <v>8</v>
      </c>
      <c r="O193" s="17">
        <v>2592200</v>
      </c>
      <c r="P193" s="17">
        <v>0</v>
      </c>
      <c r="Q193" s="17">
        <v>0</v>
      </c>
      <c r="R193" s="17">
        <v>0</v>
      </c>
      <c r="S193" s="17">
        <v>0</v>
      </c>
      <c r="T193" s="8">
        <f t="shared" si="26"/>
        <v>639</v>
      </c>
      <c r="U193" s="8">
        <f t="shared" si="20"/>
        <v>63392800</v>
      </c>
      <c r="V193" s="9">
        <f t="shared" si="21"/>
        <v>0.8503079214043235</v>
      </c>
      <c r="W193" s="8">
        <f t="shared" si="22"/>
        <v>366</v>
      </c>
      <c r="X193" s="8">
        <f t="shared" si="27"/>
        <v>53903400</v>
      </c>
      <c r="Y193" s="7">
        <f t="shared" si="28"/>
        <v>147277.04918032786</v>
      </c>
      <c r="Z193" s="9">
        <f t="shared" si="29"/>
        <v>0</v>
      </c>
      <c r="AA193" s="7">
        <v>146476.22950819673</v>
      </c>
      <c r="AB193" s="9">
        <f t="shared" si="23"/>
        <v>0.00546723297575264</v>
      </c>
      <c r="AC193" s="13"/>
    </row>
    <row r="194" spans="1:29" ht="12.75">
      <c r="A194" s="14" t="s">
        <v>415</v>
      </c>
      <c r="B194" s="14" t="s">
        <v>416</v>
      </c>
      <c r="C194" t="s">
        <v>404</v>
      </c>
      <c r="D194" s="17">
        <v>221</v>
      </c>
      <c r="E194" s="17">
        <v>3974900</v>
      </c>
      <c r="F194" s="17">
        <v>1447</v>
      </c>
      <c r="G194" s="17">
        <v>178081500</v>
      </c>
      <c r="H194" s="17">
        <v>191</v>
      </c>
      <c r="I194" s="17">
        <v>30853800</v>
      </c>
      <c r="J194" s="17">
        <v>475</v>
      </c>
      <c r="K194" s="17">
        <v>6782200</v>
      </c>
      <c r="L194" s="16">
        <f t="shared" si="24"/>
        <v>50</v>
      </c>
      <c r="M194" s="16">
        <f t="shared" si="25"/>
        <v>26874400</v>
      </c>
      <c r="N194" s="17">
        <v>48</v>
      </c>
      <c r="O194" s="17">
        <v>26459000</v>
      </c>
      <c r="P194" s="17">
        <v>0</v>
      </c>
      <c r="Q194" s="17">
        <v>0</v>
      </c>
      <c r="R194" s="17">
        <v>2</v>
      </c>
      <c r="S194" s="17">
        <v>415400</v>
      </c>
      <c r="T194" s="8">
        <f t="shared" si="26"/>
        <v>2384</v>
      </c>
      <c r="U194" s="8">
        <f aca="true" t="shared" si="30" ref="U194:U257">S194+Q194+O194+K194+I194+G194+E194</f>
        <v>246566800</v>
      </c>
      <c r="V194" s="9">
        <f aca="true" t="shared" si="31" ref="V194:V257">(G194+I194)/U194</f>
        <v>0.8473780736092613</v>
      </c>
      <c r="W194" s="8">
        <f aca="true" t="shared" si="32" ref="W194:W257">F194+H194</f>
        <v>1638</v>
      </c>
      <c r="X194" s="8">
        <f t="shared" si="27"/>
        <v>209350700</v>
      </c>
      <c r="Y194" s="7">
        <f t="shared" si="28"/>
        <v>127555.1282051282</v>
      </c>
      <c r="Z194" s="9">
        <f t="shared" si="29"/>
        <v>0.0016847361445255402</v>
      </c>
      <c r="AA194" s="7">
        <v>127184.0366972477</v>
      </c>
      <c r="AB194" s="9">
        <f aca="true" t="shared" si="33" ref="AB194:AB257">(Y194-AA194)/AA194</f>
        <v>0.002917752239330582</v>
      </c>
      <c r="AC194" s="13"/>
    </row>
    <row r="195" spans="1:29" ht="12.75">
      <c r="A195" s="14" t="s">
        <v>417</v>
      </c>
      <c r="B195" s="14" t="s">
        <v>418</v>
      </c>
      <c r="C195" t="s">
        <v>404</v>
      </c>
      <c r="D195" s="17">
        <v>1668</v>
      </c>
      <c r="E195" s="17">
        <v>14316500</v>
      </c>
      <c r="F195" s="17">
        <v>1131</v>
      </c>
      <c r="G195" s="17">
        <v>194451300</v>
      </c>
      <c r="H195" s="17">
        <v>117</v>
      </c>
      <c r="I195" s="17">
        <v>19402700</v>
      </c>
      <c r="J195" s="17">
        <v>210</v>
      </c>
      <c r="K195" s="17">
        <v>2198100</v>
      </c>
      <c r="L195" s="16">
        <f aca="true" t="shared" si="34" ref="L195:L258">N195+P195+R195</f>
        <v>37</v>
      </c>
      <c r="M195" s="16">
        <f aca="true" t="shared" si="35" ref="M195:M258">O195+Q195+S195</f>
        <v>10550900</v>
      </c>
      <c r="N195" s="17">
        <v>34</v>
      </c>
      <c r="O195" s="17">
        <v>7310900</v>
      </c>
      <c r="P195" s="17">
        <v>2</v>
      </c>
      <c r="Q195" s="17">
        <v>2950000</v>
      </c>
      <c r="R195" s="17">
        <v>1</v>
      </c>
      <c r="S195" s="17">
        <v>290000</v>
      </c>
      <c r="T195" s="8">
        <f aca="true" t="shared" si="36" ref="T195:T258">R195+P195+N195+J195+H195+F195+D195</f>
        <v>3163</v>
      </c>
      <c r="U195" s="8">
        <f t="shared" si="30"/>
        <v>240919500</v>
      </c>
      <c r="V195" s="9">
        <f t="shared" si="31"/>
        <v>0.887657495553494</v>
      </c>
      <c r="W195" s="8">
        <f t="shared" si="32"/>
        <v>1248</v>
      </c>
      <c r="X195" s="8">
        <f aca="true" t="shared" si="37" ref="X195:X258">S195+I195+G195</f>
        <v>214144000</v>
      </c>
      <c r="Y195" s="7">
        <f aca="true" t="shared" si="38" ref="Y195:Y258">(I195+G195)/(H195+F195)</f>
        <v>171357.37179487178</v>
      </c>
      <c r="Z195" s="9">
        <f aca="true" t="shared" si="39" ref="Z195:Z258">S195/U195</f>
        <v>0.0012037215750489271</v>
      </c>
      <c r="AA195" s="7">
        <v>170900.07955449482</v>
      </c>
      <c r="AB195" s="9">
        <f t="shared" si="33"/>
        <v>0.0026757871708956464</v>
      </c>
      <c r="AC195" s="13"/>
    </row>
    <row r="196" spans="1:29" ht="12.75">
      <c r="A196" s="14" t="s">
        <v>419</v>
      </c>
      <c r="B196" s="14" t="s">
        <v>420</v>
      </c>
      <c r="C196" t="s">
        <v>404</v>
      </c>
      <c r="D196" s="17">
        <v>2019</v>
      </c>
      <c r="E196" s="17">
        <v>11645100</v>
      </c>
      <c r="F196" s="17">
        <v>1396</v>
      </c>
      <c r="G196" s="17">
        <v>239935900</v>
      </c>
      <c r="H196" s="17">
        <v>20</v>
      </c>
      <c r="I196" s="17">
        <v>7230700</v>
      </c>
      <c r="J196" s="17">
        <v>68</v>
      </c>
      <c r="K196" s="17">
        <v>2235100</v>
      </c>
      <c r="L196" s="16">
        <f t="shared" si="34"/>
        <v>107</v>
      </c>
      <c r="M196" s="16">
        <f t="shared" si="35"/>
        <v>38124200</v>
      </c>
      <c r="N196" s="17">
        <v>75</v>
      </c>
      <c r="O196" s="17">
        <v>19196500</v>
      </c>
      <c r="P196" s="17">
        <v>30</v>
      </c>
      <c r="Q196" s="17">
        <v>18308000</v>
      </c>
      <c r="R196" s="17">
        <v>2</v>
      </c>
      <c r="S196" s="17">
        <v>619700</v>
      </c>
      <c r="T196" s="8">
        <f t="shared" si="36"/>
        <v>3610</v>
      </c>
      <c r="U196" s="8">
        <f t="shared" si="30"/>
        <v>299171000</v>
      </c>
      <c r="V196" s="9">
        <f t="shared" si="31"/>
        <v>0.8261716543381544</v>
      </c>
      <c r="W196" s="8">
        <f t="shared" si="32"/>
        <v>1416</v>
      </c>
      <c r="X196" s="8">
        <f t="shared" si="37"/>
        <v>247786300</v>
      </c>
      <c r="Y196" s="7">
        <f t="shared" si="38"/>
        <v>174552.6836158192</v>
      </c>
      <c r="Z196" s="9">
        <f t="shared" si="39"/>
        <v>0.002071390609383931</v>
      </c>
      <c r="AA196" s="7">
        <v>174801.69252468264</v>
      </c>
      <c r="AB196" s="9">
        <f t="shared" si="33"/>
        <v>-0.0014245222987659594</v>
      </c>
      <c r="AC196" s="13"/>
    </row>
    <row r="197" spans="1:29" ht="12.75">
      <c r="A197" s="14" t="s">
        <v>421</v>
      </c>
      <c r="B197" s="14" t="s">
        <v>422</v>
      </c>
      <c r="C197" t="s">
        <v>404</v>
      </c>
      <c r="D197" s="17">
        <v>968</v>
      </c>
      <c r="E197" s="17">
        <v>29278900</v>
      </c>
      <c r="F197" s="17">
        <v>8391</v>
      </c>
      <c r="G197" s="17">
        <v>1059429000</v>
      </c>
      <c r="H197" s="17">
        <v>58</v>
      </c>
      <c r="I197" s="17">
        <v>9071300</v>
      </c>
      <c r="J197" s="17">
        <v>88</v>
      </c>
      <c r="K197" s="17">
        <v>1617100</v>
      </c>
      <c r="L197" s="16">
        <f t="shared" si="34"/>
        <v>515</v>
      </c>
      <c r="M197" s="16">
        <f t="shared" si="35"/>
        <v>382520400</v>
      </c>
      <c r="N197" s="17">
        <v>414</v>
      </c>
      <c r="O197" s="17">
        <v>231313800</v>
      </c>
      <c r="P197" s="17">
        <v>69</v>
      </c>
      <c r="Q197" s="17">
        <v>114195000</v>
      </c>
      <c r="R197" s="17">
        <v>32</v>
      </c>
      <c r="S197" s="17">
        <v>37011600</v>
      </c>
      <c r="T197" s="8">
        <f t="shared" si="36"/>
        <v>10020</v>
      </c>
      <c r="U197" s="8">
        <f t="shared" si="30"/>
        <v>1481916700</v>
      </c>
      <c r="V197" s="9">
        <f t="shared" si="31"/>
        <v>0.7210258849232214</v>
      </c>
      <c r="W197" s="8">
        <f t="shared" si="32"/>
        <v>8449</v>
      </c>
      <c r="X197" s="8">
        <f t="shared" si="37"/>
        <v>1105511900</v>
      </c>
      <c r="Y197" s="7">
        <f t="shared" si="38"/>
        <v>126464.70588235294</v>
      </c>
      <c r="Z197" s="9">
        <f t="shared" si="39"/>
        <v>0.024975492887015848</v>
      </c>
      <c r="AA197" s="7">
        <v>126968.8841456184</v>
      </c>
      <c r="AB197" s="9">
        <f t="shared" si="33"/>
        <v>-0.003970880477198111</v>
      </c>
      <c r="AC197" s="13"/>
    </row>
    <row r="198" spans="1:29" ht="12.75">
      <c r="A198" s="14" t="s">
        <v>423</v>
      </c>
      <c r="B198" s="14" t="s">
        <v>424</v>
      </c>
      <c r="C198" t="s">
        <v>404</v>
      </c>
      <c r="D198" s="17">
        <v>5</v>
      </c>
      <c r="E198" s="17">
        <v>102200</v>
      </c>
      <c r="F198" s="17">
        <v>183</v>
      </c>
      <c r="G198" s="17">
        <v>27752400</v>
      </c>
      <c r="H198" s="17">
        <v>12</v>
      </c>
      <c r="I198" s="17">
        <v>2746200</v>
      </c>
      <c r="J198" s="17">
        <v>27</v>
      </c>
      <c r="K198" s="17">
        <v>422900</v>
      </c>
      <c r="L198" s="16">
        <f t="shared" si="34"/>
        <v>15</v>
      </c>
      <c r="M198" s="16">
        <f t="shared" si="35"/>
        <v>2102300</v>
      </c>
      <c r="N198" s="17">
        <v>15</v>
      </c>
      <c r="O198" s="17">
        <v>2102300</v>
      </c>
      <c r="P198" s="17">
        <v>0</v>
      </c>
      <c r="Q198" s="17">
        <v>0</v>
      </c>
      <c r="R198" s="17">
        <v>0</v>
      </c>
      <c r="S198" s="17">
        <v>0</v>
      </c>
      <c r="T198" s="8">
        <f t="shared" si="36"/>
        <v>242</v>
      </c>
      <c r="U198" s="8">
        <f t="shared" si="30"/>
        <v>33126000</v>
      </c>
      <c r="V198" s="9">
        <f t="shared" si="31"/>
        <v>0.9206846585763448</v>
      </c>
      <c r="W198" s="8">
        <f t="shared" si="32"/>
        <v>195</v>
      </c>
      <c r="X198" s="8">
        <f t="shared" si="37"/>
        <v>30498600</v>
      </c>
      <c r="Y198" s="7">
        <f t="shared" si="38"/>
        <v>156403.07692307694</v>
      </c>
      <c r="Z198" s="9">
        <f t="shared" si="39"/>
        <v>0</v>
      </c>
      <c r="AA198" s="7">
        <v>157520</v>
      </c>
      <c r="AB198" s="9">
        <f t="shared" si="33"/>
        <v>-0.007090674688439966</v>
      </c>
      <c r="AC198" s="13"/>
    </row>
    <row r="199" spans="1:29" ht="12.75">
      <c r="A199" s="14" t="s">
        <v>425</v>
      </c>
      <c r="B199" s="14" t="s">
        <v>426</v>
      </c>
      <c r="C199" t="s">
        <v>404</v>
      </c>
      <c r="D199" s="17">
        <v>57</v>
      </c>
      <c r="E199" s="17">
        <v>996700</v>
      </c>
      <c r="F199" s="17">
        <v>373</v>
      </c>
      <c r="G199" s="17">
        <v>47099200</v>
      </c>
      <c r="H199" s="17">
        <v>177</v>
      </c>
      <c r="I199" s="17">
        <v>26219400</v>
      </c>
      <c r="J199" s="17">
        <v>343</v>
      </c>
      <c r="K199" s="17">
        <v>3435700</v>
      </c>
      <c r="L199" s="16">
        <f t="shared" si="34"/>
        <v>14</v>
      </c>
      <c r="M199" s="16">
        <f t="shared" si="35"/>
        <v>2902500</v>
      </c>
      <c r="N199" s="17">
        <v>14</v>
      </c>
      <c r="O199" s="17">
        <v>2902500</v>
      </c>
      <c r="P199" s="17">
        <v>0</v>
      </c>
      <c r="Q199" s="17">
        <v>0</v>
      </c>
      <c r="R199" s="17">
        <v>0</v>
      </c>
      <c r="S199" s="17">
        <v>0</v>
      </c>
      <c r="T199" s="8">
        <f t="shared" si="36"/>
        <v>964</v>
      </c>
      <c r="U199" s="8">
        <f t="shared" si="30"/>
        <v>80653500</v>
      </c>
      <c r="V199" s="9">
        <f t="shared" si="31"/>
        <v>0.9090566435430576</v>
      </c>
      <c r="W199" s="8">
        <f t="shared" si="32"/>
        <v>550</v>
      </c>
      <c r="X199" s="8">
        <f t="shared" si="37"/>
        <v>73318600</v>
      </c>
      <c r="Y199" s="7">
        <f t="shared" si="38"/>
        <v>133306.54545454544</v>
      </c>
      <c r="Z199" s="9">
        <f t="shared" si="39"/>
        <v>0</v>
      </c>
      <c r="AA199" s="7">
        <v>133381.81818181818</v>
      </c>
      <c r="AB199" s="9">
        <f t="shared" si="33"/>
        <v>-0.0005643402399128185</v>
      </c>
      <c r="AC199" s="13"/>
    </row>
    <row r="200" spans="1:29" ht="12.75">
      <c r="A200" s="14" t="s">
        <v>427</v>
      </c>
      <c r="B200" s="14" t="s">
        <v>428</v>
      </c>
      <c r="C200" t="s">
        <v>404</v>
      </c>
      <c r="D200" s="17">
        <v>296</v>
      </c>
      <c r="E200" s="17">
        <v>14194400</v>
      </c>
      <c r="F200" s="17">
        <v>2439</v>
      </c>
      <c r="G200" s="17">
        <v>423568800</v>
      </c>
      <c r="H200" s="17">
        <v>206</v>
      </c>
      <c r="I200" s="17">
        <v>43321500</v>
      </c>
      <c r="J200" s="17">
        <v>430</v>
      </c>
      <c r="K200" s="17">
        <v>8940600</v>
      </c>
      <c r="L200" s="16">
        <f t="shared" si="34"/>
        <v>138</v>
      </c>
      <c r="M200" s="16">
        <f t="shared" si="35"/>
        <v>136588000</v>
      </c>
      <c r="N200" s="17">
        <v>131</v>
      </c>
      <c r="O200" s="17">
        <v>119923000</v>
      </c>
      <c r="P200" s="17">
        <v>2</v>
      </c>
      <c r="Q200" s="17">
        <v>9572900</v>
      </c>
      <c r="R200" s="17">
        <v>5</v>
      </c>
      <c r="S200" s="17">
        <v>7092100</v>
      </c>
      <c r="T200" s="8">
        <f t="shared" si="36"/>
        <v>3509</v>
      </c>
      <c r="U200" s="8">
        <f t="shared" si="30"/>
        <v>626613300</v>
      </c>
      <c r="V200" s="9">
        <f t="shared" si="31"/>
        <v>0.7451011652641271</v>
      </c>
      <c r="W200" s="8">
        <f t="shared" si="32"/>
        <v>2645</v>
      </c>
      <c r="X200" s="8">
        <f t="shared" si="37"/>
        <v>473982400</v>
      </c>
      <c r="Y200" s="7">
        <f t="shared" si="38"/>
        <v>176518.0718336484</v>
      </c>
      <c r="Z200" s="9">
        <f t="shared" si="39"/>
        <v>0.011318144699450203</v>
      </c>
      <c r="AA200" s="7">
        <v>175293.3799190879</v>
      </c>
      <c r="AB200" s="9">
        <f t="shared" si="33"/>
        <v>0.006986526902075827</v>
      </c>
      <c r="AC200" s="13"/>
    </row>
    <row r="201" spans="1:29" ht="12.75">
      <c r="A201" s="14" t="s">
        <v>429</v>
      </c>
      <c r="B201" s="14" t="s">
        <v>430</v>
      </c>
      <c r="C201" t="s">
        <v>404</v>
      </c>
      <c r="D201" s="17">
        <v>1325</v>
      </c>
      <c r="E201" s="17">
        <v>61204200</v>
      </c>
      <c r="F201" s="17">
        <v>15675</v>
      </c>
      <c r="G201" s="17">
        <v>2502349600</v>
      </c>
      <c r="H201" s="17">
        <v>387</v>
      </c>
      <c r="I201" s="17">
        <v>63377100</v>
      </c>
      <c r="J201" s="17">
        <v>560</v>
      </c>
      <c r="K201" s="17">
        <v>4452600</v>
      </c>
      <c r="L201" s="16">
        <f t="shared" si="34"/>
        <v>1561</v>
      </c>
      <c r="M201" s="16">
        <f t="shared" si="35"/>
        <v>1411104900</v>
      </c>
      <c r="N201" s="17">
        <v>1341</v>
      </c>
      <c r="O201" s="17">
        <v>989995500</v>
      </c>
      <c r="P201" s="17">
        <v>158</v>
      </c>
      <c r="Q201" s="17">
        <v>298743000</v>
      </c>
      <c r="R201" s="17">
        <v>62</v>
      </c>
      <c r="S201" s="17">
        <v>122366400</v>
      </c>
      <c r="T201" s="8">
        <f t="shared" si="36"/>
        <v>19508</v>
      </c>
      <c r="U201" s="8">
        <f t="shared" si="30"/>
        <v>4042488400</v>
      </c>
      <c r="V201" s="9">
        <f t="shared" si="31"/>
        <v>0.634689935041001</v>
      </c>
      <c r="W201" s="8">
        <f t="shared" si="32"/>
        <v>16062</v>
      </c>
      <c r="X201" s="8">
        <f t="shared" si="37"/>
        <v>2688093100</v>
      </c>
      <c r="Y201" s="7">
        <f t="shared" si="38"/>
        <v>159738.93039472046</v>
      </c>
      <c r="Z201" s="9">
        <f t="shared" si="39"/>
        <v>0.03027006830743163</v>
      </c>
      <c r="AA201" s="7">
        <v>95535.12921594393</v>
      </c>
      <c r="AB201" s="9">
        <f t="shared" si="33"/>
        <v>0.672043903700101</v>
      </c>
      <c r="AC201" s="13"/>
    </row>
    <row r="202" spans="1:29" ht="12.75">
      <c r="A202" s="14" t="s">
        <v>431</v>
      </c>
      <c r="B202" s="14" t="s">
        <v>432</v>
      </c>
      <c r="C202" t="s">
        <v>433</v>
      </c>
      <c r="D202" s="17">
        <v>335</v>
      </c>
      <c r="E202" s="17">
        <v>44590880</v>
      </c>
      <c r="F202" s="17">
        <v>8354</v>
      </c>
      <c r="G202" s="17">
        <v>1994921600</v>
      </c>
      <c r="H202" s="17">
        <v>0</v>
      </c>
      <c r="I202" s="17">
        <v>0</v>
      </c>
      <c r="J202" s="17">
        <v>0</v>
      </c>
      <c r="K202" s="17">
        <v>0</v>
      </c>
      <c r="L202" s="16">
        <f t="shared" si="34"/>
        <v>728</v>
      </c>
      <c r="M202" s="16">
        <f t="shared" si="35"/>
        <v>641620200</v>
      </c>
      <c r="N202" s="17">
        <v>470</v>
      </c>
      <c r="O202" s="17">
        <v>294635600</v>
      </c>
      <c r="P202" s="17">
        <v>118</v>
      </c>
      <c r="Q202" s="17">
        <v>133782550</v>
      </c>
      <c r="R202" s="17">
        <v>140</v>
      </c>
      <c r="S202" s="17">
        <v>213202050</v>
      </c>
      <c r="T202" s="8">
        <f t="shared" si="36"/>
        <v>9417</v>
      </c>
      <c r="U202" s="8">
        <f t="shared" si="30"/>
        <v>2681132680</v>
      </c>
      <c r="V202" s="9">
        <f t="shared" si="31"/>
        <v>0.7440592608046537</v>
      </c>
      <c r="W202" s="8">
        <f t="shared" si="32"/>
        <v>8354</v>
      </c>
      <c r="X202" s="8">
        <f t="shared" si="37"/>
        <v>2208123650</v>
      </c>
      <c r="Y202" s="7">
        <f t="shared" si="38"/>
        <v>238798.37203734738</v>
      </c>
      <c r="Z202" s="9">
        <f t="shared" si="39"/>
        <v>0.07951939551160146</v>
      </c>
      <c r="AA202" s="7">
        <v>244562.02773792445</v>
      </c>
      <c r="AB202" s="9">
        <f t="shared" si="33"/>
        <v>-0.023567255120870503</v>
      </c>
      <c r="AC202" s="13"/>
    </row>
    <row r="203" spans="1:29" ht="12.75">
      <c r="A203" s="14" t="s">
        <v>434</v>
      </c>
      <c r="B203" s="14" t="s">
        <v>435</v>
      </c>
      <c r="C203" t="s">
        <v>433</v>
      </c>
      <c r="D203" s="17">
        <v>106</v>
      </c>
      <c r="E203" s="17">
        <v>35376200</v>
      </c>
      <c r="F203" s="17">
        <v>11664</v>
      </c>
      <c r="G203" s="17">
        <v>3230142600</v>
      </c>
      <c r="H203" s="17">
        <v>0</v>
      </c>
      <c r="I203" s="17">
        <v>0</v>
      </c>
      <c r="J203" s="17">
        <v>0</v>
      </c>
      <c r="K203" s="17">
        <v>0</v>
      </c>
      <c r="L203" s="16">
        <f t="shared" si="34"/>
        <v>827</v>
      </c>
      <c r="M203" s="16">
        <f t="shared" si="35"/>
        <v>854187500</v>
      </c>
      <c r="N203" s="17">
        <v>699</v>
      </c>
      <c r="O203" s="17">
        <v>573393700</v>
      </c>
      <c r="P203" s="17">
        <v>38</v>
      </c>
      <c r="Q203" s="17">
        <v>58349900</v>
      </c>
      <c r="R203" s="17">
        <v>90</v>
      </c>
      <c r="S203" s="17">
        <v>222443900</v>
      </c>
      <c r="T203" s="8">
        <f t="shared" si="36"/>
        <v>12597</v>
      </c>
      <c r="U203" s="8">
        <f t="shared" si="30"/>
        <v>4119706300</v>
      </c>
      <c r="V203" s="9">
        <f t="shared" si="31"/>
        <v>0.7840710877860395</v>
      </c>
      <c r="W203" s="8">
        <f t="shared" si="32"/>
        <v>11664</v>
      </c>
      <c r="X203" s="8">
        <f t="shared" si="37"/>
        <v>3452586500</v>
      </c>
      <c r="Y203" s="7">
        <f t="shared" si="38"/>
        <v>276932.6646090535</v>
      </c>
      <c r="Z203" s="9">
        <f t="shared" si="39"/>
        <v>0.053995086979865534</v>
      </c>
      <c r="AA203" s="7">
        <v>280312.9972565158</v>
      </c>
      <c r="AB203" s="9">
        <f t="shared" si="33"/>
        <v>-0.012059136324559721</v>
      </c>
      <c r="AC203" s="13"/>
    </row>
    <row r="204" spans="1:29" ht="12.75">
      <c r="A204" s="14" t="s">
        <v>436</v>
      </c>
      <c r="B204" s="14" t="s">
        <v>437</v>
      </c>
      <c r="C204" t="s">
        <v>433</v>
      </c>
      <c r="D204" s="17">
        <v>18</v>
      </c>
      <c r="E204" s="17">
        <v>3667600</v>
      </c>
      <c r="F204" s="17">
        <v>1906</v>
      </c>
      <c r="G204" s="17">
        <v>803292350</v>
      </c>
      <c r="H204" s="17">
        <v>0</v>
      </c>
      <c r="I204" s="17">
        <v>0</v>
      </c>
      <c r="J204" s="17">
        <v>0</v>
      </c>
      <c r="K204" s="17">
        <v>0</v>
      </c>
      <c r="L204" s="16">
        <f t="shared" si="34"/>
        <v>219</v>
      </c>
      <c r="M204" s="16">
        <f t="shared" si="35"/>
        <v>203691000</v>
      </c>
      <c r="N204" s="17">
        <v>191</v>
      </c>
      <c r="O204" s="17">
        <v>126905900</v>
      </c>
      <c r="P204" s="17">
        <v>0</v>
      </c>
      <c r="Q204" s="17">
        <v>0</v>
      </c>
      <c r="R204" s="17">
        <v>28</v>
      </c>
      <c r="S204" s="17">
        <v>76785100</v>
      </c>
      <c r="T204" s="8">
        <f t="shared" si="36"/>
        <v>2143</v>
      </c>
      <c r="U204" s="8">
        <f t="shared" si="30"/>
        <v>1010650950</v>
      </c>
      <c r="V204" s="9">
        <f t="shared" si="31"/>
        <v>0.7948266906591241</v>
      </c>
      <c r="W204" s="8">
        <f t="shared" si="32"/>
        <v>1906</v>
      </c>
      <c r="X204" s="8">
        <f t="shared" si="37"/>
        <v>880077450</v>
      </c>
      <c r="Y204" s="7">
        <f t="shared" si="38"/>
        <v>421454.5383001049</v>
      </c>
      <c r="Z204" s="9">
        <f t="shared" si="39"/>
        <v>0.07597588465137246</v>
      </c>
      <c r="AA204" s="7">
        <v>424910.11029411765</v>
      </c>
      <c r="AB204" s="9">
        <f t="shared" si="33"/>
        <v>-0.008132477694213583</v>
      </c>
      <c r="AC204" s="13"/>
    </row>
    <row r="205" spans="1:29" ht="12.75">
      <c r="A205" s="14" t="s">
        <v>438</v>
      </c>
      <c r="B205" s="14" t="s">
        <v>439</v>
      </c>
      <c r="C205" t="s">
        <v>433</v>
      </c>
      <c r="D205" s="17">
        <v>105</v>
      </c>
      <c r="E205" s="17">
        <v>45679500</v>
      </c>
      <c r="F205" s="17">
        <v>3913</v>
      </c>
      <c r="G205" s="17">
        <v>1824313800</v>
      </c>
      <c r="H205" s="17">
        <v>1</v>
      </c>
      <c r="I205" s="17">
        <v>1256500</v>
      </c>
      <c r="J205" s="17">
        <v>1</v>
      </c>
      <c r="K205" s="17">
        <v>3200</v>
      </c>
      <c r="L205" s="16">
        <f t="shared" si="34"/>
        <v>206</v>
      </c>
      <c r="M205" s="16">
        <f t="shared" si="35"/>
        <v>351850700</v>
      </c>
      <c r="N205" s="17">
        <v>157</v>
      </c>
      <c r="O205" s="17">
        <v>202847800</v>
      </c>
      <c r="P205" s="17">
        <v>43</v>
      </c>
      <c r="Q205" s="17">
        <v>101142900</v>
      </c>
      <c r="R205" s="17">
        <v>6</v>
      </c>
      <c r="S205" s="17">
        <v>47860000</v>
      </c>
      <c r="T205" s="8">
        <f t="shared" si="36"/>
        <v>4226</v>
      </c>
      <c r="U205" s="8">
        <f t="shared" si="30"/>
        <v>2223103700</v>
      </c>
      <c r="V205" s="9">
        <f t="shared" si="31"/>
        <v>0.8211809012777946</v>
      </c>
      <c r="W205" s="8">
        <f t="shared" si="32"/>
        <v>3914</v>
      </c>
      <c r="X205" s="8">
        <f t="shared" si="37"/>
        <v>1873430300</v>
      </c>
      <c r="Y205" s="7">
        <f t="shared" si="38"/>
        <v>466420.6182933061</v>
      </c>
      <c r="Z205" s="9">
        <f t="shared" si="39"/>
        <v>0.021528460413250176</v>
      </c>
      <c r="AA205" s="7">
        <v>470604.29009193054</v>
      </c>
      <c r="AB205" s="9">
        <f t="shared" si="33"/>
        <v>-0.008889999276902438</v>
      </c>
      <c r="AC205" s="13"/>
    </row>
    <row r="206" spans="1:29" ht="12.75">
      <c r="A206" s="14" t="s">
        <v>440</v>
      </c>
      <c r="B206" s="14" t="s">
        <v>441</v>
      </c>
      <c r="C206" t="s">
        <v>433</v>
      </c>
      <c r="D206" s="17">
        <v>385</v>
      </c>
      <c r="E206" s="17">
        <v>21302800</v>
      </c>
      <c r="F206" s="17">
        <v>8711</v>
      </c>
      <c r="G206" s="17">
        <v>1483880000</v>
      </c>
      <c r="H206" s="17">
        <v>0</v>
      </c>
      <c r="I206" s="17">
        <v>0</v>
      </c>
      <c r="J206" s="17">
        <v>0</v>
      </c>
      <c r="K206" s="17">
        <v>0</v>
      </c>
      <c r="L206" s="16">
        <f t="shared" si="34"/>
        <v>1027</v>
      </c>
      <c r="M206" s="16">
        <f t="shared" si="35"/>
        <v>1069162400</v>
      </c>
      <c r="N206" s="17">
        <v>661</v>
      </c>
      <c r="O206" s="17">
        <v>370541700</v>
      </c>
      <c r="P206" s="17">
        <v>37</v>
      </c>
      <c r="Q206" s="17">
        <v>27758600</v>
      </c>
      <c r="R206" s="17">
        <v>329</v>
      </c>
      <c r="S206" s="17">
        <v>670862100</v>
      </c>
      <c r="T206" s="8">
        <f t="shared" si="36"/>
        <v>10123</v>
      </c>
      <c r="U206" s="8">
        <f t="shared" si="30"/>
        <v>2574345200</v>
      </c>
      <c r="V206" s="9">
        <f t="shared" si="31"/>
        <v>0.5764106538625822</v>
      </c>
      <c r="W206" s="8">
        <f t="shared" si="32"/>
        <v>8711</v>
      </c>
      <c r="X206" s="8">
        <f t="shared" si="37"/>
        <v>2154742100</v>
      </c>
      <c r="Y206" s="7">
        <f t="shared" si="38"/>
        <v>170345.54012168522</v>
      </c>
      <c r="Z206" s="9">
        <f t="shared" si="39"/>
        <v>0.26059523796575534</v>
      </c>
      <c r="AA206" s="7">
        <v>241990.1707234618</v>
      </c>
      <c r="AB206" s="9">
        <f t="shared" si="33"/>
        <v>-0.2960642177638267</v>
      </c>
      <c r="AC206" s="13"/>
    </row>
    <row r="207" spans="1:29" ht="12.75">
      <c r="A207" s="14" t="s">
        <v>442</v>
      </c>
      <c r="B207" s="14" t="s">
        <v>443</v>
      </c>
      <c r="C207" t="s">
        <v>433</v>
      </c>
      <c r="D207" s="17">
        <v>25</v>
      </c>
      <c r="E207" s="17">
        <v>6463200</v>
      </c>
      <c r="F207" s="17">
        <v>785</v>
      </c>
      <c r="G207" s="17">
        <v>734459400</v>
      </c>
      <c r="H207" s="17">
        <v>0</v>
      </c>
      <c r="I207" s="17">
        <v>0</v>
      </c>
      <c r="J207" s="17">
        <v>0</v>
      </c>
      <c r="K207" s="17">
        <v>0</v>
      </c>
      <c r="L207" s="16">
        <f t="shared" si="34"/>
        <v>6</v>
      </c>
      <c r="M207" s="16">
        <f t="shared" si="35"/>
        <v>20279700</v>
      </c>
      <c r="N207" s="17">
        <v>6</v>
      </c>
      <c r="O207" s="17">
        <v>20279700</v>
      </c>
      <c r="P207" s="17">
        <v>0</v>
      </c>
      <c r="Q207" s="17">
        <v>0</v>
      </c>
      <c r="R207" s="17">
        <v>0</v>
      </c>
      <c r="S207" s="17">
        <v>0</v>
      </c>
      <c r="T207" s="8">
        <f t="shared" si="36"/>
        <v>816</v>
      </c>
      <c r="U207" s="8">
        <f t="shared" si="30"/>
        <v>761202300</v>
      </c>
      <c r="V207" s="9">
        <f t="shared" si="31"/>
        <v>0.9648675522919465</v>
      </c>
      <c r="W207" s="8">
        <f t="shared" si="32"/>
        <v>785</v>
      </c>
      <c r="X207" s="8">
        <f t="shared" si="37"/>
        <v>734459400</v>
      </c>
      <c r="Y207" s="7">
        <f t="shared" si="38"/>
        <v>935617.0700636943</v>
      </c>
      <c r="Z207" s="9">
        <f t="shared" si="39"/>
        <v>0</v>
      </c>
      <c r="AA207" s="7">
        <v>937835.923566879</v>
      </c>
      <c r="AB207" s="9">
        <f t="shared" si="33"/>
        <v>-0.0023659293138886795</v>
      </c>
      <c r="AC207" s="13"/>
    </row>
    <row r="208" spans="1:29" ht="12.75">
      <c r="A208" s="14" t="s">
        <v>444</v>
      </c>
      <c r="B208" s="15" t="s">
        <v>412</v>
      </c>
      <c r="C208" t="s">
        <v>433</v>
      </c>
      <c r="D208" s="17">
        <v>200</v>
      </c>
      <c r="E208" s="17">
        <v>38877100</v>
      </c>
      <c r="F208" s="17">
        <v>2499</v>
      </c>
      <c r="G208" s="17">
        <v>1108782600</v>
      </c>
      <c r="H208" s="17">
        <v>1</v>
      </c>
      <c r="I208" s="17">
        <v>424200</v>
      </c>
      <c r="J208" s="17">
        <v>3</v>
      </c>
      <c r="K208" s="17">
        <v>33300</v>
      </c>
      <c r="L208" s="16">
        <f t="shared" si="34"/>
        <v>702</v>
      </c>
      <c r="M208" s="16">
        <f t="shared" si="35"/>
        <v>1498407200</v>
      </c>
      <c r="N208" s="17">
        <v>412</v>
      </c>
      <c r="O208" s="17">
        <v>665905200</v>
      </c>
      <c r="P208" s="17">
        <v>289</v>
      </c>
      <c r="Q208" s="17">
        <v>817502000</v>
      </c>
      <c r="R208" s="17">
        <v>1</v>
      </c>
      <c r="S208" s="17">
        <v>15000000</v>
      </c>
      <c r="T208" s="8">
        <f t="shared" si="36"/>
        <v>3405</v>
      </c>
      <c r="U208" s="8">
        <f t="shared" si="30"/>
        <v>2646524400</v>
      </c>
      <c r="V208" s="9">
        <f t="shared" si="31"/>
        <v>0.4191182971900807</v>
      </c>
      <c r="W208" s="8">
        <f t="shared" si="32"/>
        <v>2500</v>
      </c>
      <c r="X208" s="8">
        <f t="shared" si="37"/>
        <v>1124206800</v>
      </c>
      <c r="Y208" s="7">
        <f t="shared" si="38"/>
        <v>443682.72</v>
      </c>
      <c r="Z208" s="9">
        <f t="shared" si="39"/>
        <v>0.005667810959914067</v>
      </c>
      <c r="AA208" s="7">
        <v>442450.08</v>
      </c>
      <c r="AB208" s="9">
        <f t="shared" si="33"/>
        <v>0.0027859414106105613</v>
      </c>
      <c r="AC208" s="13"/>
    </row>
    <row r="209" spans="1:29" ht="12.75">
      <c r="A209" s="14" t="s">
        <v>445</v>
      </c>
      <c r="B209" s="14" t="s">
        <v>446</v>
      </c>
      <c r="C209" t="s">
        <v>433</v>
      </c>
      <c r="D209" s="17">
        <v>5</v>
      </c>
      <c r="E209" s="17">
        <v>448900</v>
      </c>
      <c r="F209" s="17">
        <v>2293</v>
      </c>
      <c r="G209" s="17">
        <v>1236037100</v>
      </c>
      <c r="H209" s="17">
        <v>0</v>
      </c>
      <c r="I209" s="17">
        <v>0</v>
      </c>
      <c r="J209" s="17">
        <v>0</v>
      </c>
      <c r="K209" s="17">
        <v>0</v>
      </c>
      <c r="L209" s="16">
        <f t="shared" si="34"/>
        <v>23</v>
      </c>
      <c r="M209" s="16">
        <f t="shared" si="35"/>
        <v>132257700</v>
      </c>
      <c r="N209" s="17">
        <v>20</v>
      </c>
      <c r="O209" s="17">
        <v>111991000</v>
      </c>
      <c r="P209" s="17">
        <v>0</v>
      </c>
      <c r="Q209" s="17">
        <v>0</v>
      </c>
      <c r="R209" s="17">
        <v>3</v>
      </c>
      <c r="S209" s="17">
        <v>20266700</v>
      </c>
      <c r="T209" s="8">
        <f t="shared" si="36"/>
        <v>2321</v>
      </c>
      <c r="U209" s="8">
        <f t="shared" si="30"/>
        <v>1368743700</v>
      </c>
      <c r="V209" s="9">
        <f t="shared" si="31"/>
        <v>0.9030449601338805</v>
      </c>
      <c r="W209" s="8">
        <f t="shared" si="32"/>
        <v>2293</v>
      </c>
      <c r="X209" s="8">
        <f t="shared" si="37"/>
        <v>1256303800</v>
      </c>
      <c r="Y209" s="7">
        <f t="shared" si="38"/>
        <v>539048.0156999563</v>
      </c>
      <c r="Z209" s="9">
        <f t="shared" si="39"/>
        <v>0.01480678961298598</v>
      </c>
      <c r="AA209" s="7">
        <v>576892.9786306149</v>
      </c>
      <c r="AB209" s="9">
        <f t="shared" si="33"/>
        <v>-0.0656013581938406</v>
      </c>
      <c r="AC209" s="13"/>
    </row>
    <row r="210" spans="1:29" ht="12.75">
      <c r="A210" s="14" t="s">
        <v>447</v>
      </c>
      <c r="B210" s="14" t="s">
        <v>448</v>
      </c>
      <c r="C210" t="s">
        <v>433</v>
      </c>
      <c r="D210" s="17">
        <v>325</v>
      </c>
      <c r="E210" s="17">
        <v>31693600</v>
      </c>
      <c r="F210" s="17">
        <v>8008</v>
      </c>
      <c r="G210" s="17">
        <v>1956341333</v>
      </c>
      <c r="H210" s="17">
        <v>0</v>
      </c>
      <c r="I210" s="17">
        <v>0</v>
      </c>
      <c r="J210" s="17">
        <v>0</v>
      </c>
      <c r="K210" s="17">
        <v>0</v>
      </c>
      <c r="L210" s="16">
        <f t="shared" si="34"/>
        <v>1172</v>
      </c>
      <c r="M210" s="16">
        <f t="shared" si="35"/>
        <v>902661800</v>
      </c>
      <c r="N210" s="17">
        <v>698</v>
      </c>
      <c r="O210" s="17">
        <v>402000000</v>
      </c>
      <c r="P210" s="17">
        <v>173</v>
      </c>
      <c r="Q210" s="17">
        <v>133618200</v>
      </c>
      <c r="R210" s="17">
        <v>301</v>
      </c>
      <c r="S210" s="17">
        <v>367043600</v>
      </c>
      <c r="T210" s="8">
        <f t="shared" si="36"/>
        <v>9505</v>
      </c>
      <c r="U210" s="8">
        <f t="shared" si="30"/>
        <v>2890696733</v>
      </c>
      <c r="V210" s="9">
        <f t="shared" si="31"/>
        <v>0.6767715584504381</v>
      </c>
      <c r="W210" s="8">
        <f t="shared" si="32"/>
        <v>8008</v>
      </c>
      <c r="X210" s="8">
        <f t="shared" si="37"/>
        <v>2323384933</v>
      </c>
      <c r="Y210" s="7">
        <f t="shared" si="38"/>
        <v>244298.36825674327</v>
      </c>
      <c r="Z210" s="9">
        <f t="shared" si="39"/>
        <v>0.1269740944492222</v>
      </c>
      <c r="AA210" s="7">
        <v>252089.47302540994</v>
      </c>
      <c r="AB210" s="9">
        <f t="shared" si="33"/>
        <v>-0.030906109149116866</v>
      </c>
      <c r="AC210" s="13"/>
    </row>
    <row r="211" spans="1:29" ht="12.75">
      <c r="A211" s="14" t="s">
        <v>449</v>
      </c>
      <c r="B211" s="14" t="s">
        <v>450</v>
      </c>
      <c r="C211" t="s">
        <v>433</v>
      </c>
      <c r="D211" s="17">
        <v>264</v>
      </c>
      <c r="E211" s="17">
        <v>142157500</v>
      </c>
      <c r="F211" s="17">
        <v>9860</v>
      </c>
      <c r="G211" s="17">
        <v>5938139571</v>
      </c>
      <c r="H211" s="17">
        <v>1</v>
      </c>
      <c r="I211" s="17">
        <v>734300</v>
      </c>
      <c r="J211" s="17">
        <v>1</v>
      </c>
      <c r="K211" s="17">
        <v>6000</v>
      </c>
      <c r="L211" s="16">
        <f t="shared" si="34"/>
        <v>369</v>
      </c>
      <c r="M211" s="16">
        <f t="shared" si="35"/>
        <v>1133579578</v>
      </c>
      <c r="N211" s="17">
        <v>325</v>
      </c>
      <c r="O211" s="17">
        <v>1032942678</v>
      </c>
      <c r="P211" s="17">
        <v>43</v>
      </c>
      <c r="Q211" s="17">
        <v>97978100</v>
      </c>
      <c r="R211" s="17">
        <v>1</v>
      </c>
      <c r="S211" s="17">
        <v>2658800</v>
      </c>
      <c r="T211" s="8">
        <f t="shared" si="36"/>
        <v>10495</v>
      </c>
      <c r="U211" s="8">
        <f t="shared" si="30"/>
        <v>7214616949</v>
      </c>
      <c r="V211" s="9">
        <f t="shared" si="31"/>
        <v>0.8231724446331378</v>
      </c>
      <c r="W211" s="8">
        <f t="shared" si="32"/>
        <v>9861</v>
      </c>
      <c r="X211" s="8">
        <f t="shared" si="37"/>
        <v>5941532671</v>
      </c>
      <c r="Y211" s="7">
        <f t="shared" si="38"/>
        <v>602258.7842003853</v>
      </c>
      <c r="Z211" s="9">
        <f t="shared" si="39"/>
        <v>0.0003685296140869308</v>
      </c>
      <c r="AA211" s="7">
        <v>601900.852732074</v>
      </c>
      <c r="AB211" s="9">
        <f t="shared" si="33"/>
        <v>0.0005946684851610854</v>
      </c>
      <c r="AC211" s="13"/>
    </row>
    <row r="212" spans="1:29" ht="12.75">
      <c r="A212" s="14" t="s">
        <v>451</v>
      </c>
      <c r="B212" s="14" t="s">
        <v>452</v>
      </c>
      <c r="C212" t="s">
        <v>433</v>
      </c>
      <c r="D212" s="17">
        <v>45</v>
      </c>
      <c r="E212" s="17">
        <v>8958800</v>
      </c>
      <c r="F212" s="17">
        <v>6878</v>
      </c>
      <c r="G212" s="17">
        <v>2715373800</v>
      </c>
      <c r="H212" s="17">
        <v>0</v>
      </c>
      <c r="I212" s="17">
        <v>0</v>
      </c>
      <c r="J212" s="17">
        <v>0</v>
      </c>
      <c r="K212" s="17">
        <v>0</v>
      </c>
      <c r="L212" s="16">
        <f t="shared" si="34"/>
        <v>341</v>
      </c>
      <c r="M212" s="16">
        <f t="shared" si="35"/>
        <v>334012500</v>
      </c>
      <c r="N212" s="17">
        <v>294</v>
      </c>
      <c r="O212" s="17">
        <v>285140500</v>
      </c>
      <c r="P212" s="17">
        <v>31</v>
      </c>
      <c r="Q212" s="17">
        <v>22211700</v>
      </c>
      <c r="R212" s="17">
        <v>16</v>
      </c>
      <c r="S212" s="17">
        <v>26660300</v>
      </c>
      <c r="T212" s="8">
        <f t="shared" si="36"/>
        <v>7264</v>
      </c>
      <c r="U212" s="8">
        <f t="shared" si="30"/>
        <v>3058345100</v>
      </c>
      <c r="V212" s="9">
        <f t="shared" si="31"/>
        <v>0.8878572270997148</v>
      </c>
      <c r="W212" s="8">
        <f t="shared" si="32"/>
        <v>6878</v>
      </c>
      <c r="X212" s="8">
        <f t="shared" si="37"/>
        <v>2742034100</v>
      </c>
      <c r="Y212" s="7">
        <f t="shared" si="38"/>
        <v>394791.18929921486</v>
      </c>
      <c r="Z212" s="9">
        <f t="shared" si="39"/>
        <v>0.0087172307664037</v>
      </c>
      <c r="AA212" s="7">
        <v>421692.4810936591</v>
      </c>
      <c r="AB212" s="9">
        <f t="shared" si="33"/>
        <v>-0.0637936245025659</v>
      </c>
      <c r="AC212" s="13"/>
    </row>
    <row r="213" spans="1:29" ht="12.75">
      <c r="A213" s="14" t="s">
        <v>453</v>
      </c>
      <c r="B213" s="14" t="s">
        <v>454</v>
      </c>
      <c r="C213" t="s">
        <v>433</v>
      </c>
      <c r="D213" s="17">
        <v>74</v>
      </c>
      <c r="E213" s="17">
        <v>42556000</v>
      </c>
      <c r="F213" s="17">
        <v>6181</v>
      </c>
      <c r="G213" s="17">
        <v>6665839600</v>
      </c>
      <c r="H213" s="17">
        <v>0</v>
      </c>
      <c r="I213" s="17">
        <v>0</v>
      </c>
      <c r="J213" s="17">
        <v>0</v>
      </c>
      <c r="K213" s="17">
        <v>0</v>
      </c>
      <c r="L213" s="16">
        <f t="shared" si="34"/>
        <v>281</v>
      </c>
      <c r="M213" s="16">
        <f t="shared" si="35"/>
        <v>1413869400</v>
      </c>
      <c r="N213" s="17">
        <v>231</v>
      </c>
      <c r="O213" s="17">
        <v>1302427100</v>
      </c>
      <c r="P213" s="17">
        <v>30</v>
      </c>
      <c r="Q213" s="17">
        <v>46725400</v>
      </c>
      <c r="R213" s="17">
        <v>20</v>
      </c>
      <c r="S213" s="17">
        <v>64716900</v>
      </c>
      <c r="T213" s="8">
        <f t="shared" si="36"/>
        <v>6536</v>
      </c>
      <c r="U213" s="8">
        <f t="shared" si="30"/>
        <v>8122265000</v>
      </c>
      <c r="V213" s="9">
        <f t="shared" si="31"/>
        <v>0.8206872836579452</v>
      </c>
      <c r="W213" s="8">
        <f t="shared" si="32"/>
        <v>6181</v>
      </c>
      <c r="X213" s="8">
        <f t="shared" si="37"/>
        <v>6730556500</v>
      </c>
      <c r="Y213" s="7">
        <f t="shared" si="38"/>
        <v>1078440.3171007927</v>
      </c>
      <c r="Z213" s="9">
        <f t="shared" si="39"/>
        <v>0.007967839020273286</v>
      </c>
      <c r="AA213" s="7">
        <v>1076321.4204821226</v>
      </c>
      <c r="AB213" s="9">
        <f t="shared" si="33"/>
        <v>0.0019686467056661905</v>
      </c>
      <c r="AC213" s="13"/>
    </row>
    <row r="214" spans="1:29" ht="12.75">
      <c r="A214" s="14" t="s">
        <v>455</v>
      </c>
      <c r="B214" s="14" t="s">
        <v>456</v>
      </c>
      <c r="C214" t="s">
        <v>433</v>
      </c>
      <c r="D214" s="17">
        <v>137</v>
      </c>
      <c r="E214" s="17">
        <v>16472400</v>
      </c>
      <c r="F214" s="17">
        <v>9683</v>
      </c>
      <c r="G214" s="17">
        <v>4894705110</v>
      </c>
      <c r="H214" s="17">
        <v>0</v>
      </c>
      <c r="I214" s="17">
        <v>0</v>
      </c>
      <c r="J214" s="17">
        <v>0</v>
      </c>
      <c r="K214" s="17">
        <v>0</v>
      </c>
      <c r="L214" s="16">
        <f t="shared" si="34"/>
        <v>756</v>
      </c>
      <c r="M214" s="16">
        <f t="shared" si="35"/>
        <v>845612400</v>
      </c>
      <c r="N214" s="17">
        <v>593</v>
      </c>
      <c r="O214" s="17">
        <v>588899400</v>
      </c>
      <c r="P214" s="17">
        <v>3</v>
      </c>
      <c r="Q214" s="17">
        <v>4539500</v>
      </c>
      <c r="R214" s="17">
        <v>160</v>
      </c>
      <c r="S214" s="17">
        <v>252173500</v>
      </c>
      <c r="T214" s="8">
        <f t="shared" si="36"/>
        <v>10576</v>
      </c>
      <c r="U214" s="8">
        <f t="shared" si="30"/>
        <v>5756789910</v>
      </c>
      <c r="V214" s="9">
        <f t="shared" si="31"/>
        <v>0.8502490426995624</v>
      </c>
      <c r="W214" s="8">
        <f t="shared" si="32"/>
        <v>9683</v>
      </c>
      <c r="X214" s="8">
        <f t="shared" si="37"/>
        <v>5146878610</v>
      </c>
      <c r="Y214" s="7">
        <f t="shared" si="38"/>
        <v>505494.6927605081</v>
      </c>
      <c r="Z214" s="9">
        <f t="shared" si="39"/>
        <v>0.0438045341140476</v>
      </c>
      <c r="AA214" s="7">
        <v>506817.9129175716</v>
      </c>
      <c r="AB214" s="9">
        <f t="shared" si="33"/>
        <v>-0.0026108393632857155</v>
      </c>
      <c r="AC214" s="13"/>
    </row>
    <row r="215" spans="1:29" ht="12.75">
      <c r="A215" s="14" t="s">
        <v>457</v>
      </c>
      <c r="B215" s="14" t="s">
        <v>458</v>
      </c>
      <c r="C215" t="s">
        <v>433</v>
      </c>
      <c r="D215" s="17">
        <v>4311</v>
      </c>
      <c r="E215" s="17">
        <v>511003000</v>
      </c>
      <c r="F215" s="17">
        <v>29523</v>
      </c>
      <c r="G215" s="17">
        <v>5081645900</v>
      </c>
      <c r="H215" s="17">
        <v>0</v>
      </c>
      <c r="I215" s="17">
        <v>0</v>
      </c>
      <c r="J215" s="17">
        <v>0</v>
      </c>
      <c r="K215" s="17">
        <v>0</v>
      </c>
      <c r="L215" s="16">
        <f t="shared" si="34"/>
        <v>7456</v>
      </c>
      <c r="M215" s="16">
        <f t="shared" si="35"/>
        <v>7303175400</v>
      </c>
      <c r="N215" s="17">
        <v>5118</v>
      </c>
      <c r="O215" s="17">
        <v>4669282700</v>
      </c>
      <c r="P215" s="17">
        <v>1096</v>
      </c>
      <c r="Q215" s="17">
        <v>1376845500</v>
      </c>
      <c r="R215" s="17">
        <v>1242</v>
      </c>
      <c r="S215" s="17">
        <v>1257047200</v>
      </c>
      <c r="T215" s="8">
        <f t="shared" si="36"/>
        <v>41290</v>
      </c>
      <c r="U215" s="8">
        <f t="shared" si="30"/>
        <v>12895824300</v>
      </c>
      <c r="V215" s="9">
        <f t="shared" si="31"/>
        <v>0.3940535929913375</v>
      </c>
      <c r="W215" s="8">
        <f t="shared" si="32"/>
        <v>29523</v>
      </c>
      <c r="X215" s="8">
        <f t="shared" si="37"/>
        <v>6338693100</v>
      </c>
      <c r="Y215" s="7">
        <f t="shared" si="38"/>
        <v>172124.98391084917</v>
      </c>
      <c r="Z215" s="9">
        <f t="shared" si="39"/>
        <v>0.09747707248151637</v>
      </c>
      <c r="AA215" s="7">
        <v>184213.3788441589</v>
      </c>
      <c r="AB215" s="9">
        <f t="shared" si="33"/>
        <v>-0.06562169919013475</v>
      </c>
      <c r="AC215" s="13"/>
    </row>
    <row r="216" spans="1:29" ht="12.75">
      <c r="A216" s="14" t="s">
        <v>459</v>
      </c>
      <c r="B216" s="14" t="s">
        <v>460</v>
      </c>
      <c r="C216" t="s">
        <v>433</v>
      </c>
      <c r="D216" s="17">
        <v>90</v>
      </c>
      <c r="E216" s="17">
        <v>32703600</v>
      </c>
      <c r="F216" s="17">
        <v>2185</v>
      </c>
      <c r="G216" s="17">
        <v>1479925700</v>
      </c>
      <c r="H216" s="17">
        <v>1</v>
      </c>
      <c r="I216" s="17">
        <v>424000</v>
      </c>
      <c r="J216" s="17">
        <v>1</v>
      </c>
      <c r="K216" s="17">
        <v>4000</v>
      </c>
      <c r="L216" s="16">
        <f t="shared" si="34"/>
        <v>15</v>
      </c>
      <c r="M216" s="16">
        <f t="shared" si="35"/>
        <v>26376600</v>
      </c>
      <c r="N216" s="17">
        <v>13</v>
      </c>
      <c r="O216" s="17">
        <v>23679100</v>
      </c>
      <c r="P216" s="17">
        <v>2</v>
      </c>
      <c r="Q216" s="17">
        <v>2697500</v>
      </c>
      <c r="R216" s="17">
        <v>0</v>
      </c>
      <c r="S216" s="17">
        <v>0</v>
      </c>
      <c r="T216" s="8">
        <f t="shared" si="36"/>
        <v>2292</v>
      </c>
      <c r="U216" s="8">
        <f t="shared" si="30"/>
        <v>1539433900</v>
      </c>
      <c r="V216" s="9">
        <f t="shared" si="31"/>
        <v>0.9616195278017459</v>
      </c>
      <c r="W216" s="8">
        <f t="shared" si="32"/>
        <v>2186</v>
      </c>
      <c r="X216" s="8">
        <f t="shared" si="37"/>
        <v>1480349700</v>
      </c>
      <c r="Y216" s="7">
        <f t="shared" si="38"/>
        <v>677195.6541628545</v>
      </c>
      <c r="Z216" s="9">
        <f t="shared" si="39"/>
        <v>0</v>
      </c>
      <c r="AA216" s="7">
        <v>685648.6085343228</v>
      </c>
      <c r="AB216" s="9">
        <f t="shared" si="33"/>
        <v>-0.01232840593017135</v>
      </c>
      <c r="AC216" s="13"/>
    </row>
    <row r="217" spans="1:29" ht="12.75">
      <c r="A217" s="14" t="s">
        <v>461</v>
      </c>
      <c r="B217" s="14" t="s">
        <v>462</v>
      </c>
      <c r="C217" t="s">
        <v>433</v>
      </c>
      <c r="D217" s="17">
        <v>91</v>
      </c>
      <c r="E217" s="17">
        <v>24137700</v>
      </c>
      <c r="F217" s="17">
        <v>8246</v>
      </c>
      <c r="G217" s="17">
        <v>2595694900</v>
      </c>
      <c r="H217" s="17">
        <v>0</v>
      </c>
      <c r="I217" s="17">
        <v>0</v>
      </c>
      <c r="J217" s="17">
        <v>0</v>
      </c>
      <c r="K217" s="17">
        <v>0</v>
      </c>
      <c r="L217" s="16">
        <f t="shared" si="34"/>
        <v>544</v>
      </c>
      <c r="M217" s="16">
        <f t="shared" si="35"/>
        <v>800141800</v>
      </c>
      <c r="N217" s="17">
        <v>448</v>
      </c>
      <c r="O217" s="17">
        <v>626196900</v>
      </c>
      <c r="P217" s="17">
        <v>27</v>
      </c>
      <c r="Q217" s="17">
        <v>17188700</v>
      </c>
      <c r="R217" s="17">
        <v>69</v>
      </c>
      <c r="S217" s="17">
        <v>156756200</v>
      </c>
      <c r="T217" s="8">
        <f t="shared" si="36"/>
        <v>8881</v>
      </c>
      <c r="U217" s="8">
        <f t="shared" si="30"/>
        <v>3419974400</v>
      </c>
      <c r="V217" s="9">
        <f t="shared" si="31"/>
        <v>0.7589807982188405</v>
      </c>
      <c r="W217" s="8">
        <f t="shared" si="32"/>
        <v>8246</v>
      </c>
      <c r="X217" s="8">
        <f t="shared" si="37"/>
        <v>2752451100</v>
      </c>
      <c r="Y217" s="7">
        <f t="shared" si="38"/>
        <v>314782.3065728838</v>
      </c>
      <c r="Z217" s="9">
        <f t="shared" si="39"/>
        <v>0.045835489294890626</v>
      </c>
      <c r="AA217" s="7">
        <v>326324.56353055284</v>
      </c>
      <c r="AB217" s="9">
        <f t="shared" si="33"/>
        <v>-0.03537048156225719</v>
      </c>
      <c r="AC217" s="13"/>
    </row>
    <row r="218" spans="1:29" ht="12.75">
      <c r="A218" s="14" t="s">
        <v>463</v>
      </c>
      <c r="B218" s="14" t="s">
        <v>464</v>
      </c>
      <c r="C218" t="s">
        <v>433</v>
      </c>
      <c r="D218" s="17">
        <v>277</v>
      </c>
      <c r="E218" s="17">
        <v>17706100</v>
      </c>
      <c r="F218" s="17">
        <v>4151</v>
      </c>
      <c r="G218" s="17">
        <v>954876350</v>
      </c>
      <c r="H218" s="17">
        <v>0</v>
      </c>
      <c r="I218" s="17">
        <v>0</v>
      </c>
      <c r="J218" s="17">
        <v>0</v>
      </c>
      <c r="K218" s="17">
        <v>0</v>
      </c>
      <c r="L218" s="16">
        <f t="shared" si="34"/>
        <v>725</v>
      </c>
      <c r="M218" s="16">
        <f t="shared" si="35"/>
        <v>534646500</v>
      </c>
      <c r="N218" s="17">
        <v>510</v>
      </c>
      <c r="O218" s="17">
        <v>258192600</v>
      </c>
      <c r="P218" s="17">
        <v>53</v>
      </c>
      <c r="Q218" s="17">
        <v>45769700</v>
      </c>
      <c r="R218" s="17">
        <v>162</v>
      </c>
      <c r="S218" s="17">
        <v>230684200</v>
      </c>
      <c r="T218" s="8">
        <f t="shared" si="36"/>
        <v>5153</v>
      </c>
      <c r="U218" s="8">
        <f t="shared" si="30"/>
        <v>1507228950</v>
      </c>
      <c r="V218" s="9">
        <f t="shared" si="31"/>
        <v>0.6335310571098041</v>
      </c>
      <c r="W218" s="8">
        <f t="shared" si="32"/>
        <v>4151</v>
      </c>
      <c r="X218" s="8">
        <f t="shared" si="37"/>
        <v>1185560550</v>
      </c>
      <c r="Y218" s="7">
        <f t="shared" si="38"/>
        <v>230035.25656468322</v>
      </c>
      <c r="Z218" s="9">
        <f t="shared" si="39"/>
        <v>0.153051863819362</v>
      </c>
      <c r="AA218" s="7">
        <v>233258.5734870317</v>
      </c>
      <c r="AB218" s="9">
        <f t="shared" si="33"/>
        <v>-0.013818642865565204</v>
      </c>
      <c r="AC218" s="13"/>
    </row>
    <row r="219" spans="1:29" ht="12.75">
      <c r="A219" s="14" t="s">
        <v>465</v>
      </c>
      <c r="B219" s="14" t="s">
        <v>466</v>
      </c>
      <c r="C219" t="s">
        <v>433</v>
      </c>
      <c r="D219" s="17">
        <v>53</v>
      </c>
      <c r="E219" s="17">
        <v>14671400</v>
      </c>
      <c r="F219" s="17">
        <v>2055</v>
      </c>
      <c r="G219" s="17">
        <v>954190452</v>
      </c>
      <c r="H219" s="17">
        <v>0</v>
      </c>
      <c r="I219" s="17">
        <v>0</v>
      </c>
      <c r="J219" s="17">
        <v>1</v>
      </c>
      <c r="K219" s="17">
        <v>6400</v>
      </c>
      <c r="L219" s="16">
        <f t="shared" si="34"/>
        <v>90</v>
      </c>
      <c r="M219" s="16">
        <f t="shared" si="35"/>
        <v>717811400</v>
      </c>
      <c r="N219" s="17">
        <v>66</v>
      </c>
      <c r="O219" s="17">
        <v>575700600</v>
      </c>
      <c r="P219" s="17">
        <v>23</v>
      </c>
      <c r="Q219" s="17">
        <v>88204600</v>
      </c>
      <c r="R219" s="17">
        <v>1</v>
      </c>
      <c r="S219" s="17">
        <v>53906200</v>
      </c>
      <c r="T219" s="8">
        <f t="shared" si="36"/>
        <v>2199</v>
      </c>
      <c r="U219" s="8">
        <f t="shared" si="30"/>
        <v>1686679652</v>
      </c>
      <c r="V219" s="9">
        <f t="shared" si="31"/>
        <v>0.5657212090443835</v>
      </c>
      <c r="W219" s="8">
        <f t="shared" si="32"/>
        <v>2055</v>
      </c>
      <c r="X219" s="8">
        <f t="shared" si="37"/>
        <v>1008096652</v>
      </c>
      <c r="Y219" s="7">
        <f t="shared" si="38"/>
        <v>464326.25401459855</v>
      </c>
      <c r="Z219" s="9">
        <f t="shared" si="39"/>
        <v>0.03195995157472855</v>
      </c>
      <c r="AA219" s="7">
        <v>478641.9922103213</v>
      </c>
      <c r="AB219" s="9">
        <f t="shared" si="33"/>
        <v>-0.02990907281163127</v>
      </c>
      <c r="AC219" s="13"/>
    </row>
    <row r="220" spans="1:29" ht="12.75">
      <c r="A220" s="14" t="s">
        <v>467</v>
      </c>
      <c r="B220" s="14" t="s">
        <v>468</v>
      </c>
      <c r="C220" t="s">
        <v>433</v>
      </c>
      <c r="D220" s="17">
        <v>45</v>
      </c>
      <c r="E220" s="17">
        <v>10029500</v>
      </c>
      <c r="F220" s="17">
        <v>4368</v>
      </c>
      <c r="G220" s="17">
        <v>2011927600</v>
      </c>
      <c r="H220" s="17">
        <v>0</v>
      </c>
      <c r="I220" s="17">
        <v>0</v>
      </c>
      <c r="J220" s="17">
        <v>0</v>
      </c>
      <c r="K220" s="17">
        <v>0</v>
      </c>
      <c r="L220" s="16">
        <f t="shared" si="34"/>
        <v>207</v>
      </c>
      <c r="M220" s="16">
        <f t="shared" si="35"/>
        <v>221639200</v>
      </c>
      <c r="N220" s="17">
        <v>176</v>
      </c>
      <c r="O220" s="17">
        <v>152096600</v>
      </c>
      <c r="P220" s="17">
        <v>6</v>
      </c>
      <c r="Q220" s="17">
        <v>2237700</v>
      </c>
      <c r="R220" s="17">
        <v>25</v>
      </c>
      <c r="S220" s="17">
        <v>67304900</v>
      </c>
      <c r="T220" s="8">
        <f t="shared" si="36"/>
        <v>4620</v>
      </c>
      <c r="U220" s="8">
        <f t="shared" si="30"/>
        <v>2243596300</v>
      </c>
      <c r="V220" s="9">
        <f t="shared" si="31"/>
        <v>0.896742252605783</v>
      </c>
      <c r="W220" s="8">
        <f t="shared" si="32"/>
        <v>4368</v>
      </c>
      <c r="X220" s="8">
        <f t="shared" si="37"/>
        <v>2079232500</v>
      </c>
      <c r="Y220" s="7">
        <f t="shared" si="38"/>
        <v>460606.13553113554</v>
      </c>
      <c r="Z220" s="9">
        <f t="shared" si="39"/>
        <v>0.029998667763893174</v>
      </c>
      <c r="AA220" s="7">
        <v>460274.4217998626</v>
      </c>
      <c r="AB220" s="9">
        <f t="shared" si="33"/>
        <v>0.0007206868675774415</v>
      </c>
      <c r="AC220" s="13"/>
    </row>
    <row r="221" spans="1:29" ht="12.75">
      <c r="A221" s="14" t="s">
        <v>469</v>
      </c>
      <c r="B221" s="14" t="s">
        <v>470</v>
      </c>
      <c r="C221" t="s">
        <v>433</v>
      </c>
      <c r="D221" s="17">
        <v>66</v>
      </c>
      <c r="E221" s="17">
        <v>23468100</v>
      </c>
      <c r="F221" s="17">
        <v>4828</v>
      </c>
      <c r="G221" s="17">
        <v>1738805300</v>
      </c>
      <c r="H221" s="17">
        <v>0</v>
      </c>
      <c r="I221" s="17">
        <v>0</v>
      </c>
      <c r="J221" s="17">
        <v>0</v>
      </c>
      <c r="K221" s="17">
        <v>0</v>
      </c>
      <c r="L221" s="16">
        <f t="shared" si="34"/>
        <v>206</v>
      </c>
      <c r="M221" s="16">
        <f t="shared" si="35"/>
        <v>243907700</v>
      </c>
      <c r="N221" s="17">
        <v>188</v>
      </c>
      <c r="O221" s="17">
        <v>200505600</v>
      </c>
      <c r="P221" s="17">
        <v>6</v>
      </c>
      <c r="Q221" s="17">
        <v>8674900</v>
      </c>
      <c r="R221" s="17">
        <v>12</v>
      </c>
      <c r="S221" s="17">
        <v>34727200</v>
      </c>
      <c r="T221" s="8">
        <f t="shared" si="36"/>
        <v>5100</v>
      </c>
      <c r="U221" s="8">
        <f t="shared" si="30"/>
        <v>2006181100</v>
      </c>
      <c r="V221" s="9">
        <f t="shared" si="31"/>
        <v>0.8667239961536872</v>
      </c>
      <c r="W221" s="8">
        <f t="shared" si="32"/>
        <v>4828</v>
      </c>
      <c r="X221" s="8">
        <f t="shared" si="37"/>
        <v>1773532500</v>
      </c>
      <c r="Y221" s="7">
        <f t="shared" si="38"/>
        <v>360150.2278376139</v>
      </c>
      <c r="Z221" s="9">
        <f t="shared" si="39"/>
        <v>0.017310102263449697</v>
      </c>
      <c r="AA221" s="7">
        <v>371248.38375466224</v>
      </c>
      <c r="AB221" s="9">
        <f t="shared" si="33"/>
        <v>-0.029894152817059812</v>
      </c>
      <c r="AC221" s="13"/>
    </row>
    <row r="222" spans="1:29" ht="12.75">
      <c r="A222" s="14" t="s">
        <v>471</v>
      </c>
      <c r="B222" s="14" t="s">
        <v>472</v>
      </c>
      <c r="C222" t="s">
        <v>433</v>
      </c>
      <c r="D222" s="17">
        <v>116</v>
      </c>
      <c r="E222" s="17">
        <v>20189800</v>
      </c>
      <c r="F222" s="17">
        <v>3495</v>
      </c>
      <c r="G222" s="17">
        <v>1512331600</v>
      </c>
      <c r="H222" s="17">
        <v>0</v>
      </c>
      <c r="I222" s="17">
        <v>0</v>
      </c>
      <c r="J222" s="17">
        <v>6</v>
      </c>
      <c r="K222" s="17">
        <v>81800</v>
      </c>
      <c r="L222" s="16">
        <f t="shared" si="34"/>
        <v>229</v>
      </c>
      <c r="M222" s="16">
        <f t="shared" si="35"/>
        <v>692664600</v>
      </c>
      <c r="N222" s="17">
        <v>158</v>
      </c>
      <c r="O222" s="17">
        <v>342256700</v>
      </c>
      <c r="P222" s="17">
        <v>65</v>
      </c>
      <c r="Q222" s="17">
        <v>334247000</v>
      </c>
      <c r="R222" s="17">
        <v>6</v>
      </c>
      <c r="S222" s="17">
        <v>16160900</v>
      </c>
      <c r="T222" s="8">
        <f t="shared" si="36"/>
        <v>3846</v>
      </c>
      <c r="U222" s="8">
        <f t="shared" si="30"/>
        <v>2225267800</v>
      </c>
      <c r="V222" s="9">
        <f t="shared" si="31"/>
        <v>0.6796177970130157</v>
      </c>
      <c r="W222" s="8">
        <f t="shared" si="32"/>
        <v>3495</v>
      </c>
      <c r="X222" s="8">
        <f t="shared" si="37"/>
        <v>1528492500</v>
      </c>
      <c r="Y222" s="7">
        <f t="shared" si="38"/>
        <v>432712.904148784</v>
      </c>
      <c r="Z222" s="9">
        <f t="shared" si="39"/>
        <v>0.007262451737269555</v>
      </c>
      <c r="AA222" s="7">
        <v>432361.93603655056</v>
      </c>
      <c r="AB222" s="9">
        <f t="shared" si="33"/>
        <v>0.0008117460927545073</v>
      </c>
      <c r="AC222" s="13"/>
    </row>
    <row r="223" spans="1:29" ht="12.75">
      <c r="A223" s="14" t="s">
        <v>473</v>
      </c>
      <c r="B223" s="14" t="s">
        <v>474</v>
      </c>
      <c r="C223" t="s">
        <v>433</v>
      </c>
      <c r="D223" s="17">
        <v>330</v>
      </c>
      <c r="E223" s="17">
        <v>49426500</v>
      </c>
      <c r="F223" s="17">
        <v>13292</v>
      </c>
      <c r="G223" s="17">
        <v>4500872300</v>
      </c>
      <c r="H223" s="17">
        <v>0</v>
      </c>
      <c r="I223" s="17">
        <v>0</v>
      </c>
      <c r="J223" s="17">
        <v>0</v>
      </c>
      <c r="K223" s="17">
        <v>0</v>
      </c>
      <c r="L223" s="16">
        <f t="shared" si="34"/>
        <v>541</v>
      </c>
      <c r="M223" s="16">
        <f t="shared" si="35"/>
        <v>1085066803</v>
      </c>
      <c r="N223" s="17">
        <v>457</v>
      </c>
      <c r="O223" s="17">
        <v>897291003</v>
      </c>
      <c r="P223" s="17">
        <v>37</v>
      </c>
      <c r="Q223" s="17">
        <v>41999700</v>
      </c>
      <c r="R223" s="17">
        <v>47</v>
      </c>
      <c r="S223" s="17">
        <v>145776100</v>
      </c>
      <c r="T223" s="8">
        <f t="shared" si="36"/>
        <v>14163</v>
      </c>
      <c r="U223" s="8">
        <f t="shared" si="30"/>
        <v>5635365603</v>
      </c>
      <c r="V223" s="9">
        <f t="shared" si="31"/>
        <v>0.7986832828741316</v>
      </c>
      <c r="W223" s="8">
        <f t="shared" si="32"/>
        <v>13292</v>
      </c>
      <c r="X223" s="8">
        <f t="shared" si="37"/>
        <v>4646648400</v>
      </c>
      <c r="Y223" s="7">
        <f t="shared" si="38"/>
        <v>338615.1294011435</v>
      </c>
      <c r="Z223" s="9">
        <f t="shared" si="39"/>
        <v>0.02586808208546323</v>
      </c>
      <c r="AA223" s="7">
        <v>339853.6370481928</v>
      </c>
      <c r="AB223" s="9">
        <f t="shared" si="33"/>
        <v>-0.0036442383191963254</v>
      </c>
      <c r="AC223" s="13"/>
    </row>
    <row r="224" spans="1:29" ht="12.75">
      <c r="A224" s="14" t="s">
        <v>475</v>
      </c>
      <c r="B224" s="14" t="s">
        <v>476</v>
      </c>
      <c r="C224" t="s">
        <v>477</v>
      </c>
      <c r="D224" s="17">
        <v>478</v>
      </c>
      <c r="E224" s="17">
        <v>13299600</v>
      </c>
      <c r="F224" s="17">
        <v>2555</v>
      </c>
      <c r="G224" s="17">
        <v>392831800</v>
      </c>
      <c r="H224" s="17">
        <v>15</v>
      </c>
      <c r="I224" s="17">
        <v>2824500</v>
      </c>
      <c r="J224" s="17">
        <v>34</v>
      </c>
      <c r="K224" s="17">
        <v>361200</v>
      </c>
      <c r="L224" s="16">
        <f t="shared" si="34"/>
        <v>115</v>
      </c>
      <c r="M224" s="16">
        <f t="shared" si="35"/>
        <v>55526200</v>
      </c>
      <c r="N224" s="17">
        <v>89</v>
      </c>
      <c r="O224" s="17">
        <v>29108900</v>
      </c>
      <c r="P224" s="17">
        <v>15</v>
      </c>
      <c r="Q224" s="17">
        <v>12275400</v>
      </c>
      <c r="R224" s="17">
        <v>11</v>
      </c>
      <c r="S224" s="17">
        <v>14141900</v>
      </c>
      <c r="T224" s="8">
        <f t="shared" si="36"/>
        <v>3197</v>
      </c>
      <c r="U224" s="8">
        <f t="shared" si="30"/>
        <v>464843300</v>
      </c>
      <c r="V224" s="9">
        <f t="shared" si="31"/>
        <v>0.8511605954092487</v>
      </c>
      <c r="W224" s="8">
        <f t="shared" si="32"/>
        <v>2570</v>
      </c>
      <c r="X224" s="8">
        <f t="shared" si="37"/>
        <v>409798200</v>
      </c>
      <c r="Y224" s="7">
        <f t="shared" si="38"/>
        <v>153951.86770428016</v>
      </c>
      <c r="Z224" s="9">
        <f t="shared" si="39"/>
        <v>0.030422940375821272</v>
      </c>
      <c r="AA224" s="7">
        <v>96637.32503888026</v>
      </c>
      <c r="AB224" s="9">
        <f t="shared" si="33"/>
        <v>0.5930890848059013</v>
      </c>
      <c r="AC224" s="13"/>
    </row>
    <row r="225" spans="1:29" ht="12.75">
      <c r="A225" s="14" t="s">
        <v>478</v>
      </c>
      <c r="B225" s="14" t="s">
        <v>479</v>
      </c>
      <c r="C225" t="s">
        <v>477</v>
      </c>
      <c r="D225" s="17">
        <v>1648</v>
      </c>
      <c r="E225" s="17">
        <v>63135800</v>
      </c>
      <c r="F225" s="17">
        <v>10090</v>
      </c>
      <c r="G225" s="17">
        <v>1800420300</v>
      </c>
      <c r="H225" s="17">
        <v>42</v>
      </c>
      <c r="I225" s="17">
        <v>8300600</v>
      </c>
      <c r="J225" s="17">
        <v>110</v>
      </c>
      <c r="K225" s="17">
        <v>473700</v>
      </c>
      <c r="L225" s="16">
        <f t="shared" si="34"/>
        <v>411</v>
      </c>
      <c r="M225" s="16">
        <f t="shared" si="35"/>
        <v>993171200</v>
      </c>
      <c r="N225" s="17">
        <v>366</v>
      </c>
      <c r="O225" s="17">
        <v>873643700</v>
      </c>
      <c r="P225" s="17">
        <v>32</v>
      </c>
      <c r="Q225" s="17">
        <v>16838800</v>
      </c>
      <c r="R225" s="17">
        <v>13</v>
      </c>
      <c r="S225" s="17">
        <v>102688700</v>
      </c>
      <c r="T225" s="8">
        <f t="shared" si="36"/>
        <v>12301</v>
      </c>
      <c r="U225" s="8">
        <f t="shared" si="30"/>
        <v>2865501600</v>
      </c>
      <c r="V225" s="9">
        <f t="shared" si="31"/>
        <v>0.6312056848964942</v>
      </c>
      <c r="W225" s="8">
        <f t="shared" si="32"/>
        <v>10132</v>
      </c>
      <c r="X225" s="8">
        <f t="shared" si="37"/>
        <v>1911409600</v>
      </c>
      <c r="Y225" s="7">
        <f t="shared" si="38"/>
        <v>178515.68298460325</v>
      </c>
      <c r="Z225" s="9">
        <f t="shared" si="39"/>
        <v>0.03583620403492359</v>
      </c>
      <c r="AA225" s="7">
        <v>179075.3557312253</v>
      </c>
      <c r="AB225" s="9">
        <f t="shared" si="33"/>
        <v>-0.0031253476746519837</v>
      </c>
      <c r="AC225" s="13"/>
    </row>
    <row r="226" spans="1:29" ht="12.75">
      <c r="A226" s="14" t="s">
        <v>480</v>
      </c>
      <c r="B226" s="14" t="s">
        <v>481</v>
      </c>
      <c r="C226" t="s">
        <v>477</v>
      </c>
      <c r="D226" s="17">
        <v>294</v>
      </c>
      <c r="E226" s="17">
        <v>17930100</v>
      </c>
      <c r="F226" s="17">
        <v>3415</v>
      </c>
      <c r="G226" s="17">
        <v>910807400</v>
      </c>
      <c r="H226" s="17">
        <v>95</v>
      </c>
      <c r="I226" s="17">
        <v>23975400</v>
      </c>
      <c r="J226" s="17">
        <v>194</v>
      </c>
      <c r="K226" s="17">
        <v>2749200</v>
      </c>
      <c r="L226" s="16">
        <f t="shared" si="34"/>
        <v>99</v>
      </c>
      <c r="M226" s="16">
        <f t="shared" si="35"/>
        <v>73381700</v>
      </c>
      <c r="N226" s="17">
        <v>72</v>
      </c>
      <c r="O226" s="17">
        <v>54269400</v>
      </c>
      <c r="P226" s="17">
        <v>22</v>
      </c>
      <c r="Q226" s="17">
        <v>16952500</v>
      </c>
      <c r="R226" s="17">
        <v>5</v>
      </c>
      <c r="S226" s="17">
        <v>2159800</v>
      </c>
      <c r="T226" s="8">
        <f t="shared" si="36"/>
        <v>4097</v>
      </c>
      <c r="U226" s="8">
        <f t="shared" si="30"/>
        <v>1028843800</v>
      </c>
      <c r="V226" s="9">
        <f t="shared" si="31"/>
        <v>0.9085760151346589</v>
      </c>
      <c r="W226" s="8">
        <f t="shared" si="32"/>
        <v>3510</v>
      </c>
      <c r="X226" s="8">
        <f t="shared" si="37"/>
        <v>936942600</v>
      </c>
      <c r="Y226" s="7">
        <f t="shared" si="38"/>
        <v>266319.88603988604</v>
      </c>
      <c r="Z226" s="9">
        <f t="shared" si="39"/>
        <v>0.0020992496625824057</v>
      </c>
      <c r="AA226" s="7">
        <v>264803.0066493206</v>
      </c>
      <c r="AB226" s="9">
        <f t="shared" si="33"/>
        <v>0.005728331448193311</v>
      </c>
      <c r="AC226" s="13"/>
    </row>
    <row r="227" spans="1:29" ht="12.75">
      <c r="A227" s="14" t="s">
        <v>482</v>
      </c>
      <c r="B227" s="14" t="s">
        <v>483</v>
      </c>
      <c r="C227" t="s">
        <v>477</v>
      </c>
      <c r="D227" s="17">
        <v>410</v>
      </c>
      <c r="E227" s="17">
        <v>14151800</v>
      </c>
      <c r="F227" s="17">
        <v>1375</v>
      </c>
      <c r="G227" s="17">
        <v>275989300</v>
      </c>
      <c r="H227" s="17">
        <v>109</v>
      </c>
      <c r="I227" s="17">
        <v>23117900</v>
      </c>
      <c r="J227" s="17">
        <v>263</v>
      </c>
      <c r="K227" s="17">
        <v>4313700</v>
      </c>
      <c r="L227" s="16">
        <f t="shared" si="34"/>
        <v>46</v>
      </c>
      <c r="M227" s="16">
        <f t="shared" si="35"/>
        <v>32346700</v>
      </c>
      <c r="N227" s="17">
        <v>45</v>
      </c>
      <c r="O227" s="17">
        <v>31157500</v>
      </c>
      <c r="P227" s="17">
        <v>1</v>
      </c>
      <c r="Q227" s="17">
        <v>1189200</v>
      </c>
      <c r="R227" s="17">
        <v>0</v>
      </c>
      <c r="S227" s="17">
        <v>0</v>
      </c>
      <c r="T227" s="8">
        <f t="shared" si="36"/>
        <v>2203</v>
      </c>
      <c r="U227" s="8">
        <f t="shared" si="30"/>
        <v>349919400</v>
      </c>
      <c r="V227" s="9">
        <f t="shared" si="31"/>
        <v>0.8547888456598862</v>
      </c>
      <c r="W227" s="8">
        <f t="shared" si="32"/>
        <v>1484</v>
      </c>
      <c r="X227" s="8">
        <f t="shared" si="37"/>
        <v>299107200</v>
      </c>
      <c r="Y227" s="7">
        <f t="shared" si="38"/>
        <v>201554.71698113208</v>
      </c>
      <c r="Z227" s="9">
        <f t="shared" si="39"/>
        <v>0</v>
      </c>
      <c r="AA227" s="7">
        <v>233219.77135171485</v>
      </c>
      <c r="AB227" s="9">
        <f t="shared" si="33"/>
        <v>-0.13577345602843094</v>
      </c>
      <c r="AC227" s="13"/>
    </row>
    <row r="228" spans="1:29" ht="12.75">
      <c r="A228" s="14" t="s">
        <v>484</v>
      </c>
      <c r="B228" s="14" t="s">
        <v>485</v>
      </c>
      <c r="C228" t="s">
        <v>477</v>
      </c>
      <c r="D228" s="17">
        <v>1053</v>
      </c>
      <c r="E228" s="17">
        <v>37838500</v>
      </c>
      <c r="F228" s="17">
        <v>5594</v>
      </c>
      <c r="G228" s="17">
        <v>1042344800</v>
      </c>
      <c r="H228" s="17">
        <v>279</v>
      </c>
      <c r="I228" s="17">
        <v>48877100</v>
      </c>
      <c r="J228" s="17">
        <v>715</v>
      </c>
      <c r="K228" s="17">
        <v>5843700</v>
      </c>
      <c r="L228" s="16">
        <f t="shared" si="34"/>
        <v>306</v>
      </c>
      <c r="M228" s="16">
        <f t="shared" si="35"/>
        <v>107476800</v>
      </c>
      <c r="N228" s="17">
        <v>300</v>
      </c>
      <c r="O228" s="17">
        <v>103327000</v>
      </c>
      <c r="P228" s="17">
        <v>0</v>
      </c>
      <c r="Q228" s="17">
        <v>0</v>
      </c>
      <c r="R228" s="17">
        <v>6</v>
      </c>
      <c r="S228" s="17">
        <v>4149800</v>
      </c>
      <c r="T228" s="8">
        <f t="shared" si="36"/>
        <v>7947</v>
      </c>
      <c r="U228" s="8">
        <f t="shared" si="30"/>
        <v>1242380900</v>
      </c>
      <c r="V228" s="9">
        <f t="shared" si="31"/>
        <v>0.8783311945635996</v>
      </c>
      <c r="W228" s="8">
        <f t="shared" si="32"/>
        <v>5873</v>
      </c>
      <c r="X228" s="8">
        <f t="shared" si="37"/>
        <v>1095371700</v>
      </c>
      <c r="Y228" s="7">
        <f t="shared" si="38"/>
        <v>185803.15000851353</v>
      </c>
      <c r="Z228" s="9">
        <f t="shared" si="39"/>
        <v>0.0033401994509091376</v>
      </c>
      <c r="AA228" s="7">
        <v>121844.40439409543</v>
      </c>
      <c r="AB228" s="9">
        <f t="shared" si="33"/>
        <v>0.5249214843510495</v>
      </c>
      <c r="AC228" s="13"/>
    </row>
    <row r="229" spans="1:29" ht="12.75">
      <c r="A229" s="14" t="s">
        <v>486</v>
      </c>
      <c r="B229" s="14" t="s">
        <v>487</v>
      </c>
      <c r="C229" t="s">
        <v>477</v>
      </c>
      <c r="D229" s="17">
        <v>1081</v>
      </c>
      <c r="E229" s="17">
        <v>47763500</v>
      </c>
      <c r="F229" s="17">
        <v>4737</v>
      </c>
      <c r="G229" s="17">
        <v>889836800</v>
      </c>
      <c r="H229" s="17">
        <v>12</v>
      </c>
      <c r="I229" s="17">
        <v>2920600</v>
      </c>
      <c r="J229" s="17">
        <v>41</v>
      </c>
      <c r="K229" s="17">
        <v>269600</v>
      </c>
      <c r="L229" s="16">
        <f t="shared" si="34"/>
        <v>275</v>
      </c>
      <c r="M229" s="16">
        <f t="shared" si="35"/>
        <v>245389700</v>
      </c>
      <c r="N229" s="17">
        <v>249</v>
      </c>
      <c r="O229" s="17">
        <v>178235000</v>
      </c>
      <c r="P229" s="17">
        <v>7</v>
      </c>
      <c r="Q229" s="17">
        <v>13384900</v>
      </c>
      <c r="R229" s="17">
        <v>19</v>
      </c>
      <c r="S229" s="17">
        <v>53769800</v>
      </c>
      <c r="T229" s="8">
        <f t="shared" si="36"/>
        <v>6146</v>
      </c>
      <c r="U229" s="8">
        <f t="shared" si="30"/>
        <v>1186180200</v>
      </c>
      <c r="V229" s="9">
        <f t="shared" si="31"/>
        <v>0.752632188600012</v>
      </c>
      <c r="W229" s="8">
        <f t="shared" si="32"/>
        <v>4749</v>
      </c>
      <c r="X229" s="8">
        <f t="shared" si="37"/>
        <v>946527200</v>
      </c>
      <c r="Y229" s="7">
        <f t="shared" si="38"/>
        <v>187988.50284270372</v>
      </c>
      <c r="Z229" s="9">
        <f t="shared" si="39"/>
        <v>0.04533021205378407</v>
      </c>
      <c r="AA229" s="7">
        <v>187952.50212044106</v>
      </c>
      <c r="AB229" s="9">
        <f t="shared" si="33"/>
        <v>0.00019154159618258042</v>
      </c>
      <c r="AC229" s="13"/>
    </row>
    <row r="230" spans="1:29" ht="12.75">
      <c r="A230" s="14" t="s">
        <v>488</v>
      </c>
      <c r="B230" s="14" t="s">
        <v>414</v>
      </c>
      <c r="C230" t="s">
        <v>477</v>
      </c>
      <c r="D230" s="17">
        <v>168</v>
      </c>
      <c r="E230" s="17">
        <v>12409800</v>
      </c>
      <c r="F230" s="17">
        <v>1838</v>
      </c>
      <c r="G230" s="17">
        <v>296653700</v>
      </c>
      <c r="H230" s="17">
        <v>12</v>
      </c>
      <c r="I230" s="17">
        <v>2215100</v>
      </c>
      <c r="J230" s="17">
        <v>45</v>
      </c>
      <c r="K230" s="17">
        <v>436600</v>
      </c>
      <c r="L230" s="16">
        <f t="shared" si="34"/>
        <v>83</v>
      </c>
      <c r="M230" s="16">
        <f t="shared" si="35"/>
        <v>473589000</v>
      </c>
      <c r="N230" s="17">
        <v>64</v>
      </c>
      <c r="O230" s="17">
        <v>49778200</v>
      </c>
      <c r="P230" s="17">
        <v>16</v>
      </c>
      <c r="Q230" s="17">
        <v>423058700</v>
      </c>
      <c r="R230" s="17">
        <v>3</v>
      </c>
      <c r="S230" s="17">
        <v>752100</v>
      </c>
      <c r="T230" s="8">
        <f t="shared" si="36"/>
        <v>2146</v>
      </c>
      <c r="U230" s="8">
        <f t="shared" si="30"/>
        <v>785304200</v>
      </c>
      <c r="V230" s="9">
        <f t="shared" si="31"/>
        <v>0.3805771062984255</v>
      </c>
      <c r="W230" s="8">
        <f t="shared" si="32"/>
        <v>1850</v>
      </c>
      <c r="X230" s="8">
        <f t="shared" si="37"/>
        <v>299620900</v>
      </c>
      <c r="Y230" s="7">
        <f t="shared" si="38"/>
        <v>161550.7027027027</v>
      </c>
      <c r="Z230" s="9">
        <f t="shared" si="39"/>
        <v>0.000957718040983354</v>
      </c>
      <c r="AA230" s="7">
        <v>101685.73362208987</v>
      </c>
      <c r="AB230" s="9">
        <f t="shared" si="33"/>
        <v>0.5887253496453897</v>
      </c>
      <c r="AC230" s="13"/>
    </row>
    <row r="231" spans="1:29" ht="12.75">
      <c r="A231" s="14" t="s">
        <v>489</v>
      </c>
      <c r="B231" s="14" t="s">
        <v>490</v>
      </c>
      <c r="C231" t="s">
        <v>477</v>
      </c>
      <c r="D231" s="17">
        <v>397</v>
      </c>
      <c r="E231" s="17">
        <v>25357800</v>
      </c>
      <c r="F231" s="17">
        <v>3797</v>
      </c>
      <c r="G231" s="17">
        <v>1187245000</v>
      </c>
      <c r="H231" s="17">
        <v>98</v>
      </c>
      <c r="I231" s="17">
        <v>31111900</v>
      </c>
      <c r="J231" s="17">
        <v>227</v>
      </c>
      <c r="K231" s="17">
        <v>2874300</v>
      </c>
      <c r="L231" s="16">
        <f t="shared" si="34"/>
        <v>133</v>
      </c>
      <c r="M231" s="16">
        <f t="shared" si="35"/>
        <v>99972900</v>
      </c>
      <c r="N231" s="17">
        <v>129</v>
      </c>
      <c r="O231" s="17">
        <v>92675600</v>
      </c>
      <c r="P231" s="17">
        <v>0</v>
      </c>
      <c r="Q231" s="17">
        <v>0</v>
      </c>
      <c r="R231" s="17">
        <v>4</v>
      </c>
      <c r="S231" s="17">
        <v>7297300</v>
      </c>
      <c r="T231" s="8">
        <f t="shared" si="36"/>
        <v>4652</v>
      </c>
      <c r="U231" s="8">
        <f t="shared" si="30"/>
        <v>1346561900</v>
      </c>
      <c r="V231" s="9">
        <f t="shared" si="31"/>
        <v>0.9047908603384665</v>
      </c>
      <c r="W231" s="8">
        <f t="shared" si="32"/>
        <v>3895</v>
      </c>
      <c r="X231" s="8">
        <f t="shared" si="37"/>
        <v>1225654200</v>
      </c>
      <c r="Y231" s="7">
        <f t="shared" si="38"/>
        <v>312800.2310654686</v>
      </c>
      <c r="Z231" s="9">
        <f t="shared" si="39"/>
        <v>0.0054192087270551765</v>
      </c>
      <c r="AA231" s="7">
        <v>314146.04578563996</v>
      </c>
      <c r="AB231" s="9">
        <f t="shared" si="33"/>
        <v>-0.004284041573102323</v>
      </c>
      <c r="AC231" s="13"/>
    </row>
    <row r="232" spans="1:29" ht="12.75">
      <c r="A232" s="14" t="s">
        <v>491</v>
      </c>
      <c r="B232" s="14" t="s">
        <v>492</v>
      </c>
      <c r="C232" t="s">
        <v>477</v>
      </c>
      <c r="D232" s="17">
        <v>452</v>
      </c>
      <c r="E232" s="17">
        <v>26653300</v>
      </c>
      <c r="F232" s="17">
        <v>2113</v>
      </c>
      <c r="G232" s="17">
        <v>394150700</v>
      </c>
      <c r="H232" s="17">
        <v>49</v>
      </c>
      <c r="I232" s="17">
        <v>9114600</v>
      </c>
      <c r="J232" s="17">
        <v>155</v>
      </c>
      <c r="K232" s="17">
        <v>2570400</v>
      </c>
      <c r="L232" s="16">
        <f t="shared" si="34"/>
        <v>182</v>
      </c>
      <c r="M232" s="16">
        <f t="shared" si="35"/>
        <v>613875400</v>
      </c>
      <c r="N232" s="17">
        <v>78</v>
      </c>
      <c r="O232" s="17">
        <v>115569200</v>
      </c>
      <c r="P232" s="17">
        <v>104</v>
      </c>
      <c r="Q232" s="17">
        <v>498306200</v>
      </c>
      <c r="R232" s="17">
        <v>0</v>
      </c>
      <c r="S232" s="17">
        <v>0</v>
      </c>
      <c r="T232" s="8">
        <f t="shared" si="36"/>
        <v>2951</v>
      </c>
      <c r="U232" s="8">
        <f t="shared" si="30"/>
        <v>1046364400</v>
      </c>
      <c r="V232" s="9">
        <f t="shared" si="31"/>
        <v>0.3853966170867434</v>
      </c>
      <c r="W232" s="8">
        <f t="shared" si="32"/>
        <v>2162</v>
      </c>
      <c r="X232" s="8">
        <f t="shared" si="37"/>
        <v>403265300</v>
      </c>
      <c r="Y232" s="7">
        <f t="shared" si="38"/>
        <v>186524.1905642923</v>
      </c>
      <c r="Z232" s="9">
        <f t="shared" si="39"/>
        <v>0</v>
      </c>
      <c r="AA232" s="7">
        <v>107973.81174277727</v>
      </c>
      <c r="AB232" s="9">
        <f t="shared" si="33"/>
        <v>0.7274947281535565</v>
      </c>
      <c r="AC232" s="13"/>
    </row>
    <row r="233" spans="1:29" ht="12.75">
      <c r="A233" s="14" t="s">
        <v>493</v>
      </c>
      <c r="B233" s="14" t="s">
        <v>494</v>
      </c>
      <c r="C233" t="s">
        <v>477</v>
      </c>
      <c r="D233" s="17">
        <v>335</v>
      </c>
      <c r="E233" s="17">
        <v>22472300</v>
      </c>
      <c r="F233" s="17">
        <v>5372</v>
      </c>
      <c r="G233" s="17">
        <v>1094921600</v>
      </c>
      <c r="H233" s="17">
        <v>86</v>
      </c>
      <c r="I233" s="17">
        <v>26702400</v>
      </c>
      <c r="J233" s="17">
        <v>169</v>
      </c>
      <c r="K233" s="17">
        <v>2182700</v>
      </c>
      <c r="L233" s="16">
        <f t="shared" si="34"/>
        <v>180</v>
      </c>
      <c r="M233" s="16">
        <f t="shared" si="35"/>
        <v>185703800</v>
      </c>
      <c r="N233" s="17">
        <v>170</v>
      </c>
      <c r="O233" s="17">
        <v>171412300</v>
      </c>
      <c r="P233" s="17">
        <v>5</v>
      </c>
      <c r="Q233" s="17">
        <v>11356300</v>
      </c>
      <c r="R233" s="17">
        <v>5</v>
      </c>
      <c r="S233" s="17">
        <v>2935200</v>
      </c>
      <c r="T233" s="8">
        <f t="shared" si="36"/>
        <v>6142</v>
      </c>
      <c r="U233" s="8">
        <f t="shared" si="30"/>
        <v>1331982800</v>
      </c>
      <c r="V233" s="9">
        <f t="shared" si="31"/>
        <v>0.8420709336486928</v>
      </c>
      <c r="W233" s="8">
        <f t="shared" si="32"/>
        <v>5458</v>
      </c>
      <c r="X233" s="8">
        <f t="shared" si="37"/>
        <v>1124559200</v>
      </c>
      <c r="Y233" s="7">
        <f t="shared" si="38"/>
        <v>205500.91608647857</v>
      </c>
      <c r="Z233" s="9">
        <f t="shared" si="39"/>
        <v>0.0022036320589124726</v>
      </c>
      <c r="AA233" s="7">
        <v>205769.9798645433</v>
      </c>
      <c r="AB233" s="9">
        <f t="shared" si="33"/>
        <v>-0.0013075949088485117</v>
      </c>
      <c r="AC233" s="13"/>
    </row>
    <row r="234" spans="1:29" ht="12.75">
      <c r="A234" s="14" t="s">
        <v>495</v>
      </c>
      <c r="B234" s="14" t="s">
        <v>496</v>
      </c>
      <c r="C234" t="s">
        <v>477</v>
      </c>
      <c r="D234" s="17">
        <v>1620</v>
      </c>
      <c r="E234" s="17">
        <v>71028500</v>
      </c>
      <c r="F234" s="17">
        <v>10802</v>
      </c>
      <c r="G234" s="17">
        <v>2248674200</v>
      </c>
      <c r="H234" s="17">
        <v>128</v>
      </c>
      <c r="I234" s="17">
        <v>27137300</v>
      </c>
      <c r="J234" s="17">
        <v>310</v>
      </c>
      <c r="K234" s="17">
        <v>2124900</v>
      </c>
      <c r="L234" s="16">
        <f t="shared" si="34"/>
        <v>442</v>
      </c>
      <c r="M234" s="16">
        <f t="shared" si="35"/>
        <v>357729900</v>
      </c>
      <c r="N234" s="17">
        <v>413</v>
      </c>
      <c r="O234" s="17">
        <v>311841900</v>
      </c>
      <c r="P234" s="17">
        <v>15</v>
      </c>
      <c r="Q234" s="17">
        <v>12635600</v>
      </c>
      <c r="R234" s="17">
        <v>14</v>
      </c>
      <c r="S234" s="17">
        <v>33252400</v>
      </c>
      <c r="T234" s="8">
        <f t="shared" si="36"/>
        <v>13302</v>
      </c>
      <c r="U234" s="8">
        <f t="shared" si="30"/>
        <v>2706694800</v>
      </c>
      <c r="V234" s="9">
        <f t="shared" si="31"/>
        <v>0.8408083172140427</v>
      </c>
      <c r="W234" s="8">
        <f t="shared" si="32"/>
        <v>10930</v>
      </c>
      <c r="X234" s="8">
        <f t="shared" si="37"/>
        <v>2309063900</v>
      </c>
      <c r="Y234" s="7">
        <f t="shared" si="38"/>
        <v>208216.97163769443</v>
      </c>
      <c r="Z234" s="9">
        <f t="shared" si="39"/>
        <v>0.012285241764235849</v>
      </c>
      <c r="AA234" s="7">
        <v>223503.68498437788</v>
      </c>
      <c r="AB234" s="9">
        <f t="shared" si="33"/>
        <v>-0.0683958000412921</v>
      </c>
      <c r="AC234" s="13"/>
    </row>
    <row r="235" spans="1:29" ht="12.75">
      <c r="A235" s="14" t="s">
        <v>497</v>
      </c>
      <c r="B235" s="14" t="s">
        <v>498</v>
      </c>
      <c r="C235" t="s">
        <v>477</v>
      </c>
      <c r="D235" s="17">
        <v>116</v>
      </c>
      <c r="E235" s="17">
        <v>3301600</v>
      </c>
      <c r="F235" s="17">
        <v>1089</v>
      </c>
      <c r="G235" s="17">
        <v>165387600</v>
      </c>
      <c r="H235" s="17">
        <v>0</v>
      </c>
      <c r="I235" s="17">
        <v>0</v>
      </c>
      <c r="J235" s="17">
        <v>0</v>
      </c>
      <c r="K235" s="17">
        <v>0</v>
      </c>
      <c r="L235" s="16">
        <f t="shared" si="34"/>
        <v>36</v>
      </c>
      <c r="M235" s="16">
        <f t="shared" si="35"/>
        <v>8348700</v>
      </c>
      <c r="N235" s="17">
        <v>33</v>
      </c>
      <c r="O235" s="17">
        <v>7532000</v>
      </c>
      <c r="P235" s="17">
        <v>1</v>
      </c>
      <c r="Q235" s="17">
        <v>209400</v>
      </c>
      <c r="R235" s="17">
        <v>2</v>
      </c>
      <c r="S235" s="17">
        <v>607300</v>
      </c>
      <c r="T235" s="8">
        <f t="shared" si="36"/>
        <v>1241</v>
      </c>
      <c r="U235" s="8">
        <f t="shared" si="30"/>
        <v>177037900</v>
      </c>
      <c r="V235" s="9">
        <f t="shared" si="31"/>
        <v>0.9341931868825828</v>
      </c>
      <c r="W235" s="8">
        <f t="shared" si="32"/>
        <v>1089</v>
      </c>
      <c r="X235" s="8">
        <f t="shared" si="37"/>
        <v>165994900</v>
      </c>
      <c r="Y235" s="7">
        <f t="shared" si="38"/>
        <v>151871.0743801653</v>
      </c>
      <c r="Z235" s="9">
        <f t="shared" si="39"/>
        <v>0.0034303389274274038</v>
      </c>
      <c r="AA235" s="7">
        <v>152210.927456382</v>
      </c>
      <c r="AB235" s="9">
        <f t="shared" si="33"/>
        <v>-0.0022327771198562326</v>
      </c>
      <c r="AC235" s="13"/>
    </row>
    <row r="236" spans="1:29" ht="12.75">
      <c r="A236" s="14" t="s">
        <v>499</v>
      </c>
      <c r="B236" s="14" t="s">
        <v>500</v>
      </c>
      <c r="C236" t="s">
        <v>477</v>
      </c>
      <c r="D236" s="17">
        <v>118</v>
      </c>
      <c r="E236" s="17">
        <v>4905200</v>
      </c>
      <c r="F236" s="17">
        <v>586</v>
      </c>
      <c r="G236" s="17">
        <v>117804400</v>
      </c>
      <c r="H236" s="17">
        <v>7</v>
      </c>
      <c r="I236" s="17">
        <v>1461300</v>
      </c>
      <c r="J236" s="17">
        <v>14</v>
      </c>
      <c r="K236" s="17">
        <v>125100</v>
      </c>
      <c r="L236" s="16">
        <f t="shared" si="34"/>
        <v>42</v>
      </c>
      <c r="M236" s="16">
        <f t="shared" si="35"/>
        <v>15294700</v>
      </c>
      <c r="N236" s="17">
        <v>31</v>
      </c>
      <c r="O236" s="17">
        <v>8365900</v>
      </c>
      <c r="P236" s="17">
        <v>9</v>
      </c>
      <c r="Q236" s="17">
        <v>6058600</v>
      </c>
      <c r="R236" s="17">
        <v>2</v>
      </c>
      <c r="S236" s="17">
        <v>870200</v>
      </c>
      <c r="T236" s="8">
        <f t="shared" si="36"/>
        <v>767</v>
      </c>
      <c r="U236" s="8">
        <f t="shared" si="30"/>
        <v>139590700</v>
      </c>
      <c r="V236" s="9">
        <f t="shared" si="31"/>
        <v>0.8543957441290859</v>
      </c>
      <c r="W236" s="8">
        <f t="shared" si="32"/>
        <v>593</v>
      </c>
      <c r="X236" s="8">
        <f t="shared" si="37"/>
        <v>120135900</v>
      </c>
      <c r="Y236" s="7">
        <f t="shared" si="38"/>
        <v>201122.59696458685</v>
      </c>
      <c r="Z236" s="9">
        <f t="shared" si="39"/>
        <v>0.00623393965357291</v>
      </c>
      <c r="AA236" s="7">
        <v>204741.61073825503</v>
      </c>
      <c r="AB236" s="9">
        <f t="shared" si="33"/>
        <v>-0.017676005188289667</v>
      </c>
      <c r="AC236" s="13"/>
    </row>
    <row r="237" spans="1:29" ht="12.75">
      <c r="A237" s="14" t="s">
        <v>501</v>
      </c>
      <c r="B237" s="14" t="s">
        <v>502</v>
      </c>
      <c r="C237" t="s">
        <v>477</v>
      </c>
      <c r="D237" s="17">
        <v>185</v>
      </c>
      <c r="E237" s="17">
        <v>4774900</v>
      </c>
      <c r="F237" s="17">
        <v>1974</v>
      </c>
      <c r="G237" s="17">
        <v>225189900</v>
      </c>
      <c r="H237" s="17">
        <v>0</v>
      </c>
      <c r="I237" s="17">
        <v>0</v>
      </c>
      <c r="J237" s="17">
        <v>1</v>
      </c>
      <c r="K237" s="17">
        <v>18800</v>
      </c>
      <c r="L237" s="16">
        <f t="shared" si="34"/>
        <v>139</v>
      </c>
      <c r="M237" s="16">
        <f t="shared" si="35"/>
        <v>168909200</v>
      </c>
      <c r="N237" s="17">
        <v>115</v>
      </c>
      <c r="O237" s="17">
        <v>31971100</v>
      </c>
      <c r="P237" s="17">
        <v>15</v>
      </c>
      <c r="Q237" s="17">
        <v>128484600</v>
      </c>
      <c r="R237" s="17">
        <v>9</v>
      </c>
      <c r="S237" s="17">
        <v>8453500</v>
      </c>
      <c r="T237" s="8">
        <f t="shared" si="36"/>
        <v>2299</v>
      </c>
      <c r="U237" s="8">
        <f t="shared" si="30"/>
        <v>398892800</v>
      </c>
      <c r="V237" s="9">
        <f t="shared" si="31"/>
        <v>0.5645373894941197</v>
      </c>
      <c r="W237" s="8">
        <f t="shared" si="32"/>
        <v>1974</v>
      </c>
      <c r="X237" s="8">
        <f t="shared" si="37"/>
        <v>233643400</v>
      </c>
      <c r="Y237" s="7">
        <f t="shared" si="38"/>
        <v>114077.96352583586</v>
      </c>
      <c r="Z237" s="9">
        <f t="shared" si="39"/>
        <v>0.021192410592520097</v>
      </c>
      <c r="AA237" s="7">
        <v>71702.88461538461</v>
      </c>
      <c r="AB237" s="9">
        <f t="shared" si="33"/>
        <v>0.5909815084532768</v>
      </c>
      <c r="AC237" s="13"/>
    </row>
    <row r="238" spans="1:29" ht="12.75">
      <c r="A238" s="14" t="s">
        <v>503</v>
      </c>
      <c r="B238" s="14" t="s">
        <v>504</v>
      </c>
      <c r="C238" t="s">
        <v>477</v>
      </c>
      <c r="D238" s="17">
        <v>60</v>
      </c>
      <c r="E238" s="17">
        <v>2694200</v>
      </c>
      <c r="F238" s="17">
        <v>2984</v>
      </c>
      <c r="G238" s="17">
        <v>503186700</v>
      </c>
      <c r="H238" s="17">
        <v>1</v>
      </c>
      <c r="I238" s="17">
        <v>225800</v>
      </c>
      <c r="J238" s="17">
        <v>4</v>
      </c>
      <c r="K238" s="17">
        <v>13800</v>
      </c>
      <c r="L238" s="16">
        <f t="shared" si="34"/>
        <v>163</v>
      </c>
      <c r="M238" s="16">
        <f t="shared" si="35"/>
        <v>80103300</v>
      </c>
      <c r="N238" s="17">
        <v>146</v>
      </c>
      <c r="O238" s="17">
        <v>44362500</v>
      </c>
      <c r="P238" s="17">
        <v>6</v>
      </c>
      <c r="Q238" s="17">
        <v>18289200</v>
      </c>
      <c r="R238" s="17">
        <v>11</v>
      </c>
      <c r="S238" s="17">
        <v>17451600</v>
      </c>
      <c r="T238" s="8">
        <f t="shared" si="36"/>
        <v>3212</v>
      </c>
      <c r="U238" s="8">
        <f t="shared" si="30"/>
        <v>586223800</v>
      </c>
      <c r="V238" s="9">
        <f t="shared" si="31"/>
        <v>0.8587377380447535</v>
      </c>
      <c r="W238" s="8">
        <f t="shared" si="32"/>
        <v>2985</v>
      </c>
      <c r="X238" s="8">
        <f t="shared" si="37"/>
        <v>520864100</v>
      </c>
      <c r="Y238" s="7">
        <f t="shared" si="38"/>
        <v>168647.40368509214</v>
      </c>
      <c r="Z238" s="9">
        <f t="shared" si="39"/>
        <v>0.029769518057779297</v>
      </c>
      <c r="AA238" s="7">
        <v>109588.66288762921</v>
      </c>
      <c r="AB238" s="9">
        <f t="shared" si="33"/>
        <v>0.538912869646206</v>
      </c>
      <c r="AC238" s="13"/>
    </row>
    <row r="239" spans="1:29" ht="12.75">
      <c r="A239" s="14" t="s">
        <v>505</v>
      </c>
      <c r="B239" s="14" t="s">
        <v>506</v>
      </c>
      <c r="C239" t="s">
        <v>477</v>
      </c>
      <c r="D239" s="17">
        <v>121</v>
      </c>
      <c r="E239" s="17">
        <v>10692100</v>
      </c>
      <c r="F239" s="17">
        <v>924</v>
      </c>
      <c r="G239" s="17">
        <v>328052400</v>
      </c>
      <c r="H239" s="17">
        <v>119</v>
      </c>
      <c r="I239" s="17">
        <v>38652800</v>
      </c>
      <c r="J239" s="17">
        <v>219</v>
      </c>
      <c r="K239" s="17">
        <v>3701000</v>
      </c>
      <c r="L239" s="16">
        <f t="shared" si="34"/>
        <v>25</v>
      </c>
      <c r="M239" s="16">
        <f t="shared" si="35"/>
        <v>23785500</v>
      </c>
      <c r="N239" s="17">
        <v>25</v>
      </c>
      <c r="O239" s="17">
        <v>23785500</v>
      </c>
      <c r="P239" s="17">
        <v>0</v>
      </c>
      <c r="Q239" s="17">
        <v>0</v>
      </c>
      <c r="R239" s="17">
        <v>0</v>
      </c>
      <c r="S239" s="17">
        <v>0</v>
      </c>
      <c r="T239" s="8">
        <f t="shared" si="36"/>
        <v>1408</v>
      </c>
      <c r="U239" s="8">
        <f t="shared" si="30"/>
        <v>404883800</v>
      </c>
      <c r="V239" s="9">
        <f t="shared" si="31"/>
        <v>0.9057047972776386</v>
      </c>
      <c r="W239" s="8">
        <f t="shared" si="32"/>
        <v>1043</v>
      </c>
      <c r="X239" s="8">
        <f t="shared" si="37"/>
        <v>366705200</v>
      </c>
      <c r="Y239" s="7">
        <f t="shared" si="38"/>
        <v>351586.9606903164</v>
      </c>
      <c r="Z239" s="9">
        <f t="shared" si="39"/>
        <v>0</v>
      </c>
      <c r="AA239" s="7">
        <v>351007.7809798271</v>
      </c>
      <c r="AB239" s="9">
        <f t="shared" si="33"/>
        <v>0.001650048066947486</v>
      </c>
      <c r="AC239" s="13"/>
    </row>
    <row r="240" spans="1:29" ht="12.75">
      <c r="A240" s="14" t="s">
        <v>507</v>
      </c>
      <c r="B240" s="14" t="s">
        <v>508</v>
      </c>
      <c r="C240" t="s">
        <v>477</v>
      </c>
      <c r="D240" s="17">
        <v>67</v>
      </c>
      <c r="E240" s="17">
        <v>1962600</v>
      </c>
      <c r="F240" s="17">
        <v>796</v>
      </c>
      <c r="G240" s="17">
        <v>148474600</v>
      </c>
      <c r="H240" s="17">
        <v>0</v>
      </c>
      <c r="I240" s="17">
        <v>0</v>
      </c>
      <c r="J240" s="17">
        <v>2</v>
      </c>
      <c r="K240" s="17">
        <v>24700</v>
      </c>
      <c r="L240" s="16">
        <f t="shared" si="34"/>
        <v>98</v>
      </c>
      <c r="M240" s="16">
        <f t="shared" si="35"/>
        <v>37718900</v>
      </c>
      <c r="N240" s="17">
        <v>91</v>
      </c>
      <c r="O240" s="17">
        <v>34901000</v>
      </c>
      <c r="P240" s="17">
        <v>4</v>
      </c>
      <c r="Q240" s="17">
        <v>1695500</v>
      </c>
      <c r="R240" s="17">
        <v>3</v>
      </c>
      <c r="S240" s="17">
        <v>1122400</v>
      </c>
      <c r="T240" s="8">
        <f t="shared" si="36"/>
        <v>963</v>
      </c>
      <c r="U240" s="8">
        <f t="shared" si="30"/>
        <v>188180800</v>
      </c>
      <c r="V240" s="9">
        <f t="shared" si="31"/>
        <v>0.7889997279212332</v>
      </c>
      <c r="W240" s="8">
        <f t="shared" si="32"/>
        <v>796</v>
      </c>
      <c r="X240" s="8">
        <f t="shared" si="37"/>
        <v>149597000</v>
      </c>
      <c r="Y240" s="7">
        <f t="shared" si="38"/>
        <v>186525.87939698494</v>
      </c>
      <c r="Z240" s="9">
        <f t="shared" si="39"/>
        <v>0.005964476716009285</v>
      </c>
      <c r="AA240" s="7">
        <v>186490.9661229611</v>
      </c>
      <c r="AB240" s="9">
        <f t="shared" si="33"/>
        <v>0.00018721161002945125</v>
      </c>
      <c r="AC240" s="13"/>
    </row>
    <row r="241" spans="1:29" ht="12.75">
      <c r="A241" s="14" t="s">
        <v>509</v>
      </c>
      <c r="B241" s="14" t="s">
        <v>205</v>
      </c>
      <c r="C241" t="s">
        <v>477</v>
      </c>
      <c r="D241" s="17">
        <v>448</v>
      </c>
      <c r="E241" s="17">
        <v>37156900</v>
      </c>
      <c r="F241" s="17">
        <v>16095</v>
      </c>
      <c r="G241" s="17">
        <v>3389076100</v>
      </c>
      <c r="H241" s="17">
        <v>20</v>
      </c>
      <c r="I241" s="17">
        <v>5515800</v>
      </c>
      <c r="J241" s="17">
        <v>60</v>
      </c>
      <c r="K241" s="17">
        <v>630100</v>
      </c>
      <c r="L241" s="16">
        <f t="shared" si="34"/>
        <v>869</v>
      </c>
      <c r="M241" s="16">
        <f t="shared" si="35"/>
        <v>813463100</v>
      </c>
      <c r="N241" s="17">
        <v>844</v>
      </c>
      <c r="O241" s="17">
        <v>733075800</v>
      </c>
      <c r="P241" s="17">
        <v>14</v>
      </c>
      <c r="Q241" s="17">
        <v>10445300</v>
      </c>
      <c r="R241" s="17">
        <v>11</v>
      </c>
      <c r="S241" s="17">
        <v>69942000</v>
      </c>
      <c r="T241" s="8">
        <f t="shared" si="36"/>
        <v>17492</v>
      </c>
      <c r="U241" s="8">
        <f t="shared" si="30"/>
        <v>4245842000</v>
      </c>
      <c r="V241" s="9">
        <f t="shared" si="31"/>
        <v>0.799509708557219</v>
      </c>
      <c r="W241" s="8">
        <f t="shared" si="32"/>
        <v>16115</v>
      </c>
      <c r="X241" s="8">
        <f t="shared" si="37"/>
        <v>3464533900</v>
      </c>
      <c r="Y241" s="7">
        <f t="shared" si="38"/>
        <v>210647.9615265281</v>
      </c>
      <c r="Z241" s="9">
        <f t="shared" si="39"/>
        <v>0.016473057640863698</v>
      </c>
      <c r="AA241" s="7">
        <v>128813.92263823457</v>
      </c>
      <c r="AB241" s="9">
        <f t="shared" si="33"/>
        <v>0.6352887732339232</v>
      </c>
      <c r="AC241" s="13"/>
    </row>
    <row r="242" spans="1:29" ht="12.75">
      <c r="A242" s="14" t="s">
        <v>510</v>
      </c>
      <c r="B242" s="14" t="s">
        <v>511</v>
      </c>
      <c r="C242" t="s">
        <v>477</v>
      </c>
      <c r="D242" s="17">
        <v>24</v>
      </c>
      <c r="E242" s="17">
        <v>1841700</v>
      </c>
      <c r="F242" s="17">
        <v>815</v>
      </c>
      <c r="G242" s="17">
        <v>247267300</v>
      </c>
      <c r="H242" s="17">
        <v>0</v>
      </c>
      <c r="I242" s="17">
        <v>0</v>
      </c>
      <c r="J242" s="17">
        <v>0</v>
      </c>
      <c r="K242" s="17">
        <v>0</v>
      </c>
      <c r="L242" s="16">
        <f t="shared" si="34"/>
        <v>14</v>
      </c>
      <c r="M242" s="16">
        <f t="shared" si="35"/>
        <v>6924300</v>
      </c>
      <c r="N242" s="17">
        <v>14</v>
      </c>
      <c r="O242" s="17">
        <v>6924300</v>
      </c>
      <c r="P242" s="17">
        <v>0</v>
      </c>
      <c r="Q242" s="17">
        <v>0</v>
      </c>
      <c r="R242" s="17">
        <v>0</v>
      </c>
      <c r="S242" s="17">
        <v>0</v>
      </c>
      <c r="T242" s="8">
        <f t="shared" si="36"/>
        <v>853</v>
      </c>
      <c r="U242" s="8">
        <f t="shared" si="30"/>
        <v>256033300</v>
      </c>
      <c r="V242" s="9">
        <f t="shared" si="31"/>
        <v>0.9657622660802325</v>
      </c>
      <c r="W242" s="8">
        <f t="shared" si="32"/>
        <v>815</v>
      </c>
      <c r="X242" s="8">
        <f t="shared" si="37"/>
        <v>247267300</v>
      </c>
      <c r="Y242" s="7">
        <f t="shared" si="38"/>
        <v>303395.4601226994</v>
      </c>
      <c r="Z242" s="9">
        <f t="shared" si="39"/>
        <v>0</v>
      </c>
      <c r="AA242" s="7">
        <v>308296.5644171779</v>
      </c>
      <c r="AB242" s="9">
        <f t="shared" si="33"/>
        <v>-0.015897369157336805</v>
      </c>
      <c r="AC242" s="13"/>
    </row>
    <row r="243" spans="1:29" ht="12.75">
      <c r="A243" s="14" t="s">
        <v>512</v>
      </c>
      <c r="B243" s="14" t="s">
        <v>513</v>
      </c>
      <c r="C243" t="s">
        <v>477</v>
      </c>
      <c r="D243" s="17">
        <v>410</v>
      </c>
      <c r="E243" s="17">
        <v>61515400</v>
      </c>
      <c r="F243" s="17">
        <v>6686</v>
      </c>
      <c r="G243" s="17">
        <v>1363240400</v>
      </c>
      <c r="H243" s="17">
        <v>15</v>
      </c>
      <c r="I243" s="17">
        <v>3946200</v>
      </c>
      <c r="J243" s="17">
        <v>41</v>
      </c>
      <c r="K243" s="17">
        <v>438900</v>
      </c>
      <c r="L243" s="16">
        <f t="shared" si="34"/>
        <v>321</v>
      </c>
      <c r="M243" s="16">
        <f t="shared" si="35"/>
        <v>923967300</v>
      </c>
      <c r="N243" s="17">
        <v>280</v>
      </c>
      <c r="O243" s="17">
        <v>489382900</v>
      </c>
      <c r="P243" s="17">
        <v>34</v>
      </c>
      <c r="Q243" s="17">
        <v>348533800</v>
      </c>
      <c r="R243" s="17">
        <v>7</v>
      </c>
      <c r="S243" s="17">
        <v>86050600</v>
      </c>
      <c r="T243" s="8">
        <f t="shared" si="36"/>
        <v>7473</v>
      </c>
      <c r="U243" s="8">
        <f t="shared" si="30"/>
        <v>2353108200</v>
      </c>
      <c r="V243" s="9">
        <f t="shared" si="31"/>
        <v>0.581013061787809</v>
      </c>
      <c r="W243" s="8">
        <f t="shared" si="32"/>
        <v>6701</v>
      </c>
      <c r="X243" s="8">
        <f t="shared" si="37"/>
        <v>1453237200</v>
      </c>
      <c r="Y243" s="7">
        <f t="shared" si="38"/>
        <v>204027.24966422922</v>
      </c>
      <c r="Z243" s="9">
        <f t="shared" si="39"/>
        <v>0.03656890915598356</v>
      </c>
      <c r="AA243" s="7">
        <v>208081.23975562508</v>
      </c>
      <c r="AB243" s="9">
        <f t="shared" si="33"/>
        <v>-0.019482727496995624</v>
      </c>
      <c r="AC243" s="13"/>
    </row>
    <row r="244" spans="1:29" ht="12.75">
      <c r="A244" s="14" t="s">
        <v>514</v>
      </c>
      <c r="B244" s="14" t="s">
        <v>515</v>
      </c>
      <c r="C244" t="s">
        <v>477</v>
      </c>
      <c r="D244" s="17">
        <v>64</v>
      </c>
      <c r="E244" s="17">
        <v>2267400</v>
      </c>
      <c r="F244" s="17">
        <v>1397</v>
      </c>
      <c r="G244" s="17">
        <v>190951470</v>
      </c>
      <c r="H244" s="17">
        <v>0</v>
      </c>
      <c r="I244" s="17">
        <v>0</v>
      </c>
      <c r="J244" s="17">
        <v>0</v>
      </c>
      <c r="K244" s="17">
        <v>0</v>
      </c>
      <c r="L244" s="16">
        <f t="shared" si="34"/>
        <v>144</v>
      </c>
      <c r="M244" s="16">
        <f t="shared" si="35"/>
        <v>69899700</v>
      </c>
      <c r="N244" s="17">
        <v>96</v>
      </c>
      <c r="O244" s="17">
        <v>25496700</v>
      </c>
      <c r="P244" s="17">
        <v>38</v>
      </c>
      <c r="Q244" s="17">
        <v>33368400</v>
      </c>
      <c r="R244" s="17">
        <v>10</v>
      </c>
      <c r="S244" s="17">
        <v>11034600</v>
      </c>
      <c r="T244" s="8">
        <f t="shared" si="36"/>
        <v>1605</v>
      </c>
      <c r="U244" s="8">
        <f t="shared" si="30"/>
        <v>263118570</v>
      </c>
      <c r="V244" s="9">
        <f t="shared" si="31"/>
        <v>0.7257240338452736</v>
      </c>
      <c r="W244" s="8">
        <f t="shared" si="32"/>
        <v>1397</v>
      </c>
      <c r="X244" s="8">
        <f t="shared" si="37"/>
        <v>201986070</v>
      </c>
      <c r="Y244" s="7">
        <f t="shared" si="38"/>
        <v>136686.807444524</v>
      </c>
      <c r="Z244" s="9">
        <f t="shared" si="39"/>
        <v>0.04193774692527403</v>
      </c>
      <c r="AA244" s="7">
        <v>136952.1244635193</v>
      </c>
      <c r="AB244" s="9">
        <f t="shared" si="33"/>
        <v>-0.001937297577782354</v>
      </c>
      <c r="AC244" s="13"/>
    </row>
    <row r="245" spans="1:29" ht="12.75">
      <c r="A245" s="14" t="s">
        <v>516</v>
      </c>
      <c r="B245" s="14" t="s">
        <v>517</v>
      </c>
      <c r="C245" t="s">
        <v>477</v>
      </c>
      <c r="D245" s="17">
        <v>117</v>
      </c>
      <c r="E245" s="17">
        <v>5663600</v>
      </c>
      <c r="F245" s="17">
        <v>2889</v>
      </c>
      <c r="G245" s="17">
        <v>406088050</v>
      </c>
      <c r="H245" s="17">
        <v>0</v>
      </c>
      <c r="I245" s="17">
        <v>0</v>
      </c>
      <c r="J245" s="17">
        <v>0</v>
      </c>
      <c r="K245" s="17">
        <v>0</v>
      </c>
      <c r="L245" s="16">
        <f t="shared" si="34"/>
        <v>332</v>
      </c>
      <c r="M245" s="16">
        <f t="shared" si="35"/>
        <v>181678400</v>
      </c>
      <c r="N245" s="17">
        <v>305</v>
      </c>
      <c r="O245" s="17">
        <v>152441000</v>
      </c>
      <c r="P245" s="17">
        <v>4</v>
      </c>
      <c r="Q245" s="17">
        <v>3556800</v>
      </c>
      <c r="R245" s="17">
        <v>23</v>
      </c>
      <c r="S245" s="17">
        <v>25680600</v>
      </c>
      <c r="T245" s="8">
        <f t="shared" si="36"/>
        <v>3338</v>
      </c>
      <c r="U245" s="8">
        <f t="shared" si="30"/>
        <v>593430050</v>
      </c>
      <c r="V245" s="9">
        <f t="shared" si="31"/>
        <v>0.6843065159912276</v>
      </c>
      <c r="W245" s="8">
        <f t="shared" si="32"/>
        <v>2889</v>
      </c>
      <c r="X245" s="8">
        <f t="shared" si="37"/>
        <v>431768650</v>
      </c>
      <c r="Y245" s="7">
        <f t="shared" si="38"/>
        <v>140563.5340948425</v>
      </c>
      <c r="Z245" s="9">
        <f t="shared" si="39"/>
        <v>0.04327485606770334</v>
      </c>
      <c r="AA245" s="7">
        <v>140503.70945479642</v>
      </c>
      <c r="AB245" s="9">
        <f t="shared" si="33"/>
        <v>0.00042578690824760494</v>
      </c>
      <c r="AC245" s="13"/>
    </row>
    <row r="246" spans="1:29" ht="12.75">
      <c r="A246" s="14" t="s">
        <v>518</v>
      </c>
      <c r="B246" s="14" t="s">
        <v>519</v>
      </c>
      <c r="C246" t="s">
        <v>477</v>
      </c>
      <c r="D246" s="17">
        <v>110</v>
      </c>
      <c r="E246" s="17">
        <v>7361400</v>
      </c>
      <c r="F246" s="17">
        <v>1078</v>
      </c>
      <c r="G246" s="17">
        <v>191765800</v>
      </c>
      <c r="H246" s="17">
        <v>0</v>
      </c>
      <c r="I246" s="17">
        <v>0</v>
      </c>
      <c r="J246" s="17">
        <v>0</v>
      </c>
      <c r="K246" s="17">
        <v>0</v>
      </c>
      <c r="L246" s="16">
        <f t="shared" si="34"/>
        <v>97</v>
      </c>
      <c r="M246" s="16">
        <f t="shared" si="35"/>
        <v>61231500</v>
      </c>
      <c r="N246" s="17">
        <v>86</v>
      </c>
      <c r="O246" s="17">
        <v>54773000</v>
      </c>
      <c r="P246" s="17">
        <v>10</v>
      </c>
      <c r="Q246" s="17">
        <v>6158500</v>
      </c>
      <c r="R246" s="17">
        <v>1</v>
      </c>
      <c r="S246" s="17">
        <v>300000</v>
      </c>
      <c r="T246" s="8">
        <f t="shared" si="36"/>
        <v>1285</v>
      </c>
      <c r="U246" s="8">
        <f t="shared" si="30"/>
        <v>260358700</v>
      </c>
      <c r="V246" s="9">
        <f t="shared" si="31"/>
        <v>0.7365446209402643</v>
      </c>
      <c r="W246" s="8">
        <f t="shared" si="32"/>
        <v>1078</v>
      </c>
      <c r="X246" s="8">
        <f t="shared" si="37"/>
        <v>192065800</v>
      </c>
      <c r="Y246" s="7">
        <f t="shared" si="38"/>
        <v>177890.35250463823</v>
      </c>
      <c r="Z246" s="9">
        <f t="shared" si="39"/>
        <v>0.0011522564830750807</v>
      </c>
      <c r="AA246" s="7">
        <v>178472.60909935005</v>
      </c>
      <c r="AB246" s="9">
        <f t="shared" si="33"/>
        <v>-0.0032624423302272873</v>
      </c>
      <c r="AC246" s="13"/>
    </row>
    <row r="247" spans="1:29" ht="12.75">
      <c r="A247" s="14" t="s">
        <v>520</v>
      </c>
      <c r="B247" s="14" t="s">
        <v>521</v>
      </c>
      <c r="C247" t="s">
        <v>477</v>
      </c>
      <c r="D247" s="17">
        <v>393</v>
      </c>
      <c r="E247" s="17">
        <v>19999300</v>
      </c>
      <c r="F247" s="17">
        <v>3141</v>
      </c>
      <c r="G247" s="17">
        <v>905097600</v>
      </c>
      <c r="H247" s="17">
        <v>97</v>
      </c>
      <c r="I247" s="17">
        <v>20677300</v>
      </c>
      <c r="J247" s="17">
        <v>241</v>
      </c>
      <c r="K247" s="17">
        <v>4291500</v>
      </c>
      <c r="L247" s="16">
        <f t="shared" si="34"/>
        <v>91</v>
      </c>
      <c r="M247" s="16">
        <f t="shared" si="35"/>
        <v>123265700</v>
      </c>
      <c r="N247" s="17">
        <v>79</v>
      </c>
      <c r="O247" s="17">
        <v>55082700</v>
      </c>
      <c r="P247" s="17">
        <v>10</v>
      </c>
      <c r="Q247" s="17">
        <v>45953200</v>
      </c>
      <c r="R247" s="17">
        <v>2</v>
      </c>
      <c r="S247" s="17">
        <v>22229800</v>
      </c>
      <c r="T247" s="8">
        <f t="shared" si="36"/>
        <v>3963</v>
      </c>
      <c r="U247" s="8">
        <f t="shared" si="30"/>
        <v>1073331400</v>
      </c>
      <c r="V247" s="9">
        <f t="shared" si="31"/>
        <v>0.8625247523737776</v>
      </c>
      <c r="W247" s="8">
        <f t="shared" si="32"/>
        <v>3238</v>
      </c>
      <c r="X247" s="8">
        <f t="shared" si="37"/>
        <v>948004700</v>
      </c>
      <c r="Y247" s="7">
        <f t="shared" si="38"/>
        <v>285909.4811612106</v>
      </c>
      <c r="Z247" s="9">
        <f t="shared" si="39"/>
        <v>0.020711031094403833</v>
      </c>
      <c r="AA247" s="7">
        <v>177109.77777777778</v>
      </c>
      <c r="AB247" s="9">
        <f t="shared" si="33"/>
        <v>0.6143065885382422</v>
      </c>
      <c r="AC247" s="13"/>
    </row>
    <row r="248" spans="1:29" ht="12.75">
      <c r="A248" s="14" t="s">
        <v>522</v>
      </c>
      <c r="B248" s="14" t="s">
        <v>523</v>
      </c>
      <c r="C248" t="s">
        <v>524</v>
      </c>
      <c r="D248" s="17">
        <v>409</v>
      </c>
      <c r="E248" s="17">
        <v>88482500</v>
      </c>
      <c r="F248" s="17">
        <v>11217</v>
      </c>
      <c r="G248" s="17">
        <v>1435898149</v>
      </c>
      <c r="H248" s="17">
        <v>0</v>
      </c>
      <c r="I248" s="17">
        <v>0</v>
      </c>
      <c r="J248" s="17">
        <v>0</v>
      </c>
      <c r="K248" s="17">
        <v>0</v>
      </c>
      <c r="L248" s="16">
        <f t="shared" si="34"/>
        <v>1632</v>
      </c>
      <c r="M248" s="16">
        <f t="shared" si="35"/>
        <v>722638495</v>
      </c>
      <c r="N248" s="17">
        <v>1164</v>
      </c>
      <c r="O248" s="17">
        <v>319548795</v>
      </c>
      <c r="P248" s="17">
        <v>127</v>
      </c>
      <c r="Q248" s="17">
        <v>301011000</v>
      </c>
      <c r="R248" s="17">
        <v>341</v>
      </c>
      <c r="S248" s="17">
        <v>102078700</v>
      </c>
      <c r="T248" s="8">
        <f t="shared" si="36"/>
        <v>13258</v>
      </c>
      <c r="U248" s="8">
        <f t="shared" si="30"/>
        <v>2247019144</v>
      </c>
      <c r="V248" s="9">
        <f t="shared" si="31"/>
        <v>0.6390235494139609</v>
      </c>
      <c r="W248" s="8">
        <f t="shared" si="32"/>
        <v>11217</v>
      </c>
      <c r="X248" s="8">
        <f t="shared" si="37"/>
        <v>1537976849</v>
      </c>
      <c r="Y248" s="7">
        <f t="shared" si="38"/>
        <v>128010.88963180887</v>
      </c>
      <c r="Z248" s="9">
        <f t="shared" si="39"/>
        <v>0.04542849591316166</v>
      </c>
      <c r="AA248" s="7">
        <v>131034.75171553338</v>
      </c>
      <c r="AB248" s="9">
        <f t="shared" si="33"/>
        <v>-0.0230767948512551</v>
      </c>
      <c r="AC248" s="13"/>
    </row>
    <row r="249" spans="1:29" ht="12.75">
      <c r="A249" s="14" t="s">
        <v>525</v>
      </c>
      <c r="B249" s="14" t="s">
        <v>526</v>
      </c>
      <c r="C249" t="s">
        <v>524</v>
      </c>
      <c r="D249" s="17">
        <v>10</v>
      </c>
      <c r="E249" s="17">
        <v>1344000</v>
      </c>
      <c r="F249" s="17">
        <v>334</v>
      </c>
      <c r="G249" s="17">
        <v>25564900</v>
      </c>
      <c r="H249" s="17">
        <v>0</v>
      </c>
      <c r="I249" s="17">
        <v>0</v>
      </c>
      <c r="J249" s="17">
        <v>0</v>
      </c>
      <c r="K249" s="17">
        <v>0</v>
      </c>
      <c r="L249" s="16">
        <f t="shared" si="34"/>
        <v>38</v>
      </c>
      <c r="M249" s="16">
        <f t="shared" si="35"/>
        <v>12670300</v>
      </c>
      <c r="N249" s="17">
        <v>21</v>
      </c>
      <c r="O249" s="17">
        <v>2731500</v>
      </c>
      <c r="P249" s="17">
        <v>5</v>
      </c>
      <c r="Q249" s="17">
        <v>8440500</v>
      </c>
      <c r="R249" s="17">
        <v>12</v>
      </c>
      <c r="S249" s="17">
        <v>1498300</v>
      </c>
      <c r="T249" s="8">
        <f t="shared" si="36"/>
        <v>382</v>
      </c>
      <c r="U249" s="8">
        <f t="shared" si="30"/>
        <v>39579200</v>
      </c>
      <c r="V249" s="9">
        <f t="shared" si="31"/>
        <v>0.6459175526539193</v>
      </c>
      <c r="W249" s="8">
        <f t="shared" si="32"/>
        <v>334</v>
      </c>
      <c r="X249" s="8">
        <f t="shared" si="37"/>
        <v>27063200</v>
      </c>
      <c r="Y249" s="7">
        <f t="shared" si="38"/>
        <v>76541.61676646706</v>
      </c>
      <c r="Z249" s="9">
        <f t="shared" si="39"/>
        <v>0.03785574241015483</v>
      </c>
      <c r="AA249" s="7">
        <v>76612.5748502994</v>
      </c>
      <c r="AB249" s="9">
        <f t="shared" si="33"/>
        <v>-0.0009261936956300273</v>
      </c>
      <c r="AC249" s="13"/>
    </row>
    <row r="250" spans="1:29" ht="12.75">
      <c r="A250" s="14" t="s">
        <v>527</v>
      </c>
      <c r="B250" s="14" t="s">
        <v>528</v>
      </c>
      <c r="C250" t="s">
        <v>524</v>
      </c>
      <c r="D250" s="17">
        <v>17</v>
      </c>
      <c r="E250" s="17">
        <v>1843700</v>
      </c>
      <c r="F250" s="17">
        <v>2388</v>
      </c>
      <c r="G250" s="17">
        <v>603471200</v>
      </c>
      <c r="H250" s="17">
        <v>0</v>
      </c>
      <c r="I250" s="17">
        <v>0</v>
      </c>
      <c r="J250" s="17">
        <v>0</v>
      </c>
      <c r="K250" s="17">
        <v>0</v>
      </c>
      <c r="L250" s="16">
        <f t="shared" si="34"/>
        <v>298</v>
      </c>
      <c r="M250" s="16">
        <f t="shared" si="35"/>
        <v>195160600</v>
      </c>
      <c r="N250" s="17">
        <v>166</v>
      </c>
      <c r="O250" s="17">
        <v>82047800</v>
      </c>
      <c r="P250" s="17">
        <v>51</v>
      </c>
      <c r="Q250" s="17">
        <v>21496400</v>
      </c>
      <c r="R250" s="17">
        <v>81</v>
      </c>
      <c r="S250" s="17">
        <v>91616400</v>
      </c>
      <c r="T250" s="8">
        <f t="shared" si="36"/>
        <v>2703</v>
      </c>
      <c r="U250" s="8">
        <f t="shared" si="30"/>
        <v>800475500</v>
      </c>
      <c r="V250" s="9">
        <f t="shared" si="31"/>
        <v>0.7538909060926912</v>
      </c>
      <c r="W250" s="8">
        <f t="shared" si="32"/>
        <v>2388</v>
      </c>
      <c r="X250" s="8">
        <f t="shared" si="37"/>
        <v>695087600</v>
      </c>
      <c r="Y250" s="7">
        <f t="shared" si="38"/>
        <v>252709.88274706868</v>
      </c>
      <c r="Z250" s="9">
        <f t="shared" si="39"/>
        <v>0.11445247231176969</v>
      </c>
      <c r="AA250" s="7">
        <v>253155.969836615</v>
      </c>
      <c r="AB250" s="9">
        <f t="shared" si="33"/>
        <v>-0.0017621037727619743</v>
      </c>
      <c r="AC250" s="13"/>
    </row>
    <row r="251" spans="1:29" ht="12.75">
      <c r="A251" s="14" t="s">
        <v>529</v>
      </c>
      <c r="B251" s="14" t="s">
        <v>530</v>
      </c>
      <c r="C251" t="s">
        <v>524</v>
      </c>
      <c r="D251" s="17">
        <v>100</v>
      </c>
      <c r="E251" s="17">
        <v>18923835</v>
      </c>
      <c r="F251" s="17">
        <v>1991</v>
      </c>
      <c r="G251" s="17">
        <v>282778724</v>
      </c>
      <c r="H251" s="17">
        <v>0</v>
      </c>
      <c r="I251" s="17">
        <v>0</v>
      </c>
      <c r="J251" s="17">
        <v>0</v>
      </c>
      <c r="K251" s="17">
        <v>0</v>
      </c>
      <c r="L251" s="16">
        <f t="shared" si="34"/>
        <v>379</v>
      </c>
      <c r="M251" s="16">
        <f t="shared" si="35"/>
        <v>199883445</v>
      </c>
      <c r="N251" s="17">
        <v>248</v>
      </c>
      <c r="O251" s="17">
        <v>89806655</v>
      </c>
      <c r="P251" s="17">
        <v>60</v>
      </c>
      <c r="Q251" s="17">
        <v>93147080</v>
      </c>
      <c r="R251" s="17">
        <v>71</v>
      </c>
      <c r="S251" s="17">
        <v>16929710</v>
      </c>
      <c r="T251" s="8">
        <f t="shared" si="36"/>
        <v>2470</v>
      </c>
      <c r="U251" s="8">
        <f t="shared" si="30"/>
        <v>501586004</v>
      </c>
      <c r="V251" s="9">
        <f t="shared" si="31"/>
        <v>0.5637691676899342</v>
      </c>
      <c r="W251" s="8">
        <f t="shared" si="32"/>
        <v>1991</v>
      </c>
      <c r="X251" s="8">
        <f t="shared" si="37"/>
        <v>299708434</v>
      </c>
      <c r="Y251" s="7">
        <f t="shared" si="38"/>
        <v>142028.49020592668</v>
      </c>
      <c r="Z251" s="9">
        <f t="shared" si="39"/>
        <v>0.03375235725277534</v>
      </c>
      <c r="AA251" s="7">
        <v>140995.53791708796</v>
      </c>
      <c r="AB251" s="9">
        <f t="shared" si="33"/>
        <v>0.007326134600416499</v>
      </c>
      <c r="AC251" s="13"/>
    </row>
    <row r="252" spans="1:29" ht="12.75">
      <c r="A252" s="14" t="s">
        <v>531</v>
      </c>
      <c r="B252" s="14" t="s">
        <v>532</v>
      </c>
      <c r="C252" t="s">
        <v>524</v>
      </c>
      <c r="D252" s="17">
        <v>153</v>
      </c>
      <c r="E252" s="17">
        <v>27472900</v>
      </c>
      <c r="F252" s="17">
        <v>14466</v>
      </c>
      <c r="G252" s="17">
        <v>2076548000</v>
      </c>
      <c r="H252" s="17">
        <v>0</v>
      </c>
      <c r="I252" s="17">
        <v>0</v>
      </c>
      <c r="J252" s="17">
        <v>0</v>
      </c>
      <c r="K252" s="17">
        <v>0</v>
      </c>
      <c r="L252" s="16">
        <f t="shared" si="34"/>
        <v>1326</v>
      </c>
      <c r="M252" s="16">
        <f t="shared" si="35"/>
        <v>923244210</v>
      </c>
      <c r="N252" s="17">
        <v>955</v>
      </c>
      <c r="O252" s="17">
        <v>483852510</v>
      </c>
      <c r="P252" s="17">
        <v>37</v>
      </c>
      <c r="Q252" s="17">
        <v>37722600</v>
      </c>
      <c r="R252" s="17">
        <v>334</v>
      </c>
      <c r="S252" s="17">
        <v>401669100</v>
      </c>
      <c r="T252" s="8">
        <f t="shared" si="36"/>
        <v>15945</v>
      </c>
      <c r="U252" s="8">
        <f t="shared" si="30"/>
        <v>3027265110</v>
      </c>
      <c r="V252" s="9">
        <f t="shared" si="31"/>
        <v>0.6859485127815581</v>
      </c>
      <c r="W252" s="8">
        <f t="shared" si="32"/>
        <v>14466</v>
      </c>
      <c r="X252" s="8">
        <f t="shared" si="37"/>
        <v>2478217100</v>
      </c>
      <c r="Y252" s="7">
        <f t="shared" si="38"/>
        <v>143546.79939167705</v>
      </c>
      <c r="Z252" s="9">
        <f t="shared" si="39"/>
        <v>0.13268382034766688</v>
      </c>
      <c r="AA252" s="7">
        <v>143282.32433575304</v>
      </c>
      <c r="AB252" s="9">
        <f t="shared" si="33"/>
        <v>0.0018458316973157273</v>
      </c>
      <c r="AC252" s="13"/>
    </row>
    <row r="253" spans="1:29" ht="12.75">
      <c r="A253" s="14" t="s">
        <v>533</v>
      </c>
      <c r="B253" s="14" t="s">
        <v>534</v>
      </c>
      <c r="C253" t="s">
        <v>524</v>
      </c>
      <c r="D253" s="17">
        <v>9854</v>
      </c>
      <c r="E253" s="17">
        <v>341055366</v>
      </c>
      <c r="F253" s="17">
        <v>36080</v>
      </c>
      <c r="G253" s="17">
        <v>3310951465</v>
      </c>
      <c r="H253" s="17">
        <v>0</v>
      </c>
      <c r="I253" s="17">
        <v>0</v>
      </c>
      <c r="J253" s="17">
        <v>0</v>
      </c>
      <c r="K253" s="17">
        <v>0</v>
      </c>
      <c r="L253" s="16">
        <f t="shared" si="34"/>
        <v>5672</v>
      </c>
      <c r="M253" s="16">
        <f t="shared" si="35"/>
        <v>2143477750</v>
      </c>
      <c r="N253" s="17">
        <v>3483</v>
      </c>
      <c r="O253" s="17">
        <v>1374936492</v>
      </c>
      <c r="P253" s="17">
        <v>583</v>
      </c>
      <c r="Q253" s="17">
        <v>394972500</v>
      </c>
      <c r="R253" s="17">
        <v>1606</v>
      </c>
      <c r="S253" s="17">
        <v>373568758</v>
      </c>
      <c r="T253" s="8">
        <f t="shared" si="36"/>
        <v>51606</v>
      </c>
      <c r="U253" s="8">
        <f t="shared" si="30"/>
        <v>5795484581</v>
      </c>
      <c r="V253" s="9">
        <f t="shared" si="31"/>
        <v>0.571298468441219</v>
      </c>
      <c r="W253" s="8">
        <f t="shared" si="32"/>
        <v>36080</v>
      </c>
      <c r="X253" s="8">
        <f t="shared" si="37"/>
        <v>3684520223</v>
      </c>
      <c r="Y253" s="7">
        <f t="shared" si="38"/>
        <v>91766.94747782705</v>
      </c>
      <c r="Z253" s="9">
        <f t="shared" si="39"/>
        <v>0.06445858888568406</v>
      </c>
      <c r="AA253" s="7">
        <v>92385.21457174639</v>
      </c>
      <c r="AB253" s="9">
        <f t="shared" si="33"/>
        <v>-0.006692273182297884</v>
      </c>
      <c r="AC253" s="13"/>
    </row>
    <row r="254" spans="1:29" ht="12.75">
      <c r="A254" s="14" t="s">
        <v>535</v>
      </c>
      <c r="B254" s="14" t="s">
        <v>536</v>
      </c>
      <c r="C254" t="s">
        <v>524</v>
      </c>
      <c r="D254" s="17">
        <v>162</v>
      </c>
      <c r="E254" s="17">
        <v>15293100</v>
      </c>
      <c r="F254" s="17">
        <v>7116</v>
      </c>
      <c r="G254" s="17">
        <v>674617500</v>
      </c>
      <c r="H254" s="17">
        <v>0</v>
      </c>
      <c r="I254" s="17">
        <v>0</v>
      </c>
      <c r="J254" s="17">
        <v>0</v>
      </c>
      <c r="K254" s="17">
        <v>0</v>
      </c>
      <c r="L254" s="16">
        <f t="shared" si="34"/>
        <v>841</v>
      </c>
      <c r="M254" s="16">
        <f t="shared" si="35"/>
        <v>367993800</v>
      </c>
      <c r="N254" s="17">
        <v>491</v>
      </c>
      <c r="O254" s="17">
        <v>108221800</v>
      </c>
      <c r="P254" s="17">
        <v>211</v>
      </c>
      <c r="Q254" s="17">
        <v>225847400</v>
      </c>
      <c r="R254" s="17">
        <v>139</v>
      </c>
      <c r="S254" s="17">
        <v>33924600</v>
      </c>
      <c r="T254" s="8">
        <f t="shared" si="36"/>
        <v>8119</v>
      </c>
      <c r="U254" s="8">
        <f t="shared" si="30"/>
        <v>1057904400</v>
      </c>
      <c r="V254" s="9">
        <f t="shared" si="31"/>
        <v>0.6376923094374123</v>
      </c>
      <c r="W254" s="8">
        <f t="shared" si="32"/>
        <v>7116</v>
      </c>
      <c r="X254" s="8">
        <f t="shared" si="37"/>
        <v>708542100</v>
      </c>
      <c r="Y254" s="7">
        <f t="shared" si="38"/>
        <v>94802.9089376054</v>
      </c>
      <c r="Z254" s="9">
        <f t="shared" si="39"/>
        <v>0.03206773693350742</v>
      </c>
      <c r="AA254" s="7">
        <v>94750.4777965149</v>
      </c>
      <c r="AB254" s="9">
        <f t="shared" si="33"/>
        <v>0.0005533601762210331</v>
      </c>
      <c r="AC254" s="13"/>
    </row>
    <row r="255" spans="1:29" ht="12.75">
      <c r="A255" s="14" t="s">
        <v>537</v>
      </c>
      <c r="B255" s="14" t="s">
        <v>538</v>
      </c>
      <c r="C255" t="s">
        <v>524</v>
      </c>
      <c r="D255" s="17">
        <v>323</v>
      </c>
      <c r="E255" s="17">
        <v>52378200</v>
      </c>
      <c r="F255" s="17">
        <v>10867</v>
      </c>
      <c r="G255" s="17">
        <v>1479713100</v>
      </c>
      <c r="H255" s="17">
        <v>0</v>
      </c>
      <c r="I255" s="17">
        <v>0</v>
      </c>
      <c r="J255" s="17">
        <v>0</v>
      </c>
      <c r="K255" s="17">
        <v>0</v>
      </c>
      <c r="L255" s="16">
        <f t="shared" si="34"/>
        <v>1088</v>
      </c>
      <c r="M255" s="16">
        <f t="shared" si="35"/>
        <v>953215500</v>
      </c>
      <c r="N255" s="17">
        <v>714</v>
      </c>
      <c r="O255" s="17">
        <v>428606000</v>
      </c>
      <c r="P255" s="17">
        <v>216</v>
      </c>
      <c r="Q255" s="17">
        <v>366192700</v>
      </c>
      <c r="R255" s="17">
        <v>158</v>
      </c>
      <c r="S255" s="17">
        <v>158416800</v>
      </c>
      <c r="T255" s="8">
        <f t="shared" si="36"/>
        <v>12278</v>
      </c>
      <c r="U255" s="8">
        <f t="shared" si="30"/>
        <v>2485306800</v>
      </c>
      <c r="V255" s="9">
        <f t="shared" si="31"/>
        <v>0.59538448130428</v>
      </c>
      <c r="W255" s="8">
        <f t="shared" si="32"/>
        <v>10867</v>
      </c>
      <c r="X255" s="8">
        <f t="shared" si="37"/>
        <v>1638129900</v>
      </c>
      <c r="Y255" s="7">
        <f t="shared" si="38"/>
        <v>136165.74031471426</v>
      </c>
      <c r="Z255" s="9">
        <f t="shared" si="39"/>
        <v>0.06374134573647004</v>
      </c>
      <c r="AA255" s="7">
        <v>136587.901962591</v>
      </c>
      <c r="AB255" s="9">
        <f t="shared" si="33"/>
        <v>-0.0030907689613121608</v>
      </c>
      <c r="AC255" s="13"/>
    </row>
    <row r="256" spans="1:29" ht="12.75">
      <c r="A256" s="14" t="s">
        <v>539</v>
      </c>
      <c r="B256" s="14" t="s">
        <v>540</v>
      </c>
      <c r="C256" t="s">
        <v>524</v>
      </c>
      <c r="D256" s="17">
        <v>147</v>
      </c>
      <c r="E256" s="17">
        <v>62317200</v>
      </c>
      <c r="F256" s="17">
        <v>4755</v>
      </c>
      <c r="G256" s="17">
        <v>816160000</v>
      </c>
      <c r="H256" s="17">
        <v>0</v>
      </c>
      <c r="I256" s="17">
        <v>0</v>
      </c>
      <c r="J256" s="17">
        <v>0</v>
      </c>
      <c r="K256" s="17">
        <v>0</v>
      </c>
      <c r="L256" s="16">
        <f t="shared" si="34"/>
        <v>433</v>
      </c>
      <c r="M256" s="16">
        <f t="shared" si="35"/>
        <v>1668695875</v>
      </c>
      <c r="N256" s="17">
        <v>266</v>
      </c>
      <c r="O256" s="17">
        <v>819622775</v>
      </c>
      <c r="P256" s="17">
        <v>155</v>
      </c>
      <c r="Q256" s="17">
        <v>807360900</v>
      </c>
      <c r="R256" s="17">
        <v>12</v>
      </c>
      <c r="S256" s="17">
        <v>41712200</v>
      </c>
      <c r="T256" s="8">
        <f t="shared" si="36"/>
        <v>5335</v>
      </c>
      <c r="U256" s="8">
        <f t="shared" si="30"/>
        <v>2547173075</v>
      </c>
      <c r="V256" s="9">
        <f t="shared" si="31"/>
        <v>0.3204179598200252</v>
      </c>
      <c r="W256" s="8">
        <f t="shared" si="32"/>
        <v>4755</v>
      </c>
      <c r="X256" s="8">
        <f t="shared" si="37"/>
        <v>857872200</v>
      </c>
      <c r="Y256" s="7">
        <f t="shared" si="38"/>
        <v>171642.48159831756</v>
      </c>
      <c r="Z256" s="9">
        <f t="shared" si="39"/>
        <v>0.01637587975838666</v>
      </c>
      <c r="AA256" s="7">
        <v>173937.960042061</v>
      </c>
      <c r="AB256" s="9">
        <f t="shared" si="33"/>
        <v>-0.013197110298340538</v>
      </c>
      <c r="AC256" s="13"/>
    </row>
    <row r="257" spans="1:29" ht="12.75">
      <c r="A257" s="14" t="s">
        <v>541</v>
      </c>
      <c r="B257" s="14" t="s">
        <v>542</v>
      </c>
      <c r="C257" t="s">
        <v>524</v>
      </c>
      <c r="D257" s="17">
        <v>272</v>
      </c>
      <c r="E257" s="17">
        <v>22230900</v>
      </c>
      <c r="F257" s="17">
        <v>6441</v>
      </c>
      <c r="G257" s="17">
        <v>763527400</v>
      </c>
      <c r="H257" s="17">
        <v>0</v>
      </c>
      <c r="I257" s="17">
        <v>0</v>
      </c>
      <c r="J257" s="17">
        <v>0</v>
      </c>
      <c r="K257" s="17">
        <v>0</v>
      </c>
      <c r="L257" s="16">
        <f t="shared" si="34"/>
        <v>2167</v>
      </c>
      <c r="M257" s="16">
        <f t="shared" si="35"/>
        <v>694964400</v>
      </c>
      <c r="N257" s="17">
        <v>1391</v>
      </c>
      <c r="O257" s="17">
        <v>405748700</v>
      </c>
      <c r="P257" s="17">
        <v>94</v>
      </c>
      <c r="Q257" s="17">
        <v>31566200</v>
      </c>
      <c r="R257" s="17">
        <v>682</v>
      </c>
      <c r="S257" s="17">
        <v>257649500</v>
      </c>
      <c r="T257" s="8">
        <f t="shared" si="36"/>
        <v>8880</v>
      </c>
      <c r="U257" s="8">
        <f t="shared" si="30"/>
        <v>1480722700</v>
      </c>
      <c r="V257" s="9">
        <f t="shared" si="31"/>
        <v>0.5156450968165748</v>
      </c>
      <c r="W257" s="8">
        <f t="shared" si="32"/>
        <v>6441</v>
      </c>
      <c r="X257" s="8">
        <f t="shared" si="37"/>
        <v>1021176900</v>
      </c>
      <c r="Y257" s="7">
        <f t="shared" si="38"/>
        <v>118541.7481757491</v>
      </c>
      <c r="Z257" s="9">
        <f t="shared" si="39"/>
        <v>0.17400253268218283</v>
      </c>
      <c r="AA257" s="7">
        <v>120912.5039669946</v>
      </c>
      <c r="AB257" s="9">
        <f t="shared" si="33"/>
        <v>-0.019607201186509524</v>
      </c>
      <c r="AC257" s="13"/>
    </row>
    <row r="258" spans="1:29" ht="12.75">
      <c r="A258" s="14" t="s">
        <v>543</v>
      </c>
      <c r="B258" s="14" t="s">
        <v>544</v>
      </c>
      <c r="C258" t="s">
        <v>524</v>
      </c>
      <c r="D258" s="17">
        <v>254</v>
      </c>
      <c r="E258" s="17">
        <v>140143996</v>
      </c>
      <c r="F258" s="17">
        <v>2793</v>
      </c>
      <c r="G258" s="17">
        <v>663624435</v>
      </c>
      <c r="H258" s="17">
        <v>0</v>
      </c>
      <c r="I258" s="17">
        <v>0</v>
      </c>
      <c r="J258" s="17">
        <v>0</v>
      </c>
      <c r="K258" s="17">
        <v>0</v>
      </c>
      <c r="L258" s="16">
        <f t="shared" si="34"/>
        <v>194</v>
      </c>
      <c r="M258" s="16">
        <f t="shared" si="35"/>
        <v>365750550</v>
      </c>
      <c r="N258" s="17">
        <v>60</v>
      </c>
      <c r="O258" s="17">
        <v>221095600</v>
      </c>
      <c r="P258" s="17">
        <v>23</v>
      </c>
      <c r="Q258" s="17">
        <v>58273800</v>
      </c>
      <c r="R258" s="17">
        <v>111</v>
      </c>
      <c r="S258" s="17">
        <v>86381150</v>
      </c>
      <c r="T258" s="8">
        <f t="shared" si="36"/>
        <v>3241</v>
      </c>
      <c r="U258" s="8">
        <f aca="true" t="shared" si="40" ref="U258:U321">S258+Q258+O258+K258+I258+G258+E258</f>
        <v>1169518981</v>
      </c>
      <c r="V258" s="9">
        <f aca="true" t="shared" si="41" ref="V258:V321">(G258+I258)/U258</f>
        <v>0.5674336592917597</v>
      </c>
      <c r="W258" s="8">
        <f aca="true" t="shared" si="42" ref="W258:W321">F258+H258</f>
        <v>2793</v>
      </c>
      <c r="X258" s="8">
        <f t="shared" si="37"/>
        <v>750005585</v>
      </c>
      <c r="Y258" s="7">
        <f t="shared" si="38"/>
        <v>237602.7336197637</v>
      </c>
      <c r="Z258" s="9">
        <f t="shared" si="39"/>
        <v>0.0738604087692015</v>
      </c>
      <c r="AA258" s="7">
        <v>239772.59835479257</v>
      </c>
      <c r="AB258" s="9">
        <f aca="true" t="shared" si="43" ref="AB258:AB321">(Y258-AA258)/AA258</f>
        <v>-0.009049677694271481</v>
      </c>
      <c r="AC258" s="13"/>
    </row>
    <row r="259" spans="1:29" ht="12.75">
      <c r="A259" s="14" t="s">
        <v>545</v>
      </c>
      <c r="B259" s="14" t="s">
        <v>546</v>
      </c>
      <c r="C259" t="s">
        <v>524</v>
      </c>
      <c r="D259" s="17">
        <v>1076</v>
      </c>
      <c r="E259" s="17">
        <v>41515300</v>
      </c>
      <c r="F259" s="17">
        <v>4416</v>
      </c>
      <c r="G259" s="17">
        <v>447106249</v>
      </c>
      <c r="H259" s="17">
        <v>0</v>
      </c>
      <c r="I259" s="17">
        <v>0</v>
      </c>
      <c r="J259" s="17">
        <v>0</v>
      </c>
      <c r="K259" s="17">
        <v>0</v>
      </c>
      <c r="L259" s="16">
        <f aca="true" t="shared" si="44" ref="L259:L322">N259+P259+R259</f>
        <v>1248</v>
      </c>
      <c r="M259" s="16">
        <f aca="true" t="shared" si="45" ref="M259:M322">O259+Q259+S259</f>
        <v>425046596</v>
      </c>
      <c r="N259" s="17">
        <v>730</v>
      </c>
      <c r="O259" s="17">
        <v>205264900</v>
      </c>
      <c r="P259" s="17">
        <v>109</v>
      </c>
      <c r="Q259" s="17">
        <v>27075000</v>
      </c>
      <c r="R259" s="17">
        <v>409</v>
      </c>
      <c r="S259" s="17">
        <v>192706696</v>
      </c>
      <c r="T259" s="8">
        <f aca="true" t="shared" si="46" ref="T259:T322">R259+P259+N259+J259+H259+F259+D259</f>
        <v>6740</v>
      </c>
      <c r="U259" s="8">
        <f t="shared" si="40"/>
        <v>913668145</v>
      </c>
      <c r="V259" s="9">
        <f t="shared" si="41"/>
        <v>0.48935300135696425</v>
      </c>
      <c r="W259" s="8">
        <f t="shared" si="42"/>
        <v>4416</v>
      </c>
      <c r="X259" s="8">
        <f aca="true" t="shared" si="47" ref="X259:X322">S259+I259+G259</f>
        <v>639812945</v>
      </c>
      <c r="Y259" s="7">
        <f aca="true" t="shared" si="48" ref="Y259:Y322">(I259+G259)/(H259+F259)</f>
        <v>101246.8860960145</v>
      </c>
      <c r="Z259" s="9">
        <f aca="true" t="shared" si="49" ref="Z259:Z322">S259/U259</f>
        <v>0.2109154150274113</v>
      </c>
      <c r="AA259" s="7">
        <v>102332.98017771702</v>
      </c>
      <c r="AB259" s="9">
        <f t="shared" si="43"/>
        <v>-0.010613333842289706</v>
      </c>
      <c r="AC259" s="13"/>
    </row>
    <row r="260" spans="1:29" ht="12.75">
      <c r="A260" s="14" t="s">
        <v>547</v>
      </c>
      <c r="B260" s="14" t="s">
        <v>548</v>
      </c>
      <c r="C260" t="s">
        <v>549</v>
      </c>
      <c r="D260" s="17">
        <v>157</v>
      </c>
      <c r="E260" s="17">
        <v>12754400</v>
      </c>
      <c r="F260" s="17">
        <v>1504</v>
      </c>
      <c r="G260" s="17">
        <v>654129600</v>
      </c>
      <c r="H260" s="17">
        <v>260</v>
      </c>
      <c r="I260" s="17">
        <v>123550900</v>
      </c>
      <c r="J260" s="17">
        <v>401</v>
      </c>
      <c r="K260" s="17">
        <v>4052732</v>
      </c>
      <c r="L260" s="16">
        <f t="shared" si="44"/>
        <v>34</v>
      </c>
      <c r="M260" s="16">
        <f t="shared" si="45"/>
        <v>22411188</v>
      </c>
      <c r="N260" s="17">
        <v>30</v>
      </c>
      <c r="O260" s="17">
        <v>20957488</v>
      </c>
      <c r="P260" s="17">
        <v>3</v>
      </c>
      <c r="Q260" s="17">
        <v>1034800</v>
      </c>
      <c r="R260" s="17">
        <v>1</v>
      </c>
      <c r="S260" s="17">
        <v>418900</v>
      </c>
      <c r="T260" s="8">
        <f t="shared" si="46"/>
        <v>2356</v>
      </c>
      <c r="U260" s="8">
        <f t="shared" si="40"/>
        <v>816898820</v>
      </c>
      <c r="V260" s="9">
        <f t="shared" si="41"/>
        <v>0.9519912147749215</v>
      </c>
      <c r="W260" s="8">
        <f t="shared" si="42"/>
        <v>1764</v>
      </c>
      <c r="X260" s="8">
        <f t="shared" si="47"/>
        <v>778099400</v>
      </c>
      <c r="Y260" s="7">
        <f t="shared" si="48"/>
        <v>440861.96145124716</v>
      </c>
      <c r="Z260" s="9">
        <f t="shared" si="49"/>
        <v>0.0005127930041568673</v>
      </c>
      <c r="AA260" s="7">
        <v>445402.6106696935</v>
      </c>
      <c r="AB260" s="9">
        <f t="shared" si="43"/>
        <v>-0.010194482721192773</v>
      </c>
      <c r="AC260" s="13"/>
    </row>
    <row r="261" spans="1:29" ht="12.75">
      <c r="A261" s="14" t="s">
        <v>550</v>
      </c>
      <c r="B261" s="14" t="s">
        <v>551</v>
      </c>
      <c r="C261" t="s">
        <v>549</v>
      </c>
      <c r="D261" s="17">
        <v>138</v>
      </c>
      <c r="E261" s="17">
        <v>6211400</v>
      </c>
      <c r="F261" s="17">
        <v>1264</v>
      </c>
      <c r="G261" s="17">
        <v>449801500</v>
      </c>
      <c r="H261" s="17">
        <v>130</v>
      </c>
      <c r="I261" s="17">
        <v>41633600</v>
      </c>
      <c r="J261" s="17">
        <v>222</v>
      </c>
      <c r="K261" s="17">
        <v>1902528</v>
      </c>
      <c r="L261" s="16">
        <f t="shared" si="44"/>
        <v>31</v>
      </c>
      <c r="M261" s="16">
        <f t="shared" si="45"/>
        <v>28170100</v>
      </c>
      <c r="N261" s="17">
        <v>24</v>
      </c>
      <c r="O261" s="17">
        <v>21179700</v>
      </c>
      <c r="P261" s="17">
        <v>7</v>
      </c>
      <c r="Q261" s="17">
        <v>6990400</v>
      </c>
      <c r="R261" s="17">
        <v>0</v>
      </c>
      <c r="S261" s="17">
        <v>0</v>
      </c>
      <c r="T261" s="8">
        <f t="shared" si="46"/>
        <v>1785</v>
      </c>
      <c r="U261" s="8">
        <f t="shared" si="40"/>
        <v>527719128</v>
      </c>
      <c r="V261" s="9">
        <f t="shared" si="41"/>
        <v>0.9312436747602599</v>
      </c>
      <c r="W261" s="8">
        <f t="shared" si="42"/>
        <v>1394</v>
      </c>
      <c r="X261" s="8">
        <f t="shared" si="47"/>
        <v>491435100</v>
      </c>
      <c r="Y261" s="7">
        <f t="shared" si="48"/>
        <v>352535.93974175036</v>
      </c>
      <c r="Z261" s="9">
        <f t="shared" si="49"/>
        <v>0</v>
      </c>
      <c r="AA261" s="7">
        <v>352265.1362984218</v>
      </c>
      <c r="AB261" s="9">
        <f t="shared" si="43"/>
        <v>0.0007687489206968361</v>
      </c>
      <c r="AC261" s="13"/>
    </row>
    <row r="262" spans="1:29" ht="12.75">
      <c r="A262" s="14" t="s">
        <v>552</v>
      </c>
      <c r="B262" s="14" t="s">
        <v>553</v>
      </c>
      <c r="C262" t="s">
        <v>549</v>
      </c>
      <c r="D262" s="17">
        <v>36</v>
      </c>
      <c r="E262" s="17">
        <v>777000</v>
      </c>
      <c r="F262" s="17">
        <v>316</v>
      </c>
      <c r="G262" s="17">
        <v>83903600</v>
      </c>
      <c r="H262" s="17">
        <v>1</v>
      </c>
      <c r="I262" s="17">
        <v>367100</v>
      </c>
      <c r="J262" s="17">
        <v>6</v>
      </c>
      <c r="K262" s="17">
        <v>124400</v>
      </c>
      <c r="L262" s="16">
        <f t="shared" si="44"/>
        <v>31</v>
      </c>
      <c r="M262" s="16">
        <f t="shared" si="45"/>
        <v>24088800</v>
      </c>
      <c r="N262" s="17">
        <v>23</v>
      </c>
      <c r="O262" s="17">
        <v>18598400</v>
      </c>
      <c r="P262" s="17">
        <v>5</v>
      </c>
      <c r="Q262" s="17">
        <v>4232300</v>
      </c>
      <c r="R262" s="17">
        <v>3</v>
      </c>
      <c r="S262" s="17">
        <v>1258100</v>
      </c>
      <c r="T262" s="8">
        <f t="shared" si="46"/>
        <v>390</v>
      </c>
      <c r="U262" s="8">
        <f t="shared" si="40"/>
        <v>109260900</v>
      </c>
      <c r="V262" s="9">
        <f t="shared" si="41"/>
        <v>0.7712795702762837</v>
      </c>
      <c r="W262" s="8">
        <f t="shared" si="42"/>
        <v>317</v>
      </c>
      <c r="X262" s="8">
        <f t="shared" si="47"/>
        <v>85528800</v>
      </c>
      <c r="Y262" s="7">
        <f t="shared" si="48"/>
        <v>265838.17034700315</v>
      </c>
      <c r="Z262" s="9">
        <f t="shared" si="49"/>
        <v>0.011514640644548964</v>
      </c>
      <c r="AA262" s="7">
        <v>266064.9842271293</v>
      </c>
      <c r="AB262" s="9">
        <f t="shared" si="43"/>
        <v>-0.0008524754987396028</v>
      </c>
      <c r="AC262" s="13"/>
    </row>
    <row r="263" spans="1:29" ht="12.75">
      <c r="A263" s="14" t="s">
        <v>554</v>
      </c>
      <c r="B263" s="14" t="s">
        <v>555</v>
      </c>
      <c r="C263" t="s">
        <v>549</v>
      </c>
      <c r="D263" s="17">
        <v>52</v>
      </c>
      <c r="E263" s="17">
        <v>1432100</v>
      </c>
      <c r="F263" s="17">
        <v>386</v>
      </c>
      <c r="G263" s="17">
        <v>126313500</v>
      </c>
      <c r="H263" s="17">
        <v>4</v>
      </c>
      <c r="I263" s="17">
        <v>1454700</v>
      </c>
      <c r="J263" s="17">
        <v>17</v>
      </c>
      <c r="K263" s="17">
        <v>23608</v>
      </c>
      <c r="L263" s="16">
        <f t="shared" si="44"/>
        <v>32</v>
      </c>
      <c r="M263" s="16">
        <f t="shared" si="45"/>
        <v>16733300</v>
      </c>
      <c r="N263" s="17">
        <v>29</v>
      </c>
      <c r="O263" s="17">
        <v>15917800</v>
      </c>
      <c r="P263" s="17">
        <v>1</v>
      </c>
      <c r="Q263" s="17">
        <v>397900</v>
      </c>
      <c r="R263" s="17">
        <v>2</v>
      </c>
      <c r="S263" s="17">
        <v>417600</v>
      </c>
      <c r="T263" s="8">
        <f t="shared" si="46"/>
        <v>491</v>
      </c>
      <c r="U263" s="8">
        <f t="shared" si="40"/>
        <v>145957208</v>
      </c>
      <c r="V263" s="9">
        <f t="shared" si="41"/>
        <v>0.8753812281747675</v>
      </c>
      <c r="W263" s="8">
        <f t="shared" si="42"/>
        <v>390</v>
      </c>
      <c r="X263" s="8">
        <f t="shared" si="47"/>
        <v>128185800</v>
      </c>
      <c r="Y263" s="7">
        <f t="shared" si="48"/>
        <v>327610.76923076925</v>
      </c>
      <c r="Z263" s="9">
        <f t="shared" si="49"/>
        <v>0.002861112552934008</v>
      </c>
      <c r="AA263" s="7">
        <v>328245.1282051282</v>
      </c>
      <c r="AB263" s="9">
        <f t="shared" si="43"/>
        <v>-0.00193257696718202</v>
      </c>
      <c r="AC263" s="13"/>
    </row>
    <row r="264" spans="1:29" ht="12.75">
      <c r="A264" s="14" t="s">
        <v>556</v>
      </c>
      <c r="B264" s="14" t="s">
        <v>557</v>
      </c>
      <c r="C264" t="s">
        <v>549</v>
      </c>
      <c r="D264" s="17">
        <v>44</v>
      </c>
      <c r="E264" s="17">
        <v>6798400</v>
      </c>
      <c r="F264" s="17">
        <v>860</v>
      </c>
      <c r="G264" s="17">
        <v>268505400</v>
      </c>
      <c r="H264" s="17">
        <v>0</v>
      </c>
      <c r="I264" s="17">
        <v>0</v>
      </c>
      <c r="J264" s="17">
        <v>3</v>
      </c>
      <c r="K264" s="17">
        <v>38200</v>
      </c>
      <c r="L264" s="16">
        <f t="shared" si="44"/>
        <v>125</v>
      </c>
      <c r="M264" s="16">
        <f t="shared" si="45"/>
        <v>84030500</v>
      </c>
      <c r="N264" s="17">
        <v>117</v>
      </c>
      <c r="O264" s="17">
        <v>75335700</v>
      </c>
      <c r="P264" s="17">
        <v>0</v>
      </c>
      <c r="Q264" s="17">
        <v>0</v>
      </c>
      <c r="R264" s="17">
        <v>8</v>
      </c>
      <c r="S264" s="17">
        <v>8694800</v>
      </c>
      <c r="T264" s="8">
        <f t="shared" si="46"/>
        <v>1032</v>
      </c>
      <c r="U264" s="8">
        <f t="shared" si="40"/>
        <v>359372500</v>
      </c>
      <c r="V264" s="9">
        <f t="shared" si="41"/>
        <v>0.747150658439363</v>
      </c>
      <c r="W264" s="8">
        <f t="shared" si="42"/>
        <v>860</v>
      </c>
      <c r="X264" s="8">
        <f t="shared" si="47"/>
        <v>277200200</v>
      </c>
      <c r="Y264" s="7">
        <f t="shared" si="48"/>
        <v>312215.5813953488</v>
      </c>
      <c r="Z264" s="9">
        <f t="shared" si="49"/>
        <v>0.024194394395787102</v>
      </c>
      <c r="AA264" s="7">
        <v>367260.3971962617</v>
      </c>
      <c r="AB264" s="9">
        <f t="shared" si="43"/>
        <v>-0.14987953022197828</v>
      </c>
      <c r="AC264" s="13"/>
    </row>
    <row r="265" spans="1:29" ht="12.75">
      <c r="A265" s="14" t="s">
        <v>558</v>
      </c>
      <c r="B265" s="14" t="s">
        <v>559</v>
      </c>
      <c r="C265" t="s">
        <v>549</v>
      </c>
      <c r="D265" s="17">
        <v>174</v>
      </c>
      <c r="E265" s="17">
        <v>14144800</v>
      </c>
      <c r="F265" s="17">
        <v>4338</v>
      </c>
      <c r="G265" s="17">
        <v>1707105700</v>
      </c>
      <c r="H265" s="17">
        <v>128</v>
      </c>
      <c r="I265" s="17">
        <v>58510900</v>
      </c>
      <c r="J265" s="17">
        <v>225</v>
      </c>
      <c r="K265" s="17">
        <v>2473500</v>
      </c>
      <c r="L265" s="16">
        <f t="shared" si="44"/>
        <v>284</v>
      </c>
      <c r="M265" s="16">
        <f t="shared" si="45"/>
        <v>358936500</v>
      </c>
      <c r="N265" s="17">
        <v>272</v>
      </c>
      <c r="O265" s="17">
        <v>197046000</v>
      </c>
      <c r="P265" s="17">
        <v>8</v>
      </c>
      <c r="Q265" s="17">
        <v>143348600</v>
      </c>
      <c r="R265" s="17">
        <v>4</v>
      </c>
      <c r="S265" s="17">
        <v>18541900</v>
      </c>
      <c r="T265" s="8">
        <f t="shared" si="46"/>
        <v>5149</v>
      </c>
      <c r="U265" s="8">
        <f t="shared" si="40"/>
        <v>2141171400</v>
      </c>
      <c r="V265" s="9">
        <f t="shared" si="41"/>
        <v>0.8246031121095677</v>
      </c>
      <c r="W265" s="8">
        <f t="shared" si="42"/>
        <v>4466</v>
      </c>
      <c r="X265" s="8">
        <f t="shared" si="47"/>
        <v>1784158500</v>
      </c>
      <c r="Y265" s="7">
        <f t="shared" si="48"/>
        <v>395346.3054187192</v>
      </c>
      <c r="Z265" s="9">
        <f t="shared" si="49"/>
        <v>0.008659699078737928</v>
      </c>
      <c r="AA265" s="7">
        <v>405600.0895455563</v>
      </c>
      <c r="AB265" s="9">
        <f t="shared" si="43"/>
        <v>-0.025280527275833874</v>
      </c>
      <c r="AC265" s="13"/>
    </row>
    <row r="266" spans="1:29" ht="12.75">
      <c r="A266" s="14" t="s">
        <v>560</v>
      </c>
      <c r="B266" s="14" t="s">
        <v>561</v>
      </c>
      <c r="C266" t="s">
        <v>549</v>
      </c>
      <c r="D266" s="17">
        <v>127</v>
      </c>
      <c r="E266" s="17">
        <v>8649620</v>
      </c>
      <c r="F266" s="17">
        <v>1325</v>
      </c>
      <c r="G266" s="17">
        <v>515755700</v>
      </c>
      <c r="H266" s="17">
        <v>471</v>
      </c>
      <c r="I266" s="17">
        <v>229195800</v>
      </c>
      <c r="J266" s="17">
        <v>687</v>
      </c>
      <c r="K266" s="17">
        <v>6632300</v>
      </c>
      <c r="L266" s="16">
        <f t="shared" si="44"/>
        <v>48</v>
      </c>
      <c r="M266" s="16">
        <f t="shared" si="45"/>
        <v>25413400</v>
      </c>
      <c r="N266" s="17">
        <v>36</v>
      </c>
      <c r="O266" s="17">
        <v>17203300</v>
      </c>
      <c r="P266" s="17">
        <v>10</v>
      </c>
      <c r="Q266" s="17">
        <v>7270600</v>
      </c>
      <c r="R266" s="17">
        <v>2</v>
      </c>
      <c r="S266" s="17">
        <v>939500</v>
      </c>
      <c r="T266" s="8">
        <f t="shared" si="46"/>
        <v>2658</v>
      </c>
      <c r="U266" s="8">
        <f t="shared" si="40"/>
        <v>785646820</v>
      </c>
      <c r="V266" s="9">
        <f t="shared" si="41"/>
        <v>0.9482015086626329</v>
      </c>
      <c r="W266" s="8">
        <f t="shared" si="42"/>
        <v>1796</v>
      </c>
      <c r="X266" s="8">
        <f t="shared" si="47"/>
        <v>745891000</v>
      </c>
      <c r="Y266" s="7">
        <f t="shared" si="48"/>
        <v>414783.6859688196</v>
      </c>
      <c r="Z266" s="9">
        <f t="shared" si="49"/>
        <v>0.0011958299532097642</v>
      </c>
      <c r="AA266" s="7">
        <v>482679.83240223466</v>
      </c>
      <c r="AB266" s="9">
        <f t="shared" si="43"/>
        <v>-0.14066497474216974</v>
      </c>
      <c r="AC266" s="13"/>
    </row>
    <row r="267" spans="1:29" ht="12.75">
      <c r="A267" s="14" t="s">
        <v>562</v>
      </c>
      <c r="B267" s="14" t="s">
        <v>563</v>
      </c>
      <c r="C267" t="s">
        <v>549</v>
      </c>
      <c r="D267" s="17">
        <v>155</v>
      </c>
      <c r="E267" s="17">
        <v>9304400</v>
      </c>
      <c r="F267" s="17">
        <v>1237</v>
      </c>
      <c r="G267" s="17">
        <v>447094600</v>
      </c>
      <c r="H267" s="17">
        <v>243</v>
      </c>
      <c r="I267" s="17">
        <v>118965000</v>
      </c>
      <c r="J267" s="17">
        <v>410</v>
      </c>
      <c r="K267" s="17">
        <v>4982900</v>
      </c>
      <c r="L267" s="16">
        <f t="shared" si="44"/>
        <v>68</v>
      </c>
      <c r="M267" s="16">
        <f t="shared" si="45"/>
        <v>89787800</v>
      </c>
      <c r="N267" s="17">
        <v>62</v>
      </c>
      <c r="O267" s="17">
        <v>87525600</v>
      </c>
      <c r="P267" s="17">
        <v>0</v>
      </c>
      <c r="Q267" s="17">
        <v>0</v>
      </c>
      <c r="R267" s="17">
        <v>6</v>
      </c>
      <c r="S267" s="17">
        <v>2262200</v>
      </c>
      <c r="T267" s="8">
        <f t="shared" si="46"/>
        <v>2113</v>
      </c>
      <c r="U267" s="8">
        <f t="shared" si="40"/>
        <v>670134700</v>
      </c>
      <c r="V267" s="9">
        <f t="shared" si="41"/>
        <v>0.8446952530588253</v>
      </c>
      <c r="W267" s="8">
        <f t="shared" si="42"/>
        <v>1480</v>
      </c>
      <c r="X267" s="8">
        <f t="shared" si="47"/>
        <v>568321800</v>
      </c>
      <c r="Y267" s="7">
        <f t="shared" si="48"/>
        <v>382472.7027027027</v>
      </c>
      <c r="Z267" s="9">
        <f t="shared" si="49"/>
        <v>0.003375739235708881</v>
      </c>
      <c r="AA267" s="7">
        <v>454408.64864864864</v>
      </c>
      <c r="AB267" s="9">
        <f t="shared" si="43"/>
        <v>-0.15830672712738617</v>
      </c>
      <c r="AC267" s="13"/>
    </row>
    <row r="268" spans="1:29" ht="12.75">
      <c r="A268" s="14" t="s">
        <v>564</v>
      </c>
      <c r="B268" s="14" t="s">
        <v>565</v>
      </c>
      <c r="C268" t="s">
        <v>549</v>
      </c>
      <c r="D268" s="17">
        <v>34</v>
      </c>
      <c r="E268" s="17">
        <v>2725700</v>
      </c>
      <c r="F268" s="17">
        <v>853</v>
      </c>
      <c r="G268" s="17">
        <v>205135900</v>
      </c>
      <c r="H268" s="17">
        <v>0</v>
      </c>
      <c r="I268" s="17">
        <v>0</v>
      </c>
      <c r="J268" s="17">
        <v>0</v>
      </c>
      <c r="K268" s="17">
        <v>0</v>
      </c>
      <c r="L268" s="16">
        <f t="shared" si="44"/>
        <v>242</v>
      </c>
      <c r="M268" s="16">
        <f t="shared" si="45"/>
        <v>219357500</v>
      </c>
      <c r="N268" s="17">
        <v>230</v>
      </c>
      <c r="O268" s="17">
        <v>180830700</v>
      </c>
      <c r="P268" s="17">
        <v>2</v>
      </c>
      <c r="Q268" s="17">
        <v>2557700</v>
      </c>
      <c r="R268" s="17">
        <v>10</v>
      </c>
      <c r="S268" s="17">
        <v>35969100</v>
      </c>
      <c r="T268" s="8">
        <f t="shared" si="46"/>
        <v>1129</v>
      </c>
      <c r="U268" s="8">
        <f t="shared" si="40"/>
        <v>427219100</v>
      </c>
      <c r="V268" s="9">
        <f t="shared" si="41"/>
        <v>0.4801655637587364</v>
      </c>
      <c r="W268" s="8">
        <f t="shared" si="42"/>
        <v>853</v>
      </c>
      <c r="X268" s="8">
        <f t="shared" si="47"/>
        <v>241105000</v>
      </c>
      <c r="Y268" s="7">
        <f t="shared" si="48"/>
        <v>240487.5732708089</v>
      </c>
      <c r="Z268" s="9">
        <f t="shared" si="49"/>
        <v>0.08419356718835838</v>
      </c>
      <c r="AA268" s="7">
        <v>246144.91228070174</v>
      </c>
      <c r="AB268" s="9">
        <f t="shared" si="43"/>
        <v>-0.02298377389755369</v>
      </c>
      <c r="AC268" s="13"/>
    </row>
    <row r="269" spans="1:29" ht="12.75">
      <c r="A269" s="14" t="s">
        <v>566</v>
      </c>
      <c r="B269" s="14" t="s">
        <v>485</v>
      </c>
      <c r="C269" t="s">
        <v>549</v>
      </c>
      <c r="D269" s="17">
        <v>61</v>
      </c>
      <c r="E269" s="17">
        <v>4176400</v>
      </c>
      <c r="F269" s="17">
        <v>902</v>
      </c>
      <c r="G269" s="17">
        <v>383146300</v>
      </c>
      <c r="H269" s="17">
        <v>245</v>
      </c>
      <c r="I269" s="17">
        <v>107188300</v>
      </c>
      <c r="J269" s="17">
        <v>374</v>
      </c>
      <c r="K269" s="17">
        <v>4101981</v>
      </c>
      <c r="L269" s="16">
        <f t="shared" si="44"/>
        <v>29</v>
      </c>
      <c r="M269" s="16">
        <f t="shared" si="45"/>
        <v>40509000</v>
      </c>
      <c r="N269" s="17">
        <v>22</v>
      </c>
      <c r="O269" s="17">
        <v>37179300</v>
      </c>
      <c r="P269" s="17">
        <v>4</v>
      </c>
      <c r="Q269" s="17">
        <v>2328900</v>
      </c>
      <c r="R269" s="17">
        <v>3</v>
      </c>
      <c r="S269" s="17">
        <v>1000800</v>
      </c>
      <c r="T269" s="8">
        <f t="shared" si="46"/>
        <v>1611</v>
      </c>
      <c r="U269" s="8">
        <f t="shared" si="40"/>
        <v>539121981</v>
      </c>
      <c r="V269" s="9">
        <f t="shared" si="41"/>
        <v>0.9095058581927863</v>
      </c>
      <c r="W269" s="8">
        <f t="shared" si="42"/>
        <v>1147</v>
      </c>
      <c r="X269" s="8">
        <f t="shared" si="47"/>
        <v>491335400</v>
      </c>
      <c r="Y269" s="7">
        <f t="shared" si="48"/>
        <v>427493.112467306</v>
      </c>
      <c r="Z269" s="9">
        <f t="shared" si="49"/>
        <v>0.0018563516889881736</v>
      </c>
      <c r="AA269" s="7">
        <v>428606.2226117441</v>
      </c>
      <c r="AB269" s="9">
        <f t="shared" si="43"/>
        <v>-0.0025970461596549568</v>
      </c>
      <c r="AC269" s="13"/>
    </row>
    <row r="270" spans="1:29" ht="12.75">
      <c r="A270" s="14" t="s">
        <v>567</v>
      </c>
      <c r="B270" s="14" t="s">
        <v>568</v>
      </c>
      <c r="C270" t="s">
        <v>549</v>
      </c>
      <c r="D270" s="17">
        <v>44</v>
      </c>
      <c r="E270" s="17">
        <v>2246000</v>
      </c>
      <c r="F270" s="17">
        <v>419</v>
      </c>
      <c r="G270" s="17">
        <v>109290700</v>
      </c>
      <c r="H270" s="17">
        <v>2</v>
      </c>
      <c r="I270" s="17">
        <v>898600</v>
      </c>
      <c r="J270" s="17">
        <v>6</v>
      </c>
      <c r="K270" s="17">
        <v>14700</v>
      </c>
      <c r="L270" s="16">
        <f t="shared" si="44"/>
        <v>76</v>
      </c>
      <c r="M270" s="16">
        <f t="shared" si="45"/>
        <v>36509650</v>
      </c>
      <c r="N270" s="17">
        <v>61</v>
      </c>
      <c r="O270" s="17">
        <v>26737800</v>
      </c>
      <c r="P270" s="17">
        <v>6</v>
      </c>
      <c r="Q270" s="17">
        <v>3726350</v>
      </c>
      <c r="R270" s="17">
        <v>9</v>
      </c>
      <c r="S270" s="17">
        <v>6045500</v>
      </c>
      <c r="T270" s="8">
        <f t="shared" si="46"/>
        <v>547</v>
      </c>
      <c r="U270" s="8">
        <f t="shared" si="40"/>
        <v>148959650</v>
      </c>
      <c r="V270" s="9">
        <f t="shared" si="41"/>
        <v>0.7397258250808189</v>
      </c>
      <c r="W270" s="8">
        <f t="shared" si="42"/>
        <v>421</v>
      </c>
      <c r="X270" s="8">
        <f t="shared" si="47"/>
        <v>116234800</v>
      </c>
      <c r="Y270" s="7">
        <f t="shared" si="48"/>
        <v>261732.30403800475</v>
      </c>
      <c r="Z270" s="9">
        <f t="shared" si="49"/>
        <v>0.040584816089457784</v>
      </c>
      <c r="AA270" s="7">
        <v>260985.74821852733</v>
      </c>
      <c r="AB270" s="9">
        <f t="shared" si="43"/>
        <v>0.0028605233219567137</v>
      </c>
      <c r="AC270" s="13"/>
    </row>
    <row r="271" spans="1:29" ht="12.75">
      <c r="A271" s="14" t="s">
        <v>569</v>
      </c>
      <c r="B271" s="14" t="s">
        <v>570</v>
      </c>
      <c r="C271" t="s">
        <v>549</v>
      </c>
      <c r="D271" s="17">
        <v>40</v>
      </c>
      <c r="E271" s="17">
        <v>1239203</v>
      </c>
      <c r="F271" s="17">
        <v>704</v>
      </c>
      <c r="G271" s="17">
        <v>128632500</v>
      </c>
      <c r="H271" s="17">
        <v>9</v>
      </c>
      <c r="I271" s="17">
        <v>2479000</v>
      </c>
      <c r="J271" s="17">
        <v>14</v>
      </c>
      <c r="K271" s="17">
        <v>50687</v>
      </c>
      <c r="L271" s="16">
        <f t="shared" si="44"/>
        <v>21</v>
      </c>
      <c r="M271" s="16">
        <f t="shared" si="45"/>
        <v>6643300</v>
      </c>
      <c r="N271" s="17">
        <v>16</v>
      </c>
      <c r="O271" s="17">
        <v>4869500</v>
      </c>
      <c r="P271" s="17">
        <v>1</v>
      </c>
      <c r="Q271" s="17">
        <v>568600</v>
      </c>
      <c r="R271" s="17">
        <v>4</v>
      </c>
      <c r="S271" s="17">
        <v>1205200</v>
      </c>
      <c r="T271" s="8">
        <f t="shared" si="46"/>
        <v>788</v>
      </c>
      <c r="U271" s="8">
        <f t="shared" si="40"/>
        <v>139044690</v>
      </c>
      <c r="V271" s="9">
        <f t="shared" si="41"/>
        <v>0.9429450344346123</v>
      </c>
      <c r="W271" s="8">
        <f t="shared" si="42"/>
        <v>713</v>
      </c>
      <c r="X271" s="8">
        <f t="shared" si="47"/>
        <v>132316700</v>
      </c>
      <c r="Y271" s="7">
        <f t="shared" si="48"/>
        <v>183887.09677419355</v>
      </c>
      <c r="Z271" s="9">
        <f t="shared" si="49"/>
        <v>0.0086677168326241</v>
      </c>
      <c r="AA271" s="7">
        <v>183659.66386554623</v>
      </c>
      <c r="AB271" s="9">
        <f t="shared" si="43"/>
        <v>0.0012383389137302064</v>
      </c>
      <c r="AC271" s="13"/>
    </row>
    <row r="272" spans="1:29" ht="12.75">
      <c r="A272" s="14" t="s">
        <v>571</v>
      </c>
      <c r="B272" s="14" t="s">
        <v>572</v>
      </c>
      <c r="C272" t="s">
        <v>549</v>
      </c>
      <c r="D272" s="17">
        <v>50</v>
      </c>
      <c r="E272" s="17">
        <v>2220001</v>
      </c>
      <c r="F272" s="17">
        <v>451</v>
      </c>
      <c r="G272" s="17">
        <v>108478085</v>
      </c>
      <c r="H272" s="17">
        <v>7</v>
      </c>
      <c r="I272" s="17">
        <v>3005000</v>
      </c>
      <c r="J272" s="17">
        <v>19</v>
      </c>
      <c r="K272" s="17">
        <v>135299</v>
      </c>
      <c r="L272" s="16">
        <f t="shared" si="44"/>
        <v>26</v>
      </c>
      <c r="M272" s="16">
        <f t="shared" si="45"/>
        <v>8297750</v>
      </c>
      <c r="N272" s="17">
        <v>21</v>
      </c>
      <c r="O272" s="17">
        <v>4966350</v>
      </c>
      <c r="P272" s="17">
        <v>2</v>
      </c>
      <c r="Q272" s="17">
        <v>856000</v>
      </c>
      <c r="R272" s="17">
        <v>3</v>
      </c>
      <c r="S272" s="17">
        <v>2475400</v>
      </c>
      <c r="T272" s="8">
        <f t="shared" si="46"/>
        <v>553</v>
      </c>
      <c r="U272" s="8">
        <f t="shared" si="40"/>
        <v>122136135</v>
      </c>
      <c r="V272" s="9">
        <f t="shared" si="41"/>
        <v>0.9127772464717342</v>
      </c>
      <c r="W272" s="8">
        <f t="shared" si="42"/>
        <v>458</v>
      </c>
      <c r="X272" s="8">
        <f t="shared" si="47"/>
        <v>113958485</v>
      </c>
      <c r="Y272" s="7">
        <f t="shared" si="48"/>
        <v>243412.84934497817</v>
      </c>
      <c r="Z272" s="9">
        <f t="shared" si="49"/>
        <v>0.020267548174829668</v>
      </c>
      <c r="AA272" s="7">
        <v>244521.80131004367</v>
      </c>
      <c r="AB272" s="9">
        <f t="shared" si="43"/>
        <v>-0.004535186470589559</v>
      </c>
      <c r="AC272" s="13"/>
    </row>
    <row r="273" spans="1:29" ht="12.75">
      <c r="A273" s="14" t="s">
        <v>573</v>
      </c>
      <c r="B273" s="14" t="s">
        <v>574</v>
      </c>
      <c r="C273" t="s">
        <v>549</v>
      </c>
      <c r="D273" s="17">
        <v>75</v>
      </c>
      <c r="E273" s="17">
        <v>1478400</v>
      </c>
      <c r="F273" s="17">
        <v>1344</v>
      </c>
      <c r="G273" s="17">
        <v>339991100</v>
      </c>
      <c r="H273" s="17">
        <v>4</v>
      </c>
      <c r="I273" s="17">
        <v>1478600</v>
      </c>
      <c r="J273" s="17">
        <v>8</v>
      </c>
      <c r="K273" s="17">
        <v>9254</v>
      </c>
      <c r="L273" s="16">
        <f t="shared" si="44"/>
        <v>38</v>
      </c>
      <c r="M273" s="16">
        <f t="shared" si="45"/>
        <v>20183400</v>
      </c>
      <c r="N273" s="17">
        <v>30</v>
      </c>
      <c r="O273" s="17">
        <v>11767400</v>
      </c>
      <c r="P273" s="17">
        <v>7</v>
      </c>
      <c r="Q273" s="17">
        <v>7906400</v>
      </c>
      <c r="R273" s="17">
        <v>1</v>
      </c>
      <c r="S273" s="17">
        <v>509600</v>
      </c>
      <c r="T273" s="8">
        <f t="shared" si="46"/>
        <v>1469</v>
      </c>
      <c r="U273" s="8">
        <f t="shared" si="40"/>
        <v>363140754</v>
      </c>
      <c r="V273" s="9">
        <f t="shared" si="41"/>
        <v>0.9403232664984773</v>
      </c>
      <c r="W273" s="8">
        <f t="shared" si="42"/>
        <v>1348</v>
      </c>
      <c r="X273" s="8">
        <f t="shared" si="47"/>
        <v>341979300</v>
      </c>
      <c r="Y273" s="7">
        <f t="shared" si="48"/>
        <v>253315.80118694363</v>
      </c>
      <c r="Z273" s="9">
        <f t="shared" si="49"/>
        <v>0.0014033126119466063</v>
      </c>
      <c r="AA273" s="7">
        <v>260098.36552748884</v>
      </c>
      <c r="AB273" s="9">
        <f t="shared" si="43"/>
        <v>-0.02607692027125941</v>
      </c>
      <c r="AC273" s="13"/>
    </row>
    <row r="274" spans="1:29" ht="12.75">
      <c r="A274" s="14" t="s">
        <v>575</v>
      </c>
      <c r="B274" s="14" t="s">
        <v>576</v>
      </c>
      <c r="C274" t="s">
        <v>549</v>
      </c>
      <c r="D274" s="17">
        <v>143</v>
      </c>
      <c r="E274" s="17">
        <v>10255300</v>
      </c>
      <c r="F274" s="17">
        <v>1867</v>
      </c>
      <c r="G274" s="17">
        <v>643244500</v>
      </c>
      <c r="H274" s="17">
        <v>176</v>
      </c>
      <c r="I274" s="17">
        <v>75956800</v>
      </c>
      <c r="J274" s="17">
        <v>252</v>
      </c>
      <c r="K274" s="17">
        <v>2579300</v>
      </c>
      <c r="L274" s="16">
        <f t="shared" si="44"/>
        <v>33</v>
      </c>
      <c r="M274" s="16">
        <f t="shared" si="45"/>
        <v>30300600</v>
      </c>
      <c r="N274" s="17">
        <v>24</v>
      </c>
      <c r="O274" s="17">
        <v>16745200</v>
      </c>
      <c r="P274" s="17">
        <v>8</v>
      </c>
      <c r="Q274" s="17">
        <v>13145500</v>
      </c>
      <c r="R274" s="17">
        <v>1</v>
      </c>
      <c r="S274" s="17">
        <v>409900</v>
      </c>
      <c r="T274" s="8">
        <f t="shared" si="46"/>
        <v>2471</v>
      </c>
      <c r="U274" s="8">
        <f t="shared" si="40"/>
        <v>762336500</v>
      </c>
      <c r="V274" s="9">
        <f t="shared" si="41"/>
        <v>0.9434171130465352</v>
      </c>
      <c r="W274" s="8">
        <f t="shared" si="42"/>
        <v>2043</v>
      </c>
      <c r="X274" s="8">
        <f t="shared" si="47"/>
        <v>719611200</v>
      </c>
      <c r="Y274" s="7">
        <f t="shared" si="48"/>
        <v>352031.9627998042</v>
      </c>
      <c r="Z274" s="9">
        <f t="shared" si="49"/>
        <v>0.000537689065130687</v>
      </c>
      <c r="AA274" s="7">
        <v>353759.88229524274</v>
      </c>
      <c r="AB274" s="9">
        <f t="shared" si="43"/>
        <v>-0.004884441628110959</v>
      </c>
      <c r="AC274" s="13"/>
    </row>
    <row r="275" spans="1:29" ht="12.75">
      <c r="A275" s="14" t="s">
        <v>577</v>
      </c>
      <c r="B275" s="14" t="s">
        <v>578</v>
      </c>
      <c r="C275" t="s">
        <v>549</v>
      </c>
      <c r="D275" s="17">
        <v>149</v>
      </c>
      <c r="E275" s="17">
        <v>20444100</v>
      </c>
      <c r="F275" s="17">
        <v>1171</v>
      </c>
      <c r="G275" s="17">
        <v>420624300</v>
      </c>
      <c r="H275" s="17">
        <v>293</v>
      </c>
      <c r="I275" s="17">
        <v>113888600</v>
      </c>
      <c r="J275" s="17">
        <v>515</v>
      </c>
      <c r="K275" s="17">
        <v>5711500</v>
      </c>
      <c r="L275" s="16">
        <f t="shared" si="44"/>
        <v>61</v>
      </c>
      <c r="M275" s="16">
        <f t="shared" si="45"/>
        <v>46280600</v>
      </c>
      <c r="N275" s="17">
        <v>53</v>
      </c>
      <c r="O275" s="17">
        <v>34945700</v>
      </c>
      <c r="P275" s="17">
        <v>4</v>
      </c>
      <c r="Q275" s="17">
        <v>9346600</v>
      </c>
      <c r="R275" s="17">
        <v>4</v>
      </c>
      <c r="S275" s="17">
        <v>1988300</v>
      </c>
      <c r="T275" s="8">
        <f t="shared" si="46"/>
        <v>2189</v>
      </c>
      <c r="U275" s="8">
        <f t="shared" si="40"/>
        <v>606949100</v>
      </c>
      <c r="V275" s="9">
        <f t="shared" si="41"/>
        <v>0.8806552312212013</v>
      </c>
      <c r="W275" s="8">
        <f t="shared" si="42"/>
        <v>1464</v>
      </c>
      <c r="X275" s="8">
        <f t="shared" si="47"/>
        <v>536501200</v>
      </c>
      <c r="Y275" s="7">
        <f t="shared" si="48"/>
        <v>365104.4398907104</v>
      </c>
      <c r="Z275" s="9">
        <f t="shared" si="49"/>
        <v>0.003275892492467655</v>
      </c>
      <c r="AA275" s="7">
        <v>363761.24401913874</v>
      </c>
      <c r="AB275" s="9">
        <f t="shared" si="43"/>
        <v>0.0036925205575253387</v>
      </c>
      <c r="AC275" s="13"/>
    </row>
    <row r="276" spans="1:29" ht="12.75">
      <c r="A276" s="14" t="s">
        <v>579</v>
      </c>
      <c r="B276" s="14" t="s">
        <v>580</v>
      </c>
      <c r="C276" t="s">
        <v>549</v>
      </c>
      <c r="D276" s="17">
        <v>196</v>
      </c>
      <c r="E276" s="17">
        <v>4801400</v>
      </c>
      <c r="F276" s="17">
        <v>1604</v>
      </c>
      <c r="G276" s="17">
        <v>567304500</v>
      </c>
      <c r="H276" s="17">
        <v>2</v>
      </c>
      <c r="I276" s="17">
        <v>1343800</v>
      </c>
      <c r="J276" s="17">
        <v>11</v>
      </c>
      <c r="K276" s="17">
        <v>128562</v>
      </c>
      <c r="L276" s="16">
        <f t="shared" si="44"/>
        <v>230</v>
      </c>
      <c r="M276" s="16">
        <f t="shared" si="45"/>
        <v>141110600</v>
      </c>
      <c r="N276" s="17">
        <v>183</v>
      </c>
      <c r="O276" s="17">
        <v>107765800</v>
      </c>
      <c r="P276" s="17">
        <v>8</v>
      </c>
      <c r="Q276" s="17">
        <v>10526900</v>
      </c>
      <c r="R276" s="17">
        <v>39</v>
      </c>
      <c r="S276" s="17">
        <v>22817900</v>
      </c>
      <c r="T276" s="8">
        <f t="shared" si="46"/>
        <v>2043</v>
      </c>
      <c r="U276" s="8">
        <f t="shared" si="40"/>
        <v>714688862</v>
      </c>
      <c r="V276" s="9">
        <f t="shared" si="41"/>
        <v>0.7956585449067765</v>
      </c>
      <c r="W276" s="8">
        <f t="shared" si="42"/>
        <v>1606</v>
      </c>
      <c r="X276" s="8">
        <f t="shared" si="47"/>
        <v>591466200</v>
      </c>
      <c r="Y276" s="7">
        <f t="shared" si="48"/>
        <v>354077.397260274</v>
      </c>
      <c r="Z276" s="9">
        <f t="shared" si="49"/>
        <v>0.03192704016142902</v>
      </c>
      <c r="AA276" s="7">
        <v>356704.42367601243</v>
      </c>
      <c r="AB276" s="9">
        <f t="shared" si="43"/>
        <v>-0.007364714989137695</v>
      </c>
      <c r="AC276" s="13"/>
    </row>
    <row r="277" spans="1:29" ht="12.75">
      <c r="A277" s="14" t="s">
        <v>581</v>
      </c>
      <c r="B277" s="14" t="s">
        <v>582</v>
      </c>
      <c r="C277" t="s">
        <v>549</v>
      </c>
      <c r="D277" s="17">
        <v>49</v>
      </c>
      <c r="E277" s="17">
        <v>3382200</v>
      </c>
      <c r="F277" s="17">
        <v>543</v>
      </c>
      <c r="G277" s="17">
        <v>152148400</v>
      </c>
      <c r="H277" s="17">
        <v>1</v>
      </c>
      <c r="I277" s="17">
        <v>681000</v>
      </c>
      <c r="J277" s="17">
        <v>8</v>
      </c>
      <c r="K277" s="17">
        <v>29923</v>
      </c>
      <c r="L277" s="16">
        <f t="shared" si="44"/>
        <v>64</v>
      </c>
      <c r="M277" s="16">
        <f t="shared" si="45"/>
        <v>117206580</v>
      </c>
      <c r="N277" s="17">
        <v>57</v>
      </c>
      <c r="O277" s="17">
        <v>89118400</v>
      </c>
      <c r="P277" s="17">
        <v>5</v>
      </c>
      <c r="Q277" s="17">
        <v>8172380</v>
      </c>
      <c r="R277" s="17">
        <v>2</v>
      </c>
      <c r="S277" s="17">
        <v>19915800</v>
      </c>
      <c r="T277" s="8">
        <f t="shared" si="46"/>
        <v>665</v>
      </c>
      <c r="U277" s="8">
        <f t="shared" si="40"/>
        <v>273448103</v>
      </c>
      <c r="V277" s="9">
        <f t="shared" si="41"/>
        <v>0.5588972763873955</v>
      </c>
      <c r="W277" s="8">
        <f t="shared" si="42"/>
        <v>544</v>
      </c>
      <c r="X277" s="8">
        <f t="shared" si="47"/>
        <v>172745200</v>
      </c>
      <c r="Y277" s="7">
        <f t="shared" si="48"/>
        <v>280936.39705882355</v>
      </c>
      <c r="Z277" s="9">
        <f t="shared" si="49"/>
        <v>0.0728321015267749</v>
      </c>
      <c r="AA277" s="7">
        <v>280522.0183486239</v>
      </c>
      <c r="AB277" s="9">
        <f t="shared" si="43"/>
        <v>0.00147717000126776</v>
      </c>
      <c r="AC277" s="13"/>
    </row>
    <row r="278" spans="1:29" ht="12.75">
      <c r="A278" s="14" t="s">
        <v>583</v>
      </c>
      <c r="B278" s="14" t="s">
        <v>584</v>
      </c>
      <c r="C278" t="s">
        <v>549</v>
      </c>
      <c r="D278" s="17">
        <v>182</v>
      </c>
      <c r="E278" s="17">
        <v>9484500</v>
      </c>
      <c r="F278" s="17">
        <v>2036</v>
      </c>
      <c r="G278" s="17">
        <v>606741700</v>
      </c>
      <c r="H278" s="17">
        <v>225</v>
      </c>
      <c r="I278" s="17">
        <v>78980056</v>
      </c>
      <c r="J278" s="17">
        <v>305</v>
      </c>
      <c r="K278" s="17">
        <v>2038841</v>
      </c>
      <c r="L278" s="16">
        <f t="shared" si="44"/>
        <v>83</v>
      </c>
      <c r="M278" s="16">
        <f t="shared" si="45"/>
        <v>39577400</v>
      </c>
      <c r="N278" s="17">
        <v>74</v>
      </c>
      <c r="O278" s="17">
        <v>34324900</v>
      </c>
      <c r="P278" s="17">
        <v>5</v>
      </c>
      <c r="Q278" s="17">
        <v>3340100</v>
      </c>
      <c r="R278" s="17">
        <v>4</v>
      </c>
      <c r="S278" s="17">
        <v>1912400</v>
      </c>
      <c r="T278" s="8">
        <f t="shared" si="46"/>
        <v>2831</v>
      </c>
      <c r="U278" s="8">
        <f t="shared" si="40"/>
        <v>736822497</v>
      </c>
      <c r="V278" s="9">
        <f t="shared" si="41"/>
        <v>0.930647148793558</v>
      </c>
      <c r="W278" s="8">
        <f t="shared" si="42"/>
        <v>2261</v>
      </c>
      <c r="X278" s="8">
        <f t="shared" si="47"/>
        <v>687634156</v>
      </c>
      <c r="Y278" s="7">
        <f t="shared" si="48"/>
        <v>303282.5103936311</v>
      </c>
      <c r="Z278" s="9">
        <f t="shared" si="49"/>
        <v>0.002595469068583556</v>
      </c>
      <c r="AA278" s="7">
        <v>307740.44444444444</v>
      </c>
      <c r="AB278" s="9">
        <f t="shared" si="43"/>
        <v>-0.014486019407884803</v>
      </c>
      <c r="AC278" s="13"/>
    </row>
    <row r="279" spans="1:29" ht="12.75">
      <c r="A279" s="14" t="s">
        <v>585</v>
      </c>
      <c r="B279" s="14" t="s">
        <v>586</v>
      </c>
      <c r="C279" t="s">
        <v>549</v>
      </c>
      <c r="D279" s="17">
        <v>65</v>
      </c>
      <c r="E279" s="17">
        <v>2580300</v>
      </c>
      <c r="F279" s="17">
        <v>417</v>
      </c>
      <c r="G279" s="17">
        <v>94829000</v>
      </c>
      <c r="H279" s="17">
        <v>4</v>
      </c>
      <c r="I279" s="17">
        <v>1408800</v>
      </c>
      <c r="J279" s="17">
        <v>8</v>
      </c>
      <c r="K279" s="17">
        <v>21100</v>
      </c>
      <c r="L279" s="16">
        <f t="shared" si="44"/>
        <v>46</v>
      </c>
      <c r="M279" s="16">
        <f t="shared" si="45"/>
        <v>17989470</v>
      </c>
      <c r="N279" s="17">
        <v>42</v>
      </c>
      <c r="O279" s="17">
        <v>12759270</v>
      </c>
      <c r="P279" s="17">
        <v>3</v>
      </c>
      <c r="Q279" s="17">
        <v>1992000</v>
      </c>
      <c r="R279" s="17">
        <v>1</v>
      </c>
      <c r="S279" s="17">
        <v>3238200</v>
      </c>
      <c r="T279" s="8">
        <f t="shared" si="46"/>
        <v>540</v>
      </c>
      <c r="U279" s="8">
        <f t="shared" si="40"/>
        <v>116828670</v>
      </c>
      <c r="V279" s="9">
        <f t="shared" si="41"/>
        <v>0.8237515671452906</v>
      </c>
      <c r="W279" s="8">
        <f t="shared" si="42"/>
        <v>421</v>
      </c>
      <c r="X279" s="8">
        <f t="shared" si="47"/>
        <v>99476000</v>
      </c>
      <c r="Y279" s="7">
        <f t="shared" si="48"/>
        <v>228593.3491686461</v>
      </c>
      <c r="Z279" s="9">
        <f t="shared" si="49"/>
        <v>0.02771751146358167</v>
      </c>
      <c r="AA279" s="7">
        <v>229788.59857482187</v>
      </c>
      <c r="AB279" s="9">
        <f t="shared" si="43"/>
        <v>-0.005201517453820008</v>
      </c>
      <c r="AC279" s="13"/>
    </row>
    <row r="280" spans="1:29" ht="12.75">
      <c r="A280" s="14" t="s">
        <v>587</v>
      </c>
      <c r="B280" s="14" t="s">
        <v>588</v>
      </c>
      <c r="C280" t="s">
        <v>549</v>
      </c>
      <c r="D280" s="17">
        <v>580</v>
      </c>
      <c r="E280" s="17">
        <v>54240100</v>
      </c>
      <c r="F280" s="17">
        <v>7838</v>
      </c>
      <c r="G280" s="17">
        <v>3109440700</v>
      </c>
      <c r="H280" s="17">
        <v>157</v>
      </c>
      <c r="I280" s="17">
        <v>69609900</v>
      </c>
      <c r="J280" s="17">
        <v>281</v>
      </c>
      <c r="K280" s="17">
        <v>3034600</v>
      </c>
      <c r="L280" s="16">
        <f t="shared" si="44"/>
        <v>414</v>
      </c>
      <c r="M280" s="16">
        <f t="shared" si="45"/>
        <v>734776236</v>
      </c>
      <c r="N280" s="17">
        <v>378</v>
      </c>
      <c r="O280" s="17">
        <v>612163340</v>
      </c>
      <c r="P280" s="17">
        <v>30</v>
      </c>
      <c r="Q280" s="17">
        <v>109899696</v>
      </c>
      <c r="R280" s="17">
        <v>6</v>
      </c>
      <c r="S280" s="17">
        <v>12713200</v>
      </c>
      <c r="T280" s="8">
        <f t="shared" si="46"/>
        <v>9270</v>
      </c>
      <c r="U280" s="8">
        <f t="shared" si="40"/>
        <v>3971101536</v>
      </c>
      <c r="V280" s="9">
        <f t="shared" si="41"/>
        <v>0.8005462895320942</v>
      </c>
      <c r="W280" s="8">
        <f t="shared" si="42"/>
        <v>7995</v>
      </c>
      <c r="X280" s="8">
        <f t="shared" si="47"/>
        <v>3191763800</v>
      </c>
      <c r="Y280" s="7">
        <f t="shared" si="48"/>
        <v>397629.84365228267</v>
      </c>
      <c r="Z280" s="9">
        <f t="shared" si="49"/>
        <v>0.0032014290958688797</v>
      </c>
      <c r="AA280" s="7">
        <v>397624.6611445783</v>
      </c>
      <c r="AB280" s="9">
        <f t="shared" si="43"/>
        <v>1.3033667704219574E-05</v>
      </c>
      <c r="AC280" s="13"/>
    </row>
    <row r="281" spans="1:29" ht="12.75">
      <c r="A281" s="14" t="s">
        <v>589</v>
      </c>
      <c r="B281" s="14" t="s">
        <v>590</v>
      </c>
      <c r="C281" t="s">
        <v>549</v>
      </c>
      <c r="D281" s="17">
        <v>428</v>
      </c>
      <c r="E281" s="17">
        <v>35670602</v>
      </c>
      <c r="F281" s="17">
        <v>5591</v>
      </c>
      <c r="G281" s="17">
        <v>1989936800</v>
      </c>
      <c r="H281" s="17">
        <v>307</v>
      </c>
      <c r="I281" s="17">
        <v>133364572</v>
      </c>
      <c r="J281" s="17">
        <v>473</v>
      </c>
      <c r="K281" s="17">
        <v>4171297</v>
      </c>
      <c r="L281" s="16">
        <f t="shared" si="44"/>
        <v>293</v>
      </c>
      <c r="M281" s="16">
        <f t="shared" si="45"/>
        <v>485576500</v>
      </c>
      <c r="N281" s="17">
        <v>246</v>
      </c>
      <c r="O281" s="17">
        <v>432721600</v>
      </c>
      <c r="P281" s="17">
        <v>44</v>
      </c>
      <c r="Q281" s="17">
        <v>51486800</v>
      </c>
      <c r="R281" s="17">
        <v>3</v>
      </c>
      <c r="S281" s="17">
        <v>1368100</v>
      </c>
      <c r="T281" s="8">
        <f t="shared" si="46"/>
        <v>7092</v>
      </c>
      <c r="U281" s="8">
        <f t="shared" si="40"/>
        <v>2648719771</v>
      </c>
      <c r="V281" s="9">
        <f t="shared" si="41"/>
        <v>0.8016330739277742</v>
      </c>
      <c r="W281" s="8">
        <f t="shared" si="42"/>
        <v>5898</v>
      </c>
      <c r="X281" s="8">
        <f t="shared" si="47"/>
        <v>2124669472</v>
      </c>
      <c r="Y281" s="7">
        <f t="shared" si="48"/>
        <v>360003.6236012208</v>
      </c>
      <c r="Z281" s="9">
        <f t="shared" si="49"/>
        <v>0.0005165136814316473</v>
      </c>
      <c r="AA281" s="7">
        <v>367316.94685005944</v>
      </c>
      <c r="AB281" s="9">
        <f t="shared" si="43"/>
        <v>-0.019910116621501786</v>
      </c>
      <c r="AC281" s="13"/>
    </row>
    <row r="282" spans="1:29" ht="12.75">
      <c r="A282" s="14" t="s">
        <v>591</v>
      </c>
      <c r="B282" s="14" t="s">
        <v>592</v>
      </c>
      <c r="C282" t="s">
        <v>549</v>
      </c>
      <c r="D282" s="17">
        <v>16</v>
      </c>
      <c r="E282" s="17">
        <v>904300</v>
      </c>
      <c r="F282" s="17">
        <v>209</v>
      </c>
      <c r="G282" s="17">
        <v>77278500</v>
      </c>
      <c r="H282" s="17">
        <v>2</v>
      </c>
      <c r="I282" s="17">
        <v>845100</v>
      </c>
      <c r="J282" s="17">
        <v>3</v>
      </c>
      <c r="K282" s="17">
        <v>20500</v>
      </c>
      <c r="L282" s="16">
        <f t="shared" si="44"/>
        <v>27</v>
      </c>
      <c r="M282" s="16">
        <f t="shared" si="45"/>
        <v>14474300</v>
      </c>
      <c r="N282" s="17">
        <v>25</v>
      </c>
      <c r="O282" s="17">
        <v>13455700</v>
      </c>
      <c r="P282" s="17">
        <v>0</v>
      </c>
      <c r="Q282" s="17">
        <v>0</v>
      </c>
      <c r="R282" s="17">
        <v>2</v>
      </c>
      <c r="S282" s="17">
        <v>1018600</v>
      </c>
      <c r="T282" s="8">
        <f t="shared" si="46"/>
        <v>257</v>
      </c>
      <c r="U282" s="8">
        <f t="shared" si="40"/>
        <v>93522700</v>
      </c>
      <c r="V282" s="9">
        <f t="shared" si="41"/>
        <v>0.8353437186907564</v>
      </c>
      <c r="W282" s="8">
        <f t="shared" si="42"/>
        <v>211</v>
      </c>
      <c r="X282" s="8">
        <f t="shared" si="47"/>
        <v>79142200</v>
      </c>
      <c r="Y282" s="7">
        <f t="shared" si="48"/>
        <v>370254.02843601897</v>
      </c>
      <c r="Z282" s="9">
        <f t="shared" si="49"/>
        <v>0.01089147340699103</v>
      </c>
      <c r="AA282" s="7">
        <v>372615.2380952381</v>
      </c>
      <c r="AB282" s="9">
        <f t="shared" si="43"/>
        <v>-0.0063368574814313605</v>
      </c>
      <c r="AC282" s="13"/>
    </row>
    <row r="283" spans="1:29" ht="12.75">
      <c r="A283" s="14" t="s">
        <v>593</v>
      </c>
      <c r="B283" s="14" t="s">
        <v>594</v>
      </c>
      <c r="C283" t="s">
        <v>549</v>
      </c>
      <c r="D283" s="17">
        <v>161</v>
      </c>
      <c r="E283" s="17">
        <v>12193100</v>
      </c>
      <c r="F283" s="17">
        <v>1933</v>
      </c>
      <c r="G283" s="17">
        <v>1052559900</v>
      </c>
      <c r="H283" s="17">
        <v>349</v>
      </c>
      <c r="I283" s="17">
        <v>231808510</v>
      </c>
      <c r="J283" s="17">
        <v>537</v>
      </c>
      <c r="K283" s="17">
        <v>3437255</v>
      </c>
      <c r="L283" s="16">
        <f t="shared" si="44"/>
        <v>42</v>
      </c>
      <c r="M283" s="16">
        <f t="shared" si="45"/>
        <v>52807200</v>
      </c>
      <c r="N283" s="17">
        <v>41</v>
      </c>
      <c r="O283" s="17">
        <v>47503200</v>
      </c>
      <c r="P283" s="17">
        <v>1</v>
      </c>
      <c r="Q283" s="17">
        <v>5304000</v>
      </c>
      <c r="R283" s="17">
        <v>0</v>
      </c>
      <c r="S283" s="17">
        <v>0</v>
      </c>
      <c r="T283" s="8">
        <f t="shared" si="46"/>
        <v>3022</v>
      </c>
      <c r="U283" s="8">
        <f t="shared" si="40"/>
        <v>1352805965</v>
      </c>
      <c r="V283" s="9">
        <f t="shared" si="41"/>
        <v>0.9494106643741773</v>
      </c>
      <c r="W283" s="8">
        <f t="shared" si="42"/>
        <v>2282</v>
      </c>
      <c r="X283" s="8">
        <f t="shared" si="47"/>
        <v>1284368410</v>
      </c>
      <c r="Y283" s="7">
        <f t="shared" si="48"/>
        <v>562825.7712532866</v>
      </c>
      <c r="Z283" s="9">
        <f t="shared" si="49"/>
        <v>0</v>
      </c>
      <c r="AA283" s="7">
        <v>563611.9112478031</v>
      </c>
      <c r="AB283" s="9">
        <f t="shared" si="43"/>
        <v>-0.0013948250184706637</v>
      </c>
      <c r="AC283" s="13"/>
    </row>
    <row r="284" spans="1:29" ht="12.75">
      <c r="A284" s="14" t="s">
        <v>595</v>
      </c>
      <c r="B284" s="14" t="s">
        <v>596</v>
      </c>
      <c r="C284" t="s">
        <v>549</v>
      </c>
      <c r="D284" s="17">
        <v>96</v>
      </c>
      <c r="E284" s="17">
        <v>13500308</v>
      </c>
      <c r="F284" s="17">
        <v>1745</v>
      </c>
      <c r="G284" s="17">
        <v>526603600</v>
      </c>
      <c r="H284" s="17">
        <v>99</v>
      </c>
      <c r="I284" s="17">
        <v>35097200</v>
      </c>
      <c r="J284" s="17">
        <v>163</v>
      </c>
      <c r="K284" s="17">
        <v>1119036</v>
      </c>
      <c r="L284" s="16">
        <f t="shared" si="44"/>
        <v>70</v>
      </c>
      <c r="M284" s="16">
        <f t="shared" si="45"/>
        <v>100323200</v>
      </c>
      <c r="N284" s="17">
        <v>63</v>
      </c>
      <c r="O284" s="17">
        <v>89705600</v>
      </c>
      <c r="P284" s="17">
        <v>6</v>
      </c>
      <c r="Q284" s="17">
        <v>10386700</v>
      </c>
      <c r="R284" s="17">
        <v>1</v>
      </c>
      <c r="S284" s="17">
        <v>230900</v>
      </c>
      <c r="T284" s="8">
        <f t="shared" si="46"/>
        <v>2173</v>
      </c>
      <c r="U284" s="8">
        <f t="shared" si="40"/>
        <v>676643344</v>
      </c>
      <c r="V284" s="9">
        <f t="shared" si="41"/>
        <v>0.8301283164620917</v>
      </c>
      <c r="W284" s="8">
        <f t="shared" si="42"/>
        <v>1844</v>
      </c>
      <c r="X284" s="8">
        <f t="shared" si="47"/>
        <v>561931700</v>
      </c>
      <c r="Y284" s="7">
        <f t="shared" si="48"/>
        <v>304609.97830802604</v>
      </c>
      <c r="Z284" s="9">
        <f t="shared" si="49"/>
        <v>0.0003412432887243475</v>
      </c>
      <c r="AA284" s="7">
        <v>305778.68763557484</v>
      </c>
      <c r="AB284" s="9">
        <f t="shared" si="43"/>
        <v>-0.003822075817598057</v>
      </c>
      <c r="AC284" s="13"/>
    </row>
    <row r="285" spans="1:29" ht="12.75">
      <c r="A285" s="14" t="s">
        <v>597</v>
      </c>
      <c r="B285" s="14" t="s">
        <v>598</v>
      </c>
      <c r="C285" t="s">
        <v>549</v>
      </c>
      <c r="D285" s="17">
        <v>171</v>
      </c>
      <c r="E285" s="17">
        <v>8247000</v>
      </c>
      <c r="F285" s="17">
        <v>913</v>
      </c>
      <c r="G285" s="17">
        <v>332414900</v>
      </c>
      <c r="H285" s="17">
        <v>156</v>
      </c>
      <c r="I285" s="17">
        <v>79100000</v>
      </c>
      <c r="J285" s="17">
        <v>298</v>
      </c>
      <c r="K285" s="17">
        <v>2430601</v>
      </c>
      <c r="L285" s="16">
        <f t="shared" si="44"/>
        <v>69</v>
      </c>
      <c r="M285" s="16">
        <f t="shared" si="45"/>
        <v>44087909</v>
      </c>
      <c r="N285" s="17">
        <v>60</v>
      </c>
      <c r="O285" s="17">
        <v>29034509</v>
      </c>
      <c r="P285" s="17">
        <v>6</v>
      </c>
      <c r="Q285" s="17">
        <v>13823300</v>
      </c>
      <c r="R285" s="17">
        <v>3</v>
      </c>
      <c r="S285" s="17">
        <v>1230100</v>
      </c>
      <c r="T285" s="8">
        <f t="shared" si="46"/>
        <v>1607</v>
      </c>
      <c r="U285" s="8">
        <f t="shared" si="40"/>
        <v>466280410</v>
      </c>
      <c r="V285" s="9">
        <f t="shared" si="41"/>
        <v>0.8825481216335037</v>
      </c>
      <c r="W285" s="8">
        <f t="shared" si="42"/>
        <v>1069</v>
      </c>
      <c r="X285" s="8">
        <f t="shared" si="47"/>
        <v>412745000</v>
      </c>
      <c r="Y285" s="7">
        <f t="shared" si="48"/>
        <v>384953.1337698784</v>
      </c>
      <c r="Z285" s="9">
        <f t="shared" si="49"/>
        <v>0.0026381121179849696</v>
      </c>
      <c r="AA285" s="7">
        <v>384045.78651685396</v>
      </c>
      <c r="AB285" s="9">
        <f t="shared" si="43"/>
        <v>0.002362601764893058</v>
      </c>
      <c r="AC285" s="13"/>
    </row>
    <row r="286" spans="1:29" ht="12.75">
      <c r="A286" s="14" t="s">
        <v>599</v>
      </c>
      <c r="B286" s="14" t="s">
        <v>600</v>
      </c>
      <c r="C286" t="s">
        <v>601</v>
      </c>
      <c r="D286" s="17">
        <v>324</v>
      </c>
      <c r="E286" s="17">
        <v>43564100</v>
      </c>
      <c r="F286" s="17">
        <v>7739</v>
      </c>
      <c r="G286" s="17">
        <v>2034373100</v>
      </c>
      <c r="H286" s="17">
        <v>33</v>
      </c>
      <c r="I286" s="17">
        <v>11034300</v>
      </c>
      <c r="J286" s="17">
        <v>108</v>
      </c>
      <c r="K286" s="17">
        <v>1860900</v>
      </c>
      <c r="L286" s="16">
        <f t="shared" si="44"/>
        <v>189</v>
      </c>
      <c r="M286" s="16">
        <f t="shared" si="45"/>
        <v>704457650</v>
      </c>
      <c r="N286" s="17">
        <v>157</v>
      </c>
      <c r="O286" s="17">
        <v>440552050</v>
      </c>
      <c r="P286" s="17">
        <v>13</v>
      </c>
      <c r="Q286" s="17">
        <v>110938400</v>
      </c>
      <c r="R286" s="17">
        <v>19</v>
      </c>
      <c r="S286" s="17">
        <v>152967200</v>
      </c>
      <c r="T286" s="8">
        <f t="shared" si="46"/>
        <v>8393</v>
      </c>
      <c r="U286" s="8">
        <f t="shared" si="40"/>
        <v>2795290050</v>
      </c>
      <c r="V286" s="9">
        <f t="shared" si="41"/>
        <v>0.7317335100877993</v>
      </c>
      <c r="W286" s="8">
        <f t="shared" si="42"/>
        <v>7772</v>
      </c>
      <c r="X286" s="8">
        <f t="shared" si="47"/>
        <v>2198374600</v>
      </c>
      <c r="Y286" s="7">
        <f t="shared" si="48"/>
        <v>263176.4539372105</v>
      </c>
      <c r="Z286" s="9">
        <f t="shared" si="49"/>
        <v>0.0547231941100352</v>
      </c>
      <c r="AA286" s="7">
        <v>265628.98606811144</v>
      </c>
      <c r="AB286" s="9">
        <f t="shared" si="43"/>
        <v>-0.009232923587157304</v>
      </c>
      <c r="AC286" s="13"/>
    </row>
    <row r="287" spans="1:29" ht="12.75">
      <c r="A287" s="14" t="s">
        <v>602</v>
      </c>
      <c r="B287" s="14" t="s">
        <v>603</v>
      </c>
      <c r="C287" t="s">
        <v>601</v>
      </c>
      <c r="D287" s="17">
        <v>516</v>
      </c>
      <c r="E287" s="17">
        <v>19269700</v>
      </c>
      <c r="F287" s="17">
        <v>10663</v>
      </c>
      <c r="G287" s="17">
        <v>1315348200</v>
      </c>
      <c r="H287" s="17">
        <v>0</v>
      </c>
      <c r="I287" s="17">
        <v>0</v>
      </c>
      <c r="J287" s="17">
        <v>0</v>
      </c>
      <c r="K287" s="17">
        <v>0</v>
      </c>
      <c r="L287" s="16">
        <f t="shared" si="44"/>
        <v>644</v>
      </c>
      <c r="M287" s="16">
        <f t="shared" si="45"/>
        <v>581045700</v>
      </c>
      <c r="N287" s="17">
        <v>589</v>
      </c>
      <c r="O287" s="17">
        <v>496547300</v>
      </c>
      <c r="P287" s="17">
        <v>35</v>
      </c>
      <c r="Q287" s="17">
        <v>19681900</v>
      </c>
      <c r="R287" s="17">
        <v>20</v>
      </c>
      <c r="S287" s="17">
        <v>64816500</v>
      </c>
      <c r="T287" s="8">
        <f t="shared" si="46"/>
        <v>11823</v>
      </c>
      <c r="U287" s="8">
        <f t="shared" si="40"/>
        <v>1915663600</v>
      </c>
      <c r="V287" s="9">
        <f t="shared" si="41"/>
        <v>0.686627965369285</v>
      </c>
      <c r="W287" s="8">
        <f t="shared" si="42"/>
        <v>10663</v>
      </c>
      <c r="X287" s="8">
        <f t="shared" si="47"/>
        <v>1380164700</v>
      </c>
      <c r="Y287" s="7">
        <f t="shared" si="48"/>
        <v>123356.2974772578</v>
      </c>
      <c r="Z287" s="9">
        <f t="shared" si="49"/>
        <v>0.0338350115333402</v>
      </c>
      <c r="AA287" s="7">
        <v>123308.35051546391</v>
      </c>
      <c r="AB287" s="9">
        <f t="shared" si="43"/>
        <v>0.00038883791400547136</v>
      </c>
      <c r="AC287" s="13"/>
    </row>
    <row r="288" spans="1:29" ht="12.75">
      <c r="A288" s="14" t="s">
        <v>604</v>
      </c>
      <c r="B288" s="14" t="s">
        <v>50</v>
      </c>
      <c r="C288" t="s">
        <v>601</v>
      </c>
      <c r="D288" s="17">
        <v>1545</v>
      </c>
      <c r="E288" s="17">
        <v>48931909</v>
      </c>
      <c r="F288" s="17">
        <v>28832</v>
      </c>
      <c r="G288" s="17">
        <v>3857344900</v>
      </c>
      <c r="H288" s="17">
        <v>62</v>
      </c>
      <c r="I288" s="17">
        <v>13446350</v>
      </c>
      <c r="J288" s="17">
        <v>113</v>
      </c>
      <c r="K288" s="17">
        <v>1703406</v>
      </c>
      <c r="L288" s="16">
        <f t="shared" si="44"/>
        <v>1722</v>
      </c>
      <c r="M288" s="16">
        <f t="shared" si="45"/>
        <v>1235738200</v>
      </c>
      <c r="N288" s="17">
        <v>1601</v>
      </c>
      <c r="O288" s="17">
        <v>979420850</v>
      </c>
      <c r="P288" s="17">
        <v>60</v>
      </c>
      <c r="Q288" s="17">
        <v>99922500</v>
      </c>
      <c r="R288" s="17">
        <v>61</v>
      </c>
      <c r="S288" s="17">
        <v>156394850</v>
      </c>
      <c r="T288" s="8">
        <f t="shared" si="46"/>
        <v>32274</v>
      </c>
      <c r="U288" s="8">
        <f t="shared" si="40"/>
        <v>5157164765</v>
      </c>
      <c r="V288" s="9">
        <f t="shared" si="41"/>
        <v>0.750565751994158</v>
      </c>
      <c r="W288" s="8">
        <f t="shared" si="42"/>
        <v>28894</v>
      </c>
      <c r="X288" s="8">
        <f t="shared" si="47"/>
        <v>4027186100</v>
      </c>
      <c r="Y288" s="7">
        <f t="shared" si="48"/>
        <v>133965.22634456982</v>
      </c>
      <c r="Z288" s="9">
        <f t="shared" si="49"/>
        <v>0.03032574236553406</v>
      </c>
      <c r="AA288" s="7">
        <v>134065.01056350223</v>
      </c>
      <c r="AB288" s="9">
        <f t="shared" si="43"/>
        <v>-0.0007442972518556594</v>
      </c>
      <c r="AC288" s="13"/>
    </row>
    <row r="289" spans="1:29" ht="12.75">
      <c r="A289" s="14" t="s">
        <v>605</v>
      </c>
      <c r="B289" s="14" t="s">
        <v>606</v>
      </c>
      <c r="C289" t="s">
        <v>601</v>
      </c>
      <c r="D289" s="17">
        <v>69</v>
      </c>
      <c r="E289" s="17">
        <v>2650500</v>
      </c>
      <c r="F289" s="17">
        <v>1467</v>
      </c>
      <c r="G289" s="17">
        <v>311548000</v>
      </c>
      <c r="H289" s="17">
        <v>0</v>
      </c>
      <c r="I289" s="17">
        <v>0</v>
      </c>
      <c r="J289" s="17">
        <v>0</v>
      </c>
      <c r="K289" s="17">
        <v>0</v>
      </c>
      <c r="L289" s="16">
        <f t="shared" si="44"/>
        <v>112</v>
      </c>
      <c r="M289" s="16">
        <f t="shared" si="45"/>
        <v>74721000</v>
      </c>
      <c r="N289" s="17">
        <v>99</v>
      </c>
      <c r="O289" s="17">
        <v>57767400</v>
      </c>
      <c r="P289" s="17">
        <v>7</v>
      </c>
      <c r="Q289" s="17">
        <v>3909700</v>
      </c>
      <c r="R289" s="17">
        <v>6</v>
      </c>
      <c r="S289" s="17">
        <v>13043900</v>
      </c>
      <c r="T289" s="8">
        <f t="shared" si="46"/>
        <v>1648</v>
      </c>
      <c r="U289" s="8">
        <f t="shared" si="40"/>
        <v>388919500</v>
      </c>
      <c r="V289" s="9">
        <f t="shared" si="41"/>
        <v>0.8010603736763007</v>
      </c>
      <c r="W289" s="8">
        <f t="shared" si="42"/>
        <v>1467</v>
      </c>
      <c r="X289" s="8">
        <f t="shared" si="47"/>
        <v>324591900</v>
      </c>
      <c r="Y289" s="7">
        <f t="shared" si="48"/>
        <v>212370.82481254262</v>
      </c>
      <c r="Z289" s="9">
        <f t="shared" si="49"/>
        <v>0.03353881715882078</v>
      </c>
      <c r="AA289" s="7">
        <v>264056.8882796436</v>
      </c>
      <c r="AB289" s="9">
        <f t="shared" si="43"/>
        <v>-0.19573836457681804</v>
      </c>
      <c r="AC289" s="13"/>
    </row>
    <row r="290" spans="1:29" ht="12.75">
      <c r="A290" s="14" t="s">
        <v>607</v>
      </c>
      <c r="B290" s="14" t="s">
        <v>608</v>
      </c>
      <c r="C290" t="s">
        <v>601</v>
      </c>
      <c r="D290" s="17">
        <v>35</v>
      </c>
      <c r="E290" s="17">
        <v>5549000</v>
      </c>
      <c r="F290" s="17">
        <v>660</v>
      </c>
      <c r="G290" s="17">
        <v>281632600</v>
      </c>
      <c r="H290" s="17">
        <v>3</v>
      </c>
      <c r="I290" s="17">
        <v>1890200</v>
      </c>
      <c r="J290" s="17">
        <v>3</v>
      </c>
      <c r="K290" s="17">
        <v>28000</v>
      </c>
      <c r="L290" s="16">
        <f t="shared" si="44"/>
        <v>75</v>
      </c>
      <c r="M290" s="16">
        <f t="shared" si="45"/>
        <v>51885500</v>
      </c>
      <c r="N290" s="17">
        <v>71</v>
      </c>
      <c r="O290" s="17">
        <v>49329900</v>
      </c>
      <c r="P290" s="17">
        <v>2</v>
      </c>
      <c r="Q290" s="17">
        <v>857700</v>
      </c>
      <c r="R290" s="17">
        <v>2</v>
      </c>
      <c r="S290" s="17">
        <v>1697900</v>
      </c>
      <c r="T290" s="8">
        <f t="shared" si="46"/>
        <v>776</v>
      </c>
      <c r="U290" s="8">
        <f t="shared" si="40"/>
        <v>340985300</v>
      </c>
      <c r="V290" s="9">
        <f t="shared" si="41"/>
        <v>0.8314810051928925</v>
      </c>
      <c r="W290" s="8">
        <f t="shared" si="42"/>
        <v>663</v>
      </c>
      <c r="X290" s="8">
        <f t="shared" si="47"/>
        <v>285220700</v>
      </c>
      <c r="Y290" s="7">
        <f t="shared" si="48"/>
        <v>427636.19909502263</v>
      </c>
      <c r="Z290" s="9">
        <f t="shared" si="49"/>
        <v>0.004979393539838814</v>
      </c>
      <c r="AA290" s="7">
        <v>433028.9156626506</v>
      </c>
      <c r="AB290" s="9">
        <f t="shared" si="43"/>
        <v>-0.01245347913862903</v>
      </c>
      <c r="AC290" s="13"/>
    </row>
    <row r="291" spans="1:29" ht="12.75">
      <c r="A291" s="14" t="s">
        <v>609</v>
      </c>
      <c r="B291" s="14" t="s">
        <v>416</v>
      </c>
      <c r="C291" t="s">
        <v>601</v>
      </c>
      <c r="D291" s="17">
        <v>339</v>
      </c>
      <c r="E291" s="17">
        <v>48460600</v>
      </c>
      <c r="F291" s="17">
        <v>5866</v>
      </c>
      <c r="G291" s="17">
        <v>2751303900</v>
      </c>
      <c r="H291" s="17">
        <v>336</v>
      </c>
      <c r="I291" s="17">
        <v>262778500</v>
      </c>
      <c r="J291" s="17">
        <v>535</v>
      </c>
      <c r="K291" s="17">
        <v>5339400</v>
      </c>
      <c r="L291" s="16">
        <f t="shared" si="44"/>
        <v>215</v>
      </c>
      <c r="M291" s="16">
        <f t="shared" si="45"/>
        <v>932880600</v>
      </c>
      <c r="N291" s="17">
        <v>181</v>
      </c>
      <c r="O291" s="17">
        <v>524273600</v>
      </c>
      <c r="P291" s="17">
        <v>27</v>
      </c>
      <c r="Q291" s="17">
        <v>402985600</v>
      </c>
      <c r="R291" s="17">
        <v>7</v>
      </c>
      <c r="S291" s="17">
        <v>5621400</v>
      </c>
      <c r="T291" s="8">
        <f t="shared" si="46"/>
        <v>7291</v>
      </c>
      <c r="U291" s="8">
        <f t="shared" si="40"/>
        <v>4000763000</v>
      </c>
      <c r="V291" s="9">
        <f t="shared" si="41"/>
        <v>0.7533768933575921</v>
      </c>
      <c r="W291" s="8">
        <f t="shared" si="42"/>
        <v>6202</v>
      </c>
      <c r="X291" s="8">
        <f t="shared" si="47"/>
        <v>3019703800</v>
      </c>
      <c r="Y291" s="7">
        <f t="shared" si="48"/>
        <v>485985.55304740404</v>
      </c>
      <c r="Z291" s="9">
        <f t="shared" si="49"/>
        <v>0.0014050819806121983</v>
      </c>
      <c r="AA291" s="7">
        <v>492309.20967741933</v>
      </c>
      <c r="AB291" s="9">
        <f t="shared" si="43"/>
        <v>-0.01284488793975397</v>
      </c>
      <c r="AC291" s="13"/>
    </row>
    <row r="292" spans="1:29" ht="12.75">
      <c r="A292" s="14" t="s">
        <v>610</v>
      </c>
      <c r="B292" s="14" t="s">
        <v>418</v>
      </c>
      <c r="C292" t="s">
        <v>601</v>
      </c>
      <c r="D292" s="17">
        <v>650</v>
      </c>
      <c r="E292" s="17">
        <v>28037200</v>
      </c>
      <c r="F292" s="17">
        <v>9887</v>
      </c>
      <c r="G292" s="17">
        <v>1584506950</v>
      </c>
      <c r="H292" s="17">
        <v>46</v>
      </c>
      <c r="I292" s="17">
        <v>17008500</v>
      </c>
      <c r="J292" s="17">
        <v>77</v>
      </c>
      <c r="K292" s="17">
        <v>592500</v>
      </c>
      <c r="L292" s="16">
        <f t="shared" si="44"/>
        <v>475</v>
      </c>
      <c r="M292" s="16">
        <f t="shared" si="45"/>
        <v>867091540</v>
      </c>
      <c r="N292" s="17">
        <v>420</v>
      </c>
      <c r="O292" s="17">
        <v>720674390</v>
      </c>
      <c r="P292" s="17">
        <v>35</v>
      </c>
      <c r="Q292" s="17">
        <v>37369450</v>
      </c>
      <c r="R292" s="17">
        <v>20</v>
      </c>
      <c r="S292" s="17">
        <v>109047700</v>
      </c>
      <c r="T292" s="8">
        <f t="shared" si="46"/>
        <v>11135</v>
      </c>
      <c r="U292" s="8">
        <f t="shared" si="40"/>
        <v>2497236690</v>
      </c>
      <c r="V292" s="9">
        <f t="shared" si="41"/>
        <v>0.6413150409062747</v>
      </c>
      <c r="W292" s="8">
        <f t="shared" si="42"/>
        <v>9933</v>
      </c>
      <c r="X292" s="8">
        <f t="shared" si="47"/>
        <v>1710563150</v>
      </c>
      <c r="Y292" s="7">
        <f t="shared" si="48"/>
        <v>161231.79804691434</v>
      </c>
      <c r="Z292" s="9">
        <f t="shared" si="49"/>
        <v>0.043667346566175914</v>
      </c>
      <c r="AA292" s="7">
        <v>161731.9366197183</v>
      </c>
      <c r="AB292" s="9">
        <f t="shared" si="43"/>
        <v>-0.003092392159873412</v>
      </c>
      <c r="AC292" s="13"/>
    </row>
    <row r="293" spans="1:29" ht="12.75">
      <c r="A293" s="14" t="s">
        <v>611</v>
      </c>
      <c r="B293" s="14" t="s">
        <v>612</v>
      </c>
      <c r="C293" t="s">
        <v>601</v>
      </c>
      <c r="D293" s="17">
        <v>51</v>
      </c>
      <c r="E293" s="17">
        <v>1712500</v>
      </c>
      <c r="F293" s="17">
        <v>873</v>
      </c>
      <c r="G293" s="17">
        <v>433816600</v>
      </c>
      <c r="H293" s="17">
        <v>0</v>
      </c>
      <c r="I293" s="17">
        <v>0</v>
      </c>
      <c r="J293" s="17">
        <v>0</v>
      </c>
      <c r="K293" s="17">
        <v>0</v>
      </c>
      <c r="L293" s="16">
        <f t="shared" si="44"/>
        <v>60</v>
      </c>
      <c r="M293" s="16">
        <f t="shared" si="45"/>
        <v>64125900</v>
      </c>
      <c r="N293" s="17">
        <v>56</v>
      </c>
      <c r="O293" s="17">
        <v>56674200</v>
      </c>
      <c r="P293" s="17">
        <v>2</v>
      </c>
      <c r="Q293" s="17">
        <v>6633300</v>
      </c>
      <c r="R293" s="17">
        <v>2</v>
      </c>
      <c r="S293" s="17">
        <v>818400</v>
      </c>
      <c r="T293" s="8">
        <f t="shared" si="46"/>
        <v>984</v>
      </c>
      <c r="U293" s="8">
        <f t="shared" si="40"/>
        <v>499655000</v>
      </c>
      <c r="V293" s="9">
        <f t="shared" si="41"/>
        <v>0.8682322802733886</v>
      </c>
      <c r="W293" s="8">
        <f t="shared" si="42"/>
        <v>873</v>
      </c>
      <c r="X293" s="8">
        <f t="shared" si="47"/>
        <v>434635000</v>
      </c>
      <c r="Y293" s="7">
        <f t="shared" si="48"/>
        <v>496926.2313860252</v>
      </c>
      <c r="Z293" s="9">
        <f t="shared" si="49"/>
        <v>0.0016379301718185547</v>
      </c>
      <c r="AA293" s="7">
        <v>498369.95412844035</v>
      </c>
      <c r="AB293" s="9">
        <f t="shared" si="43"/>
        <v>-0.0028968896107309716</v>
      </c>
      <c r="AC293" s="13"/>
    </row>
    <row r="294" spans="1:29" ht="12.75">
      <c r="A294" s="14" t="s">
        <v>613</v>
      </c>
      <c r="B294" s="14" t="s">
        <v>614</v>
      </c>
      <c r="C294" t="s">
        <v>601</v>
      </c>
      <c r="D294" s="17">
        <v>1123</v>
      </c>
      <c r="E294" s="17">
        <v>17257590</v>
      </c>
      <c r="F294" s="17">
        <v>21334</v>
      </c>
      <c r="G294" s="17">
        <v>1335068780</v>
      </c>
      <c r="H294" s="17">
        <v>0</v>
      </c>
      <c r="I294" s="17">
        <v>0</v>
      </c>
      <c r="J294" s="17">
        <v>0</v>
      </c>
      <c r="K294" s="17">
        <v>0</v>
      </c>
      <c r="L294" s="16">
        <f t="shared" si="44"/>
        <v>2306</v>
      </c>
      <c r="M294" s="16">
        <f t="shared" si="45"/>
        <v>610527360</v>
      </c>
      <c r="N294" s="17">
        <v>2059</v>
      </c>
      <c r="O294" s="17">
        <v>520693960</v>
      </c>
      <c r="P294" s="17">
        <v>84</v>
      </c>
      <c r="Q294" s="17">
        <v>37949100</v>
      </c>
      <c r="R294" s="17">
        <v>163</v>
      </c>
      <c r="S294" s="17">
        <v>51884300</v>
      </c>
      <c r="T294" s="8">
        <f t="shared" si="46"/>
        <v>24763</v>
      </c>
      <c r="U294" s="8">
        <f t="shared" si="40"/>
        <v>1962853730</v>
      </c>
      <c r="V294" s="9">
        <f t="shared" si="41"/>
        <v>0.680167227743455</v>
      </c>
      <c r="W294" s="8">
        <f t="shared" si="42"/>
        <v>21334</v>
      </c>
      <c r="X294" s="8">
        <f t="shared" si="47"/>
        <v>1386953080</v>
      </c>
      <c r="Y294" s="7">
        <f t="shared" si="48"/>
        <v>62579.39345645448</v>
      </c>
      <c r="Z294" s="9">
        <f t="shared" si="49"/>
        <v>0.02643309545026567</v>
      </c>
      <c r="AA294" s="7">
        <v>62831.50804446737</v>
      </c>
      <c r="AB294" s="9">
        <f t="shared" si="43"/>
        <v>-0.0040125503248220964</v>
      </c>
      <c r="AC294" s="13"/>
    </row>
    <row r="295" spans="1:29" ht="12.75">
      <c r="A295" s="14" t="s">
        <v>615</v>
      </c>
      <c r="B295" s="14" t="s">
        <v>616</v>
      </c>
      <c r="C295" t="s">
        <v>601</v>
      </c>
      <c r="D295" s="17">
        <v>429</v>
      </c>
      <c r="E295" s="17">
        <v>63973840</v>
      </c>
      <c r="F295" s="17">
        <v>4832</v>
      </c>
      <c r="G295" s="17">
        <v>1837318300</v>
      </c>
      <c r="H295" s="17">
        <v>67</v>
      </c>
      <c r="I295" s="17">
        <v>28958800</v>
      </c>
      <c r="J295" s="17">
        <v>208</v>
      </c>
      <c r="K295" s="17">
        <v>2042088</v>
      </c>
      <c r="L295" s="16">
        <f t="shared" si="44"/>
        <v>190</v>
      </c>
      <c r="M295" s="16">
        <f t="shared" si="45"/>
        <v>515279500</v>
      </c>
      <c r="N295" s="17">
        <v>166</v>
      </c>
      <c r="O295" s="17">
        <v>220139600</v>
      </c>
      <c r="P295" s="17">
        <v>23</v>
      </c>
      <c r="Q295" s="17">
        <v>288289900</v>
      </c>
      <c r="R295" s="17">
        <v>1</v>
      </c>
      <c r="S295" s="17">
        <v>6850000</v>
      </c>
      <c r="T295" s="8">
        <f t="shared" si="46"/>
        <v>5726</v>
      </c>
      <c r="U295" s="8">
        <f t="shared" si="40"/>
        <v>2447572528</v>
      </c>
      <c r="V295" s="9">
        <f t="shared" si="41"/>
        <v>0.7625012450703565</v>
      </c>
      <c r="W295" s="8">
        <f t="shared" si="42"/>
        <v>4899</v>
      </c>
      <c r="X295" s="8">
        <f t="shared" si="47"/>
        <v>1873127100</v>
      </c>
      <c r="Y295" s="7">
        <f t="shared" si="48"/>
        <v>380950.6225760359</v>
      </c>
      <c r="Z295" s="9">
        <f t="shared" si="49"/>
        <v>0.002798691324419049</v>
      </c>
      <c r="AA295" s="7">
        <v>385623.5294117647</v>
      </c>
      <c r="AB295" s="9">
        <f t="shared" si="43"/>
        <v>-0.012117794894043176</v>
      </c>
      <c r="AC295" s="13"/>
    </row>
    <row r="296" spans="1:29" ht="12.75">
      <c r="A296" s="14" t="s">
        <v>617</v>
      </c>
      <c r="B296" s="14" t="s">
        <v>618</v>
      </c>
      <c r="C296" t="s">
        <v>601</v>
      </c>
      <c r="D296" s="17">
        <v>274</v>
      </c>
      <c r="E296" s="17">
        <v>40767810</v>
      </c>
      <c r="F296" s="17">
        <v>8044</v>
      </c>
      <c r="G296" s="17">
        <v>4208761200</v>
      </c>
      <c r="H296" s="17">
        <v>31</v>
      </c>
      <c r="I296" s="17">
        <v>30835000</v>
      </c>
      <c r="J296" s="17">
        <v>94</v>
      </c>
      <c r="K296" s="17">
        <v>1575149</v>
      </c>
      <c r="L296" s="16">
        <f t="shared" si="44"/>
        <v>273</v>
      </c>
      <c r="M296" s="16">
        <f t="shared" si="45"/>
        <v>1711272994</v>
      </c>
      <c r="N296" s="17">
        <v>258</v>
      </c>
      <c r="O296" s="17">
        <v>1487709994</v>
      </c>
      <c r="P296" s="17">
        <v>10</v>
      </c>
      <c r="Q296" s="17">
        <v>71905000</v>
      </c>
      <c r="R296" s="17">
        <v>5</v>
      </c>
      <c r="S296" s="17">
        <v>151658000</v>
      </c>
      <c r="T296" s="8">
        <f t="shared" si="46"/>
        <v>8716</v>
      </c>
      <c r="U296" s="8">
        <f t="shared" si="40"/>
        <v>5993212153</v>
      </c>
      <c r="V296" s="9">
        <f t="shared" si="41"/>
        <v>0.707399653435896</v>
      </c>
      <c r="W296" s="8">
        <f t="shared" si="42"/>
        <v>8075</v>
      </c>
      <c r="X296" s="8">
        <f t="shared" si="47"/>
        <v>4391254200</v>
      </c>
      <c r="Y296" s="7">
        <f t="shared" si="48"/>
        <v>525027.3931888544</v>
      </c>
      <c r="Z296" s="9">
        <f t="shared" si="49"/>
        <v>0.025304961033973263</v>
      </c>
      <c r="AA296" s="7">
        <v>525762.6428216592</v>
      </c>
      <c r="AB296" s="9">
        <f t="shared" si="43"/>
        <v>-0.0013984440371397223</v>
      </c>
      <c r="AC296" s="13"/>
    </row>
    <row r="297" spans="1:29" ht="12.75">
      <c r="A297" s="19" t="s">
        <v>1158</v>
      </c>
      <c r="B297" s="20" t="s">
        <v>1159</v>
      </c>
      <c r="C297" t="s">
        <v>601</v>
      </c>
      <c r="D297" s="17">
        <v>577</v>
      </c>
      <c r="E297" s="17">
        <v>119445700</v>
      </c>
      <c r="F297" s="17">
        <v>7003</v>
      </c>
      <c r="G297" s="17">
        <v>5564616684</v>
      </c>
      <c r="H297" s="17">
        <v>25</v>
      </c>
      <c r="I297" s="17">
        <v>55138500</v>
      </c>
      <c r="J297" s="17">
        <v>45</v>
      </c>
      <c r="K297" s="17">
        <v>342410</v>
      </c>
      <c r="L297" s="16">
        <f t="shared" si="44"/>
        <v>587</v>
      </c>
      <c r="M297" s="16">
        <f t="shared" si="45"/>
        <v>1041344250</v>
      </c>
      <c r="N297" s="17">
        <v>379</v>
      </c>
      <c r="O297" s="17">
        <v>821574450</v>
      </c>
      <c r="P297" s="17">
        <v>2</v>
      </c>
      <c r="Q297" s="17">
        <v>8981700</v>
      </c>
      <c r="R297" s="17">
        <v>206</v>
      </c>
      <c r="S297" s="17">
        <v>210788100</v>
      </c>
      <c r="T297" s="8">
        <f t="shared" si="46"/>
        <v>8237</v>
      </c>
      <c r="U297" s="8">
        <f t="shared" si="40"/>
        <v>6780887544</v>
      </c>
      <c r="V297" s="9">
        <f t="shared" si="41"/>
        <v>0.8287639556819644</v>
      </c>
      <c r="W297" s="8">
        <f t="shared" si="42"/>
        <v>7028</v>
      </c>
      <c r="X297" s="8">
        <f t="shared" si="47"/>
        <v>5830543284</v>
      </c>
      <c r="Y297" s="7">
        <f t="shared" si="48"/>
        <v>799623.6744450768</v>
      </c>
      <c r="Z297" s="9">
        <f t="shared" si="49"/>
        <v>0.031085620965136597</v>
      </c>
      <c r="AA297" s="7">
        <v>800019.9408250356</v>
      </c>
      <c r="AB297" s="9">
        <f t="shared" si="43"/>
        <v>-0.0004953206285709079</v>
      </c>
      <c r="AC297" s="13"/>
    </row>
    <row r="298" spans="1:29" ht="12.75">
      <c r="A298" s="14" t="s">
        <v>619</v>
      </c>
      <c r="B298" s="14" t="s">
        <v>620</v>
      </c>
      <c r="C298" t="s">
        <v>621</v>
      </c>
      <c r="D298" s="17">
        <v>133</v>
      </c>
      <c r="E298" s="17">
        <v>42121500</v>
      </c>
      <c r="F298" s="17">
        <v>5159</v>
      </c>
      <c r="G298" s="17">
        <v>1064182600</v>
      </c>
      <c r="H298" s="17">
        <v>0</v>
      </c>
      <c r="I298" s="17">
        <v>0</v>
      </c>
      <c r="J298" s="17">
        <v>0</v>
      </c>
      <c r="K298" s="17">
        <v>0</v>
      </c>
      <c r="L298" s="16">
        <f t="shared" si="44"/>
        <v>254</v>
      </c>
      <c r="M298" s="16">
        <f t="shared" si="45"/>
        <v>777462000</v>
      </c>
      <c r="N298" s="17">
        <v>157</v>
      </c>
      <c r="O298" s="17">
        <v>211308500</v>
      </c>
      <c r="P298" s="17">
        <v>80</v>
      </c>
      <c r="Q298" s="17">
        <v>476104400</v>
      </c>
      <c r="R298" s="17">
        <v>17</v>
      </c>
      <c r="S298" s="17">
        <v>90049100</v>
      </c>
      <c r="T298" s="8">
        <f t="shared" si="46"/>
        <v>5546</v>
      </c>
      <c r="U298" s="8">
        <f t="shared" si="40"/>
        <v>1883766100</v>
      </c>
      <c r="V298" s="9">
        <f t="shared" si="41"/>
        <v>0.5649228956822188</v>
      </c>
      <c r="W298" s="8">
        <f t="shared" si="42"/>
        <v>5159</v>
      </c>
      <c r="X298" s="8">
        <f t="shared" si="47"/>
        <v>1154231700</v>
      </c>
      <c r="Y298" s="7">
        <f t="shared" si="48"/>
        <v>206276.91413064548</v>
      </c>
      <c r="Z298" s="9">
        <f t="shared" si="49"/>
        <v>0.04780269694841626</v>
      </c>
      <c r="AA298" s="7">
        <v>206489.4042305453</v>
      </c>
      <c r="AB298" s="9">
        <f t="shared" si="43"/>
        <v>-0.0010290605500637455</v>
      </c>
      <c r="AC298" s="13"/>
    </row>
    <row r="299" spans="1:29" ht="12.75">
      <c r="A299" s="14" t="s">
        <v>622</v>
      </c>
      <c r="B299" s="14" t="s">
        <v>623</v>
      </c>
      <c r="C299" t="s">
        <v>621</v>
      </c>
      <c r="D299" s="17">
        <v>65</v>
      </c>
      <c r="E299" s="17">
        <v>10174400</v>
      </c>
      <c r="F299" s="17">
        <v>1163</v>
      </c>
      <c r="G299" s="17">
        <v>703300000</v>
      </c>
      <c r="H299" s="17">
        <v>52</v>
      </c>
      <c r="I299" s="17">
        <v>30428100</v>
      </c>
      <c r="J299" s="17">
        <v>95</v>
      </c>
      <c r="K299" s="17">
        <v>2867300</v>
      </c>
      <c r="L299" s="16">
        <f t="shared" si="44"/>
        <v>144</v>
      </c>
      <c r="M299" s="16">
        <f t="shared" si="45"/>
        <v>795455600</v>
      </c>
      <c r="N299" s="17">
        <v>102</v>
      </c>
      <c r="O299" s="17">
        <v>229943500</v>
      </c>
      <c r="P299" s="17">
        <v>41</v>
      </c>
      <c r="Q299" s="17">
        <v>564889800</v>
      </c>
      <c r="R299" s="17">
        <v>1</v>
      </c>
      <c r="S299" s="17">
        <v>622300</v>
      </c>
      <c r="T299" s="8">
        <f t="shared" si="46"/>
        <v>1519</v>
      </c>
      <c r="U299" s="8">
        <f t="shared" si="40"/>
        <v>1542225400</v>
      </c>
      <c r="V299" s="9">
        <f t="shared" si="41"/>
        <v>0.47575931507806835</v>
      </c>
      <c r="W299" s="8">
        <f t="shared" si="42"/>
        <v>1215</v>
      </c>
      <c r="X299" s="8">
        <f t="shared" si="47"/>
        <v>734350400</v>
      </c>
      <c r="Y299" s="7">
        <f t="shared" si="48"/>
        <v>603891.440329218</v>
      </c>
      <c r="Z299" s="9">
        <f t="shared" si="49"/>
        <v>0.00040350781409773177</v>
      </c>
      <c r="AA299" s="7">
        <v>605409.661436829</v>
      </c>
      <c r="AB299" s="9">
        <f t="shared" si="43"/>
        <v>-0.0025077583070077657</v>
      </c>
      <c r="AC299" s="13"/>
    </row>
    <row r="300" spans="1:29" ht="12.75">
      <c r="A300" s="14" t="s">
        <v>624</v>
      </c>
      <c r="B300" s="14" t="s">
        <v>625</v>
      </c>
      <c r="C300" t="s">
        <v>621</v>
      </c>
      <c r="D300" s="17">
        <v>35</v>
      </c>
      <c r="E300" s="17">
        <v>682300</v>
      </c>
      <c r="F300" s="17">
        <v>1942</v>
      </c>
      <c r="G300" s="17">
        <v>124567150</v>
      </c>
      <c r="H300" s="17">
        <v>0</v>
      </c>
      <c r="I300" s="17">
        <v>0</v>
      </c>
      <c r="J300" s="17">
        <v>0</v>
      </c>
      <c r="K300" s="17">
        <v>0</v>
      </c>
      <c r="L300" s="16">
        <f t="shared" si="44"/>
        <v>115</v>
      </c>
      <c r="M300" s="16">
        <f t="shared" si="45"/>
        <v>18894600</v>
      </c>
      <c r="N300" s="17">
        <v>101</v>
      </c>
      <c r="O300" s="17">
        <v>14244100</v>
      </c>
      <c r="P300" s="17">
        <v>7</v>
      </c>
      <c r="Q300" s="17">
        <v>3136300</v>
      </c>
      <c r="R300" s="17">
        <v>7</v>
      </c>
      <c r="S300" s="17">
        <v>1514200</v>
      </c>
      <c r="T300" s="8">
        <f t="shared" si="46"/>
        <v>2092</v>
      </c>
      <c r="U300" s="8">
        <f t="shared" si="40"/>
        <v>144144050</v>
      </c>
      <c r="V300" s="9">
        <f t="shared" si="41"/>
        <v>0.8641851675459375</v>
      </c>
      <c r="W300" s="8">
        <f t="shared" si="42"/>
        <v>1942</v>
      </c>
      <c r="X300" s="8">
        <f t="shared" si="47"/>
        <v>126081350</v>
      </c>
      <c r="Y300" s="7">
        <f t="shared" si="48"/>
        <v>64143.743563336764</v>
      </c>
      <c r="Z300" s="9">
        <f t="shared" si="49"/>
        <v>0.010504769360927488</v>
      </c>
      <c r="AA300" s="7">
        <v>64335.949562532165</v>
      </c>
      <c r="AB300" s="9">
        <f t="shared" si="43"/>
        <v>-0.0029875365251053605</v>
      </c>
      <c r="AC300" s="13"/>
    </row>
    <row r="301" spans="1:29" ht="12.75">
      <c r="A301" s="14" t="s">
        <v>626</v>
      </c>
      <c r="B301" s="14" t="s">
        <v>627</v>
      </c>
      <c r="C301" t="s">
        <v>621</v>
      </c>
      <c r="D301" s="17">
        <v>544</v>
      </c>
      <c r="E301" s="17">
        <v>12615800</v>
      </c>
      <c r="F301" s="17">
        <v>15861</v>
      </c>
      <c r="G301" s="17">
        <v>1487937400</v>
      </c>
      <c r="H301" s="17">
        <v>21</v>
      </c>
      <c r="I301" s="17">
        <v>2579400</v>
      </c>
      <c r="J301" s="17">
        <v>50</v>
      </c>
      <c r="K301" s="17">
        <v>208600</v>
      </c>
      <c r="L301" s="16">
        <f t="shared" si="44"/>
        <v>738</v>
      </c>
      <c r="M301" s="16">
        <f t="shared" si="45"/>
        <v>397197400</v>
      </c>
      <c r="N301" s="17">
        <v>620</v>
      </c>
      <c r="O301" s="17">
        <v>289821200</v>
      </c>
      <c r="P301" s="17">
        <v>108</v>
      </c>
      <c r="Q301" s="17">
        <v>87643100</v>
      </c>
      <c r="R301" s="17">
        <v>10</v>
      </c>
      <c r="S301" s="17">
        <v>19733100</v>
      </c>
      <c r="T301" s="8">
        <f t="shared" si="46"/>
        <v>17214</v>
      </c>
      <c r="U301" s="8">
        <f t="shared" si="40"/>
        <v>1900538600</v>
      </c>
      <c r="V301" s="9">
        <f t="shared" si="41"/>
        <v>0.7842602091849121</v>
      </c>
      <c r="W301" s="8">
        <f t="shared" si="42"/>
        <v>15882</v>
      </c>
      <c r="X301" s="8">
        <f t="shared" si="47"/>
        <v>1510249900</v>
      </c>
      <c r="Y301" s="7">
        <f t="shared" si="48"/>
        <v>93849.43961717667</v>
      </c>
      <c r="Z301" s="9">
        <f t="shared" si="49"/>
        <v>0.010382898826679974</v>
      </c>
      <c r="AA301" s="7">
        <v>94665.96670450245</v>
      </c>
      <c r="AB301" s="9">
        <f t="shared" si="43"/>
        <v>-0.008625349909271544</v>
      </c>
      <c r="AC301" s="13"/>
    </row>
    <row r="302" spans="1:29" ht="12.75">
      <c r="A302" s="14" t="s">
        <v>628</v>
      </c>
      <c r="B302" s="14" t="s">
        <v>629</v>
      </c>
      <c r="C302" t="s">
        <v>621</v>
      </c>
      <c r="D302" s="17">
        <v>1001</v>
      </c>
      <c r="E302" s="17">
        <v>130070200</v>
      </c>
      <c r="F302" s="17">
        <v>25410</v>
      </c>
      <c r="G302" s="17">
        <v>4492524800</v>
      </c>
      <c r="H302" s="17">
        <v>0</v>
      </c>
      <c r="I302" s="17">
        <v>0</v>
      </c>
      <c r="J302" s="17">
        <v>7</v>
      </c>
      <c r="K302" s="17">
        <v>21500</v>
      </c>
      <c r="L302" s="16">
        <f t="shared" si="44"/>
        <v>1270</v>
      </c>
      <c r="M302" s="16">
        <f t="shared" si="45"/>
        <v>2366794600</v>
      </c>
      <c r="N302" s="17">
        <v>896</v>
      </c>
      <c r="O302" s="17">
        <v>1076715300</v>
      </c>
      <c r="P302" s="17">
        <v>300</v>
      </c>
      <c r="Q302" s="17">
        <v>904392300</v>
      </c>
      <c r="R302" s="17">
        <v>74</v>
      </c>
      <c r="S302" s="17">
        <v>385687000</v>
      </c>
      <c r="T302" s="8">
        <f t="shared" si="46"/>
        <v>27688</v>
      </c>
      <c r="U302" s="8">
        <f t="shared" si="40"/>
        <v>6989411100</v>
      </c>
      <c r="V302" s="9">
        <f t="shared" si="41"/>
        <v>0.6427615625585394</v>
      </c>
      <c r="W302" s="8">
        <f t="shared" si="42"/>
        <v>25410</v>
      </c>
      <c r="X302" s="8">
        <f t="shared" si="47"/>
        <v>4878211800</v>
      </c>
      <c r="Y302" s="7">
        <f t="shared" si="48"/>
        <v>176801.448248721</v>
      </c>
      <c r="Z302" s="9">
        <f t="shared" si="49"/>
        <v>0.05518161608779887</v>
      </c>
      <c r="AA302" s="7">
        <v>176704.12988650694</v>
      </c>
      <c r="AB302" s="9">
        <f t="shared" si="43"/>
        <v>0.0005507418659459456</v>
      </c>
      <c r="AC302" s="13"/>
    </row>
    <row r="303" spans="1:29" ht="12.75">
      <c r="A303" s="14" t="s">
        <v>630</v>
      </c>
      <c r="B303" s="14" t="s">
        <v>631</v>
      </c>
      <c r="C303" t="s">
        <v>621</v>
      </c>
      <c r="D303" s="17">
        <v>39</v>
      </c>
      <c r="E303" s="17">
        <v>1401100</v>
      </c>
      <c r="F303" s="17">
        <v>870</v>
      </c>
      <c r="G303" s="17">
        <v>178707300</v>
      </c>
      <c r="H303" s="17">
        <v>0</v>
      </c>
      <c r="I303" s="17">
        <v>0</v>
      </c>
      <c r="J303" s="17">
        <v>0</v>
      </c>
      <c r="K303" s="17">
        <v>0</v>
      </c>
      <c r="L303" s="16">
        <f t="shared" si="44"/>
        <v>16</v>
      </c>
      <c r="M303" s="16">
        <f t="shared" si="45"/>
        <v>6766500</v>
      </c>
      <c r="N303" s="17">
        <v>11</v>
      </c>
      <c r="O303" s="17">
        <v>4250600</v>
      </c>
      <c r="P303" s="17">
        <v>4</v>
      </c>
      <c r="Q303" s="17">
        <v>1698800</v>
      </c>
      <c r="R303" s="17">
        <v>1</v>
      </c>
      <c r="S303" s="17">
        <v>817100</v>
      </c>
      <c r="T303" s="8">
        <f t="shared" si="46"/>
        <v>925</v>
      </c>
      <c r="U303" s="8">
        <f t="shared" si="40"/>
        <v>186874900</v>
      </c>
      <c r="V303" s="9">
        <f t="shared" si="41"/>
        <v>0.9562937558762573</v>
      </c>
      <c r="W303" s="8">
        <f t="shared" si="42"/>
        <v>870</v>
      </c>
      <c r="X303" s="8">
        <f t="shared" si="47"/>
        <v>179524400</v>
      </c>
      <c r="Y303" s="7">
        <f t="shared" si="48"/>
        <v>205410.6896551724</v>
      </c>
      <c r="Z303" s="9">
        <f t="shared" si="49"/>
        <v>0.00437244381134117</v>
      </c>
      <c r="AA303" s="7">
        <v>206441.37931034484</v>
      </c>
      <c r="AB303" s="9">
        <f t="shared" si="43"/>
        <v>-0.004992650497761844</v>
      </c>
      <c r="AC303" s="13"/>
    </row>
    <row r="304" spans="1:29" ht="12.75">
      <c r="A304" s="14" t="s">
        <v>632</v>
      </c>
      <c r="B304" s="14" t="s">
        <v>633</v>
      </c>
      <c r="C304" t="s">
        <v>621</v>
      </c>
      <c r="D304" s="17">
        <v>71</v>
      </c>
      <c r="E304" s="17">
        <v>4941000</v>
      </c>
      <c r="F304" s="17">
        <v>2933</v>
      </c>
      <c r="G304" s="17">
        <v>409902700</v>
      </c>
      <c r="H304" s="17">
        <v>0</v>
      </c>
      <c r="I304" s="17">
        <v>0</v>
      </c>
      <c r="J304" s="17">
        <v>0</v>
      </c>
      <c r="K304" s="17">
        <v>0</v>
      </c>
      <c r="L304" s="16">
        <f t="shared" si="44"/>
        <v>283</v>
      </c>
      <c r="M304" s="16">
        <f t="shared" si="45"/>
        <v>127023200</v>
      </c>
      <c r="N304" s="17">
        <v>185</v>
      </c>
      <c r="O304" s="17">
        <v>47375500</v>
      </c>
      <c r="P304" s="17">
        <v>9</v>
      </c>
      <c r="Q304" s="17">
        <v>2808400</v>
      </c>
      <c r="R304" s="17">
        <v>89</v>
      </c>
      <c r="S304" s="17">
        <v>76839300</v>
      </c>
      <c r="T304" s="8">
        <f t="shared" si="46"/>
        <v>3287</v>
      </c>
      <c r="U304" s="8">
        <f t="shared" si="40"/>
        <v>541866900</v>
      </c>
      <c r="V304" s="9">
        <f t="shared" si="41"/>
        <v>0.7564638105778375</v>
      </c>
      <c r="W304" s="8">
        <f t="shared" si="42"/>
        <v>2933</v>
      </c>
      <c r="X304" s="8">
        <f t="shared" si="47"/>
        <v>486742000</v>
      </c>
      <c r="Y304" s="7">
        <f t="shared" si="48"/>
        <v>139755.43811796795</v>
      </c>
      <c r="Z304" s="9">
        <f t="shared" si="49"/>
        <v>0.14180474946891938</v>
      </c>
      <c r="AA304" s="7">
        <v>139951.02895012207</v>
      </c>
      <c r="AB304" s="9">
        <f t="shared" si="43"/>
        <v>-0.0013975662317125851</v>
      </c>
      <c r="AC304" s="13"/>
    </row>
    <row r="305" spans="1:29" ht="12.75">
      <c r="A305" s="14" t="s">
        <v>634</v>
      </c>
      <c r="B305" s="14" t="s">
        <v>635</v>
      </c>
      <c r="C305" t="s">
        <v>621</v>
      </c>
      <c r="D305" s="17">
        <v>113</v>
      </c>
      <c r="E305" s="17">
        <v>2786800</v>
      </c>
      <c r="F305" s="17">
        <v>1562</v>
      </c>
      <c r="G305" s="17">
        <v>193488300</v>
      </c>
      <c r="H305" s="17">
        <v>0</v>
      </c>
      <c r="I305" s="17">
        <v>0</v>
      </c>
      <c r="J305" s="17">
        <v>0</v>
      </c>
      <c r="K305" s="17">
        <v>0</v>
      </c>
      <c r="L305" s="16">
        <f t="shared" si="44"/>
        <v>122</v>
      </c>
      <c r="M305" s="16">
        <f t="shared" si="45"/>
        <v>39215400</v>
      </c>
      <c r="N305" s="17">
        <v>107</v>
      </c>
      <c r="O305" s="17">
        <v>30893800</v>
      </c>
      <c r="P305" s="17">
        <v>1</v>
      </c>
      <c r="Q305" s="17">
        <v>700000</v>
      </c>
      <c r="R305" s="17">
        <v>14</v>
      </c>
      <c r="S305" s="17">
        <v>7621600</v>
      </c>
      <c r="T305" s="8">
        <f t="shared" si="46"/>
        <v>1797</v>
      </c>
      <c r="U305" s="8">
        <f t="shared" si="40"/>
        <v>235490500</v>
      </c>
      <c r="V305" s="9">
        <f t="shared" si="41"/>
        <v>0.8216395141205272</v>
      </c>
      <c r="W305" s="8">
        <f t="shared" si="42"/>
        <v>1562</v>
      </c>
      <c r="X305" s="8">
        <f t="shared" si="47"/>
        <v>201109900</v>
      </c>
      <c r="Y305" s="7">
        <f t="shared" si="48"/>
        <v>123872.15108834827</v>
      </c>
      <c r="Z305" s="9">
        <f t="shared" si="49"/>
        <v>0.03236478753920009</v>
      </c>
      <c r="AA305" s="7">
        <v>124230.47375160051</v>
      </c>
      <c r="AB305" s="9">
        <f t="shared" si="43"/>
        <v>-0.0028843378957783736</v>
      </c>
      <c r="AC305" s="13"/>
    </row>
    <row r="306" spans="1:29" ht="12.75">
      <c r="A306" s="14" t="s">
        <v>637</v>
      </c>
      <c r="B306" s="14" t="s">
        <v>638</v>
      </c>
      <c r="C306" t="s">
        <v>621</v>
      </c>
      <c r="D306" s="17">
        <v>864</v>
      </c>
      <c r="E306" s="17">
        <v>52633000</v>
      </c>
      <c r="F306" s="17">
        <v>18225</v>
      </c>
      <c r="G306" s="17">
        <v>2780083800</v>
      </c>
      <c r="H306" s="17">
        <v>33</v>
      </c>
      <c r="I306" s="17">
        <v>5344200</v>
      </c>
      <c r="J306" s="17">
        <v>132</v>
      </c>
      <c r="K306" s="17">
        <v>4416100</v>
      </c>
      <c r="L306" s="16">
        <f t="shared" si="44"/>
        <v>542</v>
      </c>
      <c r="M306" s="16">
        <f t="shared" si="45"/>
        <v>548857400</v>
      </c>
      <c r="N306" s="17">
        <v>462</v>
      </c>
      <c r="O306" s="17">
        <v>342230000</v>
      </c>
      <c r="P306" s="17">
        <v>55</v>
      </c>
      <c r="Q306" s="17">
        <v>44862700</v>
      </c>
      <c r="R306" s="17">
        <v>25</v>
      </c>
      <c r="S306" s="17">
        <v>161764700</v>
      </c>
      <c r="T306" s="8">
        <f t="shared" si="46"/>
        <v>19796</v>
      </c>
      <c r="U306" s="8">
        <f t="shared" si="40"/>
        <v>3391334500</v>
      </c>
      <c r="V306" s="9">
        <f t="shared" si="41"/>
        <v>0.8213368513191488</v>
      </c>
      <c r="W306" s="8">
        <f t="shared" si="42"/>
        <v>18258</v>
      </c>
      <c r="X306" s="8">
        <f t="shared" si="47"/>
        <v>2947192700</v>
      </c>
      <c r="Y306" s="7">
        <f t="shared" si="48"/>
        <v>152559.31646401578</v>
      </c>
      <c r="Z306" s="9">
        <f t="shared" si="49"/>
        <v>0.04769942333910147</v>
      </c>
      <c r="AA306" s="7">
        <v>152605.75614574188</v>
      </c>
      <c r="AB306" s="9">
        <f t="shared" si="43"/>
        <v>-0.0003043114683154511</v>
      </c>
      <c r="AC306" s="13"/>
    </row>
    <row r="307" spans="1:29" ht="12.75">
      <c r="A307" s="14" t="s">
        <v>639</v>
      </c>
      <c r="B307" s="14" t="s">
        <v>640</v>
      </c>
      <c r="C307" t="s">
        <v>621</v>
      </c>
      <c r="D307" s="17">
        <v>111</v>
      </c>
      <c r="E307" s="17">
        <v>8719600</v>
      </c>
      <c r="F307" s="17">
        <v>4581</v>
      </c>
      <c r="G307" s="17">
        <v>795065000</v>
      </c>
      <c r="H307" s="17">
        <v>0</v>
      </c>
      <c r="I307" s="17">
        <v>0</v>
      </c>
      <c r="J307" s="17">
        <v>0</v>
      </c>
      <c r="K307" s="17">
        <v>0</v>
      </c>
      <c r="L307" s="16">
        <f t="shared" si="44"/>
        <v>441</v>
      </c>
      <c r="M307" s="16">
        <f t="shared" si="45"/>
        <v>162979200</v>
      </c>
      <c r="N307" s="17">
        <v>358</v>
      </c>
      <c r="O307" s="17">
        <v>109058500</v>
      </c>
      <c r="P307" s="17">
        <v>68</v>
      </c>
      <c r="Q307" s="17">
        <v>37736900</v>
      </c>
      <c r="R307" s="17">
        <v>15</v>
      </c>
      <c r="S307" s="17">
        <v>16183800</v>
      </c>
      <c r="T307" s="8">
        <f t="shared" si="46"/>
        <v>5133</v>
      </c>
      <c r="U307" s="8">
        <f t="shared" si="40"/>
        <v>966763800</v>
      </c>
      <c r="V307" s="9">
        <f t="shared" si="41"/>
        <v>0.8223983976230802</v>
      </c>
      <c r="W307" s="8">
        <f t="shared" si="42"/>
        <v>4581</v>
      </c>
      <c r="X307" s="8">
        <f t="shared" si="47"/>
        <v>811248800</v>
      </c>
      <c r="Y307" s="7">
        <f t="shared" si="48"/>
        <v>173557.0836061995</v>
      </c>
      <c r="Z307" s="9">
        <f t="shared" si="49"/>
        <v>0.016740179969502375</v>
      </c>
      <c r="AA307" s="7">
        <v>174294.27447552446</v>
      </c>
      <c r="AB307" s="9">
        <f t="shared" si="43"/>
        <v>-0.004229575937266247</v>
      </c>
      <c r="AC307" s="13"/>
    </row>
    <row r="308" spans="1:29" ht="12.75">
      <c r="A308" s="14" t="s">
        <v>641</v>
      </c>
      <c r="B308" s="14" t="s">
        <v>642</v>
      </c>
      <c r="C308" t="s">
        <v>621</v>
      </c>
      <c r="D308" s="17">
        <v>162</v>
      </c>
      <c r="E308" s="17">
        <v>5629100</v>
      </c>
      <c r="F308" s="17">
        <v>4199</v>
      </c>
      <c r="G308" s="17">
        <v>390609200</v>
      </c>
      <c r="H308" s="17">
        <v>0</v>
      </c>
      <c r="I308" s="17">
        <v>0</v>
      </c>
      <c r="J308" s="17">
        <v>0</v>
      </c>
      <c r="K308" s="17">
        <v>0</v>
      </c>
      <c r="L308" s="16">
        <f t="shared" si="44"/>
        <v>352</v>
      </c>
      <c r="M308" s="16">
        <f t="shared" si="45"/>
        <v>100804500</v>
      </c>
      <c r="N308" s="17">
        <v>199</v>
      </c>
      <c r="O308" s="17">
        <v>34448100</v>
      </c>
      <c r="P308" s="17">
        <v>148</v>
      </c>
      <c r="Q308" s="17">
        <v>56511400</v>
      </c>
      <c r="R308" s="17">
        <v>5</v>
      </c>
      <c r="S308" s="17">
        <v>9845000</v>
      </c>
      <c r="T308" s="8">
        <f t="shared" si="46"/>
        <v>4713</v>
      </c>
      <c r="U308" s="8">
        <f t="shared" si="40"/>
        <v>497042800</v>
      </c>
      <c r="V308" s="9">
        <f t="shared" si="41"/>
        <v>0.7858663278091947</v>
      </c>
      <c r="W308" s="8">
        <f t="shared" si="42"/>
        <v>4199</v>
      </c>
      <c r="X308" s="8">
        <f t="shared" si="47"/>
        <v>400454200</v>
      </c>
      <c r="Y308" s="7">
        <f t="shared" si="48"/>
        <v>93024.33912836389</v>
      </c>
      <c r="Z308" s="9">
        <f t="shared" si="49"/>
        <v>0.01980714739253843</v>
      </c>
      <c r="AA308" s="7">
        <v>93124.13628782464</v>
      </c>
      <c r="AB308" s="9">
        <f t="shared" si="43"/>
        <v>-0.0010716572892800014</v>
      </c>
      <c r="AC308" s="13"/>
    </row>
    <row r="309" spans="1:29" ht="12.75">
      <c r="A309" s="14" t="s">
        <v>643</v>
      </c>
      <c r="B309" s="14" t="s">
        <v>644</v>
      </c>
      <c r="C309" t="s">
        <v>621</v>
      </c>
      <c r="D309" s="17">
        <v>56</v>
      </c>
      <c r="E309" s="17">
        <v>4041500</v>
      </c>
      <c r="F309" s="17">
        <v>2389</v>
      </c>
      <c r="G309" s="17">
        <v>392108000</v>
      </c>
      <c r="H309" s="17">
        <v>0</v>
      </c>
      <c r="I309" s="17">
        <v>0</v>
      </c>
      <c r="J309" s="17">
        <v>0</v>
      </c>
      <c r="K309" s="17">
        <v>0</v>
      </c>
      <c r="L309" s="16">
        <f t="shared" si="44"/>
        <v>105</v>
      </c>
      <c r="M309" s="16">
        <f t="shared" si="45"/>
        <v>54211200</v>
      </c>
      <c r="N309" s="17">
        <v>95</v>
      </c>
      <c r="O309" s="17">
        <v>44501100</v>
      </c>
      <c r="P309" s="17">
        <v>5</v>
      </c>
      <c r="Q309" s="17">
        <v>8027400</v>
      </c>
      <c r="R309" s="17">
        <v>5</v>
      </c>
      <c r="S309" s="17">
        <v>1682700</v>
      </c>
      <c r="T309" s="8">
        <f t="shared" si="46"/>
        <v>2550</v>
      </c>
      <c r="U309" s="8">
        <f t="shared" si="40"/>
        <v>450360700</v>
      </c>
      <c r="V309" s="9">
        <f t="shared" si="41"/>
        <v>0.8706532341742963</v>
      </c>
      <c r="W309" s="8">
        <f t="shared" si="42"/>
        <v>2389</v>
      </c>
      <c r="X309" s="8">
        <f t="shared" si="47"/>
        <v>393790700</v>
      </c>
      <c r="Y309" s="7">
        <f t="shared" si="48"/>
        <v>164130.5985768104</v>
      </c>
      <c r="Z309" s="9">
        <f t="shared" si="49"/>
        <v>0.0037363384504909064</v>
      </c>
      <c r="AA309" s="7">
        <v>164644.12379757423</v>
      </c>
      <c r="AB309" s="9">
        <f t="shared" si="43"/>
        <v>-0.003119001206476137</v>
      </c>
      <c r="AC309" s="13"/>
    </row>
    <row r="310" spans="1:29" ht="12.75">
      <c r="A310" s="14" t="s">
        <v>645</v>
      </c>
      <c r="B310" s="14" t="s">
        <v>496</v>
      </c>
      <c r="C310" t="s">
        <v>621</v>
      </c>
      <c r="D310" s="17">
        <v>2020</v>
      </c>
      <c r="E310" s="17">
        <v>89714800</v>
      </c>
      <c r="F310" s="17">
        <v>18310</v>
      </c>
      <c r="G310" s="17">
        <v>3020005205</v>
      </c>
      <c r="H310" s="17">
        <v>153</v>
      </c>
      <c r="I310" s="17">
        <v>34127200</v>
      </c>
      <c r="J310" s="17">
        <v>320</v>
      </c>
      <c r="K310" s="17">
        <v>3461400</v>
      </c>
      <c r="L310" s="16">
        <f t="shared" si="44"/>
        <v>235</v>
      </c>
      <c r="M310" s="16">
        <f t="shared" si="45"/>
        <v>459829536</v>
      </c>
      <c r="N310" s="17">
        <v>174</v>
      </c>
      <c r="O310" s="17">
        <v>245767236</v>
      </c>
      <c r="P310" s="17">
        <v>56</v>
      </c>
      <c r="Q310" s="17">
        <v>192150800</v>
      </c>
      <c r="R310" s="17">
        <v>5</v>
      </c>
      <c r="S310" s="17">
        <v>21911500</v>
      </c>
      <c r="T310" s="8">
        <f t="shared" si="46"/>
        <v>21038</v>
      </c>
      <c r="U310" s="8">
        <f t="shared" si="40"/>
        <v>3607138141</v>
      </c>
      <c r="V310" s="9">
        <f t="shared" si="41"/>
        <v>0.8466912786859082</v>
      </c>
      <c r="W310" s="8">
        <f t="shared" si="42"/>
        <v>18463</v>
      </c>
      <c r="X310" s="8">
        <f t="shared" si="47"/>
        <v>3076043905</v>
      </c>
      <c r="Y310" s="7">
        <f t="shared" si="48"/>
        <v>165419.07626062937</v>
      </c>
      <c r="Z310" s="9">
        <f t="shared" si="49"/>
        <v>0.006074483189580734</v>
      </c>
      <c r="AA310" s="7">
        <v>165898.27562517175</v>
      </c>
      <c r="AB310" s="9">
        <f t="shared" si="43"/>
        <v>-0.0028885132334050016</v>
      </c>
      <c r="AC310" s="13"/>
    </row>
    <row r="311" spans="1:29" ht="12.75">
      <c r="A311" s="14" t="s">
        <v>646</v>
      </c>
      <c r="B311" s="15" t="s">
        <v>647</v>
      </c>
      <c r="C311" t="s">
        <v>621</v>
      </c>
      <c r="D311" s="17">
        <v>761</v>
      </c>
      <c r="E311" s="17">
        <v>10833400</v>
      </c>
      <c r="F311" s="17">
        <v>5333</v>
      </c>
      <c r="G311" s="17">
        <v>628989900</v>
      </c>
      <c r="H311" s="17">
        <v>0</v>
      </c>
      <c r="I311" s="17">
        <v>0</v>
      </c>
      <c r="J311" s="17">
        <v>0</v>
      </c>
      <c r="K311" s="17">
        <v>0</v>
      </c>
      <c r="L311" s="16">
        <f t="shared" si="44"/>
        <v>874</v>
      </c>
      <c r="M311" s="16">
        <f t="shared" si="45"/>
        <v>573335600</v>
      </c>
      <c r="N311" s="17">
        <v>613</v>
      </c>
      <c r="O311" s="17">
        <v>333115600</v>
      </c>
      <c r="P311" s="17">
        <v>97</v>
      </c>
      <c r="Q311" s="17">
        <v>105699400</v>
      </c>
      <c r="R311" s="17">
        <v>164</v>
      </c>
      <c r="S311" s="17">
        <v>134520600</v>
      </c>
      <c r="T311" s="8">
        <f t="shared" si="46"/>
        <v>6968</v>
      </c>
      <c r="U311" s="8">
        <f t="shared" si="40"/>
        <v>1213158900</v>
      </c>
      <c r="V311" s="9">
        <f t="shared" si="41"/>
        <v>0.5184728068186286</v>
      </c>
      <c r="W311" s="8">
        <f t="shared" si="42"/>
        <v>5333</v>
      </c>
      <c r="X311" s="8">
        <f t="shared" si="47"/>
        <v>763510500</v>
      </c>
      <c r="Y311" s="7">
        <f t="shared" si="48"/>
        <v>117942.97768610538</v>
      </c>
      <c r="Z311" s="9">
        <f t="shared" si="49"/>
        <v>0.11088456755335183</v>
      </c>
      <c r="AA311" s="7">
        <v>118271.8001497006</v>
      </c>
      <c r="AB311" s="9">
        <f t="shared" si="43"/>
        <v>-0.002780227097068104</v>
      </c>
      <c r="AC311" s="13"/>
    </row>
    <row r="312" spans="1:29" ht="12.75">
      <c r="A312" s="14" t="s">
        <v>636</v>
      </c>
      <c r="B312" s="14" t="s">
        <v>648</v>
      </c>
      <c r="C312" t="s">
        <v>621</v>
      </c>
      <c r="D312" s="17">
        <v>808</v>
      </c>
      <c r="E312" s="17">
        <v>29108500</v>
      </c>
      <c r="F312" s="17">
        <v>9730</v>
      </c>
      <c r="G312" s="17">
        <v>1524669700</v>
      </c>
      <c r="H312" s="17">
        <v>5</v>
      </c>
      <c r="I312" s="17">
        <v>1182300</v>
      </c>
      <c r="J312" s="17">
        <v>18</v>
      </c>
      <c r="K312" s="17">
        <v>101300</v>
      </c>
      <c r="L312" s="16">
        <f t="shared" si="44"/>
        <v>503</v>
      </c>
      <c r="M312" s="16">
        <f t="shared" si="45"/>
        <v>853227600</v>
      </c>
      <c r="N312" s="17">
        <v>410</v>
      </c>
      <c r="O312" s="17">
        <v>368459600</v>
      </c>
      <c r="P312" s="17">
        <v>57</v>
      </c>
      <c r="Q312" s="17">
        <v>283655200</v>
      </c>
      <c r="R312" s="17">
        <v>36</v>
      </c>
      <c r="S312" s="17">
        <v>201112800</v>
      </c>
      <c r="T312" s="8">
        <f t="shared" si="46"/>
        <v>11064</v>
      </c>
      <c r="U312" s="8">
        <f t="shared" si="40"/>
        <v>2408289400</v>
      </c>
      <c r="V312" s="9">
        <f t="shared" si="41"/>
        <v>0.6335833226687789</v>
      </c>
      <c r="W312" s="8">
        <f t="shared" si="42"/>
        <v>9735</v>
      </c>
      <c r="X312" s="8">
        <f t="shared" si="47"/>
        <v>1726964800</v>
      </c>
      <c r="Y312" s="7">
        <f t="shared" si="48"/>
        <v>156738.7776065742</v>
      </c>
      <c r="Z312" s="9">
        <f t="shared" si="49"/>
        <v>0.08350856836391839</v>
      </c>
      <c r="AA312" s="7">
        <v>157205.7272821255</v>
      </c>
      <c r="AB312" s="9">
        <f t="shared" si="43"/>
        <v>-0.0029703095658423144</v>
      </c>
      <c r="AC312" s="13"/>
    </row>
    <row r="313" spans="1:29" ht="12.75">
      <c r="A313" s="14" t="s">
        <v>649</v>
      </c>
      <c r="B313" s="14" t="s">
        <v>650</v>
      </c>
      <c r="C313" t="s">
        <v>621</v>
      </c>
      <c r="D313" s="17">
        <v>305</v>
      </c>
      <c r="E313" s="17">
        <v>83460300</v>
      </c>
      <c r="F313" s="17">
        <v>7627</v>
      </c>
      <c r="G313" s="17">
        <v>1894458000</v>
      </c>
      <c r="H313" s="17">
        <v>0</v>
      </c>
      <c r="I313" s="17">
        <v>0</v>
      </c>
      <c r="J313" s="17">
        <v>0</v>
      </c>
      <c r="K313" s="17">
        <v>0</v>
      </c>
      <c r="L313" s="16">
        <f t="shared" si="44"/>
        <v>1136</v>
      </c>
      <c r="M313" s="16">
        <f t="shared" si="45"/>
        <v>1257909200</v>
      </c>
      <c r="N313" s="17">
        <v>859</v>
      </c>
      <c r="O313" s="17">
        <v>466988200</v>
      </c>
      <c r="P313" s="17">
        <v>113</v>
      </c>
      <c r="Q313" s="17">
        <v>526059800</v>
      </c>
      <c r="R313" s="17">
        <v>164</v>
      </c>
      <c r="S313" s="17">
        <v>264861200</v>
      </c>
      <c r="T313" s="8">
        <f t="shared" si="46"/>
        <v>9068</v>
      </c>
      <c r="U313" s="8">
        <f t="shared" si="40"/>
        <v>3235827500</v>
      </c>
      <c r="V313" s="9">
        <f t="shared" si="41"/>
        <v>0.5854632238585029</v>
      </c>
      <c r="W313" s="8">
        <f t="shared" si="42"/>
        <v>7627</v>
      </c>
      <c r="X313" s="8">
        <f t="shared" si="47"/>
        <v>2159319200</v>
      </c>
      <c r="Y313" s="7">
        <f t="shared" si="48"/>
        <v>248388.35715222236</v>
      </c>
      <c r="Z313" s="9">
        <f t="shared" si="49"/>
        <v>0.08185269455803809</v>
      </c>
      <c r="AA313" s="7">
        <v>265281.81937344343</v>
      </c>
      <c r="AB313" s="9">
        <f t="shared" si="43"/>
        <v>-0.06368119104852694</v>
      </c>
      <c r="AC313" s="13"/>
    </row>
    <row r="314" spans="1:29" ht="12.75">
      <c r="A314" s="14" t="s">
        <v>651</v>
      </c>
      <c r="B314" s="14" t="s">
        <v>652</v>
      </c>
      <c r="C314" t="s">
        <v>621</v>
      </c>
      <c r="D314" s="17">
        <v>750</v>
      </c>
      <c r="E314" s="17">
        <v>32008000</v>
      </c>
      <c r="F314" s="17">
        <v>13141</v>
      </c>
      <c r="G314" s="17">
        <v>1477940450</v>
      </c>
      <c r="H314" s="17">
        <v>9</v>
      </c>
      <c r="I314" s="17">
        <v>1447300</v>
      </c>
      <c r="J314" s="17">
        <v>12</v>
      </c>
      <c r="K314" s="17">
        <v>143600</v>
      </c>
      <c r="L314" s="16">
        <f t="shared" si="44"/>
        <v>463</v>
      </c>
      <c r="M314" s="16">
        <f t="shared" si="45"/>
        <v>730620900</v>
      </c>
      <c r="N314" s="17">
        <v>249</v>
      </c>
      <c r="O314" s="17">
        <v>140251800</v>
      </c>
      <c r="P314" s="17">
        <v>190</v>
      </c>
      <c r="Q314" s="17">
        <v>483830900</v>
      </c>
      <c r="R314" s="17">
        <v>24</v>
      </c>
      <c r="S314" s="17">
        <v>106538200</v>
      </c>
      <c r="T314" s="8">
        <f t="shared" si="46"/>
        <v>14375</v>
      </c>
      <c r="U314" s="8">
        <f t="shared" si="40"/>
        <v>2242160250</v>
      </c>
      <c r="V314" s="9">
        <f t="shared" si="41"/>
        <v>0.6598046459881715</v>
      </c>
      <c r="W314" s="8">
        <f t="shared" si="42"/>
        <v>13150</v>
      </c>
      <c r="X314" s="8">
        <f t="shared" si="47"/>
        <v>1585925950</v>
      </c>
      <c r="Y314" s="7">
        <f t="shared" si="48"/>
        <v>112500.96958174904</v>
      </c>
      <c r="Z314" s="9">
        <f t="shared" si="49"/>
        <v>0.04751587224864949</v>
      </c>
      <c r="AA314" s="7">
        <v>111029.18925108787</v>
      </c>
      <c r="AB314" s="9">
        <f t="shared" si="43"/>
        <v>0.013255796431448358</v>
      </c>
      <c r="AC314" s="13"/>
    </row>
    <row r="315" spans="1:29" ht="12.75">
      <c r="A315" s="14" t="s">
        <v>653</v>
      </c>
      <c r="B315" s="14" t="s">
        <v>654</v>
      </c>
      <c r="C315" t="s">
        <v>621</v>
      </c>
      <c r="D315" s="17">
        <v>172</v>
      </c>
      <c r="E315" s="17">
        <v>29053600</v>
      </c>
      <c r="F315" s="17">
        <v>5488</v>
      </c>
      <c r="G315" s="17">
        <v>2111006325</v>
      </c>
      <c r="H315" s="17">
        <v>17</v>
      </c>
      <c r="I315" s="17">
        <v>11330300</v>
      </c>
      <c r="J315" s="17">
        <v>62</v>
      </c>
      <c r="K315" s="17">
        <v>790000</v>
      </c>
      <c r="L315" s="16">
        <f t="shared" si="44"/>
        <v>133</v>
      </c>
      <c r="M315" s="16">
        <f t="shared" si="45"/>
        <v>1503267400</v>
      </c>
      <c r="N315" s="17">
        <v>112</v>
      </c>
      <c r="O315" s="17">
        <v>1076460500</v>
      </c>
      <c r="P315" s="17">
        <v>4</v>
      </c>
      <c r="Q315" s="17">
        <v>5968800</v>
      </c>
      <c r="R315" s="17">
        <v>17</v>
      </c>
      <c r="S315" s="17">
        <v>420838100</v>
      </c>
      <c r="T315" s="8">
        <f t="shared" si="46"/>
        <v>5872</v>
      </c>
      <c r="U315" s="8">
        <f t="shared" si="40"/>
        <v>3655447625</v>
      </c>
      <c r="V315" s="9">
        <f t="shared" si="41"/>
        <v>0.5805955501824486</v>
      </c>
      <c r="W315" s="8">
        <f t="shared" si="42"/>
        <v>5505</v>
      </c>
      <c r="X315" s="8">
        <f t="shared" si="47"/>
        <v>2543174725</v>
      </c>
      <c r="Y315" s="7">
        <f t="shared" si="48"/>
        <v>385528.9055404178</v>
      </c>
      <c r="Z315" s="9">
        <f t="shared" si="49"/>
        <v>0.11512628361075204</v>
      </c>
      <c r="AA315" s="7">
        <v>387789.0138408305</v>
      </c>
      <c r="AB315" s="9">
        <f t="shared" si="43"/>
        <v>-0.005828190639099245</v>
      </c>
      <c r="AC315" s="13"/>
    </row>
    <row r="316" spans="1:29" ht="12.75">
      <c r="A316" s="14" t="s">
        <v>655</v>
      </c>
      <c r="B316" s="14" t="s">
        <v>656</v>
      </c>
      <c r="C316" t="s">
        <v>621</v>
      </c>
      <c r="D316" s="17">
        <v>397</v>
      </c>
      <c r="E316" s="17">
        <v>40576200</v>
      </c>
      <c r="F316" s="17">
        <v>12028</v>
      </c>
      <c r="G316" s="17">
        <v>1720761400</v>
      </c>
      <c r="H316" s="17">
        <v>1</v>
      </c>
      <c r="I316" s="17">
        <v>143900</v>
      </c>
      <c r="J316" s="17">
        <v>2</v>
      </c>
      <c r="K316" s="17">
        <v>9400</v>
      </c>
      <c r="L316" s="16">
        <f t="shared" si="44"/>
        <v>489</v>
      </c>
      <c r="M316" s="16">
        <f t="shared" si="45"/>
        <v>512146300</v>
      </c>
      <c r="N316" s="17">
        <v>410</v>
      </c>
      <c r="O316" s="17">
        <v>172343800</v>
      </c>
      <c r="P316" s="17">
        <v>56</v>
      </c>
      <c r="Q316" s="17">
        <v>177851700</v>
      </c>
      <c r="R316" s="17">
        <v>23</v>
      </c>
      <c r="S316" s="17">
        <v>161950800</v>
      </c>
      <c r="T316" s="8">
        <f t="shared" si="46"/>
        <v>12917</v>
      </c>
      <c r="U316" s="8">
        <f t="shared" si="40"/>
        <v>2273637200</v>
      </c>
      <c r="V316" s="9">
        <f t="shared" si="41"/>
        <v>0.7568952953443936</v>
      </c>
      <c r="W316" s="8">
        <f t="shared" si="42"/>
        <v>12029</v>
      </c>
      <c r="X316" s="8">
        <f t="shared" si="47"/>
        <v>1882856100</v>
      </c>
      <c r="Y316" s="7">
        <f t="shared" si="48"/>
        <v>143063.03932163937</v>
      </c>
      <c r="Z316" s="9">
        <f t="shared" si="49"/>
        <v>0.07122983385387958</v>
      </c>
      <c r="AA316" s="7">
        <v>143746.2972208354</v>
      </c>
      <c r="AB316" s="9">
        <f t="shared" si="43"/>
        <v>-0.004753220864857154</v>
      </c>
      <c r="AC316" s="13"/>
    </row>
    <row r="317" spans="1:29" ht="12.75">
      <c r="A317" s="14" t="s">
        <v>657</v>
      </c>
      <c r="B317" s="14" t="s">
        <v>658</v>
      </c>
      <c r="C317" t="s">
        <v>621</v>
      </c>
      <c r="D317" s="17">
        <v>120</v>
      </c>
      <c r="E317" s="17">
        <v>27893100</v>
      </c>
      <c r="F317" s="17">
        <v>2687</v>
      </c>
      <c r="G317" s="17">
        <v>734655400</v>
      </c>
      <c r="H317" s="17">
        <v>0</v>
      </c>
      <c r="I317" s="17">
        <v>0</v>
      </c>
      <c r="J317" s="17">
        <v>0</v>
      </c>
      <c r="K317" s="17">
        <v>0</v>
      </c>
      <c r="L317" s="16">
        <f t="shared" si="44"/>
        <v>167</v>
      </c>
      <c r="M317" s="16">
        <f t="shared" si="45"/>
        <v>99684500</v>
      </c>
      <c r="N317" s="17">
        <v>149</v>
      </c>
      <c r="O317" s="17">
        <v>69338700</v>
      </c>
      <c r="P317" s="17">
        <v>10</v>
      </c>
      <c r="Q317" s="17">
        <v>24799400</v>
      </c>
      <c r="R317" s="17">
        <v>8</v>
      </c>
      <c r="S317" s="17">
        <v>5546400</v>
      </c>
      <c r="T317" s="8">
        <f t="shared" si="46"/>
        <v>2974</v>
      </c>
      <c r="U317" s="8">
        <f t="shared" si="40"/>
        <v>862233000</v>
      </c>
      <c r="V317" s="9">
        <f t="shared" si="41"/>
        <v>0.8520381381830665</v>
      </c>
      <c r="W317" s="8">
        <f t="shared" si="42"/>
        <v>2687</v>
      </c>
      <c r="X317" s="8">
        <f t="shared" si="47"/>
        <v>740201800</v>
      </c>
      <c r="Y317" s="7">
        <f t="shared" si="48"/>
        <v>273411.0160029773</v>
      </c>
      <c r="Z317" s="9">
        <f t="shared" si="49"/>
        <v>0.006432600004871073</v>
      </c>
      <c r="AA317" s="7">
        <v>275086.28252788103</v>
      </c>
      <c r="AB317" s="9">
        <f t="shared" si="43"/>
        <v>-0.006089967516769632</v>
      </c>
      <c r="AC317" s="13"/>
    </row>
    <row r="318" spans="1:29" ht="12.75">
      <c r="A318" s="14" t="s">
        <v>659</v>
      </c>
      <c r="B318" s="14" t="s">
        <v>660</v>
      </c>
      <c r="C318" t="s">
        <v>621</v>
      </c>
      <c r="D318" s="17">
        <v>863</v>
      </c>
      <c r="E318" s="17">
        <v>88869200</v>
      </c>
      <c r="F318" s="17">
        <v>12382</v>
      </c>
      <c r="G318" s="17">
        <v>2332156400</v>
      </c>
      <c r="H318" s="17">
        <v>79</v>
      </c>
      <c r="I318" s="17">
        <v>14747300</v>
      </c>
      <c r="J318" s="17">
        <v>251</v>
      </c>
      <c r="K318" s="17">
        <v>4449100</v>
      </c>
      <c r="L318" s="16">
        <f t="shared" si="44"/>
        <v>562</v>
      </c>
      <c r="M318" s="16">
        <f t="shared" si="45"/>
        <v>1163800000</v>
      </c>
      <c r="N318" s="17">
        <v>345</v>
      </c>
      <c r="O318" s="17">
        <v>288138600</v>
      </c>
      <c r="P318" s="17">
        <v>200</v>
      </c>
      <c r="Q318" s="17">
        <v>786931400</v>
      </c>
      <c r="R318" s="17">
        <v>17</v>
      </c>
      <c r="S318" s="17">
        <v>88730000</v>
      </c>
      <c r="T318" s="8">
        <f t="shared" si="46"/>
        <v>14137</v>
      </c>
      <c r="U318" s="8">
        <f t="shared" si="40"/>
        <v>3604022000</v>
      </c>
      <c r="V318" s="9">
        <f t="shared" si="41"/>
        <v>0.6511901703152756</v>
      </c>
      <c r="W318" s="8">
        <f t="shared" si="42"/>
        <v>12461</v>
      </c>
      <c r="X318" s="8">
        <f t="shared" si="47"/>
        <v>2435633700</v>
      </c>
      <c r="Y318" s="7">
        <f t="shared" si="48"/>
        <v>188339.91653960355</v>
      </c>
      <c r="Z318" s="9">
        <f t="shared" si="49"/>
        <v>0.02461971652781254</v>
      </c>
      <c r="AA318" s="7">
        <v>189747.24574562465</v>
      </c>
      <c r="AB318" s="9">
        <f t="shared" si="43"/>
        <v>-0.007416862365990609</v>
      </c>
      <c r="AC318" s="13"/>
    </row>
    <row r="319" spans="1:29" ht="12.75">
      <c r="A319" s="14" t="s">
        <v>661</v>
      </c>
      <c r="B319" s="14" t="s">
        <v>662</v>
      </c>
      <c r="C319" t="s">
        <v>621</v>
      </c>
      <c r="D319" s="17">
        <v>335</v>
      </c>
      <c r="E319" s="17">
        <v>16255800</v>
      </c>
      <c r="F319" s="17">
        <v>7205</v>
      </c>
      <c r="G319" s="17">
        <v>875415360</v>
      </c>
      <c r="H319" s="17">
        <v>0</v>
      </c>
      <c r="I319" s="17">
        <v>0</v>
      </c>
      <c r="J319" s="17">
        <v>13</v>
      </c>
      <c r="K319" s="17">
        <v>82500</v>
      </c>
      <c r="L319" s="16">
        <f t="shared" si="44"/>
        <v>549</v>
      </c>
      <c r="M319" s="16">
        <f t="shared" si="45"/>
        <v>505438951</v>
      </c>
      <c r="N319" s="17">
        <v>222</v>
      </c>
      <c r="O319" s="17">
        <v>165630900</v>
      </c>
      <c r="P319" s="17">
        <v>324</v>
      </c>
      <c r="Q319" s="17">
        <v>321530251</v>
      </c>
      <c r="R319" s="17">
        <v>3</v>
      </c>
      <c r="S319" s="17">
        <v>18277800</v>
      </c>
      <c r="T319" s="8">
        <f t="shared" si="46"/>
        <v>8102</v>
      </c>
      <c r="U319" s="8">
        <f t="shared" si="40"/>
        <v>1397192611</v>
      </c>
      <c r="V319" s="9">
        <f t="shared" si="41"/>
        <v>0.6265530987695725</v>
      </c>
      <c r="W319" s="8">
        <f t="shared" si="42"/>
        <v>7205</v>
      </c>
      <c r="X319" s="8">
        <f t="shared" si="47"/>
        <v>893693160</v>
      </c>
      <c r="Y319" s="7">
        <f t="shared" si="48"/>
        <v>121501.09090909091</v>
      </c>
      <c r="Z319" s="9">
        <f t="shared" si="49"/>
        <v>0.013081804080625788</v>
      </c>
      <c r="AA319" s="7">
        <v>122903.88032764127</v>
      </c>
      <c r="AB319" s="9">
        <f t="shared" si="43"/>
        <v>-0.011413711388206384</v>
      </c>
      <c r="AC319" s="13"/>
    </row>
    <row r="320" spans="1:29" ht="12.75">
      <c r="A320" s="14" t="s">
        <v>663</v>
      </c>
      <c r="B320" s="14" t="s">
        <v>664</v>
      </c>
      <c r="C320" t="s">
        <v>621</v>
      </c>
      <c r="D320" s="17">
        <v>253</v>
      </c>
      <c r="E320" s="17">
        <v>3023800</v>
      </c>
      <c r="F320" s="17">
        <v>4423</v>
      </c>
      <c r="G320" s="17">
        <v>360504000</v>
      </c>
      <c r="H320" s="17">
        <v>0</v>
      </c>
      <c r="I320" s="17">
        <v>0</v>
      </c>
      <c r="J320" s="17">
        <v>0</v>
      </c>
      <c r="K320" s="17">
        <v>0</v>
      </c>
      <c r="L320" s="16">
        <f t="shared" si="44"/>
        <v>235</v>
      </c>
      <c r="M320" s="16">
        <f t="shared" si="45"/>
        <v>49870800</v>
      </c>
      <c r="N320" s="17">
        <v>190</v>
      </c>
      <c r="O320" s="17">
        <v>24188200</v>
      </c>
      <c r="P320" s="17">
        <v>26</v>
      </c>
      <c r="Q320" s="17">
        <v>17289900</v>
      </c>
      <c r="R320" s="17">
        <v>19</v>
      </c>
      <c r="S320" s="17">
        <v>8392700</v>
      </c>
      <c r="T320" s="8">
        <f t="shared" si="46"/>
        <v>4911</v>
      </c>
      <c r="U320" s="8">
        <f t="shared" si="40"/>
        <v>413398600</v>
      </c>
      <c r="V320" s="9">
        <f t="shared" si="41"/>
        <v>0.8720493973612876</v>
      </c>
      <c r="W320" s="8">
        <f t="shared" si="42"/>
        <v>4423</v>
      </c>
      <c r="X320" s="8">
        <f t="shared" si="47"/>
        <v>368896700</v>
      </c>
      <c r="Y320" s="7">
        <f t="shared" si="48"/>
        <v>81506.66968121185</v>
      </c>
      <c r="Z320" s="9">
        <f t="shared" si="49"/>
        <v>0.02030171364876417</v>
      </c>
      <c r="AA320" s="7">
        <v>82746.13646633529</v>
      </c>
      <c r="AB320" s="9">
        <f t="shared" si="43"/>
        <v>-0.014979149940465312</v>
      </c>
      <c r="AC320" s="13"/>
    </row>
    <row r="321" spans="1:29" ht="12.75">
      <c r="A321" s="14" t="s">
        <v>665</v>
      </c>
      <c r="B321" s="14" t="s">
        <v>666</v>
      </c>
      <c r="C321" t="s">
        <v>621</v>
      </c>
      <c r="D321" s="17">
        <v>229</v>
      </c>
      <c r="E321" s="17">
        <v>7019800</v>
      </c>
      <c r="F321" s="17">
        <v>2541</v>
      </c>
      <c r="G321" s="17">
        <v>648315500</v>
      </c>
      <c r="H321" s="17">
        <v>0</v>
      </c>
      <c r="I321" s="17">
        <v>0</v>
      </c>
      <c r="J321" s="17">
        <v>0</v>
      </c>
      <c r="K321" s="17">
        <v>0</v>
      </c>
      <c r="L321" s="16">
        <f t="shared" si="44"/>
        <v>64</v>
      </c>
      <c r="M321" s="16">
        <f t="shared" si="45"/>
        <v>85653800</v>
      </c>
      <c r="N321" s="17">
        <v>56</v>
      </c>
      <c r="O321" s="17">
        <v>59793500</v>
      </c>
      <c r="P321" s="17">
        <v>5</v>
      </c>
      <c r="Q321" s="17">
        <v>18589800</v>
      </c>
      <c r="R321" s="17">
        <v>3</v>
      </c>
      <c r="S321" s="17">
        <v>7270500</v>
      </c>
      <c r="T321" s="8">
        <f t="shared" si="46"/>
        <v>2834</v>
      </c>
      <c r="U321" s="8">
        <f t="shared" si="40"/>
        <v>740989100</v>
      </c>
      <c r="V321" s="9">
        <f t="shared" si="41"/>
        <v>0.8749325732321839</v>
      </c>
      <c r="W321" s="8">
        <f t="shared" si="42"/>
        <v>2541</v>
      </c>
      <c r="X321" s="8">
        <f t="shared" si="47"/>
        <v>655586000</v>
      </c>
      <c r="Y321" s="7">
        <f t="shared" si="48"/>
        <v>255141.87327823692</v>
      </c>
      <c r="Z321" s="9">
        <f t="shared" si="49"/>
        <v>0.00981188522206332</v>
      </c>
      <c r="AA321" s="7">
        <v>254887.54434371306</v>
      </c>
      <c r="AB321" s="9">
        <f t="shared" si="43"/>
        <v>0.000997808406757214</v>
      </c>
      <c r="AC321" s="13"/>
    </row>
    <row r="322" spans="1:29" ht="12.75">
      <c r="A322" s="14" t="s">
        <v>667</v>
      </c>
      <c r="B322" s="14" t="s">
        <v>668</v>
      </c>
      <c r="C322" t="s">
        <v>621</v>
      </c>
      <c r="D322" s="17">
        <v>801</v>
      </c>
      <c r="E322" s="17">
        <v>58714800</v>
      </c>
      <c r="F322" s="17">
        <v>26497</v>
      </c>
      <c r="G322" s="17">
        <v>2007181700</v>
      </c>
      <c r="H322" s="17">
        <v>0</v>
      </c>
      <c r="I322" s="17">
        <v>0</v>
      </c>
      <c r="J322" s="17">
        <v>0</v>
      </c>
      <c r="K322" s="17">
        <v>0</v>
      </c>
      <c r="L322" s="16">
        <f t="shared" si="44"/>
        <v>1364</v>
      </c>
      <c r="M322" s="16">
        <f t="shared" si="45"/>
        <v>1036999300</v>
      </c>
      <c r="N322" s="17">
        <v>1102</v>
      </c>
      <c r="O322" s="17">
        <v>631497000</v>
      </c>
      <c r="P322" s="17">
        <v>168</v>
      </c>
      <c r="Q322" s="17">
        <v>247252500</v>
      </c>
      <c r="R322" s="17">
        <v>94</v>
      </c>
      <c r="S322" s="17">
        <v>158249800</v>
      </c>
      <c r="T322" s="8">
        <f t="shared" si="46"/>
        <v>28662</v>
      </c>
      <c r="U322" s="8">
        <f aca="true" t="shared" si="50" ref="U322:U385">S322+Q322+O322+K322+I322+G322+E322</f>
        <v>3102895800</v>
      </c>
      <c r="V322" s="9">
        <f aca="true" t="shared" si="51" ref="V322:V385">(G322+I322)/U322</f>
        <v>0.6468737042346057</v>
      </c>
      <c r="W322" s="8">
        <f aca="true" t="shared" si="52" ref="W322:W385">F322+H322</f>
        <v>26497</v>
      </c>
      <c r="X322" s="8">
        <f t="shared" si="47"/>
        <v>2165431500</v>
      </c>
      <c r="Y322" s="7">
        <f t="shared" si="48"/>
        <v>75751.28127712572</v>
      </c>
      <c r="Z322" s="9">
        <f t="shared" si="49"/>
        <v>0.051000681363518555</v>
      </c>
      <c r="AA322" s="7">
        <v>75742.98119761383</v>
      </c>
      <c r="AB322" s="9">
        <f aca="true" t="shared" si="53" ref="AB322:AB385">(Y322-AA322)/AA322</f>
        <v>0.00010958216036190927</v>
      </c>
      <c r="AC322" s="13"/>
    </row>
    <row r="323" spans="1:29" ht="12.75">
      <c r="A323" s="14" t="s">
        <v>670</v>
      </c>
      <c r="B323" s="14" t="s">
        <v>671</v>
      </c>
      <c r="C323" t="s">
        <v>672</v>
      </c>
      <c r="D323" s="17">
        <v>6</v>
      </c>
      <c r="E323" s="17">
        <v>4834700</v>
      </c>
      <c r="F323" s="17">
        <v>298</v>
      </c>
      <c r="G323" s="17">
        <v>536085900</v>
      </c>
      <c r="H323" s="17">
        <v>0</v>
      </c>
      <c r="I323" s="17">
        <v>0</v>
      </c>
      <c r="J323" s="17">
        <v>0</v>
      </c>
      <c r="K323" s="17">
        <v>0</v>
      </c>
      <c r="L323" s="16">
        <f aca="true" t="shared" si="54" ref="L323:L386">N323+P323+R323</f>
        <v>31</v>
      </c>
      <c r="M323" s="16">
        <f aca="true" t="shared" si="55" ref="M323:M386">O323+Q323+S323</f>
        <v>38681500</v>
      </c>
      <c r="N323" s="17">
        <v>27</v>
      </c>
      <c r="O323" s="17">
        <v>31887000</v>
      </c>
      <c r="P323" s="17">
        <v>1</v>
      </c>
      <c r="Q323" s="17">
        <v>3666100</v>
      </c>
      <c r="R323" s="17">
        <v>3</v>
      </c>
      <c r="S323" s="17">
        <v>3128400</v>
      </c>
      <c r="T323" s="8">
        <f aca="true" t="shared" si="56" ref="T323:T386">R323+P323+N323+J323+H323+F323+D323</f>
        <v>335</v>
      </c>
      <c r="U323" s="8">
        <f t="shared" si="50"/>
        <v>579602100</v>
      </c>
      <c r="V323" s="9">
        <f t="shared" si="51"/>
        <v>0.9249205618820222</v>
      </c>
      <c r="W323" s="8">
        <f t="shared" si="52"/>
        <v>298</v>
      </c>
      <c r="X323" s="8">
        <f aca="true" t="shared" si="57" ref="X323:X386">S323+I323+G323</f>
        <v>539214300</v>
      </c>
      <c r="Y323" s="7">
        <f aca="true" t="shared" si="58" ref="Y323:Y386">(I323+G323)/(H323+F323)</f>
        <v>1798945.9731543625</v>
      </c>
      <c r="Z323" s="9">
        <f aca="true" t="shared" si="59" ref="Z323:Z386">S323/U323</f>
        <v>0.0053974959718054855</v>
      </c>
      <c r="AA323" s="7">
        <v>1807676.3513513512</v>
      </c>
      <c r="AB323" s="9">
        <f t="shared" si="53"/>
        <v>-0.004829613548056994</v>
      </c>
      <c r="AC323" s="13"/>
    </row>
    <row r="324" spans="1:29" ht="12.75">
      <c r="A324" s="14" t="s">
        <v>669</v>
      </c>
      <c r="B324" s="14" t="s">
        <v>674</v>
      </c>
      <c r="C324" t="s">
        <v>672</v>
      </c>
      <c r="D324" s="17">
        <v>21</v>
      </c>
      <c r="E324" s="17">
        <v>773400</v>
      </c>
      <c r="F324" s="17">
        <v>594</v>
      </c>
      <c r="G324" s="17">
        <v>171140000</v>
      </c>
      <c r="H324" s="17">
        <v>0</v>
      </c>
      <c r="I324" s="17">
        <v>0</v>
      </c>
      <c r="J324" s="17">
        <v>1</v>
      </c>
      <c r="K324" s="17">
        <v>600</v>
      </c>
      <c r="L324" s="16">
        <f t="shared" si="54"/>
        <v>42</v>
      </c>
      <c r="M324" s="16">
        <f t="shared" si="55"/>
        <v>19317000</v>
      </c>
      <c r="N324" s="17">
        <v>40</v>
      </c>
      <c r="O324" s="17">
        <v>14524700</v>
      </c>
      <c r="P324" s="17">
        <v>0</v>
      </c>
      <c r="Q324" s="17">
        <v>0</v>
      </c>
      <c r="R324" s="17">
        <v>2</v>
      </c>
      <c r="S324" s="17">
        <v>4792300</v>
      </c>
      <c r="T324" s="8">
        <f t="shared" si="56"/>
        <v>658</v>
      </c>
      <c r="U324" s="8">
        <f t="shared" si="50"/>
        <v>191231000</v>
      </c>
      <c r="V324" s="9">
        <f t="shared" si="51"/>
        <v>0.8949385821336499</v>
      </c>
      <c r="W324" s="8">
        <f t="shared" si="52"/>
        <v>594</v>
      </c>
      <c r="X324" s="8">
        <f t="shared" si="57"/>
        <v>175932300</v>
      </c>
      <c r="Y324" s="7">
        <f t="shared" si="58"/>
        <v>288114.4781144781</v>
      </c>
      <c r="Z324" s="9">
        <f t="shared" si="59"/>
        <v>0.02506026742526055</v>
      </c>
      <c r="AA324" s="7">
        <v>290098.3164983165</v>
      </c>
      <c r="AB324" s="9">
        <f t="shared" si="53"/>
        <v>-0.006838503607275751</v>
      </c>
      <c r="AC324" s="13"/>
    </row>
    <row r="325" spans="1:29" ht="12.75">
      <c r="A325" s="14" t="s">
        <v>673</v>
      </c>
      <c r="B325" s="14" t="s">
        <v>676</v>
      </c>
      <c r="C325" t="s">
        <v>672</v>
      </c>
      <c r="D325" s="17">
        <v>614</v>
      </c>
      <c r="E325" s="17">
        <v>16514900</v>
      </c>
      <c r="F325" s="17">
        <v>3194</v>
      </c>
      <c r="G325" s="17">
        <v>267925515</v>
      </c>
      <c r="H325" s="17">
        <v>0</v>
      </c>
      <c r="I325" s="17">
        <v>0</v>
      </c>
      <c r="J325" s="17">
        <v>0</v>
      </c>
      <c r="K325" s="17">
        <v>0</v>
      </c>
      <c r="L325" s="16">
        <f t="shared" si="54"/>
        <v>490</v>
      </c>
      <c r="M325" s="16">
        <f t="shared" si="55"/>
        <v>131512100</v>
      </c>
      <c r="N325" s="17">
        <v>367</v>
      </c>
      <c r="O325" s="17">
        <v>84057500</v>
      </c>
      <c r="P325" s="17">
        <v>3</v>
      </c>
      <c r="Q325" s="17">
        <v>694100</v>
      </c>
      <c r="R325" s="17">
        <v>120</v>
      </c>
      <c r="S325" s="17">
        <v>46760500</v>
      </c>
      <c r="T325" s="8">
        <f t="shared" si="56"/>
        <v>4298</v>
      </c>
      <c r="U325" s="8">
        <f t="shared" si="50"/>
        <v>415952515</v>
      </c>
      <c r="V325" s="9">
        <f t="shared" si="51"/>
        <v>0.644125243478814</v>
      </c>
      <c r="W325" s="8">
        <f t="shared" si="52"/>
        <v>3194</v>
      </c>
      <c r="X325" s="8">
        <f t="shared" si="57"/>
        <v>314686015</v>
      </c>
      <c r="Y325" s="7">
        <f t="shared" si="58"/>
        <v>83884.00594865372</v>
      </c>
      <c r="Z325" s="9">
        <f t="shared" si="59"/>
        <v>0.11241788019961846</v>
      </c>
      <c r="AA325" s="7">
        <v>79355.00146670578</v>
      </c>
      <c r="AB325" s="9">
        <f t="shared" si="53"/>
        <v>0.05707270365117601</v>
      </c>
      <c r="AC325" s="13"/>
    </row>
    <row r="326" spans="1:29" ht="12.75">
      <c r="A326" s="14" t="s">
        <v>675</v>
      </c>
      <c r="B326" s="14" t="s">
        <v>678</v>
      </c>
      <c r="C326" t="s">
        <v>672</v>
      </c>
      <c r="D326" s="17">
        <v>94</v>
      </c>
      <c r="E326" s="17">
        <v>9933500</v>
      </c>
      <c r="F326" s="17">
        <v>1636</v>
      </c>
      <c r="G326" s="17">
        <v>551738800</v>
      </c>
      <c r="H326" s="17">
        <v>0</v>
      </c>
      <c r="I326" s="17">
        <v>0</v>
      </c>
      <c r="J326" s="17">
        <v>0</v>
      </c>
      <c r="K326" s="17">
        <v>0</v>
      </c>
      <c r="L326" s="16">
        <f t="shared" si="54"/>
        <v>101</v>
      </c>
      <c r="M326" s="16">
        <f t="shared" si="55"/>
        <v>69092400</v>
      </c>
      <c r="N326" s="17">
        <v>89</v>
      </c>
      <c r="O326" s="17">
        <v>54430000</v>
      </c>
      <c r="P326" s="17">
        <v>4</v>
      </c>
      <c r="Q326" s="17">
        <v>3059500</v>
      </c>
      <c r="R326" s="17">
        <v>8</v>
      </c>
      <c r="S326" s="17">
        <v>11602900</v>
      </c>
      <c r="T326" s="8">
        <f t="shared" si="56"/>
        <v>1831</v>
      </c>
      <c r="U326" s="8">
        <f t="shared" si="50"/>
        <v>630764700</v>
      </c>
      <c r="V326" s="9">
        <f t="shared" si="51"/>
        <v>0.8747141366661768</v>
      </c>
      <c r="W326" s="8">
        <f t="shared" si="52"/>
        <v>1636</v>
      </c>
      <c r="X326" s="8">
        <f t="shared" si="57"/>
        <v>563341700</v>
      </c>
      <c r="Y326" s="7">
        <f t="shared" si="58"/>
        <v>337248.6552567237</v>
      </c>
      <c r="Z326" s="9">
        <f t="shared" si="59"/>
        <v>0.01839497359316398</v>
      </c>
      <c r="AA326" s="7">
        <v>338175.06112469436</v>
      </c>
      <c r="AB326" s="9">
        <f t="shared" si="53"/>
        <v>-0.0027394269254795043</v>
      </c>
      <c r="AC326" s="13"/>
    </row>
    <row r="327" spans="1:29" ht="12.75">
      <c r="A327" s="14" t="s">
        <v>677</v>
      </c>
      <c r="B327" s="14" t="s">
        <v>680</v>
      </c>
      <c r="C327" t="s">
        <v>672</v>
      </c>
      <c r="D327" s="17">
        <v>20</v>
      </c>
      <c r="E327" s="17">
        <v>15292000</v>
      </c>
      <c r="F327" s="17">
        <v>1004</v>
      </c>
      <c r="G327" s="17">
        <v>904021200</v>
      </c>
      <c r="H327" s="17">
        <v>0</v>
      </c>
      <c r="I327" s="17">
        <v>0</v>
      </c>
      <c r="J327" s="17">
        <v>0</v>
      </c>
      <c r="K327" s="17">
        <v>0</v>
      </c>
      <c r="L327" s="16">
        <f t="shared" si="54"/>
        <v>58</v>
      </c>
      <c r="M327" s="16">
        <f t="shared" si="55"/>
        <v>51999000</v>
      </c>
      <c r="N327" s="17">
        <v>49</v>
      </c>
      <c r="O327" s="17">
        <v>41014500</v>
      </c>
      <c r="P327" s="17">
        <v>2</v>
      </c>
      <c r="Q327" s="17">
        <v>2303600</v>
      </c>
      <c r="R327" s="17">
        <v>7</v>
      </c>
      <c r="S327" s="17">
        <v>8680900</v>
      </c>
      <c r="T327" s="8">
        <f t="shared" si="56"/>
        <v>1082</v>
      </c>
      <c r="U327" s="8">
        <f t="shared" si="50"/>
        <v>971312200</v>
      </c>
      <c r="V327" s="9">
        <f t="shared" si="51"/>
        <v>0.9307215537908409</v>
      </c>
      <c r="W327" s="8">
        <f t="shared" si="52"/>
        <v>1004</v>
      </c>
      <c r="X327" s="8">
        <f t="shared" si="57"/>
        <v>912702100</v>
      </c>
      <c r="Y327" s="7">
        <f t="shared" si="58"/>
        <v>900419.5219123506</v>
      </c>
      <c r="Z327" s="9">
        <f t="shared" si="59"/>
        <v>0.008937291223151527</v>
      </c>
      <c r="AA327" s="7">
        <v>915649.4023904382</v>
      </c>
      <c r="AB327" s="9">
        <f t="shared" si="53"/>
        <v>-0.016632873279147937</v>
      </c>
      <c r="AC327" s="13"/>
    </row>
    <row r="328" spans="1:29" ht="12.75">
      <c r="A328" s="14" t="s">
        <v>679</v>
      </c>
      <c r="B328" s="14" t="s">
        <v>682</v>
      </c>
      <c r="C328" t="s">
        <v>672</v>
      </c>
      <c r="D328" s="17">
        <v>70</v>
      </c>
      <c r="E328" s="17">
        <v>15894000</v>
      </c>
      <c r="F328" s="17">
        <v>2637</v>
      </c>
      <c r="G328" s="17">
        <v>886040765</v>
      </c>
      <c r="H328" s="17">
        <v>0</v>
      </c>
      <c r="I328" s="17">
        <v>0</v>
      </c>
      <c r="J328" s="17">
        <v>0</v>
      </c>
      <c r="K328" s="17">
        <v>0</v>
      </c>
      <c r="L328" s="16">
        <f t="shared" si="54"/>
        <v>186</v>
      </c>
      <c r="M328" s="16">
        <f t="shared" si="55"/>
        <v>124101100</v>
      </c>
      <c r="N328" s="17">
        <v>158</v>
      </c>
      <c r="O328" s="17">
        <v>98027600</v>
      </c>
      <c r="P328" s="17">
        <v>0</v>
      </c>
      <c r="Q328" s="17">
        <v>0</v>
      </c>
      <c r="R328" s="17">
        <v>28</v>
      </c>
      <c r="S328" s="17">
        <v>26073500</v>
      </c>
      <c r="T328" s="8">
        <f t="shared" si="56"/>
        <v>2893</v>
      </c>
      <c r="U328" s="8">
        <f t="shared" si="50"/>
        <v>1026035865</v>
      </c>
      <c r="V328" s="9">
        <f t="shared" si="51"/>
        <v>0.8635573036231048</v>
      </c>
      <c r="W328" s="8">
        <f t="shared" si="52"/>
        <v>2637</v>
      </c>
      <c r="X328" s="8">
        <f t="shared" si="57"/>
        <v>912114265</v>
      </c>
      <c r="Y328" s="7">
        <f t="shared" si="58"/>
        <v>336003.3238528631</v>
      </c>
      <c r="Z328" s="9">
        <f t="shared" si="59"/>
        <v>0.025411879729954664</v>
      </c>
      <c r="AA328" s="7">
        <v>338617.887109077</v>
      </c>
      <c r="AB328" s="9">
        <f t="shared" si="53"/>
        <v>-0.007721279222829989</v>
      </c>
      <c r="AC328" s="13"/>
    </row>
    <row r="329" spans="1:29" ht="12.75">
      <c r="A329" s="14" t="s">
        <v>681</v>
      </c>
      <c r="B329" s="14" t="s">
        <v>684</v>
      </c>
      <c r="C329" t="s">
        <v>672</v>
      </c>
      <c r="D329" s="17">
        <v>52</v>
      </c>
      <c r="E329" s="17">
        <v>9646600</v>
      </c>
      <c r="F329" s="17">
        <v>1886</v>
      </c>
      <c r="G329" s="17">
        <v>987756200</v>
      </c>
      <c r="H329" s="17">
        <v>0</v>
      </c>
      <c r="I329" s="17">
        <v>0</v>
      </c>
      <c r="J329" s="17">
        <v>0</v>
      </c>
      <c r="K329" s="17">
        <v>0</v>
      </c>
      <c r="L329" s="16">
        <f t="shared" si="54"/>
        <v>141</v>
      </c>
      <c r="M329" s="16">
        <f t="shared" si="55"/>
        <v>124377400</v>
      </c>
      <c r="N329" s="17">
        <v>99</v>
      </c>
      <c r="O329" s="17">
        <v>63139400</v>
      </c>
      <c r="P329" s="17">
        <v>4</v>
      </c>
      <c r="Q329" s="17">
        <v>1774900</v>
      </c>
      <c r="R329" s="17">
        <v>38</v>
      </c>
      <c r="S329" s="17">
        <v>59463100</v>
      </c>
      <c r="T329" s="8">
        <f t="shared" si="56"/>
        <v>2079</v>
      </c>
      <c r="U329" s="8">
        <f t="shared" si="50"/>
        <v>1121780200</v>
      </c>
      <c r="V329" s="9">
        <f t="shared" si="51"/>
        <v>0.8805256145544377</v>
      </c>
      <c r="W329" s="8">
        <f t="shared" si="52"/>
        <v>1886</v>
      </c>
      <c r="X329" s="8">
        <f t="shared" si="57"/>
        <v>1047219300</v>
      </c>
      <c r="Y329" s="7">
        <f t="shared" si="58"/>
        <v>523730.7529162248</v>
      </c>
      <c r="Z329" s="9">
        <f t="shared" si="59"/>
        <v>0.053007799567152285</v>
      </c>
      <c r="AA329" s="7">
        <v>522822.2684703434</v>
      </c>
      <c r="AB329" s="9">
        <f t="shared" si="53"/>
        <v>0.001737654458635556</v>
      </c>
      <c r="AC329" s="13"/>
    </row>
    <row r="330" spans="1:29" ht="12.75">
      <c r="A330" s="14" t="s">
        <v>683</v>
      </c>
      <c r="B330" s="14" t="s">
        <v>686</v>
      </c>
      <c r="C330" t="s">
        <v>672</v>
      </c>
      <c r="D330" s="17">
        <v>91</v>
      </c>
      <c r="E330" s="17">
        <v>34395500</v>
      </c>
      <c r="F330" s="17">
        <v>1946</v>
      </c>
      <c r="G330" s="17">
        <v>1405264500</v>
      </c>
      <c r="H330" s="17">
        <v>0</v>
      </c>
      <c r="I330" s="17">
        <v>0</v>
      </c>
      <c r="J330" s="17">
        <v>0</v>
      </c>
      <c r="K330" s="17">
        <v>0</v>
      </c>
      <c r="L330" s="16">
        <f t="shared" si="54"/>
        <v>87</v>
      </c>
      <c r="M330" s="16">
        <f t="shared" si="55"/>
        <v>128424100</v>
      </c>
      <c r="N330" s="17">
        <v>84</v>
      </c>
      <c r="O330" s="17">
        <v>114442300</v>
      </c>
      <c r="P330" s="17">
        <v>0</v>
      </c>
      <c r="Q330" s="17">
        <v>0</v>
      </c>
      <c r="R330" s="17">
        <v>3</v>
      </c>
      <c r="S330" s="17">
        <v>13981800</v>
      </c>
      <c r="T330" s="8">
        <f t="shared" si="56"/>
        <v>2124</v>
      </c>
      <c r="U330" s="8">
        <f t="shared" si="50"/>
        <v>1568084100</v>
      </c>
      <c r="V330" s="9">
        <f t="shared" si="51"/>
        <v>0.8961665385166523</v>
      </c>
      <c r="W330" s="8">
        <f t="shared" si="52"/>
        <v>1946</v>
      </c>
      <c r="X330" s="8">
        <f t="shared" si="57"/>
        <v>1419246300</v>
      </c>
      <c r="Y330" s="7">
        <f t="shared" si="58"/>
        <v>722129.753340185</v>
      </c>
      <c r="Z330" s="9">
        <f t="shared" si="59"/>
        <v>0.008916486048165402</v>
      </c>
      <c r="AA330" s="7">
        <v>753966.9927909372</v>
      </c>
      <c r="AB330" s="9">
        <f t="shared" si="53"/>
        <v>-0.04222630400954449</v>
      </c>
      <c r="AC330" s="13"/>
    </row>
    <row r="331" spans="1:29" ht="12.75">
      <c r="A331" s="14" t="s">
        <v>685</v>
      </c>
      <c r="B331" s="14" t="s">
        <v>688</v>
      </c>
      <c r="C331" t="s">
        <v>672</v>
      </c>
      <c r="D331" s="17">
        <v>110</v>
      </c>
      <c r="E331" s="17">
        <v>41257000</v>
      </c>
      <c r="F331" s="17">
        <v>3085</v>
      </c>
      <c r="G331" s="17">
        <v>2558728600</v>
      </c>
      <c r="H331" s="17">
        <v>209</v>
      </c>
      <c r="I331" s="17">
        <v>263081000</v>
      </c>
      <c r="J331" s="17">
        <v>299</v>
      </c>
      <c r="K331" s="17">
        <v>4158700</v>
      </c>
      <c r="L331" s="16">
        <f t="shared" si="54"/>
        <v>73</v>
      </c>
      <c r="M331" s="16">
        <f t="shared" si="55"/>
        <v>178123400</v>
      </c>
      <c r="N331" s="17">
        <v>73</v>
      </c>
      <c r="O331" s="17">
        <v>178123400</v>
      </c>
      <c r="P331" s="17">
        <v>0</v>
      </c>
      <c r="Q331" s="17">
        <v>0</v>
      </c>
      <c r="R331" s="17">
        <v>0</v>
      </c>
      <c r="S331" s="17">
        <v>0</v>
      </c>
      <c r="T331" s="8">
        <f t="shared" si="56"/>
        <v>3776</v>
      </c>
      <c r="U331" s="8">
        <f t="shared" si="50"/>
        <v>3045348700</v>
      </c>
      <c r="V331" s="9">
        <f t="shared" si="51"/>
        <v>0.9265965503392107</v>
      </c>
      <c r="W331" s="8">
        <f t="shared" si="52"/>
        <v>3294</v>
      </c>
      <c r="X331" s="8">
        <f t="shared" si="57"/>
        <v>2821809600</v>
      </c>
      <c r="Y331" s="7">
        <f t="shared" si="58"/>
        <v>856651.3661202185</v>
      </c>
      <c r="Z331" s="9">
        <f t="shared" si="59"/>
        <v>0</v>
      </c>
      <c r="AA331" s="7">
        <v>860775.9501368197</v>
      </c>
      <c r="AB331" s="9">
        <f t="shared" si="53"/>
        <v>-0.004791704526532841</v>
      </c>
      <c r="AC331" s="13"/>
    </row>
    <row r="332" spans="1:29" ht="12.75">
      <c r="A332" s="14" t="s">
        <v>687</v>
      </c>
      <c r="B332" s="14" t="s">
        <v>690</v>
      </c>
      <c r="C332" t="s">
        <v>672</v>
      </c>
      <c r="D332" s="17">
        <v>54</v>
      </c>
      <c r="E332" s="17">
        <v>207785300</v>
      </c>
      <c r="F332" s="17">
        <v>856</v>
      </c>
      <c r="G332" s="17">
        <v>1943019000</v>
      </c>
      <c r="H332" s="17">
        <v>0</v>
      </c>
      <c r="I332" s="17">
        <v>0</v>
      </c>
      <c r="J332" s="17">
        <v>0</v>
      </c>
      <c r="K332" s="17">
        <v>0</v>
      </c>
      <c r="L332" s="16">
        <f t="shared" si="54"/>
        <v>21</v>
      </c>
      <c r="M332" s="16">
        <f t="shared" si="55"/>
        <v>29907800</v>
      </c>
      <c r="N332" s="17">
        <v>17</v>
      </c>
      <c r="O332" s="17">
        <v>26117100</v>
      </c>
      <c r="P332" s="17">
        <v>0</v>
      </c>
      <c r="Q332" s="17">
        <v>0</v>
      </c>
      <c r="R332" s="17">
        <v>4</v>
      </c>
      <c r="S332" s="17">
        <v>3790700</v>
      </c>
      <c r="T332" s="8">
        <f t="shared" si="56"/>
        <v>931</v>
      </c>
      <c r="U332" s="8">
        <f t="shared" si="50"/>
        <v>2180712100</v>
      </c>
      <c r="V332" s="9">
        <f t="shared" si="51"/>
        <v>0.891002072213017</v>
      </c>
      <c r="W332" s="8">
        <f t="shared" si="52"/>
        <v>856</v>
      </c>
      <c r="X332" s="8">
        <f t="shared" si="57"/>
        <v>1946809700</v>
      </c>
      <c r="Y332" s="7">
        <f t="shared" si="58"/>
        <v>2269882.0093457946</v>
      </c>
      <c r="Z332" s="9">
        <f t="shared" si="59"/>
        <v>0.0017382853976918825</v>
      </c>
      <c r="AA332" s="7">
        <v>2273620.0696055684</v>
      </c>
      <c r="AB332" s="9">
        <f t="shared" si="53"/>
        <v>-0.0016441006612078098</v>
      </c>
      <c r="AC332" s="13"/>
    </row>
    <row r="333" spans="1:29" ht="12.75">
      <c r="A333" s="14" t="s">
        <v>689</v>
      </c>
      <c r="B333" s="14" t="s">
        <v>692</v>
      </c>
      <c r="C333" t="s">
        <v>672</v>
      </c>
      <c r="D333" s="17">
        <v>267</v>
      </c>
      <c r="E333" s="17">
        <v>33369100</v>
      </c>
      <c r="F333" s="17">
        <v>2902</v>
      </c>
      <c r="G333" s="17">
        <v>871759800</v>
      </c>
      <c r="H333" s="17">
        <v>2</v>
      </c>
      <c r="I333" s="17">
        <v>379500</v>
      </c>
      <c r="J333" s="17">
        <v>6</v>
      </c>
      <c r="K333" s="17">
        <v>13900</v>
      </c>
      <c r="L333" s="16">
        <f t="shared" si="54"/>
        <v>267</v>
      </c>
      <c r="M333" s="16">
        <f t="shared" si="55"/>
        <v>1117864900</v>
      </c>
      <c r="N333" s="17">
        <v>199</v>
      </c>
      <c r="O333" s="17">
        <v>772831800</v>
      </c>
      <c r="P333" s="17">
        <v>44</v>
      </c>
      <c r="Q333" s="17">
        <v>180753100</v>
      </c>
      <c r="R333" s="17">
        <v>24</v>
      </c>
      <c r="S333" s="17">
        <v>164280000</v>
      </c>
      <c r="T333" s="8">
        <f t="shared" si="56"/>
        <v>3444</v>
      </c>
      <c r="U333" s="8">
        <f t="shared" si="50"/>
        <v>2023387200</v>
      </c>
      <c r="V333" s="9">
        <f t="shared" si="51"/>
        <v>0.4310293650172345</v>
      </c>
      <c r="W333" s="8">
        <f t="shared" si="52"/>
        <v>2904</v>
      </c>
      <c r="X333" s="8">
        <f t="shared" si="57"/>
        <v>1036419300</v>
      </c>
      <c r="Y333" s="7">
        <f t="shared" si="58"/>
        <v>300323.4504132231</v>
      </c>
      <c r="Z333" s="9">
        <f t="shared" si="59"/>
        <v>0.08119058972004962</v>
      </c>
      <c r="AA333" s="7">
        <v>304486.58410732716</v>
      </c>
      <c r="AB333" s="9">
        <f t="shared" si="53"/>
        <v>-0.013672634235459748</v>
      </c>
      <c r="AC333" s="13"/>
    </row>
    <row r="334" spans="1:29" ht="12.75">
      <c r="A334" s="14" t="s">
        <v>691</v>
      </c>
      <c r="B334" s="14" t="s">
        <v>694</v>
      </c>
      <c r="C334" t="s">
        <v>672</v>
      </c>
      <c r="D334" s="17">
        <v>27</v>
      </c>
      <c r="E334" s="17">
        <v>3274100</v>
      </c>
      <c r="F334" s="17">
        <v>606</v>
      </c>
      <c r="G334" s="17">
        <v>206535000</v>
      </c>
      <c r="H334" s="17">
        <v>0</v>
      </c>
      <c r="I334" s="17">
        <v>0</v>
      </c>
      <c r="J334" s="17">
        <v>0</v>
      </c>
      <c r="K334" s="17">
        <v>0</v>
      </c>
      <c r="L334" s="16">
        <f t="shared" si="54"/>
        <v>51</v>
      </c>
      <c r="M334" s="16">
        <f t="shared" si="55"/>
        <v>44211800</v>
      </c>
      <c r="N334" s="17">
        <v>45</v>
      </c>
      <c r="O334" s="17">
        <v>35332500</v>
      </c>
      <c r="P334" s="17">
        <v>5</v>
      </c>
      <c r="Q334" s="17">
        <v>7617200</v>
      </c>
      <c r="R334" s="17">
        <v>1</v>
      </c>
      <c r="S334" s="17">
        <v>1262100</v>
      </c>
      <c r="T334" s="8">
        <f t="shared" si="56"/>
        <v>684</v>
      </c>
      <c r="U334" s="8">
        <f t="shared" si="50"/>
        <v>254020900</v>
      </c>
      <c r="V334" s="9">
        <f t="shared" si="51"/>
        <v>0.8130630196176771</v>
      </c>
      <c r="W334" s="8">
        <f t="shared" si="52"/>
        <v>606</v>
      </c>
      <c r="X334" s="8">
        <f t="shared" si="57"/>
        <v>207797100</v>
      </c>
      <c r="Y334" s="7">
        <f t="shared" si="58"/>
        <v>340816.8316831683</v>
      </c>
      <c r="Z334" s="9">
        <f t="shared" si="59"/>
        <v>0.004968488813322053</v>
      </c>
      <c r="AA334" s="7">
        <v>333163.201320132</v>
      </c>
      <c r="AB334" s="9">
        <f t="shared" si="53"/>
        <v>0.022972616221447657</v>
      </c>
      <c r="AC334" s="13"/>
    </row>
    <row r="335" spans="1:29" ht="12.75">
      <c r="A335" s="14" t="s">
        <v>693</v>
      </c>
      <c r="B335" s="14" t="s">
        <v>696</v>
      </c>
      <c r="C335" t="s">
        <v>672</v>
      </c>
      <c r="D335" s="17">
        <v>50</v>
      </c>
      <c r="E335" s="17">
        <v>10626900</v>
      </c>
      <c r="F335" s="17">
        <v>2026</v>
      </c>
      <c r="G335" s="17">
        <v>1115672700</v>
      </c>
      <c r="H335" s="17">
        <v>0</v>
      </c>
      <c r="I335" s="17">
        <v>0</v>
      </c>
      <c r="J335" s="17">
        <v>0</v>
      </c>
      <c r="K335" s="17">
        <v>0</v>
      </c>
      <c r="L335" s="16">
        <f t="shared" si="54"/>
        <v>64</v>
      </c>
      <c r="M335" s="16">
        <f t="shared" si="55"/>
        <v>37727500</v>
      </c>
      <c r="N335" s="17">
        <v>64</v>
      </c>
      <c r="O335" s="17">
        <v>37727500</v>
      </c>
      <c r="P335" s="17">
        <v>0</v>
      </c>
      <c r="Q335" s="17">
        <v>0</v>
      </c>
      <c r="R335" s="17">
        <v>0</v>
      </c>
      <c r="S335" s="17">
        <v>0</v>
      </c>
      <c r="T335" s="8">
        <f t="shared" si="56"/>
        <v>2140</v>
      </c>
      <c r="U335" s="8">
        <f t="shared" si="50"/>
        <v>1164027100</v>
      </c>
      <c r="V335" s="9">
        <f t="shared" si="51"/>
        <v>0.9584593863837019</v>
      </c>
      <c r="W335" s="8">
        <f t="shared" si="52"/>
        <v>2026</v>
      </c>
      <c r="X335" s="8">
        <f t="shared" si="57"/>
        <v>1115672700</v>
      </c>
      <c r="Y335" s="7">
        <f t="shared" si="58"/>
        <v>550677.5419545904</v>
      </c>
      <c r="Z335" s="9">
        <f t="shared" si="59"/>
        <v>0</v>
      </c>
      <c r="AA335" s="7">
        <v>550851.9801980198</v>
      </c>
      <c r="AB335" s="9">
        <f t="shared" si="53"/>
        <v>-0.0003166699035314395</v>
      </c>
      <c r="AC335" s="13"/>
    </row>
    <row r="336" spans="1:29" ht="12.75">
      <c r="A336" s="14" t="s">
        <v>695</v>
      </c>
      <c r="B336" s="14" t="s">
        <v>698</v>
      </c>
      <c r="C336" t="s">
        <v>672</v>
      </c>
      <c r="D336" s="17">
        <v>23</v>
      </c>
      <c r="E336" s="17">
        <v>1865300</v>
      </c>
      <c r="F336" s="17">
        <v>354</v>
      </c>
      <c r="G336" s="17">
        <v>111706500</v>
      </c>
      <c r="H336" s="17">
        <v>1</v>
      </c>
      <c r="I336" s="17">
        <v>721700</v>
      </c>
      <c r="J336" s="17">
        <v>1</v>
      </c>
      <c r="K336" s="17">
        <v>14200</v>
      </c>
      <c r="L336" s="16">
        <f t="shared" si="54"/>
        <v>41</v>
      </c>
      <c r="M336" s="16">
        <f t="shared" si="55"/>
        <v>37010200</v>
      </c>
      <c r="N336" s="17">
        <v>34</v>
      </c>
      <c r="O336" s="17">
        <v>20320000</v>
      </c>
      <c r="P336" s="17">
        <v>3</v>
      </c>
      <c r="Q336" s="17">
        <v>2742800</v>
      </c>
      <c r="R336" s="17">
        <v>4</v>
      </c>
      <c r="S336" s="17">
        <v>13947400</v>
      </c>
      <c r="T336" s="8">
        <f t="shared" si="56"/>
        <v>420</v>
      </c>
      <c r="U336" s="8">
        <f t="shared" si="50"/>
        <v>151317900</v>
      </c>
      <c r="V336" s="9">
        <f t="shared" si="51"/>
        <v>0.7429933933791045</v>
      </c>
      <c r="W336" s="8">
        <f t="shared" si="52"/>
        <v>355</v>
      </c>
      <c r="X336" s="8">
        <f t="shared" si="57"/>
        <v>126375600</v>
      </c>
      <c r="Y336" s="7">
        <f t="shared" si="58"/>
        <v>316699.1549295775</v>
      </c>
      <c r="Z336" s="9">
        <f t="shared" si="59"/>
        <v>0.09217283612844217</v>
      </c>
      <c r="AA336" s="7">
        <v>317901.9718309859</v>
      </c>
      <c r="AB336" s="9">
        <f t="shared" si="53"/>
        <v>-0.0037836094393522987</v>
      </c>
      <c r="AC336" s="13"/>
    </row>
    <row r="337" spans="1:29" ht="12.75">
      <c r="A337" s="14" t="s">
        <v>697</v>
      </c>
      <c r="B337" s="14" t="s">
        <v>700</v>
      </c>
      <c r="C337" t="s">
        <v>672</v>
      </c>
      <c r="D337" s="17">
        <v>72</v>
      </c>
      <c r="E337" s="17">
        <v>10236400</v>
      </c>
      <c r="F337" s="17">
        <v>2959</v>
      </c>
      <c r="G337" s="17">
        <v>764565800</v>
      </c>
      <c r="H337" s="17">
        <v>0</v>
      </c>
      <c r="I337" s="17">
        <v>0</v>
      </c>
      <c r="J337" s="17">
        <v>0</v>
      </c>
      <c r="K337" s="17">
        <v>0</v>
      </c>
      <c r="L337" s="16">
        <f t="shared" si="54"/>
        <v>298</v>
      </c>
      <c r="M337" s="16">
        <f t="shared" si="55"/>
        <v>287574600</v>
      </c>
      <c r="N337" s="17">
        <v>283</v>
      </c>
      <c r="O337" s="17">
        <v>239840300</v>
      </c>
      <c r="P337" s="17">
        <v>3</v>
      </c>
      <c r="Q337" s="17">
        <v>25345900</v>
      </c>
      <c r="R337" s="17">
        <v>12</v>
      </c>
      <c r="S337" s="17">
        <v>22388400</v>
      </c>
      <c r="T337" s="8">
        <f t="shared" si="56"/>
        <v>3329</v>
      </c>
      <c r="U337" s="8">
        <f t="shared" si="50"/>
        <v>1062376800</v>
      </c>
      <c r="V337" s="9">
        <f t="shared" si="51"/>
        <v>0.7196747895850135</v>
      </c>
      <c r="W337" s="8">
        <f t="shared" si="52"/>
        <v>2959</v>
      </c>
      <c r="X337" s="8">
        <f t="shared" si="57"/>
        <v>786954200</v>
      </c>
      <c r="Y337" s="7">
        <f t="shared" si="58"/>
        <v>258386.5495099696</v>
      </c>
      <c r="Z337" s="9">
        <f t="shared" si="59"/>
        <v>0.021073878872354894</v>
      </c>
      <c r="AA337" s="7">
        <v>259415.4782020953</v>
      </c>
      <c r="AB337" s="9">
        <f t="shared" si="53"/>
        <v>-0.003966335005362084</v>
      </c>
      <c r="AC337" s="13"/>
    </row>
    <row r="338" spans="1:29" ht="12.75">
      <c r="A338" s="14" t="s">
        <v>699</v>
      </c>
      <c r="B338" s="14" t="s">
        <v>702</v>
      </c>
      <c r="C338" t="s">
        <v>672</v>
      </c>
      <c r="D338" s="17">
        <v>394</v>
      </c>
      <c r="E338" s="17">
        <v>56004900</v>
      </c>
      <c r="F338" s="17">
        <v>11382</v>
      </c>
      <c r="G338" s="17">
        <v>3949909700</v>
      </c>
      <c r="H338" s="17">
        <v>83</v>
      </c>
      <c r="I338" s="17">
        <v>28280200</v>
      </c>
      <c r="J338" s="17">
        <v>179</v>
      </c>
      <c r="K338" s="17">
        <v>1466400</v>
      </c>
      <c r="L338" s="16">
        <f t="shared" si="54"/>
        <v>426</v>
      </c>
      <c r="M338" s="16">
        <f t="shared" si="55"/>
        <v>1451149800</v>
      </c>
      <c r="N338" s="17">
        <v>395</v>
      </c>
      <c r="O338" s="17">
        <v>1243834300</v>
      </c>
      <c r="P338" s="17">
        <v>29</v>
      </c>
      <c r="Q338" s="17">
        <v>146521200</v>
      </c>
      <c r="R338" s="17">
        <v>2</v>
      </c>
      <c r="S338" s="17">
        <v>60794300</v>
      </c>
      <c r="T338" s="8">
        <f t="shared" si="56"/>
        <v>12464</v>
      </c>
      <c r="U338" s="8">
        <f t="shared" si="50"/>
        <v>5486811000</v>
      </c>
      <c r="V338" s="9">
        <f t="shared" si="51"/>
        <v>0.7250459146487823</v>
      </c>
      <c r="W338" s="8">
        <f t="shared" si="52"/>
        <v>11465</v>
      </c>
      <c r="X338" s="8">
        <f t="shared" si="57"/>
        <v>4038984200</v>
      </c>
      <c r="Y338" s="7">
        <f t="shared" si="58"/>
        <v>346985.5996511121</v>
      </c>
      <c r="Z338" s="9">
        <f t="shared" si="59"/>
        <v>0.011080079120640386</v>
      </c>
      <c r="AA338" s="7">
        <v>399824.0617908885</v>
      </c>
      <c r="AB338" s="9">
        <f t="shared" si="53"/>
        <v>-0.13215428281905497</v>
      </c>
      <c r="AC338" s="13"/>
    </row>
    <row r="339" spans="1:29" ht="12.75">
      <c r="A339" s="14" t="s">
        <v>701</v>
      </c>
      <c r="B339" s="14" t="s">
        <v>704</v>
      </c>
      <c r="C339" t="s">
        <v>672</v>
      </c>
      <c r="D339" s="17">
        <v>158</v>
      </c>
      <c r="E339" s="17">
        <v>10641100</v>
      </c>
      <c r="F339" s="17">
        <v>2243</v>
      </c>
      <c r="G339" s="17">
        <v>502960100</v>
      </c>
      <c r="H339" s="17">
        <v>0</v>
      </c>
      <c r="I339" s="17">
        <v>0</v>
      </c>
      <c r="J339" s="17">
        <v>0</v>
      </c>
      <c r="K339" s="17">
        <v>0</v>
      </c>
      <c r="L339" s="16">
        <f t="shared" si="54"/>
        <v>108</v>
      </c>
      <c r="M339" s="16">
        <f t="shared" si="55"/>
        <v>61380400</v>
      </c>
      <c r="N339" s="17">
        <v>99</v>
      </c>
      <c r="O339" s="17">
        <v>54962600</v>
      </c>
      <c r="P339" s="17">
        <v>0</v>
      </c>
      <c r="Q339" s="17">
        <v>0</v>
      </c>
      <c r="R339" s="17">
        <v>9</v>
      </c>
      <c r="S339" s="17">
        <v>6417800</v>
      </c>
      <c r="T339" s="8">
        <f t="shared" si="56"/>
        <v>2509</v>
      </c>
      <c r="U339" s="8">
        <f t="shared" si="50"/>
        <v>574981600</v>
      </c>
      <c r="V339" s="9">
        <f t="shared" si="51"/>
        <v>0.8747412091099959</v>
      </c>
      <c r="W339" s="8">
        <f t="shared" si="52"/>
        <v>2243</v>
      </c>
      <c r="X339" s="8">
        <f t="shared" si="57"/>
        <v>509377900</v>
      </c>
      <c r="Y339" s="7">
        <f t="shared" si="58"/>
        <v>224235.44360231832</v>
      </c>
      <c r="Z339" s="9">
        <f t="shared" si="59"/>
        <v>0.011161748480299195</v>
      </c>
      <c r="AA339" s="7">
        <v>235435.00443655724</v>
      </c>
      <c r="AB339" s="9">
        <f t="shared" si="53"/>
        <v>-0.047569650320442754</v>
      </c>
      <c r="AC339" s="13"/>
    </row>
    <row r="340" spans="1:29" ht="12.75">
      <c r="A340" s="14" t="s">
        <v>706</v>
      </c>
      <c r="B340" s="14" t="s">
        <v>707</v>
      </c>
      <c r="C340" t="s">
        <v>672</v>
      </c>
      <c r="D340" s="17">
        <v>134</v>
      </c>
      <c r="E340" s="17">
        <v>37997200</v>
      </c>
      <c r="F340" s="17">
        <v>5447</v>
      </c>
      <c r="G340" s="17">
        <v>3364466199</v>
      </c>
      <c r="H340" s="17">
        <v>32</v>
      </c>
      <c r="I340" s="17">
        <v>17876500</v>
      </c>
      <c r="J340" s="17">
        <v>68</v>
      </c>
      <c r="K340" s="17">
        <v>1121700</v>
      </c>
      <c r="L340" s="16">
        <f t="shared" si="54"/>
        <v>241</v>
      </c>
      <c r="M340" s="16">
        <f t="shared" si="55"/>
        <v>406360600</v>
      </c>
      <c r="N340" s="17">
        <v>231</v>
      </c>
      <c r="O340" s="17">
        <v>343661300</v>
      </c>
      <c r="P340" s="17">
        <v>7</v>
      </c>
      <c r="Q340" s="17">
        <v>54984000</v>
      </c>
      <c r="R340" s="17">
        <v>3</v>
      </c>
      <c r="S340" s="17">
        <v>7715300</v>
      </c>
      <c r="T340" s="8">
        <f t="shared" si="56"/>
        <v>5922</v>
      </c>
      <c r="U340" s="8">
        <f t="shared" si="50"/>
        <v>3827822199</v>
      </c>
      <c r="V340" s="9">
        <f t="shared" si="51"/>
        <v>0.8836206394026401</v>
      </c>
      <c r="W340" s="8">
        <f t="shared" si="52"/>
        <v>5479</v>
      </c>
      <c r="X340" s="8">
        <f t="shared" si="57"/>
        <v>3390057999</v>
      </c>
      <c r="Y340" s="7">
        <f t="shared" si="58"/>
        <v>617328.4721664537</v>
      </c>
      <c r="Z340" s="9">
        <f t="shared" si="59"/>
        <v>0.0020155847369335974</v>
      </c>
      <c r="AA340" s="7">
        <v>616521.8120204604</v>
      </c>
      <c r="AB340" s="9">
        <f t="shared" si="53"/>
        <v>0.0013084048775983518</v>
      </c>
      <c r="AC340" s="13"/>
    </row>
    <row r="341" spans="1:29" ht="12.75">
      <c r="A341" s="14" t="s">
        <v>703</v>
      </c>
      <c r="B341" s="14" t="s">
        <v>709</v>
      </c>
      <c r="C341" t="s">
        <v>672</v>
      </c>
      <c r="D341" s="17">
        <v>1860</v>
      </c>
      <c r="E341" s="17">
        <v>155567400</v>
      </c>
      <c r="F341" s="17">
        <v>16562</v>
      </c>
      <c r="G341" s="17">
        <v>4579708000</v>
      </c>
      <c r="H341" s="17">
        <v>288</v>
      </c>
      <c r="I341" s="17">
        <v>89858000</v>
      </c>
      <c r="J341" s="17">
        <v>439</v>
      </c>
      <c r="K341" s="17">
        <v>2768800</v>
      </c>
      <c r="L341" s="16">
        <f t="shared" si="54"/>
        <v>560</v>
      </c>
      <c r="M341" s="16">
        <f t="shared" si="55"/>
        <v>696241600</v>
      </c>
      <c r="N341" s="17">
        <v>492</v>
      </c>
      <c r="O341" s="17">
        <v>594385000</v>
      </c>
      <c r="P341" s="17">
        <v>68</v>
      </c>
      <c r="Q341" s="17">
        <v>101856600</v>
      </c>
      <c r="R341" s="17">
        <v>0</v>
      </c>
      <c r="S341" s="17">
        <v>0</v>
      </c>
      <c r="T341" s="8">
        <f t="shared" si="56"/>
        <v>19709</v>
      </c>
      <c r="U341" s="8">
        <f t="shared" si="50"/>
        <v>5524143800</v>
      </c>
      <c r="V341" s="9">
        <f t="shared" si="51"/>
        <v>0.8453013116711408</v>
      </c>
      <c r="W341" s="8">
        <f t="shared" si="52"/>
        <v>16850</v>
      </c>
      <c r="X341" s="8">
        <f t="shared" si="57"/>
        <v>4669566000</v>
      </c>
      <c r="Y341" s="7">
        <f t="shared" si="58"/>
        <v>277125.5786350148</v>
      </c>
      <c r="Z341" s="9">
        <f t="shared" si="59"/>
        <v>0</v>
      </c>
      <c r="AA341" s="7">
        <v>276391.2978736077</v>
      </c>
      <c r="AB341" s="9">
        <f t="shared" si="53"/>
        <v>0.0026566710567815666</v>
      </c>
      <c r="AC341" s="13"/>
    </row>
    <row r="342" spans="1:29" ht="12.75">
      <c r="A342" s="14" t="s">
        <v>705</v>
      </c>
      <c r="B342" s="14" t="s">
        <v>711</v>
      </c>
      <c r="C342" t="s">
        <v>672</v>
      </c>
      <c r="D342" s="17">
        <v>8</v>
      </c>
      <c r="E342" s="17">
        <v>488600</v>
      </c>
      <c r="F342" s="17">
        <v>398</v>
      </c>
      <c r="G342" s="17">
        <v>226222500</v>
      </c>
      <c r="H342" s="17">
        <v>0</v>
      </c>
      <c r="I342" s="17">
        <v>0</v>
      </c>
      <c r="J342" s="17">
        <v>0</v>
      </c>
      <c r="K342" s="17">
        <v>0</v>
      </c>
      <c r="L342" s="16">
        <f t="shared" si="54"/>
        <v>0</v>
      </c>
      <c r="M342" s="16">
        <f t="shared" si="55"/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8">
        <f t="shared" si="56"/>
        <v>406</v>
      </c>
      <c r="U342" s="8">
        <f t="shared" si="50"/>
        <v>226711100</v>
      </c>
      <c r="V342" s="9">
        <f t="shared" si="51"/>
        <v>0.9978448342405819</v>
      </c>
      <c r="W342" s="8">
        <f t="shared" si="52"/>
        <v>398</v>
      </c>
      <c r="X342" s="8">
        <f t="shared" si="57"/>
        <v>226222500</v>
      </c>
      <c r="Y342" s="7">
        <f t="shared" si="58"/>
        <v>568398.2412060301</v>
      </c>
      <c r="Z342" s="9">
        <f t="shared" si="59"/>
        <v>0</v>
      </c>
      <c r="AA342" s="7">
        <v>502975.31806615775</v>
      </c>
      <c r="AB342" s="9">
        <f t="shared" si="53"/>
        <v>0.1300718361119802</v>
      </c>
      <c r="AC342" s="13"/>
    </row>
    <row r="343" spans="1:29" ht="12.75">
      <c r="A343" s="14" t="s">
        <v>708</v>
      </c>
      <c r="B343" s="14" t="s">
        <v>713</v>
      </c>
      <c r="C343" t="s">
        <v>672</v>
      </c>
      <c r="D343" s="17">
        <v>117</v>
      </c>
      <c r="E343" s="17">
        <v>5209800</v>
      </c>
      <c r="F343" s="17">
        <v>3018</v>
      </c>
      <c r="G343" s="17">
        <v>412471700</v>
      </c>
      <c r="H343" s="17">
        <v>0</v>
      </c>
      <c r="I343" s="17">
        <v>0</v>
      </c>
      <c r="J343" s="17">
        <v>0</v>
      </c>
      <c r="K343" s="17">
        <v>0</v>
      </c>
      <c r="L343" s="16">
        <f t="shared" si="54"/>
        <v>145</v>
      </c>
      <c r="M343" s="16">
        <f t="shared" si="55"/>
        <v>67562300</v>
      </c>
      <c r="N343" s="17">
        <v>117</v>
      </c>
      <c r="O343" s="17">
        <v>42320400</v>
      </c>
      <c r="P343" s="17">
        <v>3</v>
      </c>
      <c r="Q343" s="17">
        <v>2371600</v>
      </c>
      <c r="R343" s="17">
        <v>25</v>
      </c>
      <c r="S343" s="17">
        <v>22870300</v>
      </c>
      <c r="T343" s="8">
        <f t="shared" si="56"/>
        <v>3280</v>
      </c>
      <c r="U343" s="8">
        <f t="shared" si="50"/>
        <v>485243800</v>
      </c>
      <c r="V343" s="9">
        <f t="shared" si="51"/>
        <v>0.8500298200615856</v>
      </c>
      <c r="W343" s="8">
        <f t="shared" si="52"/>
        <v>3018</v>
      </c>
      <c r="X343" s="8">
        <f t="shared" si="57"/>
        <v>435342000</v>
      </c>
      <c r="Y343" s="7">
        <f t="shared" si="58"/>
        <v>136670.5434062293</v>
      </c>
      <c r="Z343" s="9">
        <f t="shared" si="59"/>
        <v>0.047131565617118655</v>
      </c>
      <c r="AA343" s="7">
        <v>145281.5894039735</v>
      </c>
      <c r="AB343" s="9">
        <f t="shared" si="53"/>
        <v>-0.059271419269788815</v>
      </c>
      <c r="AC343" s="13"/>
    </row>
    <row r="344" spans="1:29" ht="12.75">
      <c r="A344" s="14" t="s">
        <v>710</v>
      </c>
      <c r="B344" s="14" t="s">
        <v>715</v>
      </c>
      <c r="C344" t="s">
        <v>672</v>
      </c>
      <c r="D344" s="17">
        <v>93</v>
      </c>
      <c r="E344" s="17">
        <v>7260900</v>
      </c>
      <c r="F344" s="17">
        <v>1968</v>
      </c>
      <c r="G344" s="17">
        <v>533634500</v>
      </c>
      <c r="H344" s="17">
        <v>0</v>
      </c>
      <c r="I344" s="17">
        <v>0</v>
      </c>
      <c r="J344" s="17">
        <v>0</v>
      </c>
      <c r="K344" s="17">
        <v>0</v>
      </c>
      <c r="L344" s="16">
        <f t="shared" si="54"/>
        <v>238</v>
      </c>
      <c r="M344" s="16">
        <f t="shared" si="55"/>
        <v>188586200</v>
      </c>
      <c r="N344" s="17">
        <v>213</v>
      </c>
      <c r="O344" s="17">
        <v>140629700</v>
      </c>
      <c r="P344" s="17">
        <v>6</v>
      </c>
      <c r="Q344" s="17">
        <v>13617200</v>
      </c>
      <c r="R344" s="17">
        <v>19</v>
      </c>
      <c r="S344" s="17">
        <v>34339300</v>
      </c>
      <c r="T344" s="8">
        <f t="shared" si="56"/>
        <v>2299</v>
      </c>
      <c r="U344" s="8">
        <f t="shared" si="50"/>
        <v>729481600</v>
      </c>
      <c r="V344" s="9">
        <f t="shared" si="51"/>
        <v>0.7315256478024943</v>
      </c>
      <c r="W344" s="8">
        <f t="shared" si="52"/>
        <v>1968</v>
      </c>
      <c r="X344" s="8">
        <f t="shared" si="57"/>
        <v>567973800</v>
      </c>
      <c r="Y344" s="7">
        <f t="shared" si="58"/>
        <v>271155.7418699187</v>
      </c>
      <c r="Z344" s="9">
        <f t="shared" si="59"/>
        <v>0.04707356566635814</v>
      </c>
      <c r="AA344" s="7">
        <v>273319.53204476094</v>
      </c>
      <c r="AB344" s="9">
        <f t="shared" si="53"/>
        <v>-0.00791670525210716</v>
      </c>
      <c r="AC344" s="13"/>
    </row>
    <row r="345" spans="1:29" ht="12.75">
      <c r="A345" s="14" t="s">
        <v>712</v>
      </c>
      <c r="B345" s="14" t="s">
        <v>717</v>
      </c>
      <c r="C345" t="s">
        <v>672</v>
      </c>
      <c r="D345" s="17">
        <v>66</v>
      </c>
      <c r="E345" s="17">
        <v>15317400</v>
      </c>
      <c r="F345" s="17">
        <v>2303</v>
      </c>
      <c r="G345" s="17">
        <v>1233714800</v>
      </c>
      <c r="H345" s="17">
        <v>2</v>
      </c>
      <c r="I345" s="17">
        <v>4051200</v>
      </c>
      <c r="J345" s="17">
        <v>3</v>
      </c>
      <c r="K345" s="17">
        <v>17300</v>
      </c>
      <c r="L345" s="16">
        <f t="shared" si="54"/>
        <v>149</v>
      </c>
      <c r="M345" s="16">
        <f t="shared" si="55"/>
        <v>100897600</v>
      </c>
      <c r="N345" s="17">
        <v>149</v>
      </c>
      <c r="O345" s="17">
        <v>100897600</v>
      </c>
      <c r="P345" s="17">
        <v>0</v>
      </c>
      <c r="Q345" s="17">
        <v>0</v>
      </c>
      <c r="R345" s="17">
        <v>0</v>
      </c>
      <c r="S345" s="17">
        <v>0</v>
      </c>
      <c r="T345" s="8">
        <f t="shared" si="56"/>
        <v>2523</v>
      </c>
      <c r="U345" s="8">
        <f t="shared" si="50"/>
        <v>1353998300</v>
      </c>
      <c r="V345" s="9">
        <f t="shared" si="51"/>
        <v>0.914156243770764</v>
      </c>
      <c r="W345" s="8">
        <f t="shared" si="52"/>
        <v>2305</v>
      </c>
      <c r="X345" s="8">
        <f t="shared" si="57"/>
        <v>1237766000</v>
      </c>
      <c r="Y345" s="7">
        <f t="shared" si="58"/>
        <v>536991.7570498915</v>
      </c>
      <c r="Z345" s="9">
        <f t="shared" si="59"/>
        <v>0</v>
      </c>
      <c r="AA345" s="7">
        <v>501744.63742943987</v>
      </c>
      <c r="AB345" s="9">
        <f t="shared" si="53"/>
        <v>0.07024912075001187</v>
      </c>
      <c r="AC345" s="13"/>
    </row>
    <row r="346" spans="1:29" ht="12.75">
      <c r="A346" s="14" t="s">
        <v>714</v>
      </c>
      <c r="B346" s="14" t="s">
        <v>719</v>
      </c>
      <c r="C346" t="s">
        <v>672</v>
      </c>
      <c r="D346" s="17">
        <v>7</v>
      </c>
      <c r="E346" s="17">
        <v>6686800</v>
      </c>
      <c r="F346" s="17">
        <v>133</v>
      </c>
      <c r="G346" s="17">
        <v>142559600</v>
      </c>
      <c r="H346" s="17">
        <v>0</v>
      </c>
      <c r="I346" s="17">
        <v>0</v>
      </c>
      <c r="J346" s="17">
        <v>0</v>
      </c>
      <c r="K346" s="17">
        <v>0</v>
      </c>
      <c r="L346" s="16">
        <f t="shared" si="54"/>
        <v>5</v>
      </c>
      <c r="M346" s="16">
        <f t="shared" si="55"/>
        <v>5158700</v>
      </c>
      <c r="N346" s="17">
        <v>4</v>
      </c>
      <c r="O346" s="17">
        <v>4571400</v>
      </c>
      <c r="P346" s="17">
        <v>0</v>
      </c>
      <c r="Q346" s="17">
        <v>0</v>
      </c>
      <c r="R346" s="17">
        <v>1</v>
      </c>
      <c r="S346" s="17">
        <v>587300</v>
      </c>
      <c r="T346" s="8">
        <f t="shared" si="56"/>
        <v>145</v>
      </c>
      <c r="U346" s="8">
        <f t="shared" si="50"/>
        <v>154405100</v>
      </c>
      <c r="V346" s="9">
        <f t="shared" si="51"/>
        <v>0.9232829744613358</v>
      </c>
      <c r="W346" s="8">
        <f t="shared" si="52"/>
        <v>133</v>
      </c>
      <c r="X346" s="8">
        <f t="shared" si="57"/>
        <v>143146900</v>
      </c>
      <c r="Y346" s="7">
        <f t="shared" si="58"/>
        <v>1071876.6917293232</v>
      </c>
      <c r="Z346" s="9">
        <f t="shared" si="59"/>
        <v>0.0038036308386186725</v>
      </c>
      <c r="AA346" s="7">
        <v>1095768.148148148</v>
      </c>
      <c r="AB346" s="9">
        <f t="shared" si="53"/>
        <v>-0.021803386472951866</v>
      </c>
      <c r="AC346" s="13"/>
    </row>
    <row r="347" spans="1:29" ht="12.75">
      <c r="A347" s="14" t="s">
        <v>716</v>
      </c>
      <c r="B347" s="14" t="s">
        <v>721</v>
      </c>
      <c r="C347" t="s">
        <v>672</v>
      </c>
      <c r="D347" s="17">
        <v>431</v>
      </c>
      <c r="E347" s="17">
        <v>115545400</v>
      </c>
      <c r="F347" s="17">
        <v>8440</v>
      </c>
      <c r="G347" s="17">
        <v>3193680200</v>
      </c>
      <c r="H347" s="17">
        <v>1</v>
      </c>
      <c r="I347" s="17">
        <v>3233100</v>
      </c>
      <c r="J347" s="17">
        <v>1</v>
      </c>
      <c r="K347" s="17">
        <v>4500</v>
      </c>
      <c r="L347" s="16">
        <f t="shared" si="54"/>
        <v>644</v>
      </c>
      <c r="M347" s="16">
        <f t="shared" si="55"/>
        <v>728232200</v>
      </c>
      <c r="N347" s="17">
        <v>495</v>
      </c>
      <c r="O347" s="17">
        <v>459413500</v>
      </c>
      <c r="P347" s="17">
        <v>5</v>
      </c>
      <c r="Q347" s="17">
        <v>8449100</v>
      </c>
      <c r="R347" s="17">
        <v>144</v>
      </c>
      <c r="S347" s="17">
        <v>260369600</v>
      </c>
      <c r="T347" s="8">
        <f t="shared" si="56"/>
        <v>9517</v>
      </c>
      <c r="U347" s="8">
        <f t="shared" si="50"/>
        <v>4040695400</v>
      </c>
      <c r="V347" s="9">
        <f t="shared" si="51"/>
        <v>0.7911789886463603</v>
      </c>
      <c r="W347" s="8">
        <f t="shared" si="52"/>
        <v>8441</v>
      </c>
      <c r="X347" s="8">
        <f t="shared" si="57"/>
        <v>3457282900</v>
      </c>
      <c r="Y347" s="7">
        <f t="shared" si="58"/>
        <v>378736.3227105793</v>
      </c>
      <c r="Z347" s="9">
        <f t="shared" si="59"/>
        <v>0.06443682936357935</v>
      </c>
      <c r="AA347" s="7">
        <v>383300</v>
      </c>
      <c r="AB347" s="9">
        <f t="shared" si="53"/>
        <v>-0.011906280431569738</v>
      </c>
      <c r="AC347" s="13"/>
    </row>
    <row r="348" spans="1:29" ht="12.75">
      <c r="A348" s="14" t="s">
        <v>718</v>
      </c>
      <c r="B348" s="14" t="s">
        <v>723</v>
      </c>
      <c r="C348" t="s">
        <v>672</v>
      </c>
      <c r="D348" s="17">
        <v>692</v>
      </c>
      <c r="E348" s="17">
        <v>58673900</v>
      </c>
      <c r="F348" s="17">
        <v>13958</v>
      </c>
      <c r="G348" s="17">
        <v>5299331500</v>
      </c>
      <c r="H348" s="17">
        <v>92</v>
      </c>
      <c r="I348" s="17">
        <v>31538900</v>
      </c>
      <c r="J348" s="17">
        <v>189</v>
      </c>
      <c r="K348" s="17">
        <v>2316400</v>
      </c>
      <c r="L348" s="16">
        <f t="shared" si="54"/>
        <v>365</v>
      </c>
      <c r="M348" s="16">
        <f t="shared" si="55"/>
        <v>399180800</v>
      </c>
      <c r="N348" s="17">
        <v>356</v>
      </c>
      <c r="O348" s="17">
        <v>378911200</v>
      </c>
      <c r="P348" s="17">
        <v>9</v>
      </c>
      <c r="Q348" s="17">
        <v>20269600</v>
      </c>
      <c r="R348" s="17">
        <v>0</v>
      </c>
      <c r="S348" s="17">
        <v>0</v>
      </c>
      <c r="T348" s="8">
        <f t="shared" si="56"/>
        <v>15296</v>
      </c>
      <c r="U348" s="8">
        <f t="shared" si="50"/>
        <v>5791041500</v>
      </c>
      <c r="V348" s="9">
        <f t="shared" si="51"/>
        <v>0.9205374197370196</v>
      </c>
      <c r="W348" s="8">
        <f t="shared" si="52"/>
        <v>14050</v>
      </c>
      <c r="X348" s="8">
        <f t="shared" si="57"/>
        <v>5330870400</v>
      </c>
      <c r="Y348" s="7">
        <f t="shared" si="58"/>
        <v>379421.38078291813</v>
      </c>
      <c r="Z348" s="9">
        <f t="shared" si="59"/>
        <v>0</v>
      </c>
      <c r="AA348" s="7">
        <v>378565.51328068913</v>
      </c>
      <c r="AB348" s="9">
        <f t="shared" si="53"/>
        <v>0.002260817407301468</v>
      </c>
      <c r="AC348" s="13"/>
    </row>
    <row r="349" spans="1:29" ht="12.75">
      <c r="A349" s="14" t="s">
        <v>720</v>
      </c>
      <c r="B349" s="14" t="s">
        <v>725</v>
      </c>
      <c r="C349" t="s">
        <v>672</v>
      </c>
      <c r="D349" s="17">
        <v>97</v>
      </c>
      <c r="E349" s="17">
        <v>20852800</v>
      </c>
      <c r="F349" s="17">
        <v>2882</v>
      </c>
      <c r="G349" s="17">
        <v>1365410700</v>
      </c>
      <c r="H349" s="17">
        <v>0</v>
      </c>
      <c r="I349" s="17">
        <v>0</v>
      </c>
      <c r="J349" s="17">
        <v>0</v>
      </c>
      <c r="K349" s="17">
        <v>0</v>
      </c>
      <c r="L349" s="16">
        <f t="shared" si="54"/>
        <v>203</v>
      </c>
      <c r="M349" s="16">
        <f t="shared" si="55"/>
        <v>135733000</v>
      </c>
      <c r="N349" s="17">
        <v>184</v>
      </c>
      <c r="O349" s="17">
        <v>120741700</v>
      </c>
      <c r="P349" s="17">
        <v>12</v>
      </c>
      <c r="Q349" s="17">
        <v>7807400</v>
      </c>
      <c r="R349" s="17">
        <v>7</v>
      </c>
      <c r="S349" s="17">
        <v>7183900</v>
      </c>
      <c r="T349" s="8">
        <f t="shared" si="56"/>
        <v>3182</v>
      </c>
      <c r="U349" s="8">
        <f t="shared" si="50"/>
        <v>1521996500</v>
      </c>
      <c r="V349" s="9">
        <f t="shared" si="51"/>
        <v>0.8971181602585814</v>
      </c>
      <c r="W349" s="8">
        <f t="shared" si="52"/>
        <v>2882</v>
      </c>
      <c r="X349" s="8">
        <f t="shared" si="57"/>
        <v>1372594600</v>
      </c>
      <c r="Y349" s="7">
        <f t="shared" si="58"/>
        <v>473771.92921582237</v>
      </c>
      <c r="Z349" s="9">
        <f t="shared" si="59"/>
        <v>0.004720050276068309</v>
      </c>
      <c r="AA349" s="7">
        <v>501501.2486992716</v>
      </c>
      <c r="AB349" s="9">
        <f t="shared" si="53"/>
        <v>-0.05529262301015182</v>
      </c>
      <c r="AC349" s="13"/>
    </row>
    <row r="350" spans="1:29" ht="12.75">
      <c r="A350" s="14" t="s">
        <v>722</v>
      </c>
      <c r="B350" s="14" t="s">
        <v>727</v>
      </c>
      <c r="C350" t="s">
        <v>672</v>
      </c>
      <c r="D350" s="17">
        <v>571</v>
      </c>
      <c r="E350" s="17">
        <v>85204500</v>
      </c>
      <c r="F350" s="17">
        <v>13033</v>
      </c>
      <c r="G350" s="17">
        <v>6098106500</v>
      </c>
      <c r="H350" s="17">
        <v>81</v>
      </c>
      <c r="I350" s="17">
        <v>36036300</v>
      </c>
      <c r="J350" s="17">
        <v>150</v>
      </c>
      <c r="K350" s="17">
        <v>1036500</v>
      </c>
      <c r="L350" s="16">
        <f t="shared" si="54"/>
        <v>287</v>
      </c>
      <c r="M350" s="16">
        <f t="shared" si="55"/>
        <v>529194200</v>
      </c>
      <c r="N350" s="17">
        <v>256</v>
      </c>
      <c r="O350" s="17">
        <v>424031300</v>
      </c>
      <c r="P350" s="17">
        <v>28</v>
      </c>
      <c r="Q350" s="17">
        <v>86543000</v>
      </c>
      <c r="R350" s="17">
        <v>3</v>
      </c>
      <c r="S350" s="17">
        <v>18619900</v>
      </c>
      <c r="T350" s="8">
        <f t="shared" si="56"/>
        <v>14122</v>
      </c>
      <c r="U350" s="8">
        <f t="shared" si="50"/>
        <v>6749578000</v>
      </c>
      <c r="V350" s="9">
        <f t="shared" si="51"/>
        <v>0.908818714295916</v>
      </c>
      <c r="W350" s="8">
        <f t="shared" si="52"/>
        <v>13114</v>
      </c>
      <c r="X350" s="8">
        <f t="shared" si="57"/>
        <v>6152762700</v>
      </c>
      <c r="Y350" s="7">
        <f t="shared" si="58"/>
        <v>467755.28442885465</v>
      </c>
      <c r="Z350" s="9">
        <f t="shared" si="59"/>
        <v>0.0027586761720510525</v>
      </c>
      <c r="AA350" s="7">
        <v>480193.4701064074</v>
      </c>
      <c r="AB350" s="9">
        <f t="shared" si="53"/>
        <v>-0.025902446517643313</v>
      </c>
      <c r="AC350" s="13"/>
    </row>
    <row r="351" spans="1:29" ht="12.75">
      <c r="A351" s="14" t="s">
        <v>724</v>
      </c>
      <c r="B351" s="14" t="s">
        <v>729</v>
      </c>
      <c r="C351" t="s">
        <v>672</v>
      </c>
      <c r="D351" s="17">
        <v>108</v>
      </c>
      <c r="E351" s="17">
        <v>5166300</v>
      </c>
      <c r="F351" s="17">
        <v>2464</v>
      </c>
      <c r="G351" s="17">
        <v>822359100</v>
      </c>
      <c r="H351" s="17">
        <v>0</v>
      </c>
      <c r="I351" s="17">
        <v>0</v>
      </c>
      <c r="J351" s="17">
        <v>0</v>
      </c>
      <c r="K351" s="17">
        <v>0</v>
      </c>
      <c r="L351" s="16">
        <f t="shared" si="54"/>
        <v>171</v>
      </c>
      <c r="M351" s="16">
        <f t="shared" si="55"/>
        <v>212164800</v>
      </c>
      <c r="N351" s="17">
        <v>146</v>
      </c>
      <c r="O351" s="17">
        <v>133916700</v>
      </c>
      <c r="P351" s="17">
        <v>9</v>
      </c>
      <c r="Q351" s="17">
        <v>8854000</v>
      </c>
      <c r="R351" s="17">
        <v>16</v>
      </c>
      <c r="S351" s="17">
        <v>69394100</v>
      </c>
      <c r="T351" s="8">
        <f t="shared" si="56"/>
        <v>2743</v>
      </c>
      <c r="U351" s="8">
        <f t="shared" si="50"/>
        <v>1039690200</v>
      </c>
      <c r="V351" s="9">
        <f t="shared" si="51"/>
        <v>0.7909655203059527</v>
      </c>
      <c r="W351" s="8">
        <f t="shared" si="52"/>
        <v>2464</v>
      </c>
      <c r="X351" s="8">
        <f t="shared" si="57"/>
        <v>891753200</v>
      </c>
      <c r="Y351" s="7">
        <f t="shared" si="58"/>
        <v>333749.63474025973</v>
      </c>
      <c r="Z351" s="9">
        <f t="shared" si="59"/>
        <v>0.0667449784560824</v>
      </c>
      <c r="AA351" s="7">
        <v>336582.138467841</v>
      </c>
      <c r="AB351" s="9">
        <f t="shared" si="53"/>
        <v>-0.00841549031827762</v>
      </c>
      <c r="AC351" s="13"/>
    </row>
    <row r="352" spans="1:29" ht="12.75">
      <c r="A352" s="14" t="s">
        <v>726</v>
      </c>
      <c r="B352" s="14" t="s">
        <v>730</v>
      </c>
      <c r="C352" t="s">
        <v>672</v>
      </c>
      <c r="D352" s="17">
        <v>518</v>
      </c>
      <c r="E352" s="17">
        <v>35814450</v>
      </c>
      <c r="F352" s="17">
        <v>6217</v>
      </c>
      <c r="G352" s="17">
        <v>1746007200</v>
      </c>
      <c r="H352" s="17">
        <v>5</v>
      </c>
      <c r="I352" s="17">
        <v>1671200</v>
      </c>
      <c r="J352" s="17">
        <v>14</v>
      </c>
      <c r="K352" s="17">
        <v>54600</v>
      </c>
      <c r="L352" s="16">
        <f t="shared" si="54"/>
        <v>197</v>
      </c>
      <c r="M352" s="16">
        <f t="shared" si="55"/>
        <v>281561800</v>
      </c>
      <c r="N352" s="17">
        <v>185</v>
      </c>
      <c r="O352" s="17">
        <v>231465300</v>
      </c>
      <c r="P352" s="17">
        <v>4</v>
      </c>
      <c r="Q352" s="17">
        <v>9695700</v>
      </c>
      <c r="R352" s="17">
        <v>8</v>
      </c>
      <c r="S352" s="17">
        <v>40400800</v>
      </c>
      <c r="T352" s="8">
        <f t="shared" si="56"/>
        <v>6951</v>
      </c>
      <c r="U352" s="8">
        <f t="shared" si="50"/>
        <v>2065109250</v>
      </c>
      <c r="V352" s="9">
        <f t="shared" si="51"/>
        <v>0.8462885922379167</v>
      </c>
      <c r="W352" s="8">
        <f t="shared" si="52"/>
        <v>6222</v>
      </c>
      <c r="X352" s="8">
        <f t="shared" si="57"/>
        <v>1788079200</v>
      </c>
      <c r="Y352" s="7">
        <f t="shared" si="58"/>
        <v>280886.91738990677</v>
      </c>
      <c r="Z352" s="9">
        <f t="shared" si="59"/>
        <v>0.019563517039110644</v>
      </c>
      <c r="AA352" s="7">
        <v>282191.7366042608</v>
      </c>
      <c r="AB352" s="9">
        <f t="shared" si="53"/>
        <v>-0.004623874639475658</v>
      </c>
      <c r="AC352" s="13"/>
    </row>
    <row r="353" spans="1:29" ht="12.75">
      <c r="A353" s="14" t="s">
        <v>728</v>
      </c>
      <c r="B353" s="14" t="s">
        <v>732</v>
      </c>
      <c r="C353" t="s">
        <v>672</v>
      </c>
      <c r="D353" s="17">
        <v>972</v>
      </c>
      <c r="E353" s="17">
        <v>75921300</v>
      </c>
      <c r="F353" s="17">
        <v>22394</v>
      </c>
      <c r="G353" s="17">
        <v>8408862400</v>
      </c>
      <c r="H353" s="17">
        <v>99</v>
      </c>
      <c r="I353" s="17">
        <v>126988500</v>
      </c>
      <c r="J353" s="17">
        <v>148</v>
      </c>
      <c r="K353" s="17">
        <v>697400</v>
      </c>
      <c r="L353" s="16">
        <f t="shared" si="54"/>
        <v>612</v>
      </c>
      <c r="M353" s="16">
        <f t="shared" si="55"/>
        <v>1192506100</v>
      </c>
      <c r="N353" s="17">
        <v>596</v>
      </c>
      <c r="O353" s="17">
        <v>1090669400</v>
      </c>
      <c r="P353" s="17">
        <v>2</v>
      </c>
      <c r="Q353" s="17">
        <v>2446000</v>
      </c>
      <c r="R353" s="17">
        <v>14</v>
      </c>
      <c r="S353" s="17">
        <v>99390700</v>
      </c>
      <c r="T353" s="8">
        <f t="shared" si="56"/>
        <v>24225</v>
      </c>
      <c r="U353" s="8">
        <f t="shared" si="50"/>
        <v>9804975700</v>
      </c>
      <c r="V353" s="9">
        <f t="shared" si="51"/>
        <v>0.8705631876272778</v>
      </c>
      <c r="W353" s="8">
        <f t="shared" si="52"/>
        <v>22493</v>
      </c>
      <c r="X353" s="8">
        <f t="shared" si="57"/>
        <v>8635241600</v>
      </c>
      <c r="Y353" s="7">
        <f t="shared" si="58"/>
        <v>379489.2144222647</v>
      </c>
      <c r="Z353" s="9">
        <f t="shared" si="59"/>
        <v>0.010136761481214073</v>
      </c>
      <c r="AA353" s="7">
        <v>380682.6875111349</v>
      </c>
      <c r="AB353" s="9">
        <f t="shared" si="53"/>
        <v>-0.003135086327862665</v>
      </c>
      <c r="AC353" s="13"/>
    </row>
    <row r="354" spans="1:29" ht="12.75">
      <c r="A354" s="14" t="s">
        <v>731</v>
      </c>
      <c r="B354" s="14" t="s">
        <v>734</v>
      </c>
      <c r="C354" t="s">
        <v>672</v>
      </c>
      <c r="D354" s="17">
        <v>304</v>
      </c>
      <c r="E354" s="17">
        <v>35666000</v>
      </c>
      <c r="F354" s="17">
        <v>3060</v>
      </c>
      <c r="G354" s="17">
        <v>1377787300</v>
      </c>
      <c r="H354" s="17">
        <v>228</v>
      </c>
      <c r="I354" s="17">
        <v>77010700</v>
      </c>
      <c r="J354" s="17">
        <v>429</v>
      </c>
      <c r="K354" s="17">
        <v>4436700</v>
      </c>
      <c r="L354" s="16">
        <f t="shared" si="54"/>
        <v>96</v>
      </c>
      <c r="M354" s="16">
        <f t="shared" si="55"/>
        <v>66378200</v>
      </c>
      <c r="N354" s="17">
        <v>92</v>
      </c>
      <c r="O354" s="17">
        <v>62293700</v>
      </c>
      <c r="P354" s="17">
        <v>4</v>
      </c>
      <c r="Q354" s="17">
        <v>4084500</v>
      </c>
      <c r="R354" s="17">
        <v>0</v>
      </c>
      <c r="S354" s="17">
        <v>0</v>
      </c>
      <c r="T354" s="8">
        <f t="shared" si="56"/>
        <v>4117</v>
      </c>
      <c r="U354" s="8">
        <f t="shared" si="50"/>
        <v>1561278900</v>
      </c>
      <c r="V354" s="9">
        <f t="shared" si="51"/>
        <v>0.9317989245867603</v>
      </c>
      <c r="W354" s="8">
        <f t="shared" si="52"/>
        <v>3288</v>
      </c>
      <c r="X354" s="8">
        <f t="shared" si="57"/>
        <v>1454798000</v>
      </c>
      <c r="Y354" s="7">
        <f t="shared" si="58"/>
        <v>442456.81265206815</v>
      </c>
      <c r="Z354" s="9">
        <f t="shared" si="59"/>
        <v>0</v>
      </c>
      <c r="AA354" s="7">
        <v>441526.83075053175</v>
      </c>
      <c r="AB354" s="9">
        <f t="shared" si="53"/>
        <v>0.0021062862702037155</v>
      </c>
      <c r="AC354" s="13"/>
    </row>
    <row r="355" spans="1:29" ht="12.75">
      <c r="A355" s="14" t="s">
        <v>733</v>
      </c>
      <c r="B355" s="14" t="s">
        <v>736</v>
      </c>
      <c r="C355" t="s">
        <v>672</v>
      </c>
      <c r="D355" s="17">
        <v>90</v>
      </c>
      <c r="E355" s="17">
        <v>20891300</v>
      </c>
      <c r="F355" s="17">
        <v>1992</v>
      </c>
      <c r="G355" s="17">
        <v>1162438100</v>
      </c>
      <c r="H355" s="17">
        <v>0</v>
      </c>
      <c r="I355" s="17">
        <v>0</v>
      </c>
      <c r="J355" s="17">
        <v>0</v>
      </c>
      <c r="K355" s="17">
        <v>0</v>
      </c>
      <c r="L355" s="16">
        <f t="shared" si="54"/>
        <v>34</v>
      </c>
      <c r="M355" s="16">
        <f t="shared" si="55"/>
        <v>27135300</v>
      </c>
      <c r="N355" s="17">
        <v>34</v>
      </c>
      <c r="O355" s="17">
        <v>27135300</v>
      </c>
      <c r="P355" s="17">
        <v>0</v>
      </c>
      <c r="Q355" s="17">
        <v>0</v>
      </c>
      <c r="R355" s="17">
        <v>0</v>
      </c>
      <c r="S355" s="17">
        <v>0</v>
      </c>
      <c r="T355" s="8">
        <f t="shared" si="56"/>
        <v>2116</v>
      </c>
      <c r="U355" s="8">
        <f t="shared" si="50"/>
        <v>1210464700</v>
      </c>
      <c r="V355" s="9">
        <f t="shared" si="51"/>
        <v>0.9603238326569953</v>
      </c>
      <c r="W355" s="8">
        <f t="shared" si="52"/>
        <v>1992</v>
      </c>
      <c r="X355" s="8">
        <f t="shared" si="57"/>
        <v>1162438100</v>
      </c>
      <c r="Y355" s="7">
        <f t="shared" si="58"/>
        <v>583553.2630522088</v>
      </c>
      <c r="Z355" s="9">
        <f t="shared" si="59"/>
        <v>0</v>
      </c>
      <c r="AA355" s="7">
        <v>607573.5839598997</v>
      </c>
      <c r="AB355" s="9">
        <f t="shared" si="53"/>
        <v>-0.03953483420252891</v>
      </c>
      <c r="AC355" s="13"/>
    </row>
    <row r="356" spans="1:29" ht="12.75">
      <c r="A356" s="14" t="s">
        <v>735</v>
      </c>
      <c r="B356" s="14" t="s">
        <v>738</v>
      </c>
      <c r="C356" t="s">
        <v>672</v>
      </c>
      <c r="D356" s="17">
        <v>396</v>
      </c>
      <c r="E356" s="17">
        <v>37539100</v>
      </c>
      <c r="F356" s="17">
        <v>9676</v>
      </c>
      <c r="G356" s="17">
        <v>2317344600</v>
      </c>
      <c r="H356" s="17">
        <v>2</v>
      </c>
      <c r="I356" s="17">
        <v>601000</v>
      </c>
      <c r="J356" s="17">
        <v>3</v>
      </c>
      <c r="K356" s="17">
        <v>16100</v>
      </c>
      <c r="L356" s="16">
        <f t="shared" si="54"/>
        <v>546</v>
      </c>
      <c r="M356" s="16">
        <f t="shared" si="55"/>
        <v>547260000</v>
      </c>
      <c r="N356" s="17">
        <v>416</v>
      </c>
      <c r="O356" s="17">
        <v>393007000</v>
      </c>
      <c r="P356" s="17">
        <v>57</v>
      </c>
      <c r="Q356" s="17">
        <v>63481200</v>
      </c>
      <c r="R356" s="17">
        <v>73</v>
      </c>
      <c r="S356" s="17">
        <v>90771800</v>
      </c>
      <c r="T356" s="8">
        <f t="shared" si="56"/>
        <v>10623</v>
      </c>
      <c r="U356" s="8">
        <f t="shared" si="50"/>
        <v>2902760800</v>
      </c>
      <c r="V356" s="9">
        <f t="shared" si="51"/>
        <v>0.7985313843290154</v>
      </c>
      <c r="W356" s="8">
        <f t="shared" si="52"/>
        <v>9678</v>
      </c>
      <c r="X356" s="8">
        <f t="shared" si="57"/>
        <v>2408717400</v>
      </c>
      <c r="Y356" s="7">
        <f t="shared" si="58"/>
        <v>239506.67493283737</v>
      </c>
      <c r="Z356" s="9">
        <f t="shared" si="59"/>
        <v>0.03127085083965582</v>
      </c>
      <c r="AA356" s="7">
        <v>239762.8733850129</v>
      </c>
      <c r="AB356" s="9">
        <f t="shared" si="53"/>
        <v>-0.0010685493068984511</v>
      </c>
      <c r="AC356" s="13"/>
    </row>
    <row r="357" spans="1:29" ht="12.75">
      <c r="A357" s="14" t="s">
        <v>737</v>
      </c>
      <c r="B357" s="14" t="s">
        <v>740</v>
      </c>
      <c r="C357" t="s">
        <v>672</v>
      </c>
      <c r="D357" s="17">
        <v>61</v>
      </c>
      <c r="E357" s="17">
        <v>3483100</v>
      </c>
      <c r="F357" s="17">
        <v>1488</v>
      </c>
      <c r="G357" s="17">
        <v>314357500</v>
      </c>
      <c r="H357" s="17">
        <v>0</v>
      </c>
      <c r="I357" s="17">
        <v>0</v>
      </c>
      <c r="J357" s="17">
        <v>0</v>
      </c>
      <c r="K357" s="17">
        <v>0</v>
      </c>
      <c r="L357" s="16">
        <f t="shared" si="54"/>
        <v>123</v>
      </c>
      <c r="M357" s="16">
        <f t="shared" si="55"/>
        <v>116891800</v>
      </c>
      <c r="N357" s="17">
        <v>106</v>
      </c>
      <c r="O357" s="17">
        <v>77218200</v>
      </c>
      <c r="P357" s="17">
        <v>8</v>
      </c>
      <c r="Q357" s="17">
        <v>10480800</v>
      </c>
      <c r="R357" s="17">
        <v>9</v>
      </c>
      <c r="S357" s="17">
        <v>29192800</v>
      </c>
      <c r="T357" s="8">
        <f t="shared" si="56"/>
        <v>1672</v>
      </c>
      <c r="U357" s="8">
        <f t="shared" si="50"/>
        <v>434732400</v>
      </c>
      <c r="V357" s="9">
        <f t="shared" si="51"/>
        <v>0.7231057542525011</v>
      </c>
      <c r="W357" s="8">
        <f t="shared" si="52"/>
        <v>1488</v>
      </c>
      <c r="X357" s="8">
        <f t="shared" si="57"/>
        <v>343550300</v>
      </c>
      <c r="Y357" s="7">
        <f t="shared" si="58"/>
        <v>211261.76075268816</v>
      </c>
      <c r="Z357" s="9">
        <f t="shared" si="59"/>
        <v>0.06715119461995471</v>
      </c>
      <c r="AA357" s="7">
        <v>211710.34251175285</v>
      </c>
      <c r="AB357" s="9">
        <f t="shared" si="53"/>
        <v>-0.002118846692809959</v>
      </c>
      <c r="AC357" s="13"/>
    </row>
    <row r="358" spans="1:29" ht="12.75">
      <c r="A358" s="14" t="s">
        <v>739</v>
      </c>
      <c r="B358" s="14" t="s">
        <v>742</v>
      </c>
      <c r="C358" t="s">
        <v>672</v>
      </c>
      <c r="D358" s="17">
        <v>887</v>
      </c>
      <c r="E358" s="17">
        <v>76574400</v>
      </c>
      <c r="F358" s="17">
        <v>6191</v>
      </c>
      <c r="G358" s="17">
        <v>1894145300</v>
      </c>
      <c r="H358" s="17">
        <v>16</v>
      </c>
      <c r="I358" s="17">
        <v>5732500</v>
      </c>
      <c r="J358" s="17">
        <v>35</v>
      </c>
      <c r="K358" s="17">
        <v>229200</v>
      </c>
      <c r="L358" s="16">
        <f t="shared" si="54"/>
        <v>181</v>
      </c>
      <c r="M358" s="16">
        <f t="shared" si="55"/>
        <v>778244400</v>
      </c>
      <c r="N358" s="17">
        <v>160</v>
      </c>
      <c r="O358" s="17">
        <v>506907300</v>
      </c>
      <c r="P358" s="17">
        <v>17</v>
      </c>
      <c r="Q358" s="17">
        <v>32164200</v>
      </c>
      <c r="R358" s="17">
        <v>4</v>
      </c>
      <c r="S358" s="17">
        <v>239172900</v>
      </c>
      <c r="T358" s="8">
        <f t="shared" si="56"/>
        <v>7310</v>
      </c>
      <c r="U358" s="8">
        <f t="shared" si="50"/>
        <v>2754925800</v>
      </c>
      <c r="V358" s="9">
        <f t="shared" si="51"/>
        <v>0.6896293903814034</v>
      </c>
      <c r="W358" s="8">
        <f t="shared" si="52"/>
        <v>6207</v>
      </c>
      <c r="X358" s="8">
        <f t="shared" si="57"/>
        <v>2139050700</v>
      </c>
      <c r="Y358" s="7">
        <f t="shared" si="58"/>
        <v>306086.3218946351</v>
      </c>
      <c r="Z358" s="9">
        <f t="shared" si="59"/>
        <v>0.08681645799679977</v>
      </c>
      <c r="AA358" s="7">
        <v>306289.606832098</v>
      </c>
      <c r="AB358" s="9">
        <f t="shared" si="53"/>
        <v>-0.0006637017153974889</v>
      </c>
      <c r="AC358" s="13"/>
    </row>
    <row r="359" spans="1:29" ht="12.75">
      <c r="A359" s="14" t="s">
        <v>743</v>
      </c>
      <c r="B359" s="14" t="s">
        <v>744</v>
      </c>
      <c r="C359" t="s">
        <v>672</v>
      </c>
      <c r="D359" s="17">
        <v>475</v>
      </c>
      <c r="E359" s="17">
        <v>83425400</v>
      </c>
      <c r="F359" s="17">
        <v>8468</v>
      </c>
      <c r="G359" s="17">
        <v>3425911290</v>
      </c>
      <c r="H359" s="17">
        <v>2</v>
      </c>
      <c r="I359" s="17">
        <v>1196900</v>
      </c>
      <c r="J359" s="17">
        <v>3</v>
      </c>
      <c r="K359" s="17">
        <v>4800</v>
      </c>
      <c r="L359" s="16">
        <f t="shared" si="54"/>
        <v>417</v>
      </c>
      <c r="M359" s="16">
        <f t="shared" si="55"/>
        <v>753728360</v>
      </c>
      <c r="N359" s="17">
        <v>402</v>
      </c>
      <c r="O359" s="17">
        <v>596484760</v>
      </c>
      <c r="P359" s="17">
        <v>0</v>
      </c>
      <c r="Q359" s="17">
        <v>0</v>
      </c>
      <c r="R359" s="17">
        <v>15</v>
      </c>
      <c r="S359" s="17">
        <v>157243600</v>
      </c>
      <c r="T359" s="8">
        <f t="shared" si="56"/>
        <v>9365</v>
      </c>
      <c r="U359" s="8">
        <f t="shared" si="50"/>
        <v>4264266750</v>
      </c>
      <c r="V359" s="9">
        <f t="shared" si="51"/>
        <v>0.8036805366362224</v>
      </c>
      <c r="W359" s="8">
        <f t="shared" si="52"/>
        <v>8470</v>
      </c>
      <c r="X359" s="8">
        <f t="shared" si="57"/>
        <v>3584351790</v>
      </c>
      <c r="Y359" s="7">
        <f t="shared" si="58"/>
        <v>404617.25974025973</v>
      </c>
      <c r="Z359" s="9">
        <f t="shared" si="59"/>
        <v>0.036874710054196305</v>
      </c>
      <c r="AA359" s="7">
        <v>406144.2312248282</v>
      </c>
      <c r="AB359" s="9">
        <f t="shared" si="53"/>
        <v>-0.003759677885768645</v>
      </c>
      <c r="AC359" s="13"/>
    </row>
    <row r="360" spans="1:29" ht="12.75">
      <c r="A360" s="14" t="s">
        <v>745</v>
      </c>
      <c r="B360" s="14" t="s">
        <v>746</v>
      </c>
      <c r="C360" t="s">
        <v>672</v>
      </c>
      <c r="D360" s="17">
        <v>89</v>
      </c>
      <c r="E360" s="17">
        <v>14773200</v>
      </c>
      <c r="F360" s="17">
        <v>2029</v>
      </c>
      <c r="G360" s="17">
        <v>882866800</v>
      </c>
      <c r="H360" s="17">
        <v>1</v>
      </c>
      <c r="I360" s="17">
        <v>437100</v>
      </c>
      <c r="J360" s="17">
        <v>1</v>
      </c>
      <c r="K360" s="17">
        <v>7500</v>
      </c>
      <c r="L360" s="16">
        <f t="shared" si="54"/>
        <v>28</v>
      </c>
      <c r="M360" s="16">
        <f t="shared" si="55"/>
        <v>121410200</v>
      </c>
      <c r="N360" s="17">
        <v>28</v>
      </c>
      <c r="O360" s="17">
        <v>121410200</v>
      </c>
      <c r="P360" s="17">
        <v>0</v>
      </c>
      <c r="Q360" s="17">
        <v>0</v>
      </c>
      <c r="R360" s="17">
        <v>0</v>
      </c>
      <c r="S360" s="17">
        <v>0</v>
      </c>
      <c r="T360" s="8">
        <f t="shared" si="56"/>
        <v>2148</v>
      </c>
      <c r="U360" s="8">
        <f t="shared" si="50"/>
        <v>1019494800</v>
      </c>
      <c r="V360" s="9">
        <f t="shared" si="51"/>
        <v>0.8664133451195631</v>
      </c>
      <c r="W360" s="8">
        <f t="shared" si="52"/>
        <v>2030</v>
      </c>
      <c r="X360" s="8">
        <f t="shared" si="57"/>
        <v>883303900</v>
      </c>
      <c r="Y360" s="7">
        <f t="shared" si="58"/>
        <v>435125.0738916256</v>
      </c>
      <c r="Z360" s="9">
        <f t="shared" si="59"/>
        <v>0</v>
      </c>
      <c r="AA360" s="7">
        <v>450217.1527434503</v>
      </c>
      <c r="AB360" s="9">
        <f t="shared" si="53"/>
        <v>-0.033521776680118374</v>
      </c>
      <c r="AC360" s="13"/>
    </row>
    <row r="361" spans="1:29" ht="12.75">
      <c r="A361" s="14" t="s">
        <v>747</v>
      </c>
      <c r="B361" s="14" t="s">
        <v>748</v>
      </c>
      <c r="C361" t="s">
        <v>672</v>
      </c>
      <c r="D361" s="17">
        <v>149</v>
      </c>
      <c r="E361" s="17">
        <v>13839600</v>
      </c>
      <c r="F361" s="17">
        <v>6272</v>
      </c>
      <c r="G361" s="17">
        <v>1630577900</v>
      </c>
      <c r="H361" s="17">
        <v>0</v>
      </c>
      <c r="I361" s="17">
        <v>0</v>
      </c>
      <c r="J361" s="17">
        <v>2</v>
      </c>
      <c r="K361" s="17">
        <v>25800</v>
      </c>
      <c r="L361" s="16">
        <f t="shared" si="54"/>
        <v>373</v>
      </c>
      <c r="M361" s="16">
        <f t="shared" si="55"/>
        <v>404888000</v>
      </c>
      <c r="N361" s="17">
        <v>367</v>
      </c>
      <c r="O361" s="17">
        <v>378853000</v>
      </c>
      <c r="P361" s="17">
        <v>6</v>
      </c>
      <c r="Q361" s="17">
        <v>26035000</v>
      </c>
      <c r="R361" s="17">
        <v>0</v>
      </c>
      <c r="S361" s="17">
        <v>0</v>
      </c>
      <c r="T361" s="8">
        <f t="shared" si="56"/>
        <v>6796</v>
      </c>
      <c r="U361" s="8">
        <f t="shared" si="50"/>
        <v>2049331300</v>
      </c>
      <c r="V361" s="9">
        <f t="shared" si="51"/>
        <v>0.7956633951767584</v>
      </c>
      <c r="W361" s="8">
        <f t="shared" si="52"/>
        <v>6272</v>
      </c>
      <c r="X361" s="8">
        <f t="shared" si="57"/>
        <v>1630577900</v>
      </c>
      <c r="Y361" s="7">
        <f t="shared" si="58"/>
        <v>259977.34375</v>
      </c>
      <c r="Z361" s="9">
        <f t="shared" si="59"/>
        <v>0</v>
      </c>
      <c r="AA361" s="7">
        <v>301490.35241588263</v>
      </c>
      <c r="AB361" s="9">
        <f t="shared" si="53"/>
        <v>-0.13769266025673235</v>
      </c>
      <c r="AC361" s="13"/>
    </row>
    <row r="362" spans="1:29" ht="12.75">
      <c r="A362" s="14" t="s">
        <v>749</v>
      </c>
      <c r="B362" s="14" t="s">
        <v>750</v>
      </c>
      <c r="C362" t="s">
        <v>672</v>
      </c>
      <c r="D362" s="17">
        <v>103</v>
      </c>
      <c r="E362" s="17">
        <v>27456500</v>
      </c>
      <c r="F362" s="17">
        <v>3388</v>
      </c>
      <c r="G362" s="17">
        <v>1341471541</v>
      </c>
      <c r="H362" s="17">
        <v>0</v>
      </c>
      <c r="I362" s="17">
        <v>0</v>
      </c>
      <c r="J362" s="17">
        <v>0</v>
      </c>
      <c r="K362" s="17">
        <v>0</v>
      </c>
      <c r="L362" s="16">
        <f t="shared" si="54"/>
        <v>613</v>
      </c>
      <c r="M362" s="16">
        <f t="shared" si="55"/>
        <v>850869900</v>
      </c>
      <c r="N362" s="17">
        <v>540</v>
      </c>
      <c r="O362" s="17">
        <v>663668500</v>
      </c>
      <c r="P362" s="17">
        <v>45</v>
      </c>
      <c r="Q362" s="17">
        <v>44789400</v>
      </c>
      <c r="R362" s="17">
        <v>28</v>
      </c>
      <c r="S362" s="17">
        <v>142412000</v>
      </c>
      <c r="T362" s="8">
        <f t="shared" si="56"/>
        <v>4104</v>
      </c>
      <c r="U362" s="8">
        <f t="shared" si="50"/>
        <v>2219797941</v>
      </c>
      <c r="V362" s="9">
        <f t="shared" si="51"/>
        <v>0.604321463779572</v>
      </c>
      <c r="W362" s="8">
        <f t="shared" si="52"/>
        <v>3388</v>
      </c>
      <c r="X362" s="8">
        <f t="shared" si="57"/>
        <v>1483883541</v>
      </c>
      <c r="Y362" s="7">
        <f t="shared" si="58"/>
        <v>395947.91646989377</v>
      </c>
      <c r="Z362" s="9">
        <f t="shared" si="59"/>
        <v>0.06415538881698603</v>
      </c>
      <c r="AA362" s="7">
        <v>401393.239857862</v>
      </c>
      <c r="AB362" s="9">
        <f t="shared" si="53"/>
        <v>-0.013566056543195619</v>
      </c>
      <c r="AC362" s="13"/>
    </row>
    <row r="363" spans="1:29" ht="12.75">
      <c r="A363" s="14" t="s">
        <v>751</v>
      </c>
      <c r="B363" s="14" t="s">
        <v>752</v>
      </c>
      <c r="C363" t="s">
        <v>672</v>
      </c>
      <c r="D363" s="17">
        <v>4</v>
      </c>
      <c r="E363" s="17">
        <v>472800</v>
      </c>
      <c r="F363" s="17">
        <v>308</v>
      </c>
      <c r="G363" s="17">
        <v>75236900</v>
      </c>
      <c r="H363" s="17">
        <v>7</v>
      </c>
      <c r="I363" s="17">
        <v>3770300</v>
      </c>
      <c r="J363" s="17">
        <v>8</v>
      </c>
      <c r="K363" s="17">
        <v>185600</v>
      </c>
      <c r="L363" s="16">
        <f t="shared" si="54"/>
        <v>7</v>
      </c>
      <c r="M363" s="16">
        <f t="shared" si="55"/>
        <v>4421900</v>
      </c>
      <c r="N363" s="17">
        <v>3</v>
      </c>
      <c r="O363" s="17">
        <v>1038000</v>
      </c>
      <c r="P363" s="17">
        <v>3</v>
      </c>
      <c r="Q363" s="17">
        <v>1534500</v>
      </c>
      <c r="R363" s="17">
        <v>1</v>
      </c>
      <c r="S363" s="17">
        <v>1849400</v>
      </c>
      <c r="T363" s="8">
        <f t="shared" si="56"/>
        <v>334</v>
      </c>
      <c r="U363" s="8">
        <f t="shared" si="50"/>
        <v>84087500</v>
      </c>
      <c r="V363" s="9">
        <f t="shared" si="51"/>
        <v>0.9395831722907686</v>
      </c>
      <c r="W363" s="8">
        <f t="shared" si="52"/>
        <v>315</v>
      </c>
      <c r="X363" s="8">
        <f t="shared" si="57"/>
        <v>80856600</v>
      </c>
      <c r="Y363" s="7">
        <f t="shared" si="58"/>
        <v>250816.50793650793</v>
      </c>
      <c r="Z363" s="9">
        <f t="shared" si="59"/>
        <v>0.02199375650364204</v>
      </c>
      <c r="AA363" s="7">
        <v>252250.47619047618</v>
      </c>
      <c r="AB363" s="9">
        <f t="shared" si="53"/>
        <v>-0.0056846998888733695</v>
      </c>
      <c r="AC363" s="13"/>
    </row>
    <row r="364" spans="1:29" ht="12.75">
      <c r="A364" s="14" t="s">
        <v>753</v>
      </c>
      <c r="B364" s="14" t="s">
        <v>754</v>
      </c>
      <c r="C364" t="s">
        <v>672</v>
      </c>
      <c r="D364" s="17">
        <v>88</v>
      </c>
      <c r="E364" s="17">
        <v>54489000</v>
      </c>
      <c r="F364" s="17">
        <v>2434</v>
      </c>
      <c r="G364" s="17">
        <v>2757376100</v>
      </c>
      <c r="H364" s="17">
        <v>0</v>
      </c>
      <c r="I364" s="17">
        <v>0</v>
      </c>
      <c r="J364" s="17">
        <v>4</v>
      </c>
      <c r="K364" s="17">
        <v>26800</v>
      </c>
      <c r="L364" s="16">
        <f t="shared" si="54"/>
        <v>69</v>
      </c>
      <c r="M364" s="16">
        <f t="shared" si="55"/>
        <v>100524600</v>
      </c>
      <c r="N364" s="17">
        <v>68</v>
      </c>
      <c r="O364" s="17">
        <v>99895900</v>
      </c>
      <c r="P364" s="17">
        <v>0</v>
      </c>
      <c r="Q364" s="17">
        <v>0</v>
      </c>
      <c r="R364" s="17">
        <v>1</v>
      </c>
      <c r="S364" s="17">
        <v>628700</v>
      </c>
      <c r="T364" s="8">
        <f t="shared" si="56"/>
        <v>2595</v>
      </c>
      <c r="U364" s="8">
        <f t="shared" si="50"/>
        <v>2912416500</v>
      </c>
      <c r="V364" s="9">
        <f t="shared" si="51"/>
        <v>0.9467657184334727</v>
      </c>
      <c r="W364" s="8">
        <f t="shared" si="52"/>
        <v>2434</v>
      </c>
      <c r="X364" s="8">
        <f t="shared" si="57"/>
        <v>2758004800</v>
      </c>
      <c r="Y364" s="7">
        <f t="shared" si="58"/>
        <v>1132857.8882497945</v>
      </c>
      <c r="Z364" s="9">
        <f t="shared" si="59"/>
        <v>0.0002158688498022175</v>
      </c>
      <c r="AA364" s="7">
        <v>1149829.7175603765</v>
      </c>
      <c r="AB364" s="9">
        <f t="shared" si="53"/>
        <v>-0.014760298026208254</v>
      </c>
      <c r="AC364" s="13"/>
    </row>
    <row r="365" spans="1:29" ht="12.75">
      <c r="A365" s="14" t="s">
        <v>755</v>
      </c>
      <c r="B365" s="14" t="s">
        <v>756</v>
      </c>
      <c r="C365" t="s">
        <v>672</v>
      </c>
      <c r="D365" s="17">
        <v>185</v>
      </c>
      <c r="E365" s="17">
        <v>11132400</v>
      </c>
      <c r="F365" s="17">
        <v>1049</v>
      </c>
      <c r="G365" s="17">
        <v>381395100</v>
      </c>
      <c r="H365" s="17">
        <v>0</v>
      </c>
      <c r="I365" s="17">
        <v>0</v>
      </c>
      <c r="J365" s="17">
        <v>0</v>
      </c>
      <c r="K365" s="17">
        <v>0</v>
      </c>
      <c r="L365" s="16">
        <f t="shared" si="54"/>
        <v>66</v>
      </c>
      <c r="M365" s="16">
        <f t="shared" si="55"/>
        <v>54903300</v>
      </c>
      <c r="N365" s="17">
        <v>62</v>
      </c>
      <c r="O365" s="17">
        <v>51674800</v>
      </c>
      <c r="P365" s="17">
        <v>0</v>
      </c>
      <c r="Q365" s="17">
        <v>0</v>
      </c>
      <c r="R365" s="17">
        <v>4</v>
      </c>
      <c r="S365" s="17">
        <v>3228500</v>
      </c>
      <c r="T365" s="8">
        <f t="shared" si="56"/>
        <v>1300</v>
      </c>
      <c r="U365" s="8">
        <f t="shared" si="50"/>
        <v>447430800</v>
      </c>
      <c r="V365" s="9">
        <f t="shared" si="51"/>
        <v>0.8524113672997031</v>
      </c>
      <c r="W365" s="8">
        <f t="shared" si="52"/>
        <v>1049</v>
      </c>
      <c r="X365" s="8">
        <f t="shared" si="57"/>
        <v>384623600</v>
      </c>
      <c r="Y365" s="7">
        <f t="shared" si="58"/>
        <v>363579.6949475691</v>
      </c>
      <c r="Z365" s="9">
        <f t="shared" si="59"/>
        <v>0.007215640943806283</v>
      </c>
      <c r="AA365" s="7">
        <v>400991.6037735849</v>
      </c>
      <c r="AB365" s="9">
        <f t="shared" si="53"/>
        <v>-0.09329848424242808</v>
      </c>
      <c r="AC365" s="13"/>
    </row>
    <row r="366" spans="1:29" ht="12.75">
      <c r="A366" s="14" t="s">
        <v>757</v>
      </c>
      <c r="B366" s="14" t="s">
        <v>758</v>
      </c>
      <c r="C366" t="s">
        <v>672</v>
      </c>
      <c r="D366" s="17">
        <v>37</v>
      </c>
      <c r="E366" s="17">
        <v>51417900</v>
      </c>
      <c r="F366" s="17">
        <v>1232</v>
      </c>
      <c r="G366" s="17">
        <v>1901528500</v>
      </c>
      <c r="H366" s="17">
        <v>0</v>
      </c>
      <c r="I366" s="17">
        <v>0</v>
      </c>
      <c r="J366" s="17">
        <v>0</v>
      </c>
      <c r="K366" s="17">
        <v>0</v>
      </c>
      <c r="L366" s="16">
        <f t="shared" si="54"/>
        <v>41</v>
      </c>
      <c r="M366" s="16">
        <f t="shared" si="55"/>
        <v>36816900</v>
      </c>
      <c r="N366" s="17">
        <v>41</v>
      </c>
      <c r="O366" s="17">
        <v>36816900</v>
      </c>
      <c r="P366" s="17">
        <v>0</v>
      </c>
      <c r="Q366" s="17">
        <v>0</v>
      </c>
      <c r="R366" s="17">
        <v>0</v>
      </c>
      <c r="S366" s="17">
        <v>0</v>
      </c>
      <c r="T366" s="8">
        <f t="shared" si="56"/>
        <v>1310</v>
      </c>
      <c r="U366" s="8">
        <f t="shared" si="50"/>
        <v>1989763300</v>
      </c>
      <c r="V366" s="9">
        <f t="shared" si="51"/>
        <v>0.9556556299937786</v>
      </c>
      <c r="W366" s="8">
        <f t="shared" si="52"/>
        <v>1232</v>
      </c>
      <c r="X366" s="8">
        <f t="shared" si="57"/>
        <v>1901528500</v>
      </c>
      <c r="Y366" s="7">
        <f t="shared" si="58"/>
        <v>1543448.4577922078</v>
      </c>
      <c r="Z366" s="9">
        <f t="shared" si="59"/>
        <v>0</v>
      </c>
      <c r="AA366" s="7">
        <v>1542463.3768352366</v>
      </c>
      <c r="AB366" s="9">
        <f t="shared" si="53"/>
        <v>0.0006386413912740163</v>
      </c>
      <c r="AC366" s="13"/>
    </row>
    <row r="367" spans="1:29" ht="12.75">
      <c r="A367" s="14" t="s">
        <v>759</v>
      </c>
      <c r="B367" s="14" t="s">
        <v>760</v>
      </c>
      <c r="C367" t="s">
        <v>672</v>
      </c>
      <c r="D367" s="17">
        <v>155</v>
      </c>
      <c r="E367" s="17">
        <v>21767200</v>
      </c>
      <c r="F367" s="17">
        <v>1310</v>
      </c>
      <c r="G367" s="17">
        <v>616776800</v>
      </c>
      <c r="H367" s="17">
        <v>1</v>
      </c>
      <c r="I367" s="17">
        <v>1119600</v>
      </c>
      <c r="J367" s="17">
        <v>1</v>
      </c>
      <c r="K367" s="17">
        <v>12000</v>
      </c>
      <c r="L367" s="16">
        <f t="shared" si="54"/>
        <v>173</v>
      </c>
      <c r="M367" s="16">
        <f t="shared" si="55"/>
        <v>360260400</v>
      </c>
      <c r="N367" s="17">
        <v>173</v>
      </c>
      <c r="O367" s="17">
        <v>360260400</v>
      </c>
      <c r="P367" s="17">
        <v>0</v>
      </c>
      <c r="Q367" s="17">
        <v>0</v>
      </c>
      <c r="R367" s="17">
        <v>0</v>
      </c>
      <c r="S367" s="17">
        <v>0</v>
      </c>
      <c r="T367" s="8">
        <f t="shared" si="56"/>
        <v>1640</v>
      </c>
      <c r="U367" s="8">
        <f t="shared" si="50"/>
        <v>999936000</v>
      </c>
      <c r="V367" s="9">
        <f t="shared" si="51"/>
        <v>0.6179359479006656</v>
      </c>
      <c r="W367" s="8">
        <f t="shared" si="52"/>
        <v>1311</v>
      </c>
      <c r="X367" s="8">
        <f t="shared" si="57"/>
        <v>617896400</v>
      </c>
      <c r="Y367" s="7">
        <f t="shared" si="58"/>
        <v>471316.8573607933</v>
      </c>
      <c r="Z367" s="9">
        <f t="shared" si="59"/>
        <v>0</v>
      </c>
      <c r="AA367" s="7">
        <v>397955.04234026175</v>
      </c>
      <c r="AB367" s="9">
        <f t="shared" si="53"/>
        <v>0.1843469920348573</v>
      </c>
      <c r="AC367" s="13"/>
    </row>
    <row r="368" spans="1:29" ht="12.75">
      <c r="A368" s="14" t="s">
        <v>761</v>
      </c>
      <c r="B368" s="14" t="s">
        <v>762</v>
      </c>
      <c r="C368" t="s">
        <v>672</v>
      </c>
      <c r="D368" s="17">
        <v>0</v>
      </c>
      <c r="E368" s="17">
        <v>0</v>
      </c>
      <c r="F368" s="17">
        <v>122</v>
      </c>
      <c r="G368" s="17">
        <v>20494700</v>
      </c>
      <c r="H368" s="17">
        <v>0</v>
      </c>
      <c r="I368" s="17">
        <v>0</v>
      </c>
      <c r="J368" s="17">
        <v>0</v>
      </c>
      <c r="K368" s="17">
        <v>0</v>
      </c>
      <c r="L368" s="16">
        <f t="shared" si="54"/>
        <v>269</v>
      </c>
      <c r="M368" s="16">
        <f t="shared" si="55"/>
        <v>36002600</v>
      </c>
      <c r="N368" s="17">
        <v>0</v>
      </c>
      <c r="O368" s="17">
        <v>0</v>
      </c>
      <c r="P368" s="17">
        <v>0</v>
      </c>
      <c r="Q368" s="17">
        <v>0</v>
      </c>
      <c r="R368" s="17">
        <v>269</v>
      </c>
      <c r="S368" s="17">
        <v>36002600</v>
      </c>
      <c r="T368" s="8">
        <f t="shared" si="56"/>
        <v>391</v>
      </c>
      <c r="U368" s="8">
        <f t="shared" si="50"/>
        <v>56497300</v>
      </c>
      <c r="V368" s="9">
        <f t="shared" si="51"/>
        <v>0.36275538831059184</v>
      </c>
      <c r="W368" s="8">
        <f t="shared" si="52"/>
        <v>122</v>
      </c>
      <c r="X368" s="8">
        <f t="shared" si="57"/>
        <v>56497300</v>
      </c>
      <c r="Y368" s="7">
        <f t="shared" si="58"/>
        <v>167989.34426229508</v>
      </c>
      <c r="Z368" s="9">
        <f t="shared" si="59"/>
        <v>0.6372446116894082</v>
      </c>
      <c r="AA368" s="7">
        <v>167989.34426229508</v>
      </c>
      <c r="AB368" s="9">
        <f t="shared" si="53"/>
        <v>0</v>
      </c>
      <c r="AC368" s="13"/>
    </row>
    <row r="369" spans="1:29" ht="12.75">
      <c r="A369" s="14" t="s">
        <v>763</v>
      </c>
      <c r="B369" s="14" t="s">
        <v>764</v>
      </c>
      <c r="C369" t="s">
        <v>672</v>
      </c>
      <c r="D369" s="17">
        <v>45</v>
      </c>
      <c r="E369" s="17">
        <v>9547900</v>
      </c>
      <c r="F369" s="17">
        <v>919</v>
      </c>
      <c r="G369" s="17">
        <v>352749300</v>
      </c>
      <c r="H369" s="17">
        <v>0</v>
      </c>
      <c r="I369" s="17">
        <v>0</v>
      </c>
      <c r="J369" s="17">
        <v>0</v>
      </c>
      <c r="K369" s="17">
        <v>0</v>
      </c>
      <c r="L369" s="16">
        <f t="shared" si="54"/>
        <v>49</v>
      </c>
      <c r="M369" s="16">
        <f t="shared" si="55"/>
        <v>26492800</v>
      </c>
      <c r="N369" s="17">
        <v>46</v>
      </c>
      <c r="O369" s="17">
        <v>23384100</v>
      </c>
      <c r="P369" s="17">
        <v>2</v>
      </c>
      <c r="Q369" s="17">
        <v>657700</v>
      </c>
      <c r="R369" s="17">
        <v>1</v>
      </c>
      <c r="S369" s="17">
        <v>2451000</v>
      </c>
      <c r="T369" s="8">
        <f t="shared" si="56"/>
        <v>1013</v>
      </c>
      <c r="U369" s="8">
        <f t="shared" si="50"/>
        <v>388790000</v>
      </c>
      <c r="V369" s="9">
        <f t="shared" si="51"/>
        <v>0.9073003420869878</v>
      </c>
      <c r="W369" s="8">
        <f t="shared" si="52"/>
        <v>919</v>
      </c>
      <c r="X369" s="8">
        <f t="shared" si="57"/>
        <v>355200300</v>
      </c>
      <c r="Y369" s="7">
        <f t="shared" si="58"/>
        <v>383840.3699673558</v>
      </c>
      <c r="Z369" s="9">
        <f t="shared" si="59"/>
        <v>0.006304174490084621</v>
      </c>
      <c r="AA369" s="7">
        <v>386949.0690032859</v>
      </c>
      <c r="AB369" s="9">
        <f t="shared" si="53"/>
        <v>-0.008033871341098122</v>
      </c>
      <c r="AC369" s="13"/>
    </row>
    <row r="370" spans="1:29" ht="12.75">
      <c r="A370" s="14" t="s">
        <v>765</v>
      </c>
      <c r="B370" s="14" t="s">
        <v>766</v>
      </c>
      <c r="C370" t="s">
        <v>672</v>
      </c>
      <c r="D370" s="17">
        <v>72</v>
      </c>
      <c r="E370" s="17">
        <v>85233500</v>
      </c>
      <c r="F370" s="17">
        <v>1891</v>
      </c>
      <c r="G370" s="17">
        <v>3167943900</v>
      </c>
      <c r="H370" s="17">
        <v>0</v>
      </c>
      <c r="I370" s="17">
        <v>0</v>
      </c>
      <c r="J370" s="17">
        <v>0</v>
      </c>
      <c r="K370" s="17">
        <v>0</v>
      </c>
      <c r="L370" s="16">
        <f t="shared" si="54"/>
        <v>99</v>
      </c>
      <c r="M370" s="16">
        <f t="shared" si="55"/>
        <v>146712100</v>
      </c>
      <c r="N370" s="17">
        <v>97</v>
      </c>
      <c r="O370" s="17">
        <v>143603400</v>
      </c>
      <c r="P370" s="17">
        <v>1</v>
      </c>
      <c r="Q370" s="17">
        <v>599100</v>
      </c>
      <c r="R370" s="17">
        <v>1</v>
      </c>
      <c r="S370" s="17">
        <v>2509600</v>
      </c>
      <c r="T370" s="8">
        <f t="shared" si="56"/>
        <v>2062</v>
      </c>
      <c r="U370" s="8">
        <f t="shared" si="50"/>
        <v>3399889500</v>
      </c>
      <c r="V370" s="9">
        <f t="shared" si="51"/>
        <v>0.9317784886832351</v>
      </c>
      <c r="W370" s="8">
        <f t="shared" si="52"/>
        <v>1891</v>
      </c>
      <c r="X370" s="8">
        <f t="shared" si="57"/>
        <v>3170453500</v>
      </c>
      <c r="Y370" s="7">
        <f t="shared" si="58"/>
        <v>1675274.405076679</v>
      </c>
      <c r="Z370" s="9">
        <f t="shared" si="59"/>
        <v>0.0007381416366620151</v>
      </c>
      <c r="AA370" s="7">
        <v>1671793.0961232076</v>
      </c>
      <c r="AB370" s="9">
        <f t="shared" si="53"/>
        <v>0.002082380266759348</v>
      </c>
      <c r="AC370" s="13"/>
    </row>
    <row r="371" spans="1:29" ht="12.75">
      <c r="A371" s="14" t="s">
        <v>741</v>
      </c>
      <c r="B371" s="14" t="s">
        <v>767</v>
      </c>
      <c r="C371" t="s">
        <v>672</v>
      </c>
      <c r="D371" s="17">
        <v>39</v>
      </c>
      <c r="E371" s="17">
        <v>8645200</v>
      </c>
      <c r="F371" s="17">
        <v>2130</v>
      </c>
      <c r="G371" s="17">
        <v>975855000</v>
      </c>
      <c r="H371" s="17">
        <v>0</v>
      </c>
      <c r="I371" s="17">
        <v>0</v>
      </c>
      <c r="J371" s="17">
        <v>0</v>
      </c>
      <c r="K371" s="17">
        <v>0</v>
      </c>
      <c r="L371" s="16">
        <f t="shared" si="54"/>
        <v>92</v>
      </c>
      <c r="M371" s="16">
        <f t="shared" si="55"/>
        <v>171336500</v>
      </c>
      <c r="N371" s="17">
        <v>83</v>
      </c>
      <c r="O371" s="17">
        <v>117816300</v>
      </c>
      <c r="P371" s="17">
        <v>0</v>
      </c>
      <c r="Q371" s="17">
        <v>0</v>
      </c>
      <c r="R371" s="17">
        <v>9</v>
      </c>
      <c r="S371" s="17">
        <v>53520200</v>
      </c>
      <c r="T371" s="8">
        <f t="shared" si="56"/>
        <v>2261</v>
      </c>
      <c r="U371" s="8">
        <f t="shared" si="50"/>
        <v>1155836700</v>
      </c>
      <c r="V371" s="9">
        <f t="shared" si="51"/>
        <v>0.8442844910531047</v>
      </c>
      <c r="W371" s="8">
        <f t="shared" si="52"/>
        <v>2130</v>
      </c>
      <c r="X371" s="8">
        <f t="shared" si="57"/>
        <v>1029375200</v>
      </c>
      <c r="Y371" s="7">
        <f t="shared" si="58"/>
        <v>458147.88732394367</v>
      </c>
      <c r="Z371" s="9">
        <f t="shared" si="59"/>
        <v>0.046304291947123676</v>
      </c>
      <c r="AA371" s="7">
        <v>457949.20112781954</v>
      </c>
      <c r="AB371" s="9">
        <f t="shared" si="53"/>
        <v>0.0004338607767735074</v>
      </c>
      <c r="AC371" s="13"/>
    </row>
    <row r="372" spans="1:29" ht="12.75">
      <c r="A372" s="14" t="s">
        <v>768</v>
      </c>
      <c r="B372" s="14" t="s">
        <v>769</v>
      </c>
      <c r="C372" t="s">
        <v>672</v>
      </c>
      <c r="D372" s="17">
        <v>216</v>
      </c>
      <c r="E372" s="17">
        <v>16803200</v>
      </c>
      <c r="F372" s="17">
        <v>2051</v>
      </c>
      <c r="G372" s="17">
        <v>340833800</v>
      </c>
      <c r="H372" s="17">
        <v>0</v>
      </c>
      <c r="I372" s="17">
        <v>0</v>
      </c>
      <c r="J372" s="17">
        <v>0</v>
      </c>
      <c r="K372" s="17">
        <v>0</v>
      </c>
      <c r="L372" s="16">
        <f t="shared" si="54"/>
        <v>55</v>
      </c>
      <c r="M372" s="16">
        <f t="shared" si="55"/>
        <v>44613800</v>
      </c>
      <c r="N372" s="17">
        <v>49</v>
      </c>
      <c r="O372" s="17">
        <v>11517900</v>
      </c>
      <c r="P372" s="17">
        <v>5</v>
      </c>
      <c r="Q372" s="17">
        <v>32905100</v>
      </c>
      <c r="R372" s="17">
        <v>1</v>
      </c>
      <c r="S372" s="17">
        <v>190800</v>
      </c>
      <c r="T372" s="8">
        <f t="shared" si="56"/>
        <v>2322</v>
      </c>
      <c r="U372" s="8">
        <f t="shared" si="50"/>
        <v>402250800</v>
      </c>
      <c r="V372" s="9">
        <f t="shared" si="51"/>
        <v>0.8473166492148679</v>
      </c>
      <c r="W372" s="8">
        <f t="shared" si="52"/>
        <v>2051</v>
      </c>
      <c r="X372" s="8">
        <f t="shared" si="57"/>
        <v>341024600</v>
      </c>
      <c r="Y372" s="7">
        <f t="shared" si="58"/>
        <v>166179.32715748416</v>
      </c>
      <c r="Z372" s="9">
        <f t="shared" si="59"/>
        <v>0.00047433093980173564</v>
      </c>
      <c r="AA372" s="7">
        <v>182284.93470149254</v>
      </c>
      <c r="AB372" s="9">
        <f t="shared" si="53"/>
        <v>-0.08835402426636473</v>
      </c>
      <c r="AC372" s="13"/>
    </row>
    <row r="373" spans="1:29" ht="12.75">
      <c r="A373" s="14" t="s">
        <v>770</v>
      </c>
      <c r="B373" s="14" t="s">
        <v>771</v>
      </c>
      <c r="C373" t="s">
        <v>672</v>
      </c>
      <c r="D373" s="17">
        <v>255</v>
      </c>
      <c r="E373" s="17">
        <v>25918000</v>
      </c>
      <c r="F373" s="17">
        <v>2092</v>
      </c>
      <c r="G373" s="17">
        <v>940518000</v>
      </c>
      <c r="H373" s="17">
        <v>318</v>
      </c>
      <c r="I373" s="17">
        <v>154666100</v>
      </c>
      <c r="J373" s="17">
        <v>652</v>
      </c>
      <c r="K373" s="17">
        <v>9399200</v>
      </c>
      <c r="L373" s="16">
        <f t="shared" si="54"/>
        <v>77</v>
      </c>
      <c r="M373" s="16">
        <f t="shared" si="55"/>
        <v>59970800</v>
      </c>
      <c r="N373" s="17">
        <v>60</v>
      </c>
      <c r="O373" s="17">
        <v>46001200</v>
      </c>
      <c r="P373" s="17">
        <v>16</v>
      </c>
      <c r="Q373" s="17">
        <v>13573300</v>
      </c>
      <c r="R373" s="17">
        <v>1</v>
      </c>
      <c r="S373" s="17">
        <v>396300</v>
      </c>
      <c r="T373" s="8">
        <f t="shared" si="56"/>
        <v>3394</v>
      </c>
      <c r="U373" s="8">
        <f t="shared" si="50"/>
        <v>1190472100</v>
      </c>
      <c r="V373" s="9">
        <f t="shared" si="51"/>
        <v>0.9199578049750179</v>
      </c>
      <c r="W373" s="8">
        <f t="shared" si="52"/>
        <v>2410</v>
      </c>
      <c r="X373" s="8">
        <f t="shared" si="57"/>
        <v>1095580400</v>
      </c>
      <c r="Y373" s="7">
        <f t="shared" si="58"/>
        <v>454433.2365145228</v>
      </c>
      <c r="Z373" s="9">
        <f t="shared" si="59"/>
        <v>0.0003328931438208422</v>
      </c>
      <c r="AA373" s="7">
        <v>452464.2469753859</v>
      </c>
      <c r="AB373" s="9">
        <f t="shared" si="53"/>
        <v>0.004351701935123393</v>
      </c>
      <c r="AC373" s="13"/>
    </row>
    <row r="374" spans="1:29" ht="12.75">
      <c r="A374" s="14" t="s">
        <v>772</v>
      </c>
      <c r="B374" s="14" t="s">
        <v>773</v>
      </c>
      <c r="C374" t="s">
        <v>672</v>
      </c>
      <c r="D374" s="17">
        <v>530</v>
      </c>
      <c r="E374" s="17">
        <v>68210500</v>
      </c>
      <c r="F374" s="17">
        <v>9375</v>
      </c>
      <c r="G374" s="17">
        <v>2830109100</v>
      </c>
      <c r="H374" s="17">
        <v>63</v>
      </c>
      <c r="I374" s="17">
        <v>30958400</v>
      </c>
      <c r="J374" s="17">
        <v>89</v>
      </c>
      <c r="K374" s="17">
        <v>854600</v>
      </c>
      <c r="L374" s="16">
        <f t="shared" si="54"/>
        <v>717</v>
      </c>
      <c r="M374" s="16">
        <f t="shared" si="55"/>
        <v>775104500</v>
      </c>
      <c r="N374" s="17">
        <v>619</v>
      </c>
      <c r="O374" s="17">
        <v>611628500</v>
      </c>
      <c r="P374" s="17">
        <v>90</v>
      </c>
      <c r="Q374" s="17">
        <v>141333200</v>
      </c>
      <c r="R374" s="17">
        <v>8</v>
      </c>
      <c r="S374" s="17">
        <v>22142800</v>
      </c>
      <c r="T374" s="8">
        <f t="shared" si="56"/>
        <v>10774</v>
      </c>
      <c r="U374" s="8">
        <f t="shared" si="50"/>
        <v>3705237100</v>
      </c>
      <c r="V374" s="9">
        <f t="shared" si="51"/>
        <v>0.7721685341000175</v>
      </c>
      <c r="W374" s="8">
        <f t="shared" si="52"/>
        <v>9438</v>
      </c>
      <c r="X374" s="8">
        <f t="shared" si="57"/>
        <v>2883210300</v>
      </c>
      <c r="Y374" s="7">
        <f t="shared" si="58"/>
        <v>303143.40962068236</v>
      </c>
      <c r="Z374" s="9">
        <f t="shared" si="59"/>
        <v>0.005976081800541186</v>
      </c>
      <c r="AA374" s="7">
        <v>305234.1150254669</v>
      </c>
      <c r="AB374" s="9">
        <f t="shared" si="53"/>
        <v>-0.006849514198667126</v>
      </c>
      <c r="AC374" s="13"/>
    </row>
    <row r="375" spans="1:29" ht="12.75">
      <c r="A375" s="14" t="s">
        <v>774</v>
      </c>
      <c r="B375" s="14" t="s">
        <v>775</v>
      </c>
      <c r="C375" t="s">
        <v>672</v>
      </c>
      <c r="D375" s="17">
        <v>91</v>
      </c>
      <c r="E375" s="17">
        <v>11948000</v>
      </c>
      <c r="F375" s="17">
        <v>2274</v>
      </c>
      <c r="G375" s="17">
        <v>870940000</v>
      </c>
      <c r="H375" s="17">
        <v>3</v>
      </c>
      <c r="I375" s="17">
        <v>1398700</v>
      </c>
      <c r="J375" s="17">
        <v>4</v>
      </c>
      <c r="K375" s="17">
        <v>6900</v>
      </c>
      <c r="L375" s="16">
        <f t="shared" si="54"/>
        <v>162</v>
      </c>
      <c r="M375" s="16">
        <f t="shared" si="55"/>
        <v>237416400</v>
      </c>
      <c r="N375" s="17">
        <v>157</v>
      </c>
      <c r="O375" s="17">
        <v>203367000</v>
      </c>
      <c r="P375" s="17">
        <v>2</v>
      </c>
      <c r="Q375" s="17">
        <v>2730800</v>
      </c>
      <c r="R375" s="17">
        <v>3</v>
      </c>
      <c r="S375" s="17">
        <v>31318600</v>
      </c>
      <c r="T375" s="8">
        <f t="shared" si="56"/>
        <v>2534</v>
      </c>
      <c r="U375" s="8">
        <f t="shared" si="50"/>
        <v>1121710000</v>
      </c>
      <c r="V375" s="9">
        <f t="shared" si="51"/>
        <v>0.7776864786798727</v>
      </c>
      <c r="W375" s="8">
        <f t="shared" si="52"/>
        <v>2277</v>
      </c>
      <c r="X375" s="8">
        <f t="shared" si="57"/>
        <v>903657300</v>
      </c>
      <c r="Y375" s="7">
        <f t="shared" si="58"/>
        <v>383108.78348704433</v>
      </c>
      <c r="Z375" s="9">
        <f t="shared" si="59"/>
        <v>0.027920407235381695</v>
      </c>
      <c r="AA375" s="7">
        <v>471322.28093350946</v>
      </c>
      <c r="AB375" s="9">
        <f t="shared" si="53"/>
        <v>-0.18716173840062872</v>
      </c>
      <c r="AC375" s="13"/>
    </row>
    <row r="376" spans="1:29" ht="12.75">
      <c r="A376" s="14" t="s">
        <v>776</v>
      </c>
      <c r="B376" s="14" t="s">
        <v>777</v>
      </c>
      <c r="C376" t="s">
        <v>778</v>
      </c>
      <c r="D376" s="17">
        <v>105</v>
      </c>
      <c r="E376" s="17">
        <v>7620000</v>
      </c>
      <c r="F376" s="17">
        <v>2377</v>
      </c>
      <c r="G376" s="17">
        <v>853368400</v>
      </c>
      <c r="H376" s="17">
        <v>1</v>
      </c>
      <c r="I376" s="17">
        <v>365900</v>
      </c>
      <c r="J376" s="17">
        <v>1</v>
      </c>
      <c r="K376" s="17">
        <v>2200</v>
      </c>
      <c r="L376" s="16">
        <f t="shared" si="54"/>
        <v>242</v>
      </c>
      <c r="M376" s="16">
        <f t="shared" si="55"/>
        <v>242384000</v>
      </c>
      <c r="N376" s="17">
        <v>187</v>
      </c>
      <c r="O376" s="17">
        <v>159612300</v>
      </c>
      <c r="P376" s="17">
        <v>40</v>
      </c>
      <c r="Q376" s="17">
        <v>63558500</v>
      </c>
      <c r="R376" s="17">
        <v>15</v>
      </c>
      <c r="S376" s="17">
        <v>19213200</v>
      </c>
      <c r="T376" s="8">
        <f t="shared" si="56"/>
        <v>2726</v>
      </c>
      <c r="U376" s="8">
        <f t="shared" si="50"/>
        <v>1103740500</v>
      </c>
      <c r="V376" s="9">
        <f t="shared" si="51"/>
        <v>0.7734918669741665</v>
      </c>
      <c r="W376" s="8">
        <f t="shared" si="52"/>
        <v>2378</v>
      </c>
      <c r="X376" s="8">
        <f t="shared" si="57"/>
        <v>872947500</v>
      </c>
      <c r="Y376" s="7">
        <f t="shared" si="58"/>
        <v>359013.582842725</v>
      </c>
      <c r="Z376" s="9">
        <f t="shared" si="59"/>
        <v>0.0174073525434647</v>
      </c>
      <c r="AA376" s="7">
        <v>359300.29424127785</v>
      </c>
      <c r="AB376" s="9">
        <f t="shared" si="53"/>
        <v>-0.0007979715105948049</v>
      </c>
      <c r="AC376" s="13"/>
    </row>
    <row r="377" spans="1:29" ht="12.75">
      <c r="A377" s="14" t="s">
        <v>779</v>
      </c>
      <c r="B377" s="14" t="s">
        <v>780</v>
      </c>
      <c r="C377" t="s">
        <v>778</v>
      </c>
      <c r="D377" s="17">
        <v>110</v>
      </c>
      <c r="E377" s="17">
        <v>15926100</v>
      </c>
      <c r="F377" s="17">
        <v>1504</v>
      </c>
      <c r="G377" s="17">
        <v>890011900</v>
      </c>
      <c r="H377" s="17">
        <v>33</v>
      </c>
      <c r="I377" s="17">
        <v>22249900</v>
      </c>
      <c r="J377" s="17">
        <v>51</v>
      </c>
      <c r="K377" s="17">
        <v>234200</v>
      </c>
      <c r="L377" s="16">
        <f t="shared" si="54"/>
        <v>19</v>
      </c>
      <c r="M377" s="16">
        <f t="shared" si="55"/>
        <v>29520600</v>
      </c>
      <c r="N377" s="17">
        <v>11</v>
      </c>
      <c r="O377" s="17">
        <v>14962400</v>
      </c>
      <c r="P377" s="17">
        <v>7</v>
      </c>
      <c r="Q377" s="17">
        <v>14061400</v>
      </c>
      <c r="R377" s="17">
        <v>1</v>
      </c>
      <c r="S377" s="17">
        <v>496800</v>
      </c>
      <c r="T377" s="8">
        <f t="shared" si="56"/>
        <v>1717</v>
      </c>
      <c r="U377" s="8">
        <f t="shared" si="50"/>
        <v>957942700</v>
      </c>
      <c r="V377" s="9">
        <f t="shared" si="51"/>
        <v>0.9523135360810203</v>
      </c>
      <c r="W377" s="8">
        <f t="shared" si="52"/>
        <v>1537</v>
      </c>
      <c r="X377" s="8">
        <f t="shared" si="57"/>
        <v>912758600</v>
      </c>
      <c r="Y377" s="7">
        <f t="shared" si="58"/>
        <v>593534.0273259596</v>
      </c>
      <c r="Z377" s="9">
        <f t="shared" si="59"/>
        <v>0.0005186113950239404</v>
      </c>
      <c r="AA377" s="7">
        <v>596527.687296417</v>
      </c>
      <c r="AB377" s="9">
        <f t="shared" si="53"/>
        <v>-0.00501847614823242</v>
      </c>
      <c r="AC377" s="13"/>
    </row>
    <row r="378" spans="1:29" ht="12.75">
      <c r="A378" s="14" t="s">
        <v>781</v>
      </c>
      <c r="B378" s="14" t="s">
        <v>782</v>
      </c>
      <c r="C378" t="s">
        <v>778</v>
      </c>
      <c r="D378" s="17">
        <v>113</v>
      </c>
      <c r="E378" s="17">
        <v>7102700</v>
      </c>
      <c r="F378" s="17">
        <v>2406</v>
      </c>
      <c r="G378" s="17">
        <v>605379000</v>
      </c>
      <c r="H378" s="17">
        <v>0</v>
      </c>
      <c r="I378" s="17">
        <v>0</v>
      </c>
      <c r="J378" s="17">
        <v>1</v>
      </c>
      <c r="K378" s="17">
        <v>700</v>
      </c>
      <c r="L378" s="16">
        <f t="shared" si="54"/>
        <v>181</v>
      </c>
      <c r="M378" s="16">
        <f t="shared" si="55"/>
        <v>136285300</v>
      </c>
      <c r="N378" s="17">
        <v>152</v>
      </c>
      <c r="O378" s="17">
        <v>97695600</v>
      </c>
      <c r="P378" s="17">
        <v>16</v>
      </c>
      <c r="Q378" s="17">
        <v>20911700</v>
      </c>
      <c r="R378" s="17">
        <v>13</v>
      </c>
      <c r="S378" s="17">
        <v>17678000</v>
      </c>
      <c r="T378" s="8">
        <f t="shared" si="56"/>
        <v>2701</v>
      </c>
      <c r="U378" s="8">
        <f t="shared" si="50"/>
        <v>748767700</v>
      </c>
      <c r="V378" s="9">
        <f t="shared" si="51"/>
        <v>0.8085004200902363</v>
      </c>
      <c r="W378" s="8">
        <f t="shared" si="52"/>
        <v>2406</v>
      </c>
      <c r="X378" s="8">
        <f t="shared" si="57"/>
        <v>623057000</v>
      </c>
      <c r="Y378" s="7">
        <f t="shared" si="58"/>
        <v>251612.21945137158</v>
      </c>
      <c r="Z378" s="9">
        <f t="shared" si="59"/>
        <v>0.023609458581079285</v>
      </c>
      <c r="AA378" s="7">
        <v>251793.39700996678</v>
      </c>
      <c r="AB378" s="9">
        <f t="shared" si="53"/>
        <v>-0.0007195484899392601</v>
      </c>
      <c r="AC378" s="13"/>
    </row>
    <row r="379" spans="1:29" ht="12.75">
      <c r="A379" s="14" t="s">
        <v>783</v>
      </c>
      <c r="B379" s="14" t="s">
        <v>784</v>
      </c>
      <c r="C379" t="s">
        <v>778</v>
      </c>
      <c r="D379" s="17">
        <v>58</v>
      </c>
      <c r="E379" s="17">
        <v>9896600</v>
      </c>
      <c r="F379" s="17">
        <v>2695</v>
      </c>
      <c r="G379" s="17">
        <v>1779581700</v>
      </c>
      <c r="H379" s="17">
        <v>0</v>
      </c>
      <c r="I379" s="17">
        <v>0</v>
      </c>
      <c r="J379" s="17">
        <v>1</v>
      </c>
      <c r="K379" s="17">
        <v>200</v>
      </c>
      <c r="L379" s="16">
        <f t="shared" si="54"/>
        <v>244</v>
      </c>
      <c r="M379" s="16">
        <f t="shared" si="55"/>
        <v>265706400</v>
      </c>
      <c r="N379" s="17">
        <v>200</v>
      </c>
      <c r="O379" s="17">
        <v>204939400</v>
      </c>
      <c r="P379" s="17">
        <v>29</v>
      </c>
      <c r="Q379" s="17">
        <v>21593300</v>
      </c>
      <c r="R379" s="17">
        <v>15</v>
      </c>
      <c r="S379" s="17">
        <v>39173700</v>
      </c>
      <c r="T379" s="8">
        <f t="shared" si="56"/>
        <v>2998</v>
      </c>
      <c r="U379" s="8">
        <f t="shared" si="50"/>
        <v>2055184900</v>
      </c>
      <c r="V379" s="9">
        <f t="shared" si="51"/>
        <v>0.865898586545668</v>
      </c>
      <c r="W379" s="8">
        <f t="shared" si="52"/>
        <v>2695</v>
      </c>
      <c r="X379" s="8">
        <f t="shared" si="57"/>
        <v>1818755400</v>
      </c>
      <c r="Y379" s="7">
        <f t="shared" si="58"/>
        <v>660327.1614100186</v>
      </c>
      <c r="Z379" s="9">
        <f t="shared" si="59"/>
        <v>0.019060912718850746</v>
      </c>
      <c r="AA379" s="7">
        <v>658497.9591836735</v>
      </c>
      <c r="AB379" s="9">
        <f t="shared" si="53"/>
        <v>0.00277784038786195</v>
      </c>
      <c r="AC379" s="13"/>
    </row>
    <row r="380" spans="1:29" ht="12.75">
      <c r="A380" s="14" t="s">
        <v>785</v>
      </c>
      <c r="B380" s="14" t="s">
        <v>786</v>
      </c>
      <c r="C380" t="s">
        <v>778</v>
      </c>
      <c r="D380" s="17">
        <v>177</v>
      </c>
      <c r="E380" s="17">
        <v>24266400</v>
      </c>
      <c r="F380" s="17">
        <v>3701</v>
      </c>
      <c r="G380" s="17">
        <v>2792025700</v>
      </c>
      <c r="H380" s="17">
        <v>10</v>
      </c>
      <c r="I380" s="17">
        <v>9623300</v>
      </c>
      <c r="J380" s="17">
        <v>14</v>
      </c>
      <c r="K380" s="17">
        <v>163700</v>
      </c>
      <c r="L380" s="16">
        <f t="shared" si="54"/>
        <v>41</v>
      </c>
      <c r="M380" s="16">
        <f t="shared" si="55"/>
        <v>184924000</v>
      </c>
      <c r="N380" s="17">
        <v>34</v>
      </c>
      <c r="O380" s="17">
        <v>120198900</v>
      </c>
      <c r="P380" s="17">
        <v>4</v>
      </c>
      <c r="Q380" s="17">
        <v>13725100</v>
      </c>
      <c r="R380" s="17">
        <v>3</v>
      </c>
      <c r="S380" s="17">
        <v>51000000</v>
      </c>
      <c r="T380" s="8">
        <f t="shared" si="56"/>
        <v>3943</v>
      </c>
      <c r="U380" s="8">
        <f t="shared" si="50"/>
        <v>3011003100</v>
      </c>
      <c r="V380" s="9">
        <f t="shared" si="51"/>
        <v>0.930470314029235</v>
      </c>
      <c r="W380" s="8">
        <f t="shared" si="52"/>
        <v>3711</v>
      </c>
      <c r="X380" s="8">
        <f t="shared" si="57"/>
        <v>2852649000</v>
      </c>
      <c r="Y380" s="7">
        <f t="shared" si="58"/>
        <v>754957.9628132579</v>
      </c>
      <c r="Z380" s="9">
        <f t="shared" si="59"/>
        <v>0.016937876948715198</v>
      </c>
      <c r="AA380" s="7">
        <v>747358.9632829374</v>
      </c>
      <c r="AB380" s="9">
        <f t="shared" si="53"/>
        <v>0.010167804099037305</v>
      </c>
      <c r="AC380" s="13"/>
    </row>
    <row r="381" spans="1:29" ht="12.75">
      <c r="A381" s="14" t="s">
        <v>787</v>
      </c>
      <c r="B381" s="14" t="s">
        <v>788</v>
      </c>
      <c r="C381" t="s">
        <v>778</v>
      </c>
      <c r="D381" s="17">
        <v>34</v>
      </c>
      <c r="E381" s="17">
        <v>3369700</v>
      </c>
      <c r="F381" s="17">
        <v>464</v>
      </c>
      <c r="G381" s="17">
        <v>207567300</v>
      </c>
      <c r="H381" s="17">
        <v>4</v>
      </c>
      <c r="I381" s="17">
        <v>1160100</v>
      </c>
      <c r="J381" s="17">
        <v>9</v>
      </c>
      <c r="K381" s="17">
        <v>55800</v>
      </c>
      <c r="L381" s="16">
        <f t="shared" si="54"/>
        <v>146</v>
      </c>
      <c r="M381" s="16">
        <f t="shared" si="55"/>
        <v>156932400</v>
      </c>
      <c r="N381" s="17">
        <v>143</v>
      </c>
      <c r="O381" s="17">
        <v>155137100</v>
      </c>
      <c r="P381" s="17">
        <v>0</v>
      </c>
      <c r="Q381" s="17">
        <v>0</v>
      </c>
      <c r="R381" s="17">
        <v>3</v>
      </c>
      <c r="S381" s="17">
        <v>1795300</v>
      </c>
      <c r="T381" s="8">
        <f t="shared" si="56"/>
        <v>657</v>
      </c>
      <c r="U381" s="8">
        <f t="shared" si="50"/>
        <v>369085300</v>
      </c>
      <c r="V381" s="9">
        <f t="shared" si="51"/>
        <v>0.5655261805333347</v>
      </c>
      <c r="W381" s="8">
        <f t="shared" si="52"/>
        <v>468</v>
      </c>
      <c r="X381" s="8">
        <f t="shared" si="57"/>
        <v>210522700</v>
      </c>
      <c r="Y381" s="7">
        <f t="shared" si="58"/>
        <v>445998.71794871794</v>
      </c>
      <c r="Z381" s="9">
        <f t="shared" si="59"/>
        <v>0.004864187221761474</v>
      </c>
      <c r="AA381" s="7">
        <v>463595.9314775161</v>
      </c>
      <c r="AB381" s="9">
        <f t="shared" si="53"/>
        <v>-0.037958084473939314</v>
      </c>
      <c r="AC381" s="13"/>
    </row>
    <row r="382" spans="1:29" ht="12.75">
      <c r="A382" s="14" t="s">
        <v>789</v>
      </c>
      <c r="B382" s="14" t="s">
        <v>790</v>
      </c>
      <c r="C382" t="s">
        <v>778</v>
      </c>
      <c r="D382" s="17">
        <v>131</v>
      </c>
      <c r="E382" s="17">
        <v>14619500</v>
      </c>
      <c r="F382" s="17">
        <v>2533</v>
      </c>
      <c r="G382" s="17">
        <v>1664309100</v>
      </c>
      <c r="H382" s="17">
        <v>96</v>
      </c>
      <c r="I382" s="17">
        <v>88383100</v>
      </c>
      <c r="J382" s="17">
        <v>162</v>
      </c>
      <c r="K382" s="17">
        <v>1228000</v>
      </c>
      <c r="L382" s="16">
        <f t="shared" si="54"/>
        <v>93</v>
      </c>
      <c r="M382" s="16">
        <f t="shared" si="55"/>
        <v>52295600</v>
      </c>
      <c r="N382" s="17">
        <v>85</v>
      </c>
      <c r="O382" s="17">
        <v>48990700</v>
      </c>
      <c r="P382" s="17">
        <v>7</v>
      </c>
      <c r="Q382" s="17">
        <v>2469700</v>
      </c>
      <c r="R382" s="17">
        <v>1</v>
      </c>
      <c r="S382" s="17">
        <v>835200</v>
      </c>
      <c r="T382" s="8">
        <f t="shared" si="56"/>
        <v>3015</v>
      </c>
      <c r="U382" s="8">
        <f t="shared" si="50"/>
        <v>1820835300</v>
      </c>
      <c r="V382" s="9">
        <f t="shared" si="51"/>
        <v>0.9625759122749872</v>
      </c>
      <c r="W382" s="8">
        <f t="shared" si="52"/>
        <v>2629</v>
      </c>
      <c r="X382" s="8">
        <f t="shared" si="57"/>
        <v>1753527400</v>
      </c>
      <c r="Y382" s="7">
        <f t="shared" si="58"/>
        <v>666676.3788512743</v>
      </c>
      <c r="Z382" s="9">
        <f t="shared" si="59"/>
        <v>0.00045869058008706225</v>
      </c>
      <c r="AA382" s="7">
        <v>668738.4703196347</v>
      </c>
      <c r="AB382" s="9">
        <f t="shared" si="53"/>
        <v>-0.0030835544235622942</v>
      </c>
      <c r="AC382" s="13"/>
    </row>
    <row r="383" spans="1:29" ht="12.75">
      <c r="A383" s="14" t="s">
        <v>791</v>
      </c>
      <c r="B383" s="14" t="s">
        <v>792</v>
      </c>
      <c r="C383" t="s">
        <v>778</v>
      </c>
      <c r="D383" s="17">
        <v>501</v>
      </c>
      <c r="E383" s="17">
        <v>38102700</v>
      </c>
      <c r="F383" s="17">
        <v>5989</v>
      </c>
      <c r="G383" s="17">
        <v>1839357500</v>
      </c>
      <c r="H383" s="17">
        <v>10</v>
      </c>
      <c r="I383" s="17">
        <v>4302100</v>
      </c>
      <c r="J383" s="17">
        <v>16</v>
      </c>
      <c r="K383" s="17">
        <v>77200</v>
      </c>
      <c r="L383" s="16">
        <f t="shared" si="54"/>
        <v>395</v>
      </c>
      <c r="M383" s="16">
        <f t="shared" si="55"/>
        <v>371493300</v>
      </c>
      <c r="N383" s="17">
        <v>354</v>
      </c>
      <c r="O383" s="17">
        <v>298019500</v>
      </c>
      <c r="P383" s="17">
        <v>38</v>
      </c>
      <c r="Q383" s="17">
        <v>65894200</v>
      </c>
      <c r="R383" s="17">
        <v>3</v>
      </c>
      <c r="S383" s="17">
        <v>7579600</v>
      </c>
      <c r="T383" s="8">
        <f t="shared" si="56"/>
        <v>6911</v>
      </c>
      <c r="U383" s="8">
        <f t="shared" si="50"/>
        <v>2253332800</v>
      </c>
      <c r="V383" s="9">
        <f t="shared" si="51"/>
        <v>0.8181923238325027</v>
      </c>
      <c r="W383" s="8">
        <f t="shared" si="52"/>
        <v>5999</v>
      </c>
      <c r="X383" s="8">
        <f t="shared" si="57"/>
        <v>1851239200</v>
      </c>
      <c r="Y383" s="7">
        <f t="shared" si="58"/>
        <v>307327.8213035506</v>
      </c>
      <c r="Z383" s="9">
        <f t="shared" si="59"/>
        <v>0.0033637286067996703</v>
      </c>
      <c r="AA383" s="7">
        <v>310578.95088539924</v>
      </c>
      <c r="AB383" s="9">
        <f t="shared" si="53"/>
        <v>-0.01046796498146541</v>
      </c>
      <c r="AC383" s="13"/>
    </row>
    <row r="384" spans="1:29" ht="12.75">
      <c r="A384" s="14" t="s">
        <v>793</v>
      </c>
      <c r="B384" s="14" t="s">
        <v>794</v>
      </c>
      <c r="C384" t="s">
        <v>778</v>
      </c>
      <c r="D384" s="17">
        <v>115</v>
      </c>
      <c r="E384" s="17">
        <v>9628200</v>
      </c>
      <c r="F384" s="17">
        <v>3632</v>
      </c>
      <c r="G384" s="17">
        <v>1028952800</v>
      </c>
      <c r="H384" s="17">
        <v>0</v>
      </c>
      <c r="I384" s="17">
        <v>0</v>
      </c>
      <c r="J384" s="17">
        <v>0</v>
      </c>
      <c r="K384" s="17">
        <v>0</v>
      </c>
      <c r="L384" s="16">
        <f t="shared" si="54"/>
        <v>438</v>
      </c>
      <c r="M384" s="16">
        <f t="shared" si="55"/>
        <v>439629300</v>
      </c>
      <c r="N384" s="17">
        <v>346</v>
      </c>
      <c r="O384" s="17">
        <v>265697700</v>
      </c>
      <c r="P384" s="17">
        <v>65</v>
      </c>
      <c r="Q384" s="17">
        <v>126669100</v>
      </c>
      <c r="R384" s="17">
        <v>27</v>
      </c>
      <c r="S384" s="17">
        <v>47262500</v>
      </c>
      <c r="T384" s="8">
        <f t="shared" si="56"/>
        <v>4185</v>
      </c>
      <c r="U384" s="8">
        <f t="shared" si="50"/>
        <v>1478210300</v>
      </c>
      <c r="V384" s="9">
        <f t="shared" si="51"/>
        <v>0.6960801179642707</v>
      </c>
      <c r="W384" s="8">
        <f t="shared" si="52"/>
        <v>3632</v>
      </c>
      <c r="X384" s="8">
        <f t="shared" si="57"/>
        <v>1076215300</v>
      </c>
      <c r="Y384" s="7">
        <f t="shared" si="58"/>
        <v>283301.98237885465</v>
      </c>
      <c r="Z384" s="9">
        <f t="shared" si="59"/>
        <v>0.03197278492782793</v>
      </c>
      <c r="AA384" s="7">
        <v>284364.96692392504</v>
      </c>
      <c r="AB384" s="9">
        <f t="shared" si="53"/>
        <v>-0.0037380995154538948</v>
      </c>
      <c r="AC384" s="13"/>
    </row>
    <row r="385" spans="1:29" ht="12.75">
      <c r="A385" s="14" t="s">
        <v>795</v>
      </c>
      <c r="B385" s="14" t="s">
        <v>796</v>
      </c>
      <c r="C385" t="s">
        <v>778</v>
      </c>
      <c r="D385" s="17">
        <v>123</v>
      </c>
      <c r="E385" s="17">
        <v>20842200</v>
      </c>
      <c r="F385" s="17">
        <v>3934</v>
      </c>
      <c r="G385" s="17">
        <v>1423277600</v>
      </c>
      <c r="H385" s="17">
        <v>0</v>
      </c>
      <c r="I385" s="17">
        <v>0</v>
      </c>
      <c r="J385" s="17">
        <v>0</v>
      </c>
      <c r="K385" s="17">
        <v>0</v>
      </c>
      <c r="L385" s="16">
        <f t="shared" si="54"/>
        <v>269</v>
      </c>
      <c r="M385" s="16">
        <f t="shared" si="55"/>
        <v>1018906297</v>
      </c>
      <c r="N385" s="17">
        <v>173</v>
      </c>
      <c r="O385" s="17">
        <v>817689997</v>
      </c>
      <c r="P385" s="17">
        <v>96</v>
      </c>
      <c r="Q385" s="17">
        <v>201216300</v>
      </c>
      <c r="R385" s="17">
        <v>0</v>
      </c>
      <c r="S385" s="17">
        <v>0</v>
      </c>
      <c r="T385" s="8">
        <f t="shared" si="56"/>
        <v>4326</v>
      </c>
      <c r="U385" s="8">
        <f t="shared" si="50"/>
        <v>2463026097</v>
      </c>
      <c r="V385" s="9">
        <f t="shared" si="51"/>
        <v>0.5778572958417176</v>
      </c>
      <c r="W385" s="8">
        <f t="shared" si="52"/>
        <v>3934</v>
      </c>
      <c r="X385" s="8">
        <f t="shared" si="57"/>
        <v>1423277600</v>
      </c>
      <c r="Y385" s="7">
        <f t="shared" si="58"/>
        <v>361788.9171326894</v>
      </c>
      <c r="Z385" s="9">
        <f t="shared" si="59"/>
        <v>0</v>
      </c>
      <c r="AA385" s="7">
        <v>360506.7107269954</v>
      </c>
      <c r="AB385" s="9">
        <f t="shared" si="53"/>
        <v>0.003556678329533082</v>
      </c>
      <c r="AC385" s="13"/>
    </row>
    <row r="386" spans="1:29" ht="12.75">
      <c r="A386" s="14" t="s">
        <v>797</v>
      </c>
      <c r="B386" s="14" t="s">
        <v>798</v>
      </c>
      <c r="C386" t="s">
        <v>778</v>
      </c>
      <c r="D386" s="17">
        <v>89</v>
      </c>
      <c r="E386" s="17">
        <v>95485900</v>
      </c>
      <c r="F386" s="17">
        <v>3109</v>
      </c>
      <c r="G386" s="17">
        <v>2024445400</v>
      </c>
      <c r="H386" s="17">
        <v>1</v>
      </c>
      <c r="I386" s="17">
        <v>748300</v>
      </c>
      <c r="J386" s="17">
        <v>1</v>
      </c>
      <c r="K386" s="17">
        <v>119800</v>
      </c>
      <c r="L386" s="16">
        <f t="shared" si="54"/>
        <v>222</v>
      </c>
      <c r="M386" s="16">
        <f t="shared" si="55"/>
        <v>1145130700</v>
      </c>
      <c r="N386" s="17">
        <v>204</v>
      </c>
      <c r="O386" s="17">
        <v>890390400</v>
      </c>
      <c r="P386" s="17">
        <v>14</v>
      </c>
      <c r="Q386" s="17">
        <v>97324800</v>
      </c>
      <c r="R386" s="17">
        <v>4</v>
      </c>
      <c r="S386" s="17">
        <v>157415500</v>
      </c>
      <c r="T386" s="8">
        <f t="shared" si="56"/>
        <v>3422</v>
      </c>
      <c r="U386" s="8">
        <f aca="true" t="shared" si="60" ref="U386:U449">S386+Q386+O386+K386+I386+G386+E386</f>
        <v>3265930100</v>
      </c>
      <c r="V386" s="9">
        <f aca="true" t="shared" si="61" ref="V386:V449">(G386+I386)/U386</f>
        <v>0.6200970743372616</v>
      </c>
      <c r="W386" s="8">
        <f aca="true" t="shared" si="62" ref="W386:W449">F386+H386</f>
        <v>3110</v>
      </c>
      <c r="X386" s="8">
        <f t="shared" si="57"/>
        <v>2182609200</v>
      </c>
      <c r="Y386" s="7">
        <f t="shared" si="58"/>
        <v>651187.6848874599</v>
      </c>
      <c r="Z386" s="9">
        <f t="shared" si="59"/>
        <v>0.04819928632275382</v>
      </c>
      <c r="AA386" s="7">
        <v>655955.2775984507</v>
      </c>
      <c r="AB386" s="9">
        <f aca="true" t="shared" si="63" ref="AB386:AB449">(Y386-AA386)/AA386</f>
        <v>-0.007268167318427059</v>
      </c>
      <c r="AC386" s="13"/>
    </row>
    <row r="387" spans="1:29" ht="12.75">
      <c r="A387" s="14" t="s">
        <v>799</v>
      </c>
      <c r="B387" s="14" t="s">
        <v>800</v>
      </c>
      <c r="C387" t="s">
        <v>778</v>
      </c>
      <c r="D387" s="17">
        <v>251</v>
      </c>
      <c r="E387" s="17">
        <v>94503500</v>
      </c>
      <c r="F387" s="17">
        <v>4948</v>
      </c>
      <c r="G387" s="17">
        <v>2055323600</v>
      </c>
      <c r="H387" s="17">
        <v>2</v>
      </c>
      <c r="I387" s="17">
        <v>433000</v>
      </c>
      <c r="J387" s="17">
        <v>5</v>
      </c>
      <c r="K387" s="17">
        <v>5900</v>
      </c>
      <c r="L387" s="16">
        <f aca="true" t="shared" si="64" ref="L387:L450">N387+P387+R387</f>
        <v>349</v>
      </c>
      <c r="M387" s="16">
        <f aca="true" t="shared" si="65" ref="M387:M450">O387+Q387+S387</f>
        <v>1338680800</v>
      </c>
      <c r="N387" s="17">
        <v>211</v>
      </c>
      <c r="O387" s="17">
        <v>873200300</v>
      </c>
      <c r="P387" s="17">
        <v>133</v>
      </c>
      <c r="Q387" s="17">
        <v>408758900</v>
      </c>
      <c r="R387" s="17">
        <v>5</v>
      </c>
      <c r="S387" s="17">
        <v>56721600</v>
      </c>
      <c r="T387" s="8">
        <f aca="true" t="shared" si="66" ref="T387:T450">R387+P387+N387+J387+H387+F387+D387</f>
        <v>5555</v>
      </c>
      <c r="U387" s="8">
        <f t="shared" si="60"/>
        <v>3488946800</v>
      </c>
      <c r="V387" s="9">
        <f t="shared" si="61"/>
        <v>0.5892198184277272</v>
      </c>
      <c r="W387" s="8">
        <f t="shared" si="62"/>
        <v>4950</v>
      </c>
      <c r="X387" s="8">
        <f aca="true" t="shared" si="67" ref="X387:X450">S387+I387+G387</f>
        <v>2112478200</v>
      </c>
      <c r="Y387" s="7">
        <f aca="true" t="shared" si="68" ref="Y387:Y450">(I387+G387)/(H387+F387)</f>
        <v>415304.36363636365</v>
      </c>
      <c r="Z387" s="9">
        <f aca="true" t="shared" si="69" ref="Z387:Z450">S387/U387</f>
        <v>0.016257513585475135</v>
      </c>
      <c r="AA387" s="7">
        <v>414932.32384413487</v>
      </c>
      <c r="AB387" s="9">
        <f t="shared" si="63"/>
        <v>0.0008966276446771453</v>
      </c>
      <c r="AC387" s="13"/>
    </row>
    <row r="388" spans="1:29" ht="12.75">
      <c r="A388" s="14" t="s">
        <v>801</v>
      </c>
      <c r="B388" s="14" t="s">
        <v>802</v>
      </c>
      <c r="C388" t="s">
        <v>778</v>
      </c>
      <c r="D388" s="17">
        <v>182</v>
      </c>
      <c r="E388" s="17">
        <v>55799900</v>
      </c>
      <c r="F388" s="17">
        <v>1417</v>
      </c>
      <c r="G388" s="17">
        <v>1704511863</v>
      </c>
      <c r="H388" s="17">
        <v>95</v>
      </c>
      <c r="I388" s="17">
        <v>194414000</v>
      </c>
      <c r="J388" s="17">
        <v>168</v>
      </c>
      <c r="K388" s="17">
        <v>1756108</v>
      </c>
      <c r="L388" s="16">
        <f t="shared" si="64"/>
        <v>47</v>
      </c>
      <c r="M388" s="16">
        <f t="shared" si="65"/>
        <v>85028600</v>
      </c>
      <c r="N388" s="17">
        <v>44</v>
      </c>
      <c r="O388" s="17">
        <v>75386700</v>
      </c>
      <c r="P388" s="17">
        <v>3</v>
      </c>
      <c r="Q388" s="17">
        <v>9641900</v>
      </c>
      <c r="R388" s="17">
        <v>0</v>
      </c>
      <c r="S388" s="17">
        <v>0</v>
      </c>
      <c r="T388" s="8">
        <f t="shared" si="66"/>
        <v>1909</v>
      </c>
      <c r="U388" s="8">
        <f t="shared" si="60"/>
        <v>2041510471</v>
      </c>
      <c r="V388" s="9">
        <f t="shared" si="61"/>
        <v>0.9301572977334976</v>
      </c>
      <c r="W388" s="8">
        <f t="shared" si="62"/>
        <v>1512</v>
      </c>
      <c r="X388" s="8">
        <f t="shared" si="67"/>
        <v>1898925863</v>
      </c>
      <c r="Y388" s="7">
        <f t="shared" si="68"/>
        <v>1255903.3485449736</v>
      </c>
      <c r="Z388" s="9">
        <f t="shared" si="69"/>
        <v>0</v>
      </c>
      <c r="AA388" s="7">
        <v>1257488.4446653412</v>
      </c>
      <c r="AB388" s="9">
        <f t="shared" si="63"/>
        <v>-0.0012605253965489688</v>
      </c>
      <c r="AC388" s="13"/>
    </row>
    <row r="389" spans="1:29" ht="12.75">
      <c r="A389" s="14" t="s">
        <v>803</v>
      </c>
      <c r="B389" s="14" t="s">
        <v>804</v>
      </c>
      <c r="C389" t="s">
        <v>778</v>
      </c>
      <c r="D389" s="17">
        <v>684</v>
      </c>
      <c r="E389" s="17">
        <v>57050000</v>
      </c>
      <c r="F389" s="17">
        <v>7863</v>
      </c>
      <c r="G389" s="17">
        <v>2253149200</v>
      </c>
      <c r="H389" s="17">
        <v>18</v>
      </c>
      <c r="I389" s="17">
        <v>7070700</v>
      </c>
      <c r="J389" s="17">
        <v>54</v>
      </c>
      <c r="K389" s="17">
        <v>309800</v>
      </c>
      <c r="L389" s="16">
        <f t="shared" si="64"/>
        <v>254</v>
      </c>
      <c r="M389" s="16">
        <f t="shared" si="65"/>
        <v>202421000</v>
      </c>
      <c r="N389" s="17">
        <v>218</v>
      </c>
      <c r="O389" s="17">
        <v>175968200</v>
      </c>
      <c r="P389" s="17">
        <v>11</v>
      </c>
      <c r="Q389" s="17">
        <v>4876100</v>
      </c>
      <c r="R389" s="17">
        <v>25</v>
      </c>
      <c r="S389" s="17">
        <v>21576700</v>
      </c>
      <c r="T389" s="8">
        <f t="shared" si="66"/>
        <v>8873</v>
      </c>
      <c r="U389" s="8">
        <f t="shared" si="60"/>
        <v>2520000700</v>
      </c>
      <c r="V389" s="9">
        <f t="shared" si="61"/>
        <v>0.8969124095878227</v>
      </c>
      <c r="W389" s="8">
        <f t="shared" si="62"/>
        <v>7881</v>
      </c>
      <c r="X389" s="8">
        <f t="shared" si="67"/>
        <v>2281796600</v>
      </c>
      <c r="Y389" s="7">
        <f t="shared" si="68"/>
        <v>286793.5414287527</v>
      </c>
      <c r="Z389" s="9">
        <f t="shared" si="69"/>
        <v>0.008562180161299162</v>
      </c>
      <c r="AA389" s="7">
        <v>303480.42073248007</v>
      </c>
      <c r="AB389" s="9">
        <f t="shared" si="63"/>
        <v>-0.054985027579215556</v>
      </c>
      <c r="AC389" s="13"/>
    </row>
    <row r="390" spans="1:29" ht="12.75">
      <c r="A390" s="14" t="s">
        <v>805</v>
      </c>
      <c r="B390" s="14" t="s">
        <v>806</v>
      </c>
      <c r="C390" t="s">
        <v>778</v>
      </c>
      <c r="D390" s="17">
        <v>300</v>
      </c>
      <c r="E390" s="17">
        <v>27013400</v>
      </c>
      <c r="F390" s="17">
        <v>3408</v>
      </c>
      <c r="G390" s="17">
        <v>1496858300</v>
      </c>
      <c r="H390" s="17">
        <v>10</v>
      </c>
      <c r="I390" s="17">
        <v>5575400</v>
      </c>
      <c r="J390" s="17">
        <v>17</v>
      </c>
      <c r="K390" s="17">
        <v>28000</v>
      </c>
      <c r="L390" s="16">
        <f t="shared" si="64"/>
        <v>96</v>
      </c>
      <c r="M390" s="16">
        <f t="shared" si="65"/>
        <v>73712500</v>
      </c>
      <c r="N390" s="17">
        <v>94</v>
      </c>
      <c r="O390" s="17">
        <v>55352400</v>
      </c>
      <c r="P390" s="17">
        <v>0</v>
      </c>
      <c r="Q390" s="17">
        <v>0</v>
      </c>
      <c r="R390" s="17">
        <v>2</v>
      </c>
      <c r="S390" s="17">
        <v>18360100</v>
      </c>
      <c r="T390" s="8">
        <f t="shared" si="66"/>
        <v>3831</v>
      </c>
      <c r="U390" s="8">
        <f t="shared" si="60"/>
        <v>1603187600</v>
      </c>
      <c r="V390" s="9">
        <f t="shared" si="61"/>
        <v>0.9371540174088173</v>
      </c>
      <c r="W390" s="8">
        <f t="shared" si="62"/>
        <v>3418</v>
      </c>
      <c r="X390" s="8">
        <f t="shared" si="67"/>
        <v>1520793800</v>
      </c>
      <c r="Y390" s="7">
        <f t="shared" si="68"/>
        <v>439565.15506143944</v>
      </c>
      <c r="Z390" s="9">
        <f t="shared" si="69"/>
        <v>0.01145224676138962</v>
      </c>
      <c r="AA390" s="7">
        <v>442130.7354233812</v>
      </c>
      <c r="AB390" s="9">
        <f t="shared" si="63"/>
        <v>-0.005802764106605233</v>
      </c>
      <c r="AC390" s="13"/>
    </row>
    <row r="391" spans="1:29" ht="12.75">
      <c r="A391" s="14" t="s">
        <v>807</v>
      </c>
      <c r="B391" s="14" t="s">
        <v>808</v>
      </c>
      <c r="C391" t="s">
        <v>778</v>
      </c>
      <c r="D391" s="17">
        <v>124</v>
      </c>
      <c r="E391" s="17">
        <v>7260000</v>
      </c>
      <c r="F391" s="17">
        <v>3571</v>
      </c>
      <c r="G391" s="17">
        <v>1147274200</v>
      </c>
      <c r="H391" s="17">
        <v>15</v>
      </c>
      <c r="I391" s="17">
        <v>5879500</v>
      </c>
      <c r="J391" s="17">
        <v>20</v>
      </c>
      <c r="K391" s="17">
        <v>355400</v>
      </c>
      <c r="L391" s="16">
        <f t="shared" si="64"/>
        <v>105</v>
      </c>
      <c r="M391" s="16">
        <f t="shared" si="65"/>
        <v>211521100</v>
      </c>
      <c r="N391" s="17">
        <v>78</v>
      </c>
      <c r="O391" s="17">
        <v>109681800</v>
      </c>
      <c r="P391" s="17">
        <v>25</v>
      </c>
      <c r="Q391" s="17">
        <v>64942600</v>
      </c>
      <c r="R391" s="17">
        <v>2</v>
      </c>
      <c r="S391" s="17">
        <v>36896700</v>
      </c>
      <c r="T391" s="8">
        <f t="shared" si="66"/>
        <v>3835</v>
      </c>
      <c r="U391" s="8">
        <f t="shared" si="60"/>
        <v>1372290200</v>
      </c>
      <c r="V391" s="9">
        <f t="shared" si="61"/>
        <v>0.8403132952490662</v>
      </c>
      <c r="W391" s="8">
        <f t="shared" si="62"/>
        <v>3586</v>
      </c>
      <c r="X391" s="8">
        <f t="shared" si="67"/>
        <v>1190050400</v>
      </c>
      <c r="Y391" s="7">
        <f t="shared" si="68"/>
        <v>321571.02621305076</v>
      </c>
      <c r="Z391" s="9">
        <f t="shared" si="69"/>
        <v>0.0268869514625988</v>
      </c>
      <c r="AA391" s="7">
        <v>321412.42718446604</v>
      </c>
      <c r="AB391" s="9">
        <f t="shared" si="63"/>
        <v>0.0004934439840239852</v>
      </c>
      <c r="AC391" s="13"/>
    </row>
    <row r="392" spans="1:29" ht="12.75">
      <c r="A392" s="14" t="s">
        <v>809</v>
      </c>
      <c r="B392" s="14" t="s">
        <v>810</v>
      </c>
      <c r="C392" t="s">
        <v>778</v>
      </c>
      <c r="D392" s="17">
        <v>76</v>
      </c>
      <c r="E392" s="17">
        <v>23333600</v>
      </c>
      <c r="F392" s="17">
        <v>4197</v>
      </c>
      <c r="G392" s="17">
        <v>2798024100</v>
      </c>
      <c r="H392" s="17">
        <v>0</v>
      </c>
      <c r="I392" s="17">
        <v>0</v>
      </c>
      <c r="J392" s="17">
        <v>0</v>
      </c>
      <c r="K392" s="17">
        <v>0</v>
      </c>
      <c r="L392" s="16">
        <f t="shared" si="64"/>
        <v>262</v>
      </c>
      <c r="M392" s="16">
        <f t="shared" si="65"/>
        <v>560674400</v>
      </c>
      <c r="N392" s="17">
        <v>219</v>
      </c>
      <c r="O392" s="17">
        <v>465483400</v>
      </c>
      <c r="P392" s="17">
        <v>5</v>
      </c>
      <c r="Q392" s="17">
        <v>4072500</v>
      </c>
      <c r="R392" s="17">
        <v>38</v>
      </c>
      <c r="S392" s="17">
        <v>91118500</v>
      </c>
      <c r="T392" s="8">
        <f t="shared" si="66"/>
        <v>4535</v>
      </c>
      <c r="U392" s="8">
        <f t="shared" si="60"/>
        <v>3382032100</v>
      </c>
      <c r="V392" s="9">
        <f t="shared" si="61"/>
        <v>0.8273203852796075</v>
      </c>
      <c r="W392" s="8">
        <f t="shared" si="62"/>
        <v>4197</v>
      </c>
      <c r="X392" s="8">
        <f t="shared" si="67"/>
        <v>2889142600</v>
      </c>
      <c r="Y392" s="7">
        <f t="shared" si="68"/>
        <v>666672.4088634739</v>
      </c>
      <c r="Z392" s="9">
        <f t="shared" si="69"/>
        <v>0.026941938250674796</v>
      </c>
      <c r="AA392" s="7">
        <v>409433.3890214797</v>
      </c>
      <c r="AB392" s="9">
        <f t="shared" si="63"/>
        <v>0.6282805133620867</v>
      </c>
      <c r="AC392" s="13"/>
    </row>
    <row r="393" spans="1:29" ht="12.75">
      <c r="A393" s="14" t="s">
        <v>811</v>
      </c>
      <c r="B393" s="14" t="s">
        <v>812</v>
      </c>
      <c r="C393" t="s">
        <v>778</v>
      </c>
      <c r="D393" s="17">
        <v>31</v>
      </c>
      <c r="E393" s="17">
        <v>7771700</v>
      </c>
      <c r="F393" s="17">
        <v>1617</v>
      </c>
      <c r="G393" s="17">
        <v>1097277400</v>
      </c>
      <c r="H393" s="17">
        <v>39</v>
      </c>
      <c r="I393" s="17">
        <v>66897700</v>
      </c>
      <c r="J393" s="17">
        <v>66</v>
      </c>
      <c r="K393" s="17">
        <v>397100</v>
      </c>
      <c r="L393" s="16">
        <f t="shared" si="64"/>
        <v>96</v>
      </c>
      <c r="M393" s="16">
        <f t="shared" si="65"/>
        <v>107544200</v>
      </c>
      <c r="N393" s="17">
        <v>92</v>
      </c>
      <c r="O393" s="17">
        <v>105202000</v>
      </c>
      <c r="P393" s="17">
        <v>0</v>
      </c>
      <c r="Q393" s="17">
        <v>0</v>
      </c>
      <c r="R393" s="17">
        <v>4</v>
      </c>
      <c r="S393" s="17">
        <v>2342200</v>
      </c>
      <c r="T393" s="8">
        <f t="shared" si="66"/>
        <v>1849</v>
      </c>
      <c r="U393" s="8">
        <f t="shared" si="60"/>
        <v>1279888100</v>
      </c>
      <c r="V393" s="9">
        <f t="shared" si="61"/>
        <v>0.9095913150532456</v>
      </c>
      <c r="W393" s="8">
        <f t="shared" si="62"/>
        <v>1656</v>
      </c>
      <c r="X393" s="8">
        <f t="shared" si="67"/>
        <v>1166517300</v>
      </c>
      <c r="Y393" s="7">
        <f t="shared" si="68"/>
        <v>703004.2874396135</v>
      </c>
      <c r="Z393" s="9">
        <f t="shared" si="69"/>
        <v>0.0018300037323575396</v>
      </c>
      <c r="AA393" s="7">
        <v>704652.082076041</v>
      </c>
      <c r="AB393" s="9">
        <f t="shared" si="63"/>
        <v>-0.0023384513837989666</v>
      </c>
      <c r="AC393" s="13"/>
    </row>
    <row r="394" spans="1:29" ht="12.75">
      <c r="A394" s="14" t="s">
        <v>813</v>
      </c>
      <c r="B394" s="14" t="s">
        <v>814</v>
      </c>
      <c r="C394" t="s">
        <v>778</v>
      </c>
      <c r="D394" s="17">
        <v>86</v>
      </c>
      <c r="E394" s="17">
        <v>26692700</v>
      </c>
      <c r="F394" s="17">
        <v>1945</v>
      </c>
      <c r="G394" s="17">
        <v>1743151500</v>
      </c>
      <c r="H394" s="17">
        <v>80</v>
      </c>
      <c r="I394" s="17">
        <v>104058700</v>
      </c>
      <c r="J394" s="17">
        <v>131</v>
      </c>
      <c r="K394" s="17">
        <v>622500</v>
      </c>
      <c r="L394" s="16">
        <f t="shared" si="64"/>
        <v>10</v>
      </c>
      <c r="M394" s="16">
        <f t="shared" si="65"/>
        <v>10164500</v>
      </c>
      <c r="N394" s="17">
        <v>9</v>
      </c>
      <c r="O394" s="17">
        <v>10162400</v>
      </c>
      <c r="P394" s="17">
        <v>1</v>
      </c>
      <c r="Q394" s="17">
        <v>2100</v>
      </c>
      <c r="R394" s="17">
        <v>0</v>
      </c>
      <c r="S394" s="17">
        <v>0</v>
      </c>
      <c r="T394" s="8">
        <f t="shared" si="66"/>
        <v>2252</v>
      </c>
      <c r="U394" s="8">
        <f t="shared" si="60"/>
        <v>1884689900</v>
      </c>
      <c r="V394" s="9">
        <f t="shared" si="61"/>
        <v>0.9801135985288615</v>
      </c>
      <c r="W394" s="8">
        <f t="shared" si="62"/>
        <v>2025</v>
      </c>
      <c r="X394" s="8">
        <f t="shared" si="67"/>
        <v>1847210200</v>
      </c>
      <c r="Y394" s="7">
        <f t="shared" si="68"/>
        <v>912202.5679012346</v>
      </c>
      <c r="Z394" s="9">
        <f t="shared" si="69"/>
        <v>0</v>
      </c>
      <c r="AA394" s="7">
        <v>914361.086419753</v>
      </c>
      <c r="AB394" s="9">
        <f t="shared" si="63"/>
        <v>-0.0023606850188367693</v>
      </c>
      <c r="AC394" s="13"/>
    </row>
    <row r="395" spans="1:29" ht="12.75">
      <c r="A395" s="14" t="s">
        <v>815</v>
      </c>
      <c r="B395" s="14" t="s">
        <v>816</v>
      </c>
      <c r="C395" t="s">
        <v>778</v>
      </c>
      <c r="D395" s="17">
        <v>126</v>
      </c>
      <c r="E395" s="17">
        <v>14735300</v>
      </c>
      <c r="F395" s="17">
        <v>1357</v>
      </c>
      <c r="G395" s="17">
        <v>378557100</v>
      </c>
      <c r="H395" s="17">
        <v>1</v>
      </c>
      <c r="I395" s="17">
        <v>88600</v>
      </c>
      <c r="J395" s="17">
        <v>2</v>
      </c>
      <c r="K395" s="17">
        <v>29100</v>
      </c>
      <c r="L395" s="16">
        <f t="shared" si="64"/>
        <v>65</v>
      </c>
      <c r="M395" s="16">
        <f t="shared" si="65"/>
        <v>47278300</v>
      </c>
      <c r="N395" s="17">
        <v>56</v>
      </c>
      <c r="O395" s="17">
        <v>27559500</v>
      </c>
      <c r="P395" s="17">
        <v>8</v>
      </c>
      <c r="Q395" s="17">
        <v>19126500</v>
      </c>
      <c r="R395" s="17">
        <v>1</v>
      </c>
      <c r="S395" s="17">
        <v>592300</v>
      </c>
      <c r="T395" s="8">
        <f t="shared" si="66"/>
        <v>1551</v>
      </c>
      <c r="U395" s="8">
        <f t="shared" si="60"/>
        <v>440688400</v>
      </c>
      <c r="V395" s="9">
        <f t="shared" si="61"/>
        <v>0.8592141295300716</v>
      </c>
      <c r="W395" s="8">
        <f t="shared" si="62"/>
        <v>1358</v>
      </c>
      <c r="X395" s="8">
        <f t="shared" si="67"/>
        <v>379238000</v>
      </c>
      <c r="Y395" s="7">
        <f t="shared" si="68"/>
        <v>278825.9941089838</v>
      </c>
      <c r="Z395" s="9">
        <f t="shared" si="69"/>
        <v>0.0013440335620361235</v>
      </c>
      <c r="AA395" s="7">
        <v>278485.201793722</v>
      </c>
      <c r="AB395" s="9">
        <f t="shared" si="63"/>
        <v>0.0012237358145666122</v>
      </c>
      <c r="AC395" s="13"/>
    </row>
    <row r="396" spans="1:29" ht="12.75">
      <c r="A396" s="14" t="s">
        <v>817</v>
      </c>
      <c r="B396" s="14" t="s">
        <v>818</v>
      </c>
      <c r="C396" t="s">
        <v>778</v>
      </c>
      <c r="D396" s="17">
        <v>338</v>
      </c>
      <c r="E396" s="17">
        <v>64615400</v>
      </c>
      <c r="F396" s="17">
        <v>7034</v>
      </c>
      <c r="G396" s="17">
        <v>3711437300</v>
      </c>
      <c r="H396" s="17">
        <v>20</v>
      </c>
      <c r="I396" s="17">
        <v>9338600</v>
      </c>
      <c r="J396" s="17">
        <v>37</v>
      </c>
      <c r="K396" s="17">
        <v>174200</v>
      </c>
      <c r="L396" s="16">
        <f t="shared" si="64"/>
        <v>375</v>
      </c>
      <c r="M396" s="16">
        <f t="shared" si="65"/>
        <v>713440300</v>
      </c>
      <c r="N396" s="17">
        <v>289</v>
      </c>
      <c r="O396" s="17">
        <v>259359200</v>
      </c>
      <c r="P396" s="17">
        <v>82</v>
      </c>
      <c r="Q396" s="17">
        <v>376923100</v>
      </c>
      <c r="R396" s="17">
        <v>4</v>
      </c>
      <c r="S396" s="17">
        <v>77158000</v>
      </c>
      <c r="T396" s="8">
        <f t="shared" si="66"/>
        <v>7804</v>
      </c>
      <c r="U396" s="8">
        <f t="shared" si="60"/>
        <v>4499005800</v>
      </c>
      <c r="V396" s="9">
        <f t="shared" si="61"/>
        <v>0.8270218055731335</v>
      </c>
      <c r="W396" s="8">
        <f t="shared" si="62"/>
        <v>7054</v>
      </c>
      <c r="X396" s="8">
        <f t="shared" si="67"/>
        <v>3797933900</v>
      </c>
      <c r="Y396" s="7">
        <f t="shared" si="68"/>
        <v>527470.3572441168</v>
      </c>
      <c r="Z396" s="9">
        <f t="shared" si="69"/>
        <v>0.017150011231370273</v>
      </c>
      <c r="AA396" s="7">
        <v>528192.5726435152</v>
      </c>
      <c r="AB396" s="9">
        <f t="shared" si="63"/>
        <v>-0.001367333500703702</v>
      </c>
      <c r="AC396" s="13"/>
    </row>
    <row r="397" spans="1:29" ht="12.75">
      <c r="A397" s="14" t="s">
        <v>819</v>
      </c>
      <c r="B397" s="14" t="s">
        <v>820</v>
      </c>
      <c r="C397" t="s">
        <v>778</v>
      </c>
      <c r="D397" s="17">
        <v>249</v>
      </c>
      <c r="E397" s="17">
        <v>30134450</v>
      </c>
      <c r="F397" s="17">
        <v>7605</v>
      </c>
      <c r="G397" s="17">
        <v>2994356775</v>
      </c>
      <c r="H397" s="17">
        <v>5</v>
      </c>
      <c r="I397" s="17">
        <v>5638900</v>
      </c>
      <c r="J397" s="17">
        <v>13</v>
      </c>
      <c r="K397" s="17">
        <v>40970</v>
      </c>
      <c r="L397" s="16">
        <f t="shared" si="64"/>
        <v>166</v>
      </c>
      <c r="M397" s="16">
        <f t="shared" si="65"/>
        <v>641697400</v>
      </c>
      <c r="N397" s="17">
        <v>141</v>
      </c>
      <c r="O397" s="17">
        <v>481998900</v>
      </c>
      <c r="P397" s="17">
        <v>20</v>
      </c>
      <c r="Q397" s="17">
        <v>124814300</v>
      </c>
      <c r="R397" s="17">
        <v>5</v>
      </c>
      <c r="S397" s="17">
        <v>34884200</v>
      </c>
      <c r="T397" s="8">
        <f t="shared" si="66"/>
        <v>8038</v>
      </c>
      <c r="U397" s="8">
        <f t="shared" si="60"/>
        <v>3671868495</v>
      </c>
      <c r="V397" s="9">
        <f t="shared" si="61"/>
        <v>0.8170215461379152</v>
      </c>
      <c r="W397" s="8">
        <f t="shared" si="62"/>
        <v>7610</v>
      </c>
      <c r="X397" s="8">
        <f t="shared" si="67"/>
        <v>3034879875</v>
      </c>
      <c r="Y397" s="7">
        <f t="shared" si="68"/>
        <v>394217.56570302235</v>
      </c>
      <c r="Z397" s="9">
        <f t="shared" si="69"/>
        <v>0.009500394702997118</v>
      </c>
      <c r="AA397" s="7">
        <v>395703.7046768261</v>
      </c>
      <c r="AB397" s="9">
        <f t="shared" si="63"/>
        <v>-0.003755686277987882</v>
      </c>
      <c r="AC397" s="13"/>
    </row>
    <row r="398" spans="1:29" ht="12.75">
      <c r="A398" s="14" t="s">
        <v>821</v>
      </c>
      <c r="B398" s="14" t="s">
        <v>822</v>
      </c>
      <c r="C398" t="s">
        <v>778</v>
      </c>
      <c r="D398" s="17">
        <v>183</v>
      </c>
      <c r="E398" s="17">
        <v>10647500</v>
      </c>
      <c r="F398" s="17">
        <v>1998</v>
      </c>
      <c r="G398" s="17">
        <v>868739400</v>
      </c>
      <c r="H398" s="17">
        <v>0</v>
      </c>
      <c r="I398" s="17">
        <v>0</v>
      </c>
      <c r="J398" s="17">
        <v>0</v>
      </c>
      <c r="K398" s="17">
        <v>0</v>
      </c>
      <c r="L398" s="16">
        <f t="shared" si="64"/>
        <v>101</v>
      </c>
      <c r="M398" s="16">
        <f t="shared" si="65"/>
        <v>492336500</v>
      </c>
      <c r="N398" s="17">
        <v>95</v>
      </c>
      <c r="O398" s="17">
        <v>410971500</v>
      </c>
      <c r="P398" s="17">
        <v>5</v>
      </c>
      <c r="Q398" s="17">
        <v>59415000</v>
      </c>
      <c r="R398" s="17">
        <v>1</v>
      </c>
      <c r="S398" s="17">
        <v>21950000</v>
      </c>
      <c r="T398" s="8">
        <f t="shared" si="66"/>
        <v>2282</v>
      </c>
      <c r="U398" s="8">
        <f t="shared" si="60"/>
        <v>1371723400</v>
      </c>
      <c r="V398" s="9">
        <f t="shared" si="61"/>
        <v>0.6333196619668368</v>
      </c>
      <c r="W398" s="8">
        <f t="shared" si="62"/>
        <v>1998</v>
      </c>
      <c r="X398" s="8">
        <f t="shared" si="67"/>
        <v>890689400</v>
      </c>
      <c r="Y398" s="7">
        <f t="shared" si="68"/>
        <v>434804.5045045045</v>
      </c>
      <c r="Z398" s="9">
        <f t="shared" si="69"/>
        <v>0.016001768286521903</v>
      </c>
      <c r="AA398" s="7">
        <v>439263.5987590486</v>
      </c>
      <c r="AB398" s="9">
        <f t="shared" si="63"/>
        <v>-0.010151294728589813</v>
      </c>
      <c r="AC398" s="13"/>
    </row>
    <row r="399" spans="1:29" ht="12.75">
      <c r="A399" s="14" t="s">
        <v>823</v>
      </c>
      <c r="B399" s="14" t="s">
        <v>824</v>
      </c>
      <c r="C399" t="s">
        <v>778</v>
      </c>
      <c r="D399" s="17">
        <v>126</v>
      </c>
      <c r="E399" s="17">
        <v>25321600</v>
      </c>
      <c r="F399" s="17">
        <v>3580</v>
      </c>
      <c r="G399" s="17">
        <v>1241869042</v>
      </c>
      <c r="H399" s="17">
        <v>0</v>
      </c>
      <c r="I399" s="17">
        <v>0</v>
      </c>
      <c r="J399" s="17">
        <v>0</v>
      </c>
      <c r="K399" s="17">
        <v>0</v>
      </c>
      <c r="L399" s="16">
        <f t="shared" si="64"/>
        <v>635</v>
      </c>
      <c r="M399" s="16">
        <f t="shared" si="65"/>
        <v>935887800</v>
      </c>
      <c r="N399" s="17">
        <v>553</v>
      </c>
      <c r="O399" s="17">
        <v>697912200</v>
      </c>
      <c r="P399" s="17">
        <v>9</v>
      </c>
      <c r="Q399" s="17">
        <v>11253500</v>
      </c>
      <c r="R399" s="17">
        <v>73</v>
      </c>
      <c r="S399" s="17">
        <v>226722100</v>
      </c>
      <c r="T399" s="8">
        <f t="shared" si="66"/>
        <v>4341</v>
      </c>
      <c r="U399" s="8">
        <f t="shared" si="60"/>
        <v>2203078442</v>
      </c>
      <c r="V399" s="9">
        <f t="shared" si="61"/>
        <v>0.5636971513699738</v>
      </c>
      <c r="W399" s="8">
        <f t="shared" si="62"/>
        <v>3580</v>
      </c>
      <c r="X399" s="8">
        <f t="shared" si="67"/>
        <v>1468591142</v>
      </c>
      <c r="Y399" s="7">
        <f t="shared" si="68"/>
        <v>346890.7938547486</v>
      </c>
      <c r="Z399" s="9">
        <f t="shared" si="69"/>
        <v>0.10291149678455253</v>
      </c>
      <c r="AA399" s="7">
        <v>347539.4802797203</v>
      </c>
      <c r="AB399" s="9">
        <f t="shared" si="63"/>
        <v>-0.0018665114664082867</v>
      </c>
      <c r="AC399" s="13"/>
    </row>
    <row r="400" spans="1:29" ht="12.75">
      <c r="A400" s="14" t="s">
        <v>825</v>
      </c>
      <c r="B400" s="14" t="s">
        <v>826</v>
      </c>
      <c r="C400" t="s">
        <v>778</v>
      </c>
      <c r="D400" s="17">
        <v>76</v>
      </c>
      <c r="E400" s="17">
        <v>20488200</v>
      </c>
      <c r="F400" s="17">
        <v>1358</v>
      </c>
      <c r="G400" s="17">
        <v>1062765900</v>
      </c>
      <c r="H400" s="17">
        <v>0</v>
      </c>
      <c r="I400" s="17">
        <v>0</v>
      </c>
      <c r="J400" s="17">
        <v>4</v>
      </c>
      <c r="K400" s="17">
        <v>2700</v>
      </c>
      <c r="L400" s="16">
        <f t="shared" si="64"/>
        <v>87</v>
      </c>
      <c r="M400" s="16">
        <f t="shared" si="65"/>
        <v>97533900</v>
      </c>
      <c r="N400" s="17">
        <v>84</v>
      </c>
      <c r="O400" s="17">
        <v>94307800</v>
      </c>
      <c r="P400" s="17">
        <v>3</v>
      </c>
      <c r="Q400" s="17">
        <v>3226100</v>
      </c>
      <c r="R400" s="17">
        <v>0</v>
      </c>
      <c r="S400" s="17">
        <v>0</v>
      </c>
      <c r="T400" s="8">
        <f t="shared" si="66"/>
        <v>1525</v>
      </c>
      <c r="U400" s="8">
        <f t="shared" si="60"/>
        <v>1180790700</v>
      </c>
      <c r="V400" s="9">
        <f t="shared" si="61"/>
        <v>0.900045960727841</v>
      </c>
      <c r="W400" s="8">
        <f t="shared" si="62"/>
        <v>1358</v>
      </c>
      <c r="X400" s="8">
        <f t="shared" si="67"/>
        <v>1062765900</v>
      </c>
      <c r="Y400" s="7">
        <f t="shared" si="68"/>
        <v>782596.3917525773</v>
      </c>
      <c r="Z400" s="9">
        <f t="shared" si="69"/>
        <v>0</v>
      </c>
      <c r="AA400" s="7">
        <v>855448.0442804428</v>
      </c>
      <c r="AB400" s="9">
        <f t="shared" si="63"/>
        <v>-0.08516198384572193</v>
      </c>
      <c r="AC400" s="13"/>
    </row>
    <row r="401" spans="1:29" ht="12.75">
      <c r="A401" s="14" t="s">
        <v>827</v>
      </c>
      <c r="B401" s="14" t="s">
        <v>828</v>
      </c>
      <c r="C401" t="s">
        <v>778</v>
      </c>
      <c r="D401" s="17">
        <v>140</v>
      </c>
      <c r="E401" s="17">
        <v>10764400</v>
      </c>
      <c r="F401" s="17">
        <v>2050</v>
      </c>
      <c r="G401" s="17">
        <v>585902700</v>
      </c>
      <c r="H401" s="17">
        <v>0</v>
      </c>
      <c r="I401" s="17">
        <v>0</v>
      </c>
      <c r="J401" s="17">
        <v>9</v>
      </c>
      <c r="K401" s="17">
        <v>6600</v>
      </c>
      <c r="L401" s="16">
        <f t="shared" si="64"/>
        <v>52</v>
      </c>
      <c r="M401" s="16">
        <f t="shared" si="65"/>
        <v>84800800</v>
      </c>
      <c r="N401" s="17">
        <v>44</v>
      </c>
      <c r="O401" s="17">
        <v>63866600</v>
      </c>
      <c r="P401" s="17">
        <v>1</v>
      </c>
      <c r="Q401" s="17">
        <v>234200</v>
      </c>
      <c r="R401" s="17">
        <v>7</v>
      </c>
      <c r="S401" s="17">
        <v>20700000</v>
      </c>
      <c r="T401" s="8">
        <f t="shared" si="66"/>
        <v>2251</v>
      </c>
      <c r="U401" s="8">
        <f t="shared" si="60"/>
        <v>681474500</v>
      </c>
      <c r="V401" s="9">
        <f t="shared" si="61"/>
        <v>0.8597573350140028</v>
      </c>
      <c r="W401" s="8">
        <f t="shared" si="62"/>
        <v>2050</v>
      </c>
      <c r="X401" s="8">
        <f t="shared" si="67"/>
        <v>606602700</v>
      </c>
      <c r="Y401" s="7">
        <f t="shared" si="68"/>
        <v>285806.1951219512</v>
      </c>
      <c r="Z401" s="9">
        <f t="shared" si="69"/>
        <v>0.0303753111818564</v>
      </c>
      <c r="AA401" s="7">
        <v>285461.30456105934</v>
      </c>
      <c r="AB401" s="9">
        <f t="shared" si="63"/>
        <v>0.001208186732777001</v>
      </c>
      <c r="AC401" s="13"/>
    </row>
    <row r="402" spans="1:29" ht="12.75">
      <c r="A402" s="14" t="s">
        <v>829</v>
      </c>
      <c r="B402" s="14" t="s">
        <v>830</v>
      </c>
      <c r="C402" t="s">
        <v>778</v>
      </c>
      <c r="D402" s="17">
        <v>1021</v>
      </c>
      <c r="E402" s="17">
        <v>80606800</v>
      </c>
      <c r="F402" s="17">
        <v>6393</v>
      </c>
      <c r="G402" s="17">
        <v>1993152600</v>
      </c>
      <c r="H402" s="17">
        <v>36</v>
      </c>
      <c r="I402" s="17">
        <v>12304800</v>
      </c>
      <c r="J402" s="17">
        <v>90</v>
      </c>
      <c r="K402" s="17">
        <v>1228700</v>
      </c>
      <c r="L402" s="16">
        <f t="shared" si="64"/>
        <v>389</v>
      </c>
      <c r="M402" s="16">
        <f t="shared" si="65"/>
        <v>900603600</v>
      </c>
      <c r="N402" s="17">
        <v>322</v>
      </c>
      <c r="O402" s="17">
        <v>389881600</v>
      </c>
      <c r="P402" s="17">
        <v>61</v>
      </c>
      <c r="Q402" s="17">
        <v>262472000</v>
      </c>
      <c r="R402" s="17">
        <v>6</v>
      </c>
      <c r="S402" s="17">
        <v>248250000</v>
      </c>
      <c r="T402" s="8">
        <f t="shared" si="66"/>
        <v>7929</v>
      </c>
      <c r="U402" s="8">
        <f t="shared" si="60"/>
        <v>2987896500</v>
      </c>
      <c r="V402" s="9">
        <f t="shared" si="61"/>
        <v>0.6711937311081558</v>
      </c>
      <c r="W402" s="8">
        <f t="shared" si="62"/>
        <v>6429</v>
      </c>
      <c r="X402" s="8">
        <f t="shared" si="67"/>
        <v>2253707400</v>
      </c>
      <c r="Y402" s="7">
        <f t="shared" si="68"/>
        <v>311939.24405039666</v>
      </c>
      <c r="Z402" s="9">
        <f t="shared" si="69"/>
        <v>0.08308520726872567</v>
      </c>
      <c r="AA402" s="7">
        <v>311679.79607843136</v>
      </c>
      <c r="AB402" s="9">
        <f t="shared" si="63"/>
        <v>0.0008324183191521821</v>
      </c>
      <c r="AC402" s="13"/>
    </row>
    <row r="403" spans="1:29" ht="12.75">
      <c r="A403" s="14" t="s">
        <v>831</v>
      </c>
      <c r="B403" s="14" t="s">
        <v>832</v>
      </c>
      <c r="C403" t="s">
        <v>778</v>
      </c>
      <c r="D403" s="17">
        <v>41</v>
      </c>
      <c r="E403" s="17">
        <v>6072900</v>
      </c>
      <c r="F403" s="17">
        <v>818</v>
      </c>
      <c r="G403" s="17">
        <v>238253100</v>
      </c>
      <c r="H403" s="17">
        <v>0</v>
      </c>
      <c r="I403" s="17">
        <v>0</v>
      </c>
      <c r="J403" s="17">
        <v>0</v>
      </c>
      <c r="K403" s="17">
        <v>0</v>
      </c>
      <c r="L403" s="16">
        <f t="shared" si="64"/>
        <v>84</v>
      </c>
      <c r="M403" s="16">
        <f t="shared" si="65"/>
        <v>85889300</v>
      </c>
      <c r="N403" s="17">
        <v>75</v>
      </c>
      <c r="O403" s="17">
        <v>42694000</v>
      </c>
      <c r="P403" s="17">
        <v>6</v>
      </c>
      <c r="Q403" s="17">
        <v>17413500</v>
      </c>
      <c r="R403" s="17">
        <v>3</v>
      </c>
      <c r="S403" s="17">
        <v>25781800</v>
      </c>
      <c r="T403" s="8">
        <f t="shared" si="66"/>
        <v>943</v>
      </c>
      <c r="U403" s="8">
        <f t="shared" si="60"/>
        <v>330215300</v>
      </c>
      <c r="V403" s="9">
        <f t="shared" si="61"/>
        <v>0.7215083613630259</v>
      </c>
      <c r="W403" s="8">
        <f t="shared" si="62"/>
        <v>818</v>
      </c>
      <c r="X403" s="8">
        <f t="shared" si="67"/>
        <v>264034900</v>
      </c>
      <c r="Y403" s="7">
        <f t="shared" si="68"/>
        <v>291262.95843520784</v>
      </c>
      <c r="Z403" s="9">
        <f t="shared" si="69"/>
        <v>0.07807572816886438</v>
      </c>
      <c r="AA403" s="7">
        <v>292725.42787286063</v>
      </c>
      <c r="AB403" s="9">
        <f t="shared" si="63"/>
        <v>-0.004996045093451825</v>
      </c>
      <c r="AC403" s="13"/>
    </row>
    <row r="404" spans="1:29" ht="12.75">
      <c r="A404" s="14" t="s">
        <v>833</v>
      </c>
      <c r="B404" s="14" t="s">
        <v>834</v>
      </c>
      <c r="C404" t="s">
        <v>778</v>
      </c>
      <c r="D404" s="17">
        <v>451</v>
      </c>
      <c r="E404" s="17">
        <v>66904400</v>
      </c>
      <c r="F404" s="17">
        <v>14261</v>
      </c>
      <c r="G404" s="17">
        <v>4403242200</v>
      </c>
      <c r="H404" s="17">
        <v>1</v>
      </c>
      <c r="I404" s="17">
        <v>326400</v>
      </c>
      <c r="J404" s="17">
        <v>1</v>
      </c>
      <c r="K404" s="17">
        <v>4400</v>
      </c>
      <c r="L404" s="16">
        <f t="shared" si="64"/>
        <v>705</v>
      </c>
      <c r="M404" s="16">
        <f t="shared" si="65"/>
        <v>2726140900</v>
      </c>
      <c r="N404" s="17">
        <v>609</v>
      </c>
      <c r="O404" s="17">
        <v>2070234400</v>
      </c>
      <c r="P404" s="17">
        <v>63</v>
      </c>
      <c r="Q404" s="17">
        <v>254664800</v>
      </c>
      <c r="R404" s="17">
        <v>33</v>
      </c>
      <c r="S404" s="17">
        <v>401241700</v>
      </c>
      <c r="T404" s="8">
        <f t="shared" si="66"/>
        <v>15419</v>
      </c>
      <c r="U404" s="8">
        <f t="shared" si="60"/>
        <v>7196618300</v>
      </c>
      <c r="V404" s="9">
        <f t="shared" si="61"/>
        <v>0.6118941447818623</v>
      </c>
      <c r="W404" s="8">
        <f t="shared" si="62"/>
        <v>14262</v>
      </c>
      <c r="X404" s="8">
        <f t="shared" si="67"/>
        <v>4804810300</v>
      </c>
      <c r="Y404" s="7">
        <f t="shared" si="68"/>
        <v>308762.34749684477</v>
      </c>
      <c r="Z404" s="9">
        <f t="shared" si="69"/>
        <v>0.055754200552779076</v>
      </c>
      <c r="AA404" s="7">
        <v>308742.4206321396</v>
      </c>
      <c r="AB404" s="9">
        <f t="shared" si="63"/>
        <v>6.45420369004212E-05</v>
      </c>
      <c r="AC404" s="13"/>
    </row>
    <row r="405" spans="1:29" ht="12.75">
      <c r="A405" s="14" t="s">
        <v>835</v>
      </c>
      <c r="B405" s="14" t="s">
        <v>836</v>
      </c>
      <c r="C405" t="s">
        <v>778</v>
      </c>
      <c r="D405" s="17">
        <v>213</v>
      </c>
      <c r="E405" s="17">
        <v>16751400</v>
      </c>
      <c r="F405" s="17">
        <v>2906</v>
      </c>
      <c r="G405" s="17">
        <v>1115697400</v>
      </c>
      <c r="H405" s="17">
        <v>11</v>
      </c>
      <c r="I405" s="17">
        <v>4113800</v>
      </c>
      <c r="J405" s="17">
        <v>26</v>
      </c>
      <c r="K405" s="17">
        <v>47600</v>
      </c>
      <c r="L405" s="16">
        <f t="shared" si="64"/>
        <v>148</v>
      </c>
      <c r="M405" s="16">
        <f t="shared" si="65"/>
        <v>124941600</v>
      </c>
      <c r="N405" s="17">
        <v>120</v>
      </c>
      <c r="O405" s="17">
        <v>102227500</v>
      </c>
      <c r="P405" s="17">
        <v>21</v>
      </c>
      <c r="Q405" s="17">
        <v>16445900</v>
      </c>
      <c r="R405" s="17">
        <v>7</v>
      </c>
      <c r="S405" s="17">
        <v>6268200</v>
      </c>
      <c r="T405" s="8">
        <f t="shared" si="66"/>
        <v>3304</v>
      </c>
      <c r="U405" s="8">
        <f t="shared" si="60"/>
        <v>1261551800</v>
      </c>
      <c r="V405" s="9">
        <f t="shared" si="61"/>
        <v>0.88764583428124</v>
      </c>
      <c r="W405" s="8">
        <f t="shared" si="62"/>
        <v>2917</v>
      </c>
      <c r="X405" s="8">
        <f t="shared" si="67"/>
        <v>1126079400</v>
      </c>
      <c r="Y405" s="7">
        <f t="shared" si="68"/>
        <v>383891.3952691121</v>
      </c>
      <c r="Z405" s="9">
        <f t="shared" si="69"/>
        <v>0.004968642587644835</v>
      </c>
      <c r="AA405" s="7">
        <v>387822.51201098145</v>
      </c>
      <c r="AB405" s="9">
        <f t="shared" si="63"/>
        <v>-0.01013638099935275</v>
      </c>
      <c r="AC405" s="13"/>
    </row>
    <row r="406" spans="1:29" ht="12.75">
      <c r="A406" s="14" t="s">
        <v>837</v>
      </c>
      <c r="B406" s="14" t="s">
        <v>838</v>
      </c>
      <c r="C406" t="s">
        <v>778</v>
      </c>
      <c r="D406" s="17">
        <v>118</v>
      </c>
      <c r="E406" s="17">
        <v>16303400</v>
      </c>
      <c r="F406" s="17">
        <v>4748</v>
      </c>
      <c r="G406" s="17">
        <v>1749125700</v>
      </c>
      <c r="H406" s="17">
        <v>19</v>
      </c>
      <c r="I406" s="17">
        <v>10840900</v>
      </c>
      <c r="J406" s="17">
        <v>24</v>
      </c>
      <c r="K406" s="17">
        <v>102500</v>
      </c>
      <c r="L406" s="16">
        <f t="shared" si="64"/>
        <v>256</v>
      </c>
      <c r="M406" s="16">
        <f t="shared" si="65"/>
        <v>643323300</v>
      </c>
      <c r="N406" s="17">
        <v>219</v>
      </c>
      <c r="O406" s="17">
        <v>223697800</v>
      </c>
      <c r="P406" s="17">
        <v>33</v>
      </c>
      <c r="Q406" s="17">
        <v>57757900</v>
      </c>
      <c r="R406" s="17">
        <v>4</v>
      </c>
      <c r="S406" s="17">
        <v>361867600</v>
      </c>
      <c r="T406" s="8">
        <f t="shared" si="66"/>
        <v>5165</v>
      </c>
      <c r="U406" s="8">
        <f t="shared" si="60"/>
        <v>2419695800</v>
      </c>
      <c r="V406" s="9">
        <f t="shared" si="61"/>
        <v>0.7273503553628519</v>
      </c>
      <c r="W406" s="8">
        <f t="shared" si="62"/>
        <v>4767</v>
      </c>
      <c r="X406" s="8">
        <f t="shared" si="67"/>
        <v>2121834200</v>
      </c>
      <c r="Y406" s="7">
        <f t="shared" si="68"/>
        <v>369197.9441997063</v>
      </c>
      <c r="Z406" s="9">
        <f t="shared" si="69"/>
        <v>0.14955086503022405</v>
      </c>
      <c r="AA406" s="7">
        <v>368644.6469725539</v>
      </c>
      <c r="AB406" s="9">
        <f t="shared" si="63"/>
        <v>0.0015008958673244591</v>
      </c>
      <c r="AC406" s="13"/>
    </row>
    <row r="407" spans="1:29" ht="12.75">
      <c r="A407" s="14" t="s">
        <v>839</v>
      </c>
      <c r="B407" s="14" t="s">
        <v>840</v>
      </c>
      <c r="C407" t="s">
        <v>778</v>
      </c>
      <c r="D407" s="17">
        <v>340</v>
      </c>
      <c r="E407" s="17">
        <v>35168100</v>
      </c>
      <c r="F407" s="17">
        <v>7192</v>
      </c>
      <c r="G407" s="17">
        <v>2415061300</v>
      </c>
      <c r="H407" s="17">
        <v>20</v>
      </c>
      <c r="I407" s="17">
        <v>5072500</v>
      </c>
      <c r="J407" s="17">
        <v>36</v>
      </c>
      <c r="K407" s="17">
        <v>177400</v>
      </c>
      <c r="L407" s="16">
        <f t="shared" si="64"/>
        <v>333</v>
      </c>
      <c r="M407" s="16">
        <f t="shared" si="65"/>
        <v>442548600</v>
      </c>
      <c r="N407" s="17">
        <v>258</v>
      </c>
      <c r="O407" s="17">
        <v>235543200</v>
      </c>
      <c r="P407" s="17">
        <v>58</v>
      </c>
      <c r="Q407" s="17">
        <v>113465500</v>
      </c>
      <c r="R407" s="17">
        <v>17</v>
      </c>
      <c r="S407" s="17">
        <v>93539900</v>
      </c>
      <c r="T407" s="8">
        <f t="shared" si="66"/>
        <v>7921</v>
      </c>
      <c r="U407" s="8">
        <f t="shared" si="60"/>
        <v>2898027900</v>
      </c>
      <c r="V407" s="9">
        <f t="shared" si="61"/>
        <v>0.8350967911661582</v>
      </c>
      <c r="W407" s="8">
        <f t="shared" si="62"/>
        <v>7212</v>
      </c>
      <c r="X407" s="8">
        <f t="shared" si="67"/>
        <v>2513673700</v>
      </c>
      <c r="Y407" s="7">
        <f t="shared" si="68"/>
        <v>335570.410427066</v>
      </c>
      <c r="Z407" s="9">
        <f t="shared" si="69"/>
        <v>0.03227708746351269</v>
      </c>
      <c r="AA407" s="7">
        <v>336290.825815406</v>
      </c>
      <c r="AB407" s="9">
        <f t="shared" si="63"/>
        <v>-0.00214223919606852</v>
      </c>
      <c r="AC407" s="13"/>
    </row>
    <row r="408" spans="1:29" ht="12.75">
      <c r="A408" s="14" t="s">
        <v>841</v>
      </c>
      <c r="B408" s="14" t="s">
        <v>842</v>
      </c>
      <c r="C408" t="s">
        <v>778</v>
      </c>
      <c r="D408" s="17">
        <v>68</v>
      </c>
      <c r="E408" s="17">
        <v>18334400</v>
      </c>
      <c r="F408" s="17">
        <v>1668</v>
      </c>
      <c r="G408" s="17">
        <v>481793800</v>
      </c>
      <c r="H408" s="17">
        <v>1</v>
      </c>
      <c r="I408" s="17">
        <v>465400</v>
      </c>
      <c r="J408" s="17">
        <v>2</v>
      </c>
      <c r="K408" s="17">
        <v>5600</v>
      </c>
      <c r="L408" s="16">
        <f t="shared" si="64"/>
        <v>137</v>
      </c>
      <c r="M408" s="16">
        <f t="shared" si="65"/>
        <v>293265700</v>
      </c>
      <c r="N408" s="17">
        <v>109</v>
      </c>
      <c r="O408" s="17">
        <v>209935500</v>
      </c>
      <c r="P408" s="17">
        <v>24</v>
      </c>
      <c r="Q408" s="17">
        <v>42536200</v>
      </c>
      <c r="R408" s="17">
        <v>4</v>
      </c>
      <c r="S408" s="17">
        <v>40794000</v>
      </c>
      <c r="T408" s="8">
        <f t="shared" si="66"/>
        <v>1876</v>
      </c>
      <c r="U408" s="8">
        <f t="shared" si="60"/>
        <v>793864900</v>
      </c>
      <c r="V408" s="9">
        <f t="shared" si="61"/>
        <v>0.6074827089596732</v>
      </c>
      <c r="W408" s="8">
        <f t="shared" si="62"/>
        <v>1669</v>
      </c>
      <c r="X408" s="8">
        <f t="shared" si="67"/>
        <v>523053200</v>
      </c>
      <c r="Y408" s="7">
        <f t="shared" si="68"/>
        <v>288950.9886159377</v>
      </c>
      <c r="Z408" s="9">
        <f t="shared" si="69"/>
        <v>0.051386577237512325</v>
      </c>
      <c r="AA408" s="7">
        <v>355839.5851393189</v>
      </c>
      <c r="AB408" s="9">
        <f t="shared" si="63"/>
        <v>-0.18797401783501083</v>
      </c>
      <c r="AC408" s="13"/>
    </row>
    <row r="409" spans="1:29" ht="12.75">
      <c r="A409" s="14" t="s">
        <v>843</v>
      </c>
      <c r="B409" s="14" t="s">
        <v>844</v>
      </c>
      <c r="C409" t="s">
        <v>778</v>
      </c>
      <c r="D409" s="17">
        <v>65</v>
      </c>
      <c r="E409" s="17">
        <v>7157400</v>
      </c>
      <c r="F409" s="17">
        <v>1881</v>
      </c>
      <c r="G409" s="17">
        <v>565491935</v>
      </c>
      <c r="H409" s="17">
        <v>0</v>
      </c>
      <c r="I409" s="17">
        <v>0</v>
      </c>
      <c r="J409" s="17">
        <v>0</v>
      </c>
      <c r="K409" s="17">
        <v>0</v>
      </c>
      <c r="L409" s="16">
        <f t="shared" si="64"/>
        <v>224</v>
      </c>
      <c r="M409" s="16">
        <f t="shared" si="65"/>
        <v>206115425</v>
      </c>
      <c r="N409" s="17">
        <v>184</v>
      </c>
      <c r="O409" s="17">
        <v>152570425</v>
      </c>
      <c r="P409" s="17">
        <v>17</v>
      </c>
      <c r="Q409" s="17">
        <v>31252600</v>
      </c>
      <c r="R409" s="17">
        <v>23</v>
      </c>
      <c r="S409" s="17">
        <v>22292400</v>
      </c>
      <c r="T409" s="8">
        <f t="shared" si="66"/>
        <v>2170</v>
      </c>
      <c r="U409" s="8">
        <f t="shared" si="60"/>
        <v>778764760</v>
      </c>
      <c r="V409" s="9">
        <f t="shared" si="61"/>
        <v>0.7261396047247952</v>
      </c>
      <c r="W409" s="8">
        <f t="shared" si="62"/>
        <v>1881</v>
      </c>
      <c r="X409" s="8">
        <f t="shared" si="67"/>
        <v>587784335</v>
      </c>
      <c r="Y409" s="7">
        <f t="shared" si="68"/>
        <v>300633.6709197236</v>
      </c>
      <c r="Z409" s="9">
        <f t="shared" si="69"/>
        <v>0.028625332250524535</v>
      </c>
      <c r="AA409" s="7">
        <v>300159.3246822034</v>
      </c>
      <c r="AB409" s="9">
        <f t="shared" si="63"/>
        <v>0.0015803148478641536</v>
      </c>
      <c r="AC409" s="13"/>
    </row>
    <row r="410" spans="1:29" ht="12.75">
      <c r="A410" s="14" t="s">
        <v>845</v>
      </c>
      <c r="B410" s="14" t="s">
        <v>846</v>
      </c>
      <c r="C410" t="s">
        <v>778</v>
      </c>
      <c r="D410" s="17">
        <v>757</v>
      </c>
      <c r="E410" s="17">
        <v>65419000</v>
      </c>
      <c r="F410" s="17">
        <v>8532</v>
      </c>
      <c r="G410" s="17">
        <v>2683763200</v>
      </c>
      <c r="H410" s="17">
        <v>14</v>
      </c>
      <c r="I410" s="17">
        <v>5920500</v>
      </c>
      <c r="J410" s="17">
        <v>34</v>
      </c>
      <c r="K410" s="17">
        <v>202000</v>
      </c>
      <c r="L410" s="16">
        <f t="shared" si="64"/>
        <v>208</v>
      </c>
      <c r="M410" s="16">
        <f t="shared" si="65"/>
        <v>846087300</v>
      </c>
      <c r="N410" s="17">
        <v>160</v>
      </c>
      <c r="O410" s="17">
        <v>576745300</v>
      </c>
      <c r="P410" s="17">
        <v>39</v>
      </c>
      <c r="Q410" s="17">
        <v>209387900</v>
      </c>
      <c r="R410" s="17">
        <v>9</v>
      </c>
      <c r="S410" s="17">
        <v>59954100</v>
      </c>
      <c r="T410" s="8">
        <f t="shared" si="66"/>
        <v>9545</v>
      </c>
      <c r="U410" s="8">
        <f t="shared" si="60"/>
        <v>3601392000</v>
      </c>
      <c r="V410" s="9">
        <f t="shared" si="61"/>
        <v>0.7468455808198607</v>
      </c>
      <c r="W410" s="8">
        <f t="shared" si="62"/>
        <v>8546</v>
      </c>
      <c r="X410" s="8">
        <f t="shared" si="67"/>
        <v>2749637800</v>
      </c>
      <c r="Y410" s="7">
        <f t="shared" si="68"/>
        <v>314730.13105546456</v>
      </c>
      <c r="Z410" s="9">
        <f t="shared" si="69"/>
        <v>0.0166474796412054</v>
      </c>
      <c r="AA410" s="7">
        <v>313722.5927225927</v>
      </c>
      <c r="AB410" s="9">
        <f t="shared" si="63"/>
        <v>0.0032115580970056867</v>
      </c>
      <c r="AC410" s="13"/>
    </row>
    <row r="411" spans="1:29" ht="12.75">
      <c r="A411" s="14" t="s">
        <v>847</v>
      </c>
      <c r="B411" s="14" t="s">
        <v>848</v>
      </c>
      <c r="C411" t="s">
        <v>778</v>
      </c>
      <c r="D411" s="17">
        <v>412</v>
      </c>
      <c r="E411" s="17">
        <v>41400600</v>
      </c>
      <c r="F411" s="17">
        <v>7843</v>
      </c>
      <c r="G411" s="17">
        <v>1632602200</v>
      </c>
      <c r="H411" s="17">
        <v>13</v>
      </c>
      <c r="I411" s="17">
        <v>4164100</v>
      </c>
      <c r="J411" s="17">
        <v>28</v>
      </c>
      <c r="K411" s="17">
        <v>227600</v>
      </c>
      <c r="L411" s="16">
        <f t="shared" si="64"/>
        <v>460</v>
      </c>
      <c r="M411" s="16">
        <f t="shared" si="65"/>
        <v>379736500</v>
      </c>
      <c r="N411" s="17">
        <v>403</v>
      </c>
      <c r="O411" s="17">
        <v>305435800</v>
      </c>
      <c r="P411" s="17">
        <v>44</v>
      </c>
      <c r="Q411" s="17">
        <v>64715800</v>
      </c>
      <c r="R411" s="17">
        <v>13</v>
      </c>
      <c r="S411" s="17">
        <v>9584900</v>
      </c>
      <c r="T411" s="8">
        <f t="shared" si="66"/>
        <v>8756</v>
      </c>
      <c r="U411" s="8">
        <f t="shared" si="60"/>
        <v>2058131000</v>
      </c>
      <c r="V411" s="9">
        <f t="shared" si="61"/>
        <v>0.7952682798130926</v>
      </c>
      <c r="W411" s="8">
        <f t="shared" si="62"/>
        <v>7856</v>
      </c>
      <c r="X411" s="8">
        <f t="shared" si="67"/>
        <v>1646351200</v>
      </c>
      <c r="Y411" s="7">
        <f t="shared" si="68"/>
        <v>208346.01578411405</v>
      </c>
      <c r="Z411" s="9">
        <f t="shared" si="69"/>
        <v>0.0046570893689468745</v>
      </c>
      <c r="AA411" s="7">
        <v>208767.01897364066</v>
      </c>
      <c r="AB411" s="9">
        <f t="shared" si="63"/>
        <v>-0.0020166173354219876</v>
      </c>
      <c r="AC411" s="13"/>
    </row>
    <row r="412" spans="1:29" ht="12.75">
      <c r="A412" s="14" t="s">
        <v>849</v>
      </c>
      <c r="B412" s="14" t="s">
        <v>850</v>
      </c>
      <c r="C412" t="s">
        <v>778</v>
      </c>
      <c r="D412" s="17">
        <v>6</v>
      </c>
      <c r="E412" s="17">
        <v>49600</v>
      </c>
      <c r="F412" s="17">
        <v>295</v>
      </c>
      <c r="G412" s="17">
        <v>54271200</v>
      </c>
      <c r="H412" s="17">
        <v>0</v>
      </c>
      <c r="I412" s="17">
        <v>0</v>
      </c>
      <c r="J412" s="17">
        <v>0</v>
      </c>
      <c r="K412" s="17">
        <v>0</v>
      </c>
      <c r="L412" s="16">
        <f t="shared" si="64"/>
        <v>27</v>
      </c>
      <c r="M412" s="16">
        <f t="shared" si="65"/>
        <v>19958500</v>
      </c>
      <c r="N412" s="17">
        <v>25</v>
      </c>
      <c r="O412" s="17">
        <v>11872400</v>
      </c>
      <c r="P412" s="17">
        <v>0</v>
      </c>
      <c r="Q412" s="17">
        <v>0</v>
      </c>
      <c r="R412" s="17">
        <v>2</v>
      </c>
      <c r="S412" s="17">
        <v>8086100</v>
      </c>
      <c r="T412" s="8">
        <f t="shared" si="66"/>
        <v>328</v>
      </c>
      <c r="U412" s="8">
        <f t="shared" si="60"/>
        <v>74279300</v>
      </c>
      <c r="V412" s="9">
        <f t="shared" si="61"/>
        <v>0.7306369338429415</v>
      </c>
      <c r="W412" s="8">
        <f t="shared" si="62"/>
        <v>295</v>
      </c>
      <c r="X412" s="8">
        <f t="shared" si="67"/>
        <v>62357300</v>
      </c>
      <c r="Y412" s="7">
        <f t="shared" si="68"/>
        <v>183970.16949152542</v>
      </c>
      <c r="Z412" s="9">
        <f t="shared" si="69"/>
        <v>0.10886074586055604</v>
      </c>
      <c r="AA412" s="7">
        <v>184151.86440677967</v>
      </c>
      <c r="AB412" s="9">
        <f t="shared" si="63"/>
        <v>-0.00098665802727307</v>
      </c>
      <c r="AC412" s="13"/>
    </row>
    <row r="413" spans="1:29" ht="12.75">
      <c r="A413" s="14" t="s">
        <v>851</v>
      </c>
      <c r="B413" s="14" t="s">
        <v>205</v>
      </c>
      <c r="C413" t="s">
        <v>778</v>
      </c>
      <c r="D413" s="17">
        <v>390</v>
      </c>
      <c r="E413" s="17">
        <v>31560000</v>
      </c>
      <c r="F413" s="17">
        <v>5663</v>
      </c>
      <c r="G413" s="17">
        <v>2478920800</v>
      </c>
      <c r="H413" s="17">
        <v>225</v>
      </c>
      <c r="I413" s="17">
        <v>115230000</v>
      </c>
      <c r="J413" s="17">
        <v>432</v>
      </c>
      <c r="K413" s="17">
        <v>4334500</v>
      </c>
      <c r="L413" s="16">
        <f t="shared" si="64"/>
        <v>200</v>
      </c>
      <c r="M413" s="16">
        <f t="shared" si="65"/>
        <v>189557300</v>
      </c>
      <c r="N413" s="17">
        <v>174</v>
      </c>
      <c r="O413" s="17">
        <v>119232700</v>
      </c>
      <c r="P413" s="17">
        <v>20</v>
      </c>
      <c r="Q413" s="17">
        <v>34966400</v>
      </c>
      <c r="R413" s="17">
        <v>6</v>
      </c>
      <c r="S413" s="17">
        <v>35358200</v>
      </c>
      <c r="T413" s="8">
        <f t="shared" si="66"/>
        <v>6910</v>
      </c>
      <c r="U413" s="8">
        <f t="shared" si="60"/>
        <v>2819602600</v>
      </c>
      <c r="V413" s="9">
        <f t="shared" si="61"/>
        <v>0.9200412852506236</v>
      </c>
      <c r="W413" s="8">
        <f t="shared" si="62"/>
        <v>5888</v>
      </c>
      <c r="X413" s="8">
        <f t="shared" si="67"/>
        <v>2629509000</v>
      </c>
      <c r="Y413" s="7">
        <f t="shared" si="68"/>
        <v>440582.67663043475</v>
      </c>
      <c r="Z413" s="9">
        <f t="shared" si="69"/>
        <v>0.012540135975190263</v>
      </c>
      <c r="AA413" s="7">
        <v>439670.6682536983</v>
      </c>
      <c r="AB413" s="9">
        <f t="shared" si="63"/>
        <v>0.002074298884569167</v>
      </c>
      <c r="AC413" s="13"/>
    </row>
    <row r="414" spans="1:29" ht="12.75">
      <c r="A414" s="14" t="s">
        <v>852</v>
      </c>
      <c r="B414" s="14" t="s">
        <v>853</v>
      </c>
      <c r="C414" t="s">
        <v>778</v>
      </c>
      <c r="D414" s="17">
        <v>56</v>
      </c>
      <c r="E414" s="17">
        <v>12816300</v>
      </c>
      <c r="F414" s="17">
        <v>1693</v>
      </c>
      <c r="G414" s="17">
        <v>431026500</v>
      </c>
      <c r="H414" s="17">
        <v>2</v>
      </c>
      <c r="I414" s="17">
        <v>571200</v>
      </c>
      <c r="J414" s="17">
        <v>2</v>
      </c>
      <c r="K414" s="17">
        <v>4000</v>
      </c>
      <c r="L414" s="16">
        <f t="shared" si="64"/>
        <v>109</v>
      </c>
      <c r="M414" s="16">
        <f t="shared" si="65"/>
        <v>213473700</v>
      </c>
      <c r="N414" s="17">
        <v>86</v>
      </c>
      <c r="O414" s="17">
        <v>93914900</v>
      </c>
      <c r="P414" s="17">
        <v>11</v>
      </c>
      <c r="Q414" s="17">
        <v>97860000</v>
      </c>
      <c r="R414" s="17">
        <v>12</v>
      </c>
      <c r="S414" s="17">
        <v>21698800</v>
      </c>
      <c r="T414" s="8">
        <f t="shared" si="66"/>
        <v>1862</v>
      </c>
      <c r="U414" s="8">
        <f t="shared" si="60"/>
        <v>657891700</v>
      </c>
      <c r="V414" s="9">
        <f t="shared" si="61"/>
        <v>0.6560315322415529</v>
      </c>
      <c r="W414" s="8">
        <f t="shared" si="62"/>
        <v>1695</v>
      </c>
      <c r="X414" s="8">
        <f t="shared" si="67"/>
        <v>453296500</v>
      </c>
      <c r="Y414" s="7">
        <f t="shared" si="68"/>
        <v>254629.9115044248</v>
      </c>
      <c r="Z414" s="9">
        <f t="shared" si="69"/>
        <v>0.03298232824642718</v>
      </c>
      <c r="AA414" s="7">
        <v>288720.8603417796</v>
      </c>
      <c r="AB414" s="9">
        <f t="shared" si="63"/>
        <v>-0.11807580788239169</v>
      </c>
      <c r="AC414" s="13"/>
    </row>
    <row r="415" spans="1:29" ht="12.75">
      <c r="A415" s="14" t="s">
        <v>855</v>
      </c>
      <c r="B415" s="14" t="s">
        <v>856</v>
      </c>
      <c r="C415" t="s">
        <v>857</v>
      </c>
      <c r="D415" s="17">
        <v>62</v>
      </c>
      <c r="E415" s="17">
        <v>31333800</v>
      </c>
      <c r="F415" s="17">
        <v>1183</v>
      </c>
      <c r="G415" s="17">
        <v>926010800</v>
      </c>
      <c r="H415" s="17">
        <v>0</v>
      </c>
      <c r="I415" s="17">
        <v>0</v>
      </c>
      <c r="J415" s="17">
        <v>0</v>
      </c>
      <c r="K415" s="17">
        <v>0</v>
      </c>
      <c r="L415" s="16">
        <f t="shared" si="64"/>
        <v>45</v>
      </c>
      <c r="M415" s="16">
        <f t="shared" si="65"/>
        <v>38658000</v>
      </c>
      <c r="N415" s="17">
        <v>43</v>
      </c>
      <c r="O415" s="17">
        <v>37501200</v>
      </c>
      <c r="P415" s="17">
        <v>0</v>
      </c>
      <c r="Q415" s="17">
        <v>0</v>
      </c>
      <c r="R415" s="17">
        <v>2</v>
      </c>
      <c r="S415" s="17">
        <v>1156800</v>
      </c>
      <c r="T415" s="8">
        <f t="shared" si="66"/>
        <v>1290</v>
      </c>
      <c r="U415" s="8">
        <f t="shared" si="60"/>
        <v>996002600</v>
      </c>
      <c r="V415" s="9">
        <f t="shared" si="61"/>
        <v>0.9297272918765473</v>
      </c>
      <c r="W415" s="8">
        <f t="shared" si="62"/>
        <v>1183</v>
      </c>
      <c r="X415" s="8">
        <f t="shared" si="67"/>
        <v>927167600</v>
      </c>
      <c r="Y415" s="7">
        <f t="shared" si="68"/>
        <v>782764.8351648352</v>
      </c>
      <c r="Z415" s="9">
        <f t="shared" si="69"/>
        <v>0.0011614427512538622</v>
      </c>
      <c r="AA415" s="7">
        <v>781548.1795088907</v>
      </c>
      <c r="AB415" s="9">
        <f t="shared" si="63"/>
        <v>0.0015567250847017637</v>
      </c>
      <c r="AC415" s="13"/>
    </row>
    <row r="416" spans="1:29" ht="12.75">
      <c r="A416" s="14" t="s">
        <v>854</v>
      </c>
      <c r="B416" s="14" t="s">
        <v>859</v>
      </c>
      <c r="C416" t="s">
        <v>857</v>
      </c>
      <c r="D416" s="17">
        <v>46</v>
      </c>
      <c r="E416" s="17">
        <v>26678300</v>
      </c>
      <c r="F416" s="17">
        <v>963</v>
      </c>
      <c r="G416" s="17">
        <v>1458105000</v>
      </c>
      <c r="H416" s="17">
        <v>0</v>
      </c>
      <c r="I416" s="17">
        <v>0</v>
      </c>
      <c r="J416" s="17">
        <v>0</v>
      </c>
      <c r="K416" s="17">
        <v>0</v>
      </c>
      <c r="L416" s="16">
        <f t="shared" si="64"/>
        <v>44</v>
      </c>
      <c r="M416" s="16">
        <f t="shared" si="65"/>
        <v>64214400</v>
      </c>
      <c r="N416" s="17">
        <v>43</v>
      </c>
      <c r="O416" s="17">
        <v>63068100</v>
      </c>
      <c r="P416" s="17">
        <v>0</v>
      </c>
      <c r="Q416" s="17">
        <v>0</v>
      </c>
      <c r="R416" s="17">
        <v>1</v>
      </c>
      <c r="S416" s="17">
        <v>1146300</v>
      </c>
      <c r="T416" s="8">
        <f t="shared" si="66"/>
        <v>1053</v>
      </c>
      <c r="U416" s="8">
        <f t="shared" si="60"/>
        <v>1548997700</v>
      </c>
      <c r="V416" s="9">
        <f t="shared" si="61"/>
        <v>0.9413216042864363</v>
      </c>
      <c r="W416" s="8">
        <f t="shared" si="62"/>
        <v>963</v>
      </c>
      <c r="X416" s="8">
        <f t="shared" si="67"/>
        <v>1459251300</v>
      </c>
      <c r="Y416" s="7">
        <f t="shared" si="68"/>
        <v>1514127.725856698</v>
      </c>
      <c r="Z416" s="9">
        <f t="shared" si="69"/>
        <v>0.0007400269219250616</v>
      </c>
      <c r="AA416" s="7">
        <v>1556835.557872784</v>
      </c>
      <c r="AB416" s="9">
        <f t="shared" si="63"/>
        <v>-0.027432461829456783</v>
      </c>
      <c r="AC416" s="13"/>
    </row>
    <row r="417" spans="1:29" ht="12.75">
      <c r="A417" s="14" t="s">
        <v>858</v>
      </c>
      <c r="B417" s="14" t="s">
        <v>861</v>
      </c>
      <c r="C417" t="s">
        <v>857</v>
      </c>
      <c r="D417" s="17">
        <v>333</v>
      </c>
      <c r="E417" s="17">
        <v>55884100</v>
      </c>
      <c r="F417" s="17">
        <v>2241</v>
      </c>
      <c r="G417" s="17">
        <v>1480412700</v>
      </c>
      <c r="H417" s="17">
        <v>0</v>
      </c>
      <c r="I417" s="17">
        <v>0</v>
      </c>
      <c r="J417" s="17">
        <v>0</v>
      </c>
      <c r="K417" s="17">
        <v>0</v>
      </c>
      <c r="L417" s="16">
        <f t="shared" si="64"/>
        <v>121</v>
      </c>
      <c r="M417" s="16">
        <f t="shared" si="65"/>
        <v>118588892</v>
      </c>
      <c r="N417" s="17">
        <v>109</v>
      </c>
      <c r="O417" s="17">
        <v>104652392</v>
      </c>
      <c r="P417" s="17">
        <v>0</v>
      </c>
      <c r="Q417" s="17">
        <v>0</v>
      </c>
      <c r="R417" s="17">
        <v>12</v>
      </c>
      <c r="S417" s="17">
        <v>13936500</v>
      </c>
      <c r="T417" s="8">
        <f t="shared" si="66"/>
        <v>2695</v>
      </c>
      <c r="U417" s="8">
        <f t="shared" si="60"/>
        <v>1654885692</v>
      </c>
      <c r="V417" s="9">
        <f t="shared" si="61"/>
        <v>0.8945709707664812</v>
      </c>
      <c r="W417" s="8">
        <f t="shared" si="62"/>
        <v>2241</v>
      </c>
      <c r="X417" s="8">
        <f t="shared" si="67"/>
        <v>1494349200</v>
      </c>
      <c r="Y417" s="7">
        <f t="shared" si="68"/>
        <v>660603.6144578314</v>
      </c>
      <c r="Z417" s="9">
        <f t="shared" si="69"/>
        <v>0.008421427574950596</v>
      </c>
      <c r="AA417" s="7">
        <v>662612.1158129176</v>
      </c>
      <c r="AB417" s="9">
        <f t="shared" si="63"/>
        <v>-0.0030311871865218087</v>
      </c>
      <c r="AC417" s="13"/>
    </row>
    <row r="418" spans="1:29" ht="12.75">
      <c r="A418" s="14" t="s">
        <v>860</v>
      </c>
      <c r="B418" s="14" t="s">
        <v>863</v>
      </c>
      <c r="C418" t="s">
        <v>857</v>
      </c>
      <c r="D418" s="17">
        <v>260</v>
      </c>
      <c r="E418" s="17">
        <v>16438900</v>
      </c>
      <c r="F418" s="17">
        <v>3721</v>
      </c>
      <c r="G418" s="17">
        <v>959091200</v>
      </c>
      <c r="H418" s="17">
        <v>0</v>
      </c>
      <c r="I418" s="17">
        <v>0</v>
      </c>
      <c r="J418" s="17">
        <v>0</v>
      </c>
      <c r="K418" s="17">
        <v>0</v>
      </c>
      <c r="L418" s="16">
        <f t="shared" si="64"/>
        <v>84</v>
      </c>
      <c r="M418" s="16">
        <f t="shared" si="65"/>
        <v>35125900</v>
      </c>
      <c r="N418" s="17">
        <v>79</v>
      </c>
      <c r="O418" s="17">
        <v>33301100</v>
      </c>
      <c r="P418" s="17">
        <v>1</v>
      </c>
      <c r="Q418" s="17">
        <v>224900</v>
      </c>
      <c r="R418" s="17">
        <v>4</v>
      </c>
      <c r="S418" s="17">
        <v>1599900</v>
      </c>
      <c r="T418" s="8">
        <f t="shared" si="66"/>
        <v>4065</v>
      </c>
      <c r="U418" s="8">
        <f t="shared" si="60"/>
        <v>1010656000</v>
      </c>
      <c r="V418" s="9">
        <f t="shared" si="61"/>
        <v>0.9489788810435994</v>
      </c>
      <c r="W418" s="8">
        <f t="shared" si="62"/>
        <v>3721</v>
      </c>
      <c r="X418" s="8">
        <f t="shared" si="67"/>
        <v>960691100</v>
      </c>
      <c r="Y418" s="7">
        <f t="shared" si="68"/>
        <v>257750.92717011555</v>
      </c>
      <c r="Z418" s="9">
        <f t="shared" si="69"/>
        <v>0.001583031219326853</v>
      </c>
      <c r="AA418" s="7">
        <v>259734.99059392637</v>
      </c>
      <c r="AB418" s="9">
        <f t="shared" si="63"/>
        <v>-0.007638799143981077</v>
      </c>
      <c r="AC418" s="13"/>
    </row>
    <row r="419" spans="1:29" ht="12.75">
      <c r="A419" s="14" t="s">
        <v>862</v>
      </c>
      <c r="B419" s="14" t="s">
        <v>865</v>
      </c>
      <c r="C419" t="s">
        <v>857</v>
      </c>
      <c r="D419" s="17">
        <v>3167</v>
      </c>
      <c r="E419" s="17">
        <v>127151900</v>
      </c>
      <c r="F419" s="17">
        <v>23081</v>
      </c>
      <c r="G419" s="17">
        <v>4586354860</v>
      </c>
      <c r="H419" s="17">
        <v>2</v>
      </c>
      <c r="I419" s="17">
        <v>688600</v>
      </c>
      <c r="J419" s="17">
        <v>3</v>
      </c>
      <c r="K419" s="17">
        <v>23300</v>
      </c>
      <c r="L419" s="16">
        <f t="shared" si="64"/>
        <v>249</v>
      </c>
      <c r="M419" s="16">
        <f t="shared" si="65"/>
        <v>377686000</v>
      </c>
      <c r="N419" s="17">
        <v>219</v>
      </c>
      <c r="O419" s="17">
        <v>294670400</v>
      </c>
      <c r="P419" s="17">
        <v>21</v>
      </c>
      <c r="Q419" s="17">
        <v>24462500</v>
      </c>
      <c r="R419" s="17">
        <v>9</v>
      </c>
      <c r="S419" s="17">
        <v>58553100</v>
      </c>
      <c r="T419" s="8">
        <f t="shared" si="66"/>
        <v>26502</v>
      </c>
      <c r="U419" s="8">
        <f t="shared" si="60"/>
        <v>5091904660</v>
      </c>
      <c r="V419" s="9">
        <f t="shared" si="61"/>
        <v>0.9008502252671793</v>
      </c>
      <c r="W419" s="8">
        <f t="shared" si="62"/>
        <v>23083</v>
      </c>
      <c r="X419" s="8">
        <f t="shared" si="67"/>
        <v>4645596560</v>
      </c>
      <c r="Y419" s="7">
        <f t="shared" si="68"/>
        <v>198719.55378417016</v>
      </c>
      <c r="Z419" s="9">
        <f t="shared" si="69"/>
        <v>0.011499253012329574</v>
      </c>
      <c r="AA419" s="7">
        <v>200259.46656189978</v>
      </c>
      <c r="AB419" s="9">
        <f t="shared" si="63"/>
        <v>-0.007689587933929903</v>
      </c>
      <c r="AC419" s="13"/>
    </row>
    <row r="420" spans="1:29" ht="12.75">
      <c r="A420" s="14" t="s">
        <v>864</v>
      </c>
      <c r="B420" s="14" t="s">
        <v>867</v>
      </c>
      <c r="C420" t="s">
        <v>857</v>
      </c>
      <c r="D420" s="17">
        <v>1081</v>
      </c>
      <c r="E420" s="17">
        <v>121555000</v>
      </c>
      <c r="F420" s="17">
        <v>30646</v>
      </c>
      <c r="G420" s="17">
        <v>8903688224</v>
      </c>
      <c r="H420" s="17">
        <v>0</v>
      </c>
      <c r="I420" s="17">
        <v>0</v>
      </c>
      <c r="J420" s="17">
        <v>0</v>
      </c>
      <c r="K420" s="17">
        <v>0</v>
      </c>
      <c r="L420" s="16">
        <f t="shared" si="64"/>
        <v>798</v>
      </c>
      <c r="M420" s="16">
        <f t="shared" si="65"/>
        <v>1165100875</v>
      </c>
      <c r="N420" s="17">
        <v>744</v>
      </c>
      <c r="O420" s="17">
        <v>1027664875</v>
      </c>
      <c r="P420" s="17">
        <v>38</v>
      </c>
      <c r="Q420" s="17">
        <v>20464400</v>
      </c>
      <c r="R420" s="17">
        <v>16</v>
      </c>
      <c r="S420" s="17">
        <v>116971600</v>
      </c>
      <c r="T420" s="8">
        <f t="shared" si="66"/>
        <v>32525</v>
      </c>
      <c r="U420" s="8">
        <f t="shared" si="60"/>
        <v>10190344099</v>
      </c>
      <c r="V420" s="9">
        <f t="shared" si="61"/>
        <v>0.8737377401096532</v>
      </c>
      <c r="W420" s="8">
        <f t="shared" si="62"/>
        <v>30646</v>
      </c>
      <c r="X420" s="8">
        <f t="shared" si="67"/>
        <v>9020659824</v>
      </c>
      <c r="Y420" s="7">
        <f t="shared" si="68"/>
        <v>290533.45376231807</v>
      </c>
      <c r="Z420" s="9">
        <f t="shared" si="69"/>
        <v>0.011478670284694181</v>
      </c>
      <c r="AA420" s="7">
        <v>303082.61913928675</v>
      </c>
      <c r="AB420" s="9">
        <f t="shared" si="63"/>
        <v>-0.04140509743714964</v>
      </c>
      <c r="AC420" s="13"/>
    </row>
    <row r="421" spans="1:29" ht="12.75">
      <c r="A421" s="14" t="s">
        <v>866</v>
      </c>
      <c r="B421" s="14" t="s">
        <v>869</v>
      </c>
      <c r="C421" t="s">
        <v>857</v>
      </c>
      <c r="D421" s="17">
        <v>1533</v>
      </c>
      <c r="E421" s="17">
        <v>199468000</v>
      </c>
      <c r="F421" s="17">
        <v>38193</v>
      </c>
      <c r="G421" s="17">
        <v>8986216500</v>
      </c>
      <c r="H421" s="17">
        <v>17</v>
      </c>
      <c r="I421" s="17">
        <v>5903100</v>
      </c>
      <c r="J421" s="17">
        <v>23</v>
      </c>
      <c r="K421" s="17">
        <v>115200</v>
      </c>
      <c r="L421" s="16">
        <f t="shared" si="64"/>
        <v>1611</v>
      </c>
      <c r="M421" s="16">
        <f t="shared" si="65"/>
        <v>2201344460</v>
      </c>
      <c r="N421" s="17">
        <v>1533</v>
      </c>
      <c r="O421" s="17">
        <v>1930426860</v>
      </c>
      <c r="P421" s="17">
        <v>43</v>
      </c>
      <c r="Q421" s="17">
        <v>64398200</v>
      </c>
      <c r="R421" s="17">
        <v>35</v>
      </c>
      <c r="S421" s="17">
        <v>206519400</v>
      </c>
      <c r="T421" s="8">
        <f t="shared" si="66"/>
        <v>41377</v>
      </c>
      <c r="U421" s="8">
        <f t="shared" si="60"/>
        <v>11393047260</v>
      </c>
      <c r="V421" s="9">
        <f t="shared" si="61"/>
        <v>0.7892637847268966</v>
      </c>
      <c r="W421" s="8">
        <f t="shared" si="62"/>
        <v>38210</v>
      </c>
      <c r="X421" s="8">
        <f t="shared" si="67"/>
        <v>9198639000</v>
      </c>
      <c r="Y421" s="7">
        <f t="shared" si="68"/>
        <v>235334.195236849</v>
      </c>
      <c r="Z421" s="9">
        <f t="shared" si="69"/>
        <v>0.018126792181848633</v>
      </c>
      <c r="AA421" s="7">
        <v>355081.4984658152</v>
      </c>
      <c r="AB421" s="9">
        <f t="shared" si="63"/>
        <v>-0.3372389261235887</v>
      </c>
      <c r="AC421" s="13"/>
    </row>
    <row r="422" spans="1:29" ht="12.75">
      <c r="A422" s="14" t="s">
        <v>868</v>
      </c>
      <c r="B422" s="14" t="s">
        <v>871</v>
      </c>
      <c r="C422" t="s">
        <v>857</v>
      </c>
      <c r="D422" s="17">
        <v>311</v>
      </c>
      <c r="E422" s="17">
        <v>25860200</v>
      </c>
      <c r="F422" s="17">
        <v>710</v>
      </c>
      <c r="G422" s="17">
        <v>182014100</v>
      </c>
      <c r="H422" s="17">
        <v>1</v>
      </c>
      <c r="I422" s="17">
        <v>268900</v>
      </c>
      <c r="J422" s="17">
        <v>14</v>
      </c>
      <c r="K422" s="17">
        <v>52400</v>
      </c>
      <c r="L422" s="16">
        <f t="shared" si="64"/>
        <v>104</v>
      </c>
      <c r="M422" s="16">
        <f t="shared" si="65"/>
        <v>33999200</v>
      </c>
      <c r="N422" s="17">
        <v>98</v>
      </c>
      <c r="O422" s="17">
        <v>29239800</v>
      </c>
      <c r="P422" s="17">
        <v>5</v>
      </c>
      <c r="Q422" s="17">
        <v>4440200</v>
      </c>
      <c r="R422" s="17">
        <v>1</v>
      </c>
      <c r="S422" s="17">
        <v>319200</v>
      </c>
      <c r="T422" s="8">
        <f t="shared" si="66"/>
        <v>1140</v>
      </c>
      <c r="U422" s="8">
        <f t="shared" si="60"/>
        <v>242194800</v>
      </c>
      <c r="V422" s="9">
        <f t="shared" si="61"/>
        <v>0.7526297013808719</v>
      </c>
      <c r="W422" s="8">
        <f t="shared" si="62"/>
        <v>711</v>
      </c>
      <c r="X422" s="8">
        <f t="shared" si="67"/>
        <v>182602200</v>
      </c>
      <c r="Y422" s="7">
        <f t="shared" si="68"/>
        <v>256375.52742616035</v>
      </c>
      <c r="Z422" s="9">
        <f t="shared" si="69"/>
        <v>0.001317947371289557</v>
      </c>
      <c r="AA422" s="7">
        <v>259120.53445850915</v>
      </c>
      <c r="AB422" s="9">
        <f t="shared" si="63"/>
        <v>-0.010593552680358257</v>
      </c>
      <c r="AC422" s="13"/>
    </row>
    <row r="423" spans="1:29" ht="12.75">
      <c r="A423" s="14" t="s">
        <v>870</v>
      </c>
      <c r="B423" s="14" t="s">
        <v>873</v>
      </c>
      <c r="C423" t="s">
        <v>857</v>
      </c>
      <c r="D423" s="17">
        <v>30</v>
      </c>
      <c r="E423" s="17">
        <v>14521800</v>
      </c>
      <c r="F423" s="17">
        <v>1200</v>
      </c>
      <c r="G423" s="17">
        <v>1206769000</v>
      </c>
      <c r="H423" s="17">
        <v>0</v>
      </c>
      <c r="I423" s="17">
        <v>0</v>
      </c>
      <c r="J423" s="17">
        <v>0</v>
      </c>
      <c r="K423" s="17">
        <v>0</v>
      </c>
      <c r="L423" s="16">
        <f t="shared" si="64"/>
        <v>25</v>
      </c>
      <c r="M423" s="16">
        <f t="shared" si="65"/>
        <v>14340500</v>
      </c>
      <c r="N423" s="17">
        <v>25</v>
      </c>
      <c r="O423" s="17">
        <v>14340500</v>
      </c>
      <c r="P423" s="17">
        <v>0</v>
      </c>
      <c r="Q423" s="17">
        <v>0</v>
      </c>
      <c r="R423" s="17">
        <v>0</v>
      </c>
      <c r="S423" s="17">
        <v>0</v>
      </c>
      <c r="T423" s="8">
        <f t="shared" si="66"/>
        <v>1255</v>
      </c>
      <c r="U423" s="8">
        <f t="shared" si="60"/>
        <v>1235631300</v>
      </c>
      <c r="V423" s="9">
        <f t="shared" si="61"/>
        <v>0.9766416567790084</v>
      </c>
      <c r="W423" s="8">
        <f t="shared" si="62"/>
        <v>1200</v>
      </c>
      <c r="X423" s="8">
        <f t="shared" si="67"/>
        <v>1206769000</v>
      </c>
      <c r="Y423" s="7">
        <f t="shared" si="68"/>
        <v>1005640.8333333334</v>
      </c>
      <c r="Z423" s="9">
        <f t="shared" si="69"/>
        <v>0</v>
      </c>
      <c r="AA423" s="7">
        <v>1004305.5137844612</v>
      </c>
      <c r="AB423" s="9">
        <f t="shared" si="63"/>
        <v>0.0013295949594465358</v>
      </c>
      <c r="AC423" s="13"/>
    </row>
    <row r="424" spans="1:29" ht="12.75">
      <c r="A424" s="14" t="s">
        <v>872</v>
      </c>
      <c r="B424" s="14" t="s">
        <v>875</v>
      </c>
      <c r="C424" t="s">
        <v>857</v>
      </c>
      <c r="D424" s="17">
        <v>66</v>
      </c>
      <c r="E424" s="17">
        <v>14328500</v>
      </c>
      <c r="F424" s="17">
        <v>808</v>
      </c>
      <c r="G424" s="17">
        <v>310198700</v>
      </c>
      <c r="H424" s="17">
        <v>0</v>
      </c>
      <c r="I424" s="17">
        <v>0</v>
      </c>
      <c r="J424" s="17">
        <v>0</v>
      </c>
      <c r="K424" s="17">
        <v>0</v>
      </c>
      <c r="L424" s="16">
        <f t="shared" si="64"/>
        <v>32</v>
      </c>
      <c r="M424" s="16">
        <f t="shared" si="65"/>
        <v>21207600</v>
      </c>
      <c r="N424" s="17">
        <v>31</v>
      </c>
      <c r="O424" s="17">
        <v>20718300</v>
      </c>
      <c r="P424" s="17">
        <v>0</v>
      </c>
      <c r="Q424" s="17">
        <v>0</v>
      </c>
      <c r="R424" s="17">
        <v>1</v>
      </c>
      <c r="S424" s="17">
        <v>489300</v>
      </c>
      <c r="T424" s="8">
        <f t="shared" si="66"/>
        <v>906</v>
      </c>
      <c r="U424" s="8">
        <f t="shared" si="60"/>
        <v>345734800</v>
      </c>
      <c r="V424" s="9">
        <f t="shared" si="61"/>
        <v>0.8972157271989976</v>
      </c>
      <c r="W424" s="8">
        <f t="shared" si="62"/>
        <v>808</v>
      </c>
      <c r="X424" s="8">
        <f t="shared" si="67"/>
        <v>310688000</v>
      </c>
      <c r="Y424" s="7">
        <f t="shared" si="68"/>
        <v>383909.28217821784</v>
      </c>
      <c r="Z424" s="9">
        <f t="shared" si="69"/>
        <v>0.0014152465994166628</v>
      </c>
      <c r="AA424" s="7">
        <v>389327.19406674907</v>
      </c>
      <c r="AB424" s="9">
        <f t="shared" si="63"/>
        <v>-0.013916089014841199</v>
      </c>
      <c r="AC424" s="13"/>
    </row>
    <row r="425" spans="1:29" ht="12.75">
      <c r="A425" s="14" t="s">
        <v>874</v>
      </c>
      <c r="B425" s="14" t="s">
        <v>877</v>
      </c>
      <c r="C425" t="s">
        <v>857</v>
      </c>
      <c r="D425" s="17">
        <v>1606</v>
      </c>
      <c r="E425" s="17">
        <v>177539100</v>
      </c>
      <c r="F425" s="17">
        <v>17682</v>
      </c>
      <c r="G425" s="17">
        <v>5758469920</v>
      </c>
      <c r="H425" s="17">
        <v>70</v>
      </c>
      <c r="I425" s="17">
        <v>25466100</v>
      </c>
      <c r="J425" s="17">
        <v>97</v>
      </c>
      <c r="K425" s="17">
        <v>781800</v>
      </c>
      <c r="L425" s="16">
        <f t="shared" si="64"/>
        <v>312</v>
      </c>
      <c r="M425" s="16">
        <f t="shared" si="65"/>
        <v>691614000</v>
      </c>
      <c r="N425" s="17">
        <v>247</v>
      </c>
      <c r="O425" s="17">
        <v>561902600</v>
      </c>
      <c r="P425" s="17">
        <v>50</v>
      </c>
      <c r="Q425" s="17">
        <v>45329600</v>
      </c>
      <c r="R425" s="17">
        <v>15</v>
      </c>
      <c r="S425" s="17">
        <v>84381800</v>
      </c>
      <c r="T425" s="8">
        <f t="shared" si="66"/>
        <v>19767</v>
      </c>
      <c r="U425" s="8">
        <f t="shared" si="60"/>
        <v>6653870920</v>
      </c>
      <c r="V425" s="9">
        <f t="shared" si="61"/>
        <v>0.8692588253575559</v>
      </c>
      <c r="W425" s="8">
        <f t="shared" si="62"/>
        <v>17752</v>
      </c>
      <c r="X425" s="8">
        <f t="shared" si="67"/>
        <v>5868317820</v>
      </c>
      <c r="Y425" s="7">
        <f t="shared" si="68"/>
        <v>325818.8384407391</v>
      </c>
      <c r="Z425" s="9">
        <f t="shared" si="69"/>
        <v>0.012681610601487292</v>
      </c>
      <c r="AA425" s="7">
        <v>329368.5953783416</v>
      </c>
      <c r="AB425" s="9">
        <f t="shared" si="63"/>
        <v>-0.010777460229700931</v>
      </c>
      <c r="AC425" s="13"/>
    </row>
    <row r="426" spans="1:29" ht="12.75">
      <c r="A426" s="14" t="s">
        <v>876</v>
      </c>
      <c r="B426" s="14" t="s">
        <v>879</v>
      </c>
      <c r="C426" t="s">
        <v>857</v>
      </c>
      <c r="D426" s="17">
        <v>3696</v>
      </c>
      <c r="E426" s="17">
        <v>117660700</v>
      </c>
      <c r="F426" s="17">
        <v>11442</v>
      </c>
      <c r="G426" s="17">
        <v>3577090600</v>
      </c>
      <c r="H426" s="17">
        <v>10</v>
      </c>
      <c r="I426" s="17">
        <v>4662100</v>
      </c>
      <c r="J426" s="17">
        <v>16</v>
      </c>
      <c r="K426" s="17">
        <v>965800</v>
      </c>
      <c r="L426" s="16">
        <f t="shared" si="64"/>
        <v>354</v>
      </c>
      <c r="M426" s="16">
        <f t="shared" si="65"/>
        <v>565334800</v>
      </c>
      <c r="N426" s="17">
        <v>307</v>
      </c>
      <c r="O426" s="17">
        <v>337470300</v>
      </c>
      <c r="P426" s="17">
        <v>46</v>
      </c>
      <c r="Q426" s="17">
        <v>222691800</v>
      </c>
      <c r="R426" s="17">
        <v>1</v>
      </c>
      <c r="S426" s="17">
        <v>5172700</v>
      </c>
      <c r="T426" s="8">
        <f t="shared" si="66"/>
        <v>15518</v>
      </c>
      <c r="U426" s="8">
        <f t="shared" si="60"/>
        <v>4265714000</v>
      </c>
      <c r="V426" s="9">
        <f t="shared" si="61"/>
        <v>0.8396607695687053</v>
      </c>
      <c r="W426" s="8">
        <f t="shared" si="62"/>
        <v>11452</v>
      </c>
      <c r="X426" s="8">
        <f t="shared" si="67"/>
        <v>3586925400</v>
      </c>
      <c r="Y426" s="7">
        <f t="shared" si="68"/>
        <v>312762.1987425777</v>
      </c>
      <c r="Z426" s="9">
        <f t="shared" si="69"/>
        <v>0.001212622318327014</v>
      </c>
      <c r="AA426" s="7">
        <v>316135.3394656154</v>
      </c>
      <c r="AB426" s="9">
        <f t="shared" si="63"/>
        <v>-0.010669926142200845</v>
      </c>
      <c r="AC426" s="13"/>
    </row>
    <row r="427" spans="1:29" ht="12.75">
      <c r="A427" s="14" t="s">
        <v>878</v>
      </c>
      <c r="B427" s="14" t="s">
        <v>881</v>
      </c>
      <c r="C427" t="s">
        <v>857</v>
      </c>
      <c r="D427" s="17">
        <v>42</v>
      </c>
      <c r="E427" s="17">
        <v>2969900</v>
      </c>
      <c r="F427" s="17">
        <v>703</v>
      </c>
      <c r="G427" s="17">
        <v>154825400</v>
      </c>
      <c r="H427" s="17">
        <v>0</v>
      </c>
      <c r="I427" s="17">
        <v>0</v>
      </c>
      <c r="J427" s="17">
        <v>0</v>
      </c>
      <c r="K427" s="17">
        <v>0</v>
      </c>
      <c r="L427" s="16">
        <f t="shared" si="64"/>
        <v>63</v>
      </c>
      <c r="M427" s="16">
        <f t="shared" si="65"/>
        <v>29904080</v>
      </c>
      <c r="N427" s="17">
        <v>61</v>
      </c>
      <c r="O427" s="17">
        <v>29335080</v>
      </c>
      <c r="P427" s="17">
        <v>0</v>
      </c>
      <c r="Q427" s="17">
        <v>0</v>
      </c>
      <c r="R427" s="17">
        <v>2</v>
      </c>
      <c r="S427" s="17">
        <v>569000</v>
      </c>
      <c r="T427" s="8">
        <f t="shared" si="66"/>
        <v>808</v>
      </c>
      <c r="U427" s="8">
        <f t="shared" si="60"/>
        <v>187699380</v>
      </c>
      <c r="V427" s="9">
        <f t="shared" si="61"/>
        <v>0.8248583452966121</v>
      </c>
      <c r="W427" s="8">
        <f t="shared" si="62"/>
        <v>703</v>
      </c>
      <c r="X427" s="8">
        <f t="shared" si="67"/>
        <v>155394400</v>
      </c>
      <c r="Y427" s="7">
        <f t="shared" si="68"/>
        <v>220235.2773826458</v>
      </c>
      <c r="Z427" s="9">
        <f t="shared" si="69"/>
        <v>0.0030314431512773244</v>
      </c>
      <c r="AA427" s="7">
        <v>221768.24034334763</v>
      </c>
      <c r="AB427" s="9">
        <f t="shared" si="63"/>
        <v>-0.006912454904852197</v>
      </c>
      <c r="AC427" s="13"/>
    </row>
    <row r="428" spans="1:29" ht="12.75">
      <c r="A428" s="14" t="s">
        <v>880</v>
      </c>
      <c r="B428" s="14" t="s">
        <v>883</v>
      </c>
      <c r="C428" t="s">
        <v>857</v>
      </c>
      <c r="D428" s="17">
        <v>3258</v>
      </c>
      <c r="E428" s="17">
        <v>235722600</v>
      </c>
      <c r="F428" s="17">
        <v>20018</v>
      </c>
      <c r="G428" s="17">
        <v>4648485100</v>
      </c>
      <c r="H428" s="17">
        <v>10</v>
      </c>
      <c r="I428" s="17">
        <v>4069200</v>
      </c>
      <c r="J428" s="17">
        <v>26</v>
      </c>
      <c r="K428" s="17">
        <v>69200</v>
      </c>
      <c r="L428" s="16">
        <f t="shared" si="64"/>
        <v>834</v>
      </c>
      <c r="M428" s="16">
        <f t="shared" si="65"/>
        <v>1365414800</v>
      </c>
      <c r="N428" s="17">
        <v>561</v>
      </c>
      <c r="O428" s="17">
        <v>611549700</v>
      </c>
      <c r="P428" s="17">
        <v>179</v>
      </c>
      <c r="Q428" s="17">
        <v>477750200</v>
      </c>
      <c r="R428" s="17">
        <v>94</v>
      </c>
      <c r="S428" s="17">
        <v>276114900</v>
      </c>
      <c r="T428" s="8">
        <f t="shared" si="66"/>
        <v>24146</v>
      </c>
      <c r="U428" s="8">
        <f t="shared" si="60"/>
        <v>6253760900</v>
      </c>
      <c r="V428" s="9">
        <f t="shared" si="61"/>
        <v>0.7439610139236376</v>
      </c>
      <c r="W428" s="8">
        <f t="shared" si="62"/>
        <v>20028</v>
      </c>
      <c r="X428" s="8">
        <f t="shared" si="67"/>
        <v>4928669200</v>
      </c>
      <c r="Y428" s="7">
        <f t="shared" si="68"/>
        <v>232302.49151188336</v>
      </c>
      <c r="Z428" s="9">
        <f t="shared" si="69"/>
        <v>0.04415181590968724</v>
      </c>
      <c r="AA428" s="7">
        <v>233244.4964282121</v>
      </c>
      <c r="AB428" s="9">
        <f t="shared" si="63"/>
        <v>-0.004038701580333592</v>
      </c>
      <c r="AC428" s="13"/>
    </row>
    <row r="429" spans="1:29" ht="12.75">
      <c r="A429" s="14" t="s">
        <v>882</v>
      </c>
      <c r="B429" s="14" t="s">
        <v>885</v>
      </c>
      <c r="C429" t="s">
        <v>857</v>
      </c>
      <c r="D429" s="17">
        <v>36</v>
      </c>
      <c r="E429" s="17">
        <v>18391000</v>
      </c>
      <c r="F429" s="17">
        <v>2621</v>
      </c>
      <c r="G429" s="17">
        <v>1779166450</v>
      </c>
      <c r="H429" s="17">
        <v>0</v>
      </c>
      <c r="I429" s="17">
        <v>0</v>
      </c>
      <c r="J429" s="17">
        <v>0</v>
      </c>
      <c r="K429" s="17">
        <v>0</v>
      </c>
      <c r="L429" s="16">
        <f t="shared" si="64"/>
        <v>78</v>
      </c>
      <c r="M429" s="16">
        <f t="shared" si="65"/>
        <v>41766960</v>
      </c>
      <c r="N429" s="17">
        <v>71</v>
      </c>
      <c r="O429" s="17">
        <v>37562360</v>
      </c>
      <c r="P429" s="17">
        <v>0</v>
      </c>
      <c r="Q429" s="17">
        <v>0</v>
      </c>
      <c r="R429" s="17">
        <v>7</v>
      </c>
      <c r="S429" s="17">
        <v>4204600</v>
      </c>
      <c r="T429" s="8">
        <f t="shared" si="66"/>
        <v>2735</v>
      </c>
      <c r="U429" s="8">
        <f t="shared" si="60"/>
        <v>1839324410</v>
      </c>
      <c r="V429" s="9">
        <f t="shared" si="61"/>
        <v>0.9672934477067044</v>
      </c>
      <c r="W429" s="8">
        <f t="shared" si="62"/>
        <v>2621</v>
      </c>
      <c r="X429" s="8">
        <f t="shared" si="67"/>
        <v>1783371050</v>
      </c>
      <c r="Y429" s="7">
        <f t="shared" si="68"/>
        <v>678812.0755436856</v>
      </c>
      <c r="Z429" s="9">
        <f t="shared" si="69"/>
        <v>0.0022859480237094228</v>
      </c>
      <c r="AA429" s="7">
        <v>690812.6285714286</v>
      </c>
      <c r="AB429" s="9">
        <f t="shared" si="63"/>
        <v>-0.01737164685677453</v>
      </c>
      <c r="AC429" s="13"/>
    </row>
    <row r="430" spans="1:29" ht="12.75">
      <c r="A430" s="14" t="s">
        <v>884</v>
      </c>
      <c r="B430" s="14" t="s">
        <v>887</v>
      </c>
      <c r="C430" t="s">
        <v>857</v>
      </c>
      <c r="D430" s="17">
        <v>1461</v>
      </c>
      <c r="E430" s="17">
        <v>111911000</v>
      </c>
      <c r="F430" s="17">
        <v>10225</v>
      </c>
      <c r="G430" s="17">
        <v>2531443939</v>
      </c>
      <c r="H430" s="17">
        <v>6</v>
      </c>
      <c r="I430" s="17">
        <v>2819400</v>
      </c>
      <c r="J430" s="17">
        <v>20</v>
      </c>
      <c r="K430" s="17">
        <v>78896</v>
      </c>
      <c r="L430" s="16">
        <f t="shared" si="64"/>
        <v>188</v>
      </c>
      <c r="M430" s="16">
        <f t="shared" si="65"/>
        <v>147690563</v>
      </c>
      <c r="N430" s="17">
        <v>184</v>
      </c>
      <c r="O430" s="17">
        <v>144064463</v>
      </c>
      <c r="P430" s="17">
        <v>2</v>
      </c>
      <c r="Q430" s="17">
        <v>566100</v>
      </c>
      <c r="R430" s="17">
        <v>2</v>
      </c>
      <c r="S430" s="17">
        <v>3060000</v>
      </c>
      <c r="T430" s="8">
        <f t="shared" si="66"/>
        <v>11900</v>
      </c>
      <c r="U430" s="8">
        <f t="shared" si="60"/>
        <v>2793943798</v>
      </c>
      <c r="V430" s="9">
        <f t="shared" si="61"/>
        <v>0.9070559475155198</v>
      </c>
      <c r="W430" s="8">
        <f t="shared" si="62"/>
        <v>10231</v>
      </c>
      <c r="X430" s="8">
        <f t="shared" si="67"/>
        <v>2537323339</v>
      </c>
      <c r="Y430" s="7">
        <f t="shared" si="68"/>
        <v>247704.36311211027</v>
      </c>
      <c r="Z430" s="9">
        <f t="shared" si="69"/>
        <v>0.0010952260393320911</v>
      </c>
      <c r="AA430" s="7">
        <v>258874.95969007455</v>
      </c>
      <c r="AB430" s="9">
        <f t="shared" si="63"/>
        <v>-0.04315054878748312</v>
      </c>
      <c r="AC430" s="13"/>
    </row>
    <row r="431" spans="1:29" ht="12.75">
      <c r="A431" s="14" t="s">
        <v>886</v>
      </c>
      <c r="B431" s="14" t="s">
        <v>889</v>
      </c>
      <c r="C431" t="s">
        <v>857</v>
      </c>
      <c r="D431" s="17">
        <v>916</v>
      </c>
      <c r="E431" s="17">
        <v>169665200</v>
      </c>
      <c r="F431" s="17">
        <v>8003</v>
      </c>
      <c r="G431" s="17">
        <v>7250730665</v>
      </c>
      <c r="H431" s="17">
        <v>0</v>
      </c>
      <c r="I431" s="17">
        <v>0</v>
      </c>
      <c r="J431" s="17">
        <v>0</v>
      </c>
      <c r="K431" s="17">
        <v>0</v>
      </c>
      <c r="L431" s="16">
        <f t="shared" si="64"/>
        <v>160</v>
      </c>
      <c r="M431" s="16">
        <f t="shared" si="65"/>
        <v>156965900</v>
      </c>
      <c r="N431" s="17">
        <v>155</v>
      </c>
      <c r="O431" s="17">
        <v>151950700</v>
      </c>
      <c r="P431" s="17">
        <v>0</v>
      </c>
      <c r="Q431" s="17">
        <v>0</v>
      </c>
      <c r="R431" s="17">
        <v>5</v>
      </c>
      <c r="S431" s="17">
        <v>5015200</v>
      </c>
      <c r="T431" s="8">
        <f t="shared" si="66"/>
        <v>9079</v>
      </c>
      <c r="U431" s="8">
        <f t="shared" si="60"/>
        <v>7577361765</v>
      </c>
      <c r="V431" s="9">
        <f t="shared" si="61"/>
        <v>0.9568938226615078</v>
      </c>
      <c r="W431" s="8">
        <f t="shared" si="62"/>
        <v>8003</v>
      </c>
      <c r="X431" s="8">
        <f t="shared" si="67"/>
        <v>7255745865</v>
      </c>
      <c r="Y431" s="7">
        <f t="shared" si="68"/>
        <v>906001.5825315507</v>
      </c>
      <c r="Z431" s="9">
        <f t="shared" si="69"/>
        <v>0.0006618662478496564</v>
      </c>
      <c r="AA431" s="7">
        <v>905050.0438212095</v>
      </c>
      <c r="AB431" s="9">
        <f t="shared" si="63"/>
        <v>0.0010513658519077217</v>
      </c>
      <c r="AC431" s="13"/>
    </row>
    <row r="432" spans="1:29" ht="12.75">
      <c r="A432" s="14" t="s">
        <v>888</v>
      </c>
      <c r="B432" s="14" t="s">
        <v>891</v>
      </c>
      <c r="C432" t="s">
        <v>857</v>
      </c>
      <c r="D432" s="17">
        <v>3941</v>
      </c>
      <c r="E432" s="17">
        <v>135796300</v>
      </c>
      <c r="F432" s="17">
        <v>15762</v>
      </c>
      <c r="G432" s="17">
        <v>2459320285</v>
      </c>
      <c r="H432" s="17">
        <v>16</v>
      </c>
      <c r="I432" s="17">
        <v>4936400</v>
      </c>
      <c r="J432" s="17">
        <v>34</v>
      </c>
      <c r="K432" s="17">
        <v>564100</v>
      </c>
      <c r="L432" s="16">
        <f t="shared" si="64"/>
        <v>179</v>
      </c>
      <c r="M432" s="16">
        <f t="shared" si="65"/>
        <v>617992300</v>
      </c>
      <c r="N432" s="17">
        <v>138</v>
      </c>
      <c r="O432" s="17">
        <v>330524900</v>
      </c>
      <c r="P432" s="17">
        <v>10</v>
      </c>
      <c r="Q432" s="17">
        <v>25747400</v>
      </c>
      <c r="R432" s="17">
        <v>31</v>
      </c>
      <c r="S432" s="17">
        <v>261720000</v>
      </c>
      <c r="T432" s="8">
        <f t="shared" si="66"/>
        <v>19932</v>
      </c>
      <c r="U432" s="8">
        <f t="shared" si="60"/>
        <v>3218609385</v>
      </c>
      <c r="V432" s="9">
        <f t="shared" si="61"/>
        <v>0.7656277572806494</v>
      </c>
      <c r="W432" s="8">
        <f t="shared" si="62"/>
        <v>15778</v>
      </c>
      <c r="X432" s="8">
        <f t="shared" si="67"/>
        <v>2725976685</v>
      </c>
      <c r="Y432" s="7">
        <f t="shared" si="68"/>
        <v>156183.08309037902</v>
      </c>
      <c r="Z432" s="9">
        <f t="shared" si="69"/>
        <v>0.08131462028903516</v>
      </c>
      <c r="AA432" s="7">
        <v>194810.9497299015</v>
      </c>
      <c r="AB432" s="9">
        <f t="shared" si="63"/>
        <v>-0.1982838577250337</v>
      </c>
      <c r="AC432" s="13"/>
    </row>
    <row r="433" spans="1:29" ht="12.75">
      <c r="A433" s="14" t="s">
        <v>890</v>
      </c>
      <c r="B433" s="14" t="s">
        <v>893</v>
      </c>
      <c r="C433" t="s">
        <v>857</v>
      </c>
      <c r="D433" s="17">
        <v>34</v>
      </c>
      <c r="E433" s="17">
        <v>38699800</v>
      </c>
      <c r="F433" s="17">
        <v>524</v>
      </c>
      <c r="G433" s="17">
        <v>1035279500</v>
      </c>
      <c r="H433" s="17">
        <v>0</v>
      </c>
      <c r="I433" s="17">
        <v>0</v>
      </c>
      <c r="J433" s="17">
        <v>0</v>
      </c>
      <c r="K433" s="17">
        <v>0</v>
      </c>
      <c r="L433" s="16">
        <f t="shared" si="64"/>
        <v>5</v>
      </c>
      <c r="M433" s="16">
        <f t="shared" si="65"/>
        <v>10419400</v>
      </c>
      <c r="N433" s="17">
        <v>5</v>
      </c>
      <c r="O433" s="17">
        <v>10419400</v>
      </c>
      <c r="P433" s="17">
        <v>0</v>
      </c>
      <c r="Q433" s="17">
        <v>0</v>
      </c>
      <c r="R433" s="17">
        <v>0</v>
      </c>
      <c r="S433" s="17">
        <v>0</v>
      </c>
      <c r="T433" s="8">
        <f t="shared" si="66"/>
        <v>563</v>
      </c>
      <c r="U433" s="8">
        <f t="shared" si="60"/>
        <v>1084398700</v>
      </c>
      <c r="V433" s="9">
        <f t="shared" si="61"/>
        <v>0.954703745033999</v>
      </c>
      <c r="W433" s="8">
        <f t="shared" si="62"/>
        <v>524</v>
      </c>
      <c r="X433" s="8">
        <f t="shared" si="67"/>
        <v>1035279500</v>
      </c>
      <c r="Y433" s="7">
        <f t="shared" si="68"/>
        <v>1975724.2366412214</v>
      </c>
      <c r="Z433" s="9">
        <f t="shared" si="69"/>
        <v>0</v>
      </c>
      <c r="AA433" s="7">
        <v>2954399.2322456813</v>
      </c>
      <c r="AB433" s="9">
        <f t="shared" si="63"/>
        <v>-0.33126023894223494</v>
      </c>
      <c r="AC433" s="13"/>
    </row>
    <row r="434" spans="1:29" ht="12.75">
      <c r="A434" s="14" t="s">
        <v>892</v>
      </c>
      <c r="B434" s="14" t="s">
        <v>744</v>
      </c>
      <c r="C434" t="s">
        <v>857</v>
      </c>
      <c r="D434" s="17">
        <v>861</v>
      </c>
      <c r="E434" s="17">
        <v>55358200</v>
      </c>
      <c r="F434" s="17">
        <v>4294</v>
      </c>
      <c r="G434" s="17">
        <v>1119796100</v>
      </c>
      <c r="H434" s="17">
        <v>7</v>
      </c>
      <c r="I434" s="17">
        <v>2320200</v>
      </c>
      <c r="J434" s="17">
        <v>51</v>
      </c>
      <c r="K434" s="17">
        <v>258300</v>
      </c>
      <c r="L434" s="16">
        <f t="shared" si="64"/>
        <v>120</v>
      </c>
      <c r="M434" s="16">
        <f t="shared" si="65"/>
        <v>65229000</v>
      </c>
      <c r="N434" s="17">
        <v>119</v>
      </c>
      <c r="O434" s="17">
        <v>64303200</v>
      </c>
      <c r="P434" s="17">
        <v>1</v>
      </c>
      <c r="Q434" s="17">
        <v>925800</v>
      </c>
      <c r="R434" s="17">
        <v>0</v>
      </c>
      <c r="S434" s="17">
        <v>0</v>
      </c>
      <c r="T434" s="8">
        <f t="shared" si="66"/>
        <v>5333</v>
      </c>
      <c r="U434" s="8">
        <f t="shared" si="60"/>
        <v>1242961800</v>
      </c>
      <c r="V434" s="9">
        <f t="shared" si="61"/>
        <v>0.9027761754222857</v>
      </c>
      <c r="W434" s="8">
        <f t="shared" si="62"/>
        <v>4301</v>
      </c>
      <c r="X434" s="8">
        <f t="shared" si="67"/>
        <v>1122116300</v>
      </c>
      <c r="Y434" s="7">
        <f t="shared" si="68"/>
        <v>260896.60544059522</v>
      </c>
      <c r="Z434" s="9">
        <f t="shared" si="69"/>
        <v>0</v>
      </c>
      <c r="AA434" s="7">
        <v>262994.8024459078</v>
      </c>
      <c r="AB434" s="9">
        <f t="shared" si="63"/>
        <v>-0.007978093048983819</v>
      </c>
      <c r="AC434" s="13"/>
    </row>
    <row r="435" spans="1:29" ht="12.75">
      <c r="A435" s="14" t="s">
        <v>894</v>
      </c>
      <c r="B435" s="14" t="s">
        <v>896</v>
      </c>
      <c r="C435" t="s">
        <v>857</v>
      </c>
      <c r="D435" s="17">
        <v>37</v>
      </c>
      <c r="E435" s="17">
        <v>3668700</v>
      </c>
      <c r="F435" s="17">
        <v>1049</v>
      </c>
      <c r="G435" s="17">
        <v>245470200</v>
      </c>
      <c r="H435" s="17">
        <v>0</v>
      </c>
      <c r="I435" s="17">
        <v>0</v>
      </c>
      <c r="J435" s="17">
        <v>0</v>
      </c>
      <c r="K435" s="17">
        <v>0</v>
      </c>
      <c r="L435" s="16">
        <f t="shared" si="64"/>
        <v>16</v>
      </c>
      <c r="M435" s="16">
        <f t="shared" si="65"/>
        <v>5547800</v>
      </c>
      <c r="N435" s="17">
        <v>13</v>
      </c>
      <c r="O435" s="17">
        <v>4387600</v>
      </c>
      <c r="P435" s="17">
        <v>0</v>
      </c>
      <c r="Q435" s="17">
        <v>0</v>
      </c>
      <c r="R435" s="17">
        <v>3</v>
      </c>
      <c r="S435" s="17">
        <v>1160200</v>
      </c>
      <c r="T435" s="8">
        <f t="shared" si="66"/>
        <v>1102</v>
      </c>
      <c r="U435" s="8">
        <f t="shared" si="60"/>
        <v>254686700</v>
      </c>
      <c r="V435" s="9">
        <f t="shared" si="61"/>
        <v>0.9638124016684028</v>
      </c>
      <c r="W435" s="8">
        <f t="shared" si="62"/>
        <v>1049</v>
      </c>
      <c r="X435" s="8">
        <f t="shared" si="67"/>
        <v>246630400</v>
      </c>
      <c r="Y435" s="7">
        <f t="shared" si="68"/>
        <v>234004.00381315537</v>
      </c>
      <c r="Z435" s="9">
        <f t="shared" si="69"/>
        <v>0.004555400812056539</v>
      </c>
      <c r="AA435" s="7">
        <v>242004.67557251907</v>
      </c>
      <c r="AB435" s="9">
        <f t="shared" si="63"/>
        <v>-0.03305998836772978</v>
      </c>
      <c r="AC435" s="13"/>
    </row>
    <row r="436" spans="1:29" ht="12.75">
      <c r="A436" s="14" t="s">
        <v>895</v>
      </c>
      <c r="B436" s="14" t="s">
        <v>898</v>
      </c>
      <c r="C436" t="s">
        <v>857</v>
      </c>
      <c r="D436" s="17">
        <v>25</v>
      </c>
      <c r="E436" s="17">
        <v>3297800</v>
      </c>
      <c r="F436" s="17">
        <v>885</v>
      </c>
      <c r="G436" s="17">
        <v>233981400</v>
      </c>
      <c r="H436" s="17">
        <v>0</v>
      </c>
      <c r="I436" s="17">
        <v>0</v>
      </c>
      <c r="J436" s="17">
        <v>0</v>
      </c>
      <c r="K436" s="17">
        <v>0</v>
      </c>
      <c r="L436" s="16">
        <f t="shared" si="64"/>
        <v>18</v>
      </c>
      <c r="M436" s="16">
        <f t="shared" si="65"/>
        <v>6984900</v>
      </c>
      <c r="N436" s="17">
        <v>18</v>
      </c>
      <c r="O436" s="17">
        <v>6984900</v>
      </c>
      <c r="P436" s="17">
        <v>0</v>
      </c>
      <c r="Q436" s="17">
        <v>0</v>
      </c>
      <c r="R436" s="17">
        <v>0</v>
      </c>
      <c r="S436" s="17">
        <v>0</v>
      </c>
      <c r="T436" s="8">
        <f t="shared" si="66"/>
        <v>928</v>
      </c>
      <c r="U436" s="8">
        <f t="shared" si="60"/>
        <v>244264100</v>
      </c>
      <c r="V436" s="9">
        <f t="shared" si="61"/>
        <v>0.957903351331612</v>
      </c>
      <c r="W436" s="8">
        <f t="shared" si="62"/>
        <v>885</v>
      </c>
      <c r="X436" s="8">
        <f t="shared" si="67"/>
        <v>233981400</v>
      </c>
      <c r="Y436" s="7">
        <f t="shared" si="68"/>
        <v>264385.76271186443</v>
      </c>
      <c r="Z436" s="9">
        <f t="shared" si="69"/>
        <v>0</v>
      </c>
      <c r="AA436" s="7">
        <v>327808.23927765235</v>
      </c>
      <c r="AB436" s="9">
        <f t="shared" si="63"/>
        <v>-0.19347432116271282</v>
      </c>
      <c r="AC436" s="13"/>
    </row>
    <row r="437" spans="1:29" ht="12.75">
      <c r="A437" s="14" t="s">
        <v>897</v>
      </c>
      <c r="B437" s="14" t="s">
        <v>900</v>
      </c>
      <c r="C437" t="s">
        <v>857</v>
      </c>
      <c r="D437" s="17">
        <v>296</v>
      </c>
      <c r="E437" s="17">
        <v>17279100</v>
      </c>
      <c r="F437" s="17">
        <v>2426</v>
      </c>
      <c r="G437" s="17">
        <v>669291000</v>
      </c>
      <c r="H437" s="17">
        <v>108</v>
      </c>
      <c r="I437" s="17">
        <v>38214400</v>
      </c>
      <c r="J437" s="17">
        <v>146</v>
      </c>
      <c r="K437" s="17">
        <v>2057100</v>
      </c>
      <c r="L437" s="16">
        <f t="shared" si="64"/>
        <v>113</v>
      </c>
      <c r="M437" s="16">
        <f t="shared" si="65"/>
        <v>56795700</v>
      </c>
      <c r="N437" s="17">
        <v>96</v>
      </c>
      <c r="O437" s="17">
        <v>42871500</v>
      </c>
      <c r="P437" s="17">
        <v>9</v>
      </c>
      <c r="Q437" s="17">
        <v>10961000</v>
      </c>
      <c r="R437" s="17">
        <v>8</v>
      </c>
      <c r="S437" s="17">
        <v>2963200</v>
      </c>
      <c r="T437" s="8">
        <f t="shared" si="66"/>
        <v>3089</v>
      </c>
      <c r="U437" s="8">
        <f t="shared" si="60"/>
        <v>783637300</v>
      </c>
      <c r="V437" s="9">
        <f t="shared" si="61"/>
        <v>0.902848039520324</v>
      </c>
      <c r="W437" s="8">
        <f t="shared" si="62"/>
        <v>2534</v>
      </c>
      <c r="X437" s="8">
        <f t="shared" si="67"/>
        <v>710468600</v>
      </c>
      <c r="Y437" s="7">
        <f t="shared" si="68"/>
        <v>279204.9723756906</v>
      </c>
      <c r="Z437" s="9">
        <f t="shared" si="69"/>
        <v>0.003781341189348695</v>
      </c>
      <c r="AA437" s="7">
        <v>376243.8610343466</v>
      </c>
      <c r="AB437" s="9">
        <f t="shared" si="63"/>
        <v>-0.257914875718856</v>
      </c>
      <c r="AC437" s="13"/>
    </row>
    <row r="438" spans="1:29" ht="12.75">
      <c r="A438" s="14" t="s">
        <v>899</v>
      </c>
      <c r="B438" s="14" t="s">
        <v>902</v>
      </c>
      <c r="C438" t="s">
        <v>857</v>
      </c>
      <c r="D438" s="17">
        <v>233</v>
      </c>
      <c r="E438" s="17">
        <v>41651700</v>
      </c>
      <c r="F438" s="17">
        <v>7668</v>
      </c>
      <c r="G438" s="17">
        <v>2901948900</v>
      </c>
      <c r="H438" s="17">
        <v>0</v>
      </c>
      <c r="I438" s="17">
        <v>0</v>
      </c>
      <c r="J438" s="17">
        <v>0</v>
      </c>
      <c r="K438" s="17">
        <v>0</v>
      </c>
      <c r="L438" s="16">
        <f t="shared" si="64"/>
        <v>328</v>
      </c>
      <c r="M438" s="16">
        <f t="shared" si="65"/>
        <v>268260810</v>
      </c>
      <c r="N438" s="17">
        <v>315</v>
      </c>
      <c r="O438" s="17">
        <v>242678510</v>
      </c>
      <c r="P438" s="17">
        <v>0</v>
      </c>
      <c r="Q438" s="17">
        <v>0</v>
      </c>
      <c r="R438" s="17">
        <v>13</v>
      </c>
      <c r="S438" s="17">
        <v>25582300</v>
      </c>
      <c r="T438" s="8">
        <f t="shared" si="66"/>
        <v>8229</v>
      </c>
      <c r="U438" s="8">
        <f t="shared" si="60"/>
        <v>3211861410</v>
      </c>
      <c r="V438" s="9">
        <f t="shared" si="61"/>
        <v>0.9035099992063481</v>
      </c>
      <c r="W438" s="8">
        <f t="shared" si="62"/>
        <v>7668</v>
      </c>
      <c r="X438" s="8">
        <f t="shared" si="67"/>
        <v>2927531200</v>
      </c>
      <c r="Y438" s="7">
        <f t="shared" si="68"/>
        <v>378449.25665101723</v>
      </c>
      <c r="Z438" s="9">
        <f t="shared" si="69"/>
        <v>0.007964945162437754</v>
      </c>
      <c r="AA438" s="7">
        <v>382249.908687712</v>
      </c>
      <c r="AB438" s="9">
        <f t="shared" si="63"/>
        <v>-0.009942846159839853</v>
      </c>
      <c r="AC438" s="13"/>
    </row>
    <row r="439" spans="1:29" ht="12.75">
      <c r="A439" s="14" t="s">
        <v>901</v>
      </c>
      <c r="B439" s="14" t="s">
        <v>904</v>
      </c>
      <c r="C439" t="s">
        <v>857</v>
      </c>
      <c r="D439" s="17">
        <v>166</v>
      </c>
      <c r="E439" s="17">
        <v>56034800</v>
      </c>
      <c r="F439" s="17">
        <v>2859</v>
      </c>
      <c r="G439" s="17">
        <v>1480160500</v>
      </c>
      <c r="H439" s="17">
        <v>0</v>
      </c>
      <c r="I439" s="17">
        <v>0</v>
      </c>
      <c r="J439" s="17">
        <v>0</v>
      </c>
      <c r="K439" s="17">
        <v>0</v>
      </c>
      <c r="L439" s="16">
        <f t="shared" si="64"/>
        <v>264</v>
      </c>
      <c r="M439" s="16">
        <f t="shared" si="65"/>
        <v>339653900</v>
      </c>
      <c r="N439" s="17">
        <v>259</v>
      </c>
      <c r="O439" s="17">
        <v>327543200</v>
      </c>
      <c r="P439" s="17">
        <v>0</v>
      </c>
      <c r="Q439" s="17">
        <v>0</v>
      </c>
      <c r="R439" s="17">
        <v>5</v>
      </c>
      <c r="S439" s="17">
        <v>12110700</v>
      </c>
      <c r="T439" s="8">
        <f t="shared" si="66"/>
        <v>3289</v>
      </c>
      <c r="U439" s="8">
        <f t="shared" si="60"/>
        <v>1875849200</v>
      </c>
      <c r="V439" s="9">
        <f t="shared" si="61"/>
        <v>0.7890615620914517</v>
      </c>
      <c r="W439" s="8">
        <f t="shared" si="62"/>
        <v>2859</v>
      </c>
      <c r="X439" s="8">
        <f t="shared" si="67"/>
        <v>1492271200</v>
      </c>
      <c r="Y439" s="7">
        <f t="shared" si="68"/>
        <v>517719.6572228052</v>
      </c>
      <c r="Z439" s="9">
        <f t="shared" si="69"/>
        <v>0.006456115982030965</v>
      </c>
      <c r="AA439" s="7">
        <v>686858.0965909091</v>
      </c>
      <c r="AB439" s="9">
        <f t="shared" si="63"/>
        <v>-0.2462494658031851</v>
      </c>
      <c r="AC439" s="13"/>
    </row>
    <row r="440" spans="1:29" ht="12.75">
      <c r="A440" s="14" t="s">
        <v>903</v>
      </c>
      <c r="B440" s="14" t="s">
        <v>906</v>
      </c>
      <c r="C440" t="s">
        <v>857</v>
      </c>
      <c r="D440" s="17">
        <v>89</v>
      </c>
      <c r="E440" s="17">
        <v>24298400</v>
      </c>
      <c r="F440" s="17">
        <v>1728</v>
      </c>
      <c r="G440" s="17">
        <v>383807400</v>
      </c>
      <c r="H440" s="17">
        <v>0</v>
      </c>
      <c r="I440" s="17">
        <v>0</v>
      </c>
      <c r="J440" s="17">
        <v>0</v>
      </c>
      <c r="K440" s="17">
        <v>0</v>
      </c>
      <c r="L440" s="16">
        <f t="shared" si="64"/>
        <v>219</v>
      </c>
      <c r="M440" s="16">
        <f t="shared" si="65"/>
        <v>209698200</v>
      </c>
      <c r="N440" s="17">
        <v>158</v>
      </c>
      <c r="O440" s="17">
        <v>183016300</v>
      </c>
      <c r="P440" s="17">
        <v>0</v>
      </c>
      <c r="Q440" s="17">
        <v>0</v>
      </c>
      <c r="R440" s="17">
        <v>61</v>
      </c>
      <c r="S440" s="17">
        <v>26681900</v>
      </c>
      <c r="T440" s="8">
        <f t="shared" si="66"/>
        <v>2036</v>
      </c>
      <c r="U440" s="8">
        <f t="shared" si="60"/>
        <v>617804000</v>
      </c>
      <c r="V440" s="9">
        <f t="shared" si="61"/>
        <v>0.6212446018478353</v>
      </c>
      <c r="W440" s="8">
        <f t="shared" si="62"/>
        <v>1728</v>
      </c>
      <c r="X440" s="8">
        <f t="shared" si="67"/>
        <v>410489300</v>
      </c>
      <c r="Y440" s="7">
        <f t="shared" si="68"/>
        <v>222110.76388888888</v>
      </c>
      <c r="Z440" s="9">
        <f t="shared" si="69"/>
        <v>0.04318829272714324</v>
      </c>
      <c r="AA440" s="7">
        <v>299022.37762237765</v>
      </c>
      <c r="AB440" s="9">
        <f t="shared" si="63"/>
        <v>-0.2572102273583588</v>
      </c>
      <c r="AC440" s="13"/>
    </row>
    <row r="441" spans="1:29" ht="12.75">
      <c r="A441" s="14" t="s">
        <v>905</v>
      </c>
      <c r="B441" s="14" t="s">
        <v>908</v>
      </c>
      <c r="C441" t="s">
        <v>857</v>
      </c>
      <c r="D441" s="17">
        <v>33</v>
      </c>
      <c r="E441" s="17">
        <v>14660100</v>
      </c>
      <c r="F441" s="17">
        <v>1942</v>
      </c>
      <c r="G441" s="17">
        <v>1060313400</v>
      </c>
      <c r="H441" s="17">
        <v>0</v>
      </c>
      <c r="I441" s="17">
        <v>0</v>
      </c>
      <c r="J441" s="17">
        <v>0</v>
      </c>
      <c r="K441" s="17">
        <v>0</v>
      </c>
      <c r="L441" s="16">
        <f t="shared" si="64"/>
        <v>65</v>
      </c>
      <c r="M441" s="16">
        <f t="shared" si="65"/>
        <v>55610300</v>
      </c>
      <c r="N441" s="17">
        <v>50</v>
      </c>
      <c r="O441" s="17">
        <v>47238300</v>
      </c>
      <c r="P441" s="17">
        <v>0</v>
      </c>
      <c r="Q441" s="17">
        <v>0</v>
      </c>
      <c r="R441" s="17">
        <v>15</v>
      </c>
      <c r="S441" s="17">
        <v>8372000</v>
      </c>
      <c r="T441" s="8">
        <f t="shared" si="66"/>
        <v>2040</v>
      </c>
      <c r="U441" s="8">
        <f t="shared" si="60"/>
        <v>1130583800</v>
      </c>
      <c r="V441" s="9">
        <f t="shared" si="61"/>
        <v>0.937845916419464</v>
      </c>
      <c r="W441" s="8">
        <f t="shared" si="62"/>
        <v>1942</v>
      </c>
      <c r="X441" s="8">
        <f t="shared" si="67"/>
        <v>1068685400</v>
      </c>
      <c r="Y441" s="7">
        <f t="shared" si="68"/>
        <v>545990.4222451082</v>
      </c>
      <c r="Z441" s="9">
        <f t="shared" si="69"/>
        <v>0.007405023846971804</v>
      </c>
      <c r="AA441" s="7">
        <v>558822.7461139896</v>
      </c>
      <c r="AB441" s="9">
        <f t="shared" si="63"/>
        <v>-0.022963138057848286</v>
      </c>
      <c r="AC441" s="13"/>
    </row>
    <row r="442" spans="1:29" ht="12.75">
      <c r="A442" s="14" t="s">
        <v>907</v>
      </c>
      <c r="B442" s="14" t="s">
        <v>910</v>
      </c>
      <c r="C442" t="s">
        <v>857</v>
      </c>
      <c r="D442" s="17">
        <v>62</v>
      </c>
      <c r="E442" s="17">
        <v>23964400</v>
      </c>
      <c r="F442" s="17">
        <v>1841</v>
      </c>
      <c r="G442" s="17">
        <v>961839400</v>
      </c>
      <c r="H442" s="17">
        <v>0</v>
      </c>
      <c r="I442" s="17">
        <v>0</v>
      </c>
      <c r="J442" s="17">
        <v>0</v>
      </c>
      <c r="K442" s="17">
        <v>0</v>
      </c>
      <c r="L442" s="16">
        <f t="shared" si="64"/>
        <v>152</v>
      </c>
      <c r="M442" s="16">
        <f t="shared" si="65"/>
        <v>118499700</v>
      </c>
      <c r="N442" s="17">
        <v>149</v>
      </c>
      <c r="O442" s="17">
        <v>115859800</v>
      </c>
      <c r="P442" s="17">
        <v>0</v>
      </c>
      <c r="Q442" s="17">
        <v>0</v>
      </c>
      <c r="R442" s="17">
        <v>3</v>
      </c>
      <c r="S442" s="17">
        <v>2639900</v>
      </c>
      <c r="T442" s="8">
        <f t="shared" si="66"/>
        <v>2055</v>
      </c>
      <c r="U442" s="8">
        <f t="shared" si="60"/>
        <v>1104303500</v>
      </c>
      <c r="V442" s="9">
        <f t="shared" si="61"/>
        <v>0.8709918967023106</v>
      </c>
      <c r="W442" s="8">
        <f t="shared" si="62"/>
        <v>1841</v>
      </c>
      <c r="X442" s="8">
        <f t="shared" si="67"/>
        <v>964479300</v>
      </c>
      <c r="Y442" s="7">
        <f t="shared" si="68"/>
        <v>522454.86148832156</v>
      </c>
      <c r="Z442" s="9">
        <f t="shared" si="69"/>
        <v>0.0023905565815919264</v>
      </c>
      <c r="AA442" s="7">
        <v>529971.3271436373</v>
      </c>
      <c r="AB442" s="9">
        <f t="shared" si="63"/>
        <v>-0.014182777954850767</v>
      </c>
      <c r="AC442" s="13"/>
    </row>
    <row r="443" spans="1:29" ht="12.75">
      <c r="A443" s="14" t="s">
        <v>909</v>
      </c>
      <c r="B443" s="14" t="s">
        <v>912</v>
      </c>
      <c r="C443" t="s">
        <v>857</v>
      </c>
      <c r="D443" s="17">
        <v>72</v>
      </c>
      <c r="E443" s="17">
        <v>5194500</v>
      </c>
      <c r="F443" s="17">
        <v>1104</v>
      </c>
      <c r="G443" s="17">
        <v>233260300</v>
      </c>
      <c r="H443" s="17">
        <v>0</v>
      </c>
      <c r="I443" s="17">
        <v>0</v>
      </c>
      <c r="J443" s="17">
        <v>0</v>
      </c>
      <c r="K443" s="17">
        <v>0</v>
      </c>
      <c r="L443" s="16">
        <f t="shared" si="64"/>
        <v>59</v>
      </c>
      <c r="M443" s="16">
        <f t="shared" si="65"/>
        <v>38640700</v>
      </c>
      <c r="N443" s="17">
        <v>58</v>
      </c>
      <c r="O443" s="17">
        <v>38275500</v>
      </c>
      <c r="P443" s="17">
        <v>1</v>
      </c>
      <c r="Q443" s="17">
        <v>365200</v>
      </c>
      <c r="R443" s="17">
        <v>0</v>
      </c>
      <c r="S443" s="17">
        <v>0</v>
      </c>
      <c r="T443" s="8">
        <f t="shared" si="66"/>
        <v>1235</v>
      </c>
      <c r="U443" s="8">
        <f t="shared" si="60"/>
        <v>277095500</v>
      </c>
      <c r="V443" s="9">
        <f t="shared" si="61"/>
        <v>0.8418047207551187</v>
      </c>
      <c r="W443" s="8">
        <f t="shared" si="62"/>
        <v>1104</v>
      </c>
      <c r="X443" s="8">
        <f t="shared" si="67"/>
        <v>233260300</v>
      </c>
      <c r="Y443" s="7">
        <f t="shared" si="68"/>
        <v>211286.50362318842</v>
      </c>
      <c r="Z443" s="9">
        <f t="shared" si="69"/>
        <v>0</v>
      </c>
      <c r="AA443" s="7">
        <v>213588.85869565216</v>
      </c>
      <c r="AB443" s="9">
        <f t="shared" si="63"/>
        <v>-0.01077937813106828</v>
      </c>
      <c r="AC443" s="13"/>
    </row>
    <row r="444" spans="1:29" ht="12.75">
      <c r="A444" s="14" t="s">
        <v>911</v>
      </c>
      <c r="B444" s="14" t="s">
        <v>914</v>
      </c>
      <c r="C444" t="s">
        <v>857</v>
      </c>
      <c r="D444" s="17">
        <v>1688</v>
      </c>
      <c r="E444" s="17">
        <v>85750100</v>
      </c>
      <c r="F444" s="17">
        <v>12633</v>
      </c>
      <c r="G444" s="17">
        <v>2998631600</v>
      </c>
      <c r="H444" s="17">
        <v>4</v>
      </c>
      <c r="I444" s="17">
        <v>906700</v>
      </c>
      <c r="J444" s="17">
        <v>19</v>
      </c>
      <c r="K444" s="17">
        <v>66700</v>
      </c>
      <c r="L444" s="16">
        <f t="shared" si="64"/>
        <v>436</v>
      </c>
      <c r="M444" s="16">
        <f t="shared" si="65"/>
        <v>509987400</v>
      </c>
      <c r="N444" s="17">
        <v>431</v>
      </c>
      <c r="O444" s="17">
        <v>504026100</v>
      </c>
      <c r="P444" s="17">
        <v>1</v>
      </c>
      <c r="Q444" s="17">
        <v>672200</v>
      </c>
      <c r="R444" s="17">
        <v>4</v>
      </c>
      <c r="S444" s="17">
        <v>5289100</v>
      </c>
      <c r="T444" s="8">
        <f t="shared" si="66"/>
        <v>14780</v>
      </c>
      <c r="U444" s="8">
        <f t="shared" si="60"/>
        <v>3595342500</v>
      </c>
      <c r="V444" s="9">
        <f t="shared" si="61"/>
        <v>0.8342844388260645</v>
      </c>
      <c r="W444" s="8">
        <f t="shared" si="62"/>
        <v>12637</v>
      </c>
      <c r="X444" s="8">
        <f t="shared" si="67"/>
        <v>3004827400</v>
      </c>
      <c r="Y444" s="7">
        <f t="shared" si="68"/>
        <v>237361.58107145684</v>
      </c>
      <c r="Z444" s="9">
        <f t="shared" si="69"/>
        <v>0.0014710976770641463</v>
      </c>
      <c r="AA444" s="7">
        <v>300454.75019825535</v>
      </c>
      <c r="AB444" s="9">
        <f t="shared" si="63"/>
        <v>-0.20999225036437744</v>
      </c>
      <c r="AC444" s="13"/>
    </row>
    <row r="445" spans="1:29" ht="12.75">
      <c r="A445" s="14" t="s">
        <v>913</v>
      </c>
      <c r="B445" s="14" t="s">
        <v>916</v>
      </c>
      <c r="C445" t="s">
        <v>857</v>
      </c>
      <c r="D445" s="17">
        <v>37</v>
      </c>
      <c r="E445" s="17">
        <v>15529600</v>
      </c>
      <c r="F445" s="17">
        <v>2130</v>
      </c>
      <c r="G445" s="17">
        <v>1451038000</v>
      </c>
      <c r="H445" s="17">
        <v>0</v>
      </c>
      <c r="I445" s="17">
        <v>0</v>
      </c>
      <c r="J445" s="17">
        <v>0</v>
      </c>
      <c r="K445" s="17">
        <v>0</v>
      </c>
      <c r="L445" s="16">
        <f t="shared" si="64"/>
        <v>94</v>
      </c>
      <c r="M445" s="16">
        <f t="shared" si="65"/>
        <v>79932600</v>
      </c>
      <c r="N445" s="17">
        <v>94</v>
      </c>
      <c r="O445" s="17">
        <v>79932600</v>
      </c>
      <c r="P445" s="17">
        <v>0</v>
      </c>
      <c r="Q445" s="17">
        <v>0</v>
      </c>
      <c r="R445" s="17">
        <v>0</v>
      </c>
      <c r="S445" s="17">
        <v>0</v>
      </c>
      <c r="T445" s="8">
        <f t="shared" si="66"/>
        <v>2261</v>
      </c>
      <c r="U445" s="8">
        <f t="shared" si="60"/>
        <v>1546500200</v>
      </c>
      <c r="V445" s="9">
        <f t="shared" si="61"/>
        <v>0.9382721062693687</v>
      </c>
      <c r="W445" s="8">
        <f t="shared" si="62"/>
        <v>2130</v>
      </c>
      <c r="X445" s="8">
        <f t="shared" si="67"/>
        <v>1451038000</v>
      </c>
      <c r="Y445" s="7">
        <f t="shared" si="68"/>
        <v>681238.4976525821</v>
      </c>
      <c r="Z445" s="9">
        <f t="shared" si="69"/>
        <v>0</v>
      </c>
      <c r="AA445" s="7">
        <v>679512.6469205454</v>
      </c>
      <c r="AB445" s="9">
        <f t="shared" si="63"/>
        <v>0.0025398360720114035</v>
      </c>
      <c r="AC445" s="13"/>
    </row>
    <row r="446" spans="1:29" ht="12.75">
      <c r="A446" s="14" t="s">
        <v>915</v>
      </c>
      <c r="B446" s="14" t="s">
        <v>918</v>
      </c>
      <c r="C446" t="s">
        <v>857</v>
      </c>
      <c r="D446" s="17">
        <v>199</v>
      </c>
      <c r="E446" s="17">
        <v>19711700</v>
      </c>
      <c r="F446" s="17">
        <v>1580</v>
      </c>
      <c r="G446" s="17">
        <v>341609100</v>
      </c>
      <c r="H446" s="17">
        <v>0</v>
      </c>
      <c r="I446" s="17">
        <v>0</v>
      </c>
      <c r="J446" s="17">
        <v>0</v>
      </c>
      <c r="K446" s="17">
        <v>0</v>
      </c>
      <c r="L446" s="16">
        <f t="shared" si="64"/>
        <v>101</v>
      </c>
      <c r="M446" s="16">
        <f t="shared" si="65"/>
        <v>57426800</v>
      </c>
      <c r="N446" s="17">
        <v>98</v>
      </c>
      <c r="O446" s="17">
        <v>38812800</v>
      </c>
      <c r="P446" s="17">
        <v>0</v>
      </c>
      <c r="Q446" s="17">
        <v>0</v>
      </c>
      <c r="R446" s="17">
        <v>3</v>
      </c>
      <c r="S446" s="17">
        <v>18614000</v>
      </c>
      <c r="T446" s="8">
        <f t="shared" si="66"/>
        <v>1880</v>
      </c>
      <c r="U446" s="8">
        <f t="shared" si="60"/>
        <v>418747600</v>
      </c>
      <c r="V446" s="9">
        <f t="shared" si="61"/>
        <v>0.8157876009319217</v>
      </c>
      <c r="W446" s="8">
        <f t="shared" si="62"/>
        <v>1580</v>
      </c>
      <c r="X446" s="8">
        <f t="shared" si="67"/>
        <v>360223100</v>
      </c>
      <c r="Y446" s="7">
        <f t="shared" si="68"/>
        <v>216208.2911392405</v>
      </c>
      <c r="Z446" s="9">
        <f t="shared" si="69"/>
        <v>0.044451598050950024</v>
      </c>
      <c r="AA446" s="7">
        <v>224148.798988622</v>
      </c>
      <c r="AB446" s="9">
        <f t="shared" si="63"/>
        <v>-0.03542516348608487</v>
      </c>
      <c r="AC446" s="13"/>
    </row>
    <row r="447" spans="1:29" ht="12.75">
      <c r="A447" s="14" t="s">
        <v>917</v>
      </c>
      <c r="B447" s="14" t="s">
        <v>919</v>
      </c>
      <c r="C447" t="s">
        <v>857</v>
      </c>
      <c r="D447" s="17">
        <v>3484</v>
      </c>
      <c r="E447" s="17">
        <v>99117000</v>
      </c>
      <c r="F447" s="17">
        <v>8258</v>
      </c>
      <c r="G447" s="17">
        <v>1964235300</v>
      </c>
      <c r="H447" s="17">
        <v>12</v>
      </c>
      <c r="I447" s="17">
        <v>3011800</v>
      </c>
      <c r="J447" s="17">
        <v>19</v>
      </c>
      <c r="K447" s="17">
        <v>105600</v>
      </c>
      <c r="L447" s="16">
        <f t="shared" si="64"/>
        <v>231</v>
      </c>
      <c r="M447" s="16">
        <f t="shared" si="65"/>
        <v>174920700</v>
      </c>
      <c r="N447" s="17">
        <v>214</v>
      </c>
      <c r="O447" s="17">
        <v>136842200</v>
      </c>
      <c r="P447" s="17">
        <v>15</v>
      </c>
      <c r="Q447" s="17">
        <v>5619400</v>
      </c>
      <c r="R447" s="17">
        <v>2</v>
      </c>
      <c r="S447" s="17">
        <v>32459100</v>
      </c>
      <c r="T447" s="8">
        <f t="shared" si="66"/>
        <v>12004</v>
      </c>
      <c r="U447" s="8">
        <f t="shared" si="60"/>
        <v>2241390400</v>
      </c>
      <c r="V447" s="9">
        <f t="shared" si="61"/>
        <v>0.8776905174573782</v>
      </c>
      <c r="W447" s="8">
        <f t="shared" si="62"/>
        <v>8270</v>
      </c>
      <c r="X447" s="8">
        <f t="shared" si="67"/>
        <v>1999706200</v>
      </c>
      <c r="Y447" s="7">
        <f t="shared" si="68"/>
        <v>237877.52116082225</v>
      </c>
      <c r="Z447" s="9">
        <f t="shared" si="69"/>
        <v>0.01448168065679232</v>
      </c>
      <c r="AA447" s="7">
        <v>238416.49811136833</v>
      </c>
      <c r="AB447" s="9">
        <f t="shared" si="63"/>
        <v>-0.0022606529112524803</v>
      </c>
      <c r="AC447" s="13"/>
    </row>
    <row r="448" spans="1:29" ht="12.75">
      <c r="A448" s="14" t="s">
        <v>920</v>
      </c>
      <c r="B448" s="14" t="s">
        <v>921</v>
      </c>
      <c r="C448" t="s">
        <v>922</v>
      </c>
      <c r="D448" s="17">
        <v>112</v>
      </c>
      <c r="E448" s="17">
        <v>32367100</v>
      </c>
      <c r="F448" s="17">
        <v>2455</v>
      </c>
      <c r="G448" s="17">
        <v>623684300</v>
      </c>
      <c r="H448" s="17">
        <v>3</v>
      </c>
      <c r="I448" s="17">
        <v>874800</v>
      </c>
      <c r="J448" s="17">
        <v>11</v>
      </c>
      <c r="K448" s="17">
        <v>86400</v>
      </c>
      <c r="L448" s="16">
        <f t="shared" si="64"/>
        <v>119</v>
      </c>
      <c r="M448" s="16">
        <f t="shared" si="65"/>
        <v>87390900</v>
      </c>
      <c r="N448" s="17">
        <v>108</v>
      </c>
      <c r="O448" s="17">
        <v>59251800</v>
      </c>
      <c r="P448" s="17">
        <v>4</v>
      </c>
      <c r="Q448" s="17">
        <v>5578800</v>
      </c>
      <c r="R448" s="17">
        <v>7</v>
      </c>
      <c r="S448" s="17">
        <v>22560300</v>
      </c>
      <c r="T448" s="8">
        <f t="shared" si="66"/>
        <v>2700</v>
      </c>
      <c r="U448" s="8">
        <f t="shared" si="60"/>
        <v>744403500</v>
      </c>
      <c r="V448" s="9">
        <f t="shared" si="61"/>
        <v>0.8390061304117995</v>
      </c>
      <c r="W448" s="8">
        <f t="shared" si="62"/>
        <v>2458</v>
      </c>
      <c r="X448" s="8">
        <f t="shared" si="67"/>
        <v>647119400</v>
      </c>
      <c r="Y448" s="7">
        <f t="shared" si="68"/>
        <v>254092.39218877137</v>
      </c>
      <c r="Z448" s="9">
        <f t="shared" si="69"/>
        <v>0.030306547457125067</v>
      </c>
      <c r="AA448" s="7">
        <v>255330.79429735235</v>
      </c>
      <c r="AB448" s="9">
        <f t="shared" si="63"/>
        <v>-0.0048501870367377835</v>
      </c>
      <c r="AC448" s="13"/>
    </row>
    <row r="449" spans="1:29" ht="12.75">
      <c r="A449" s="14" t="s">
        <v>923</v>
      </c>
      <c r="B449" s="14" t="s">
        <v>924</v>
      </c>
      <c r="C449" t="s">
        <v>922</v>
      </c>
      <c r="D449" s="17">
        <v>349</v>
      </c>
      <c r="E449" s="17">
        <v>40759600</v>
      </c>
      <c r="F449" s="17">
        <v>21237</v>
      </c>
      <c r="G449" s="17">
        <v>3746259000</v>
      </c>
      <c r="H449" s="17">
        <v>1</v>
      </c>
      <c r="I449" s="17">
        <v>292100</v>
      </c>
      <c r="J449" s="17">
        <v>1</v>
      </c>
      <c r="K449" s="17">
        <v>11900</v>
      </c>
      <c r="L449" s="16">
        <f t="shared" si="64"/>
        <v>1654</v>
      </c>
      <c r="M449" s="16">
        <f t="shared" si="65"/>
        <v>1520567300</v>
      </c>
      <c r="N449" s="17">
        <v>1093</v>
      </c>
      <c r="O449" s="17">
        <v>796276600</v>
      </c>
      <c r="P449" s="17">
        <v>444</v>
      </c>
      <c r="Q449" s="17">
        <v>586032700</v>
      </c>
      <c r="R449" s="17">
        <v>117</v>
      </c>
      <c r="S449" s="17">
        <v>138258000</v>
      </c>
      <c r="T449" s="8">
        <f t="shared" si="66"/>
        <v>23242</v>
      </c>
      <c r="U449" s="8">
        <f t="shared" si="60"/>
        <v>5307889900</v>
      </c>
      <c r="V449" s="9">
        <f t="shared" si="61"/>
        <v>0.7058456694815769</v>
      </c>
      <c r="W449" s="8">
        <f t="shared" si="62"/>
        <v>21238</v>
      </c>
      <c r="X449" s="8">
        <f t="shared" si="67"/>
        <v>3884809100</v>
      </c>
      <c r="Y449" s="7">
        <f t="shared" si="68"/>
        <v>176407.90564083247</v>
      </c>
      <c r="Z449" s="9">
        <f t="shared" si="69"/>
        <v>0.026047639006227315</v>
      </c>
      <c r="AA449" s="7">
        <v>176669.29133858267</v>
      </c>
      <c r="AB449" s="9">
        <f t="shared" si="63"/>
        <v>-0.0014795197046965018</v>
      </c>
      <c r="AC449" s="13"/>
    </row>
    <row r="450" spans="1:29" ht="12.75">
      <c r="A450" s="14" t="s">
        <v>925</v>
      </c>
      <c r="B450" s="14" t="s">
        <v>926</v>
      </c>
      <c r="C450" t="s">
        <v>922</v>
      </c>
      <c r="D450" s="17">
        <v>113</v>
      </c>
      <c r="E450" s="17">
        <v>3723500</v>
      </c>
      <c r="F450" s="17">
        <v>1704</v>
      </c>
      <c r="G450" s="17">
        <v>266024100</v>
      </c>
      <c r="H450" s="17">
        <v>0</v>
      </c>
      <c r="I450" s="17">
        <v>0</v>
      </c>
      <c r="J450" s="17">
        <v>0</v>
      </c>
      <c r="K450" s="17">
        <v>0</v>
      </c>
      <c r="L450" s="16">
        <f t="shared" si="64"/>
        <v>161</v>
      </c>
      <c r="M450" s="16">
        <f t="shared" si="65"/>
        <v>56501300</v>
      </c>
      <c r="N450" s="17">
        <v>127</v>
      </c>
      <c r="O450" s="17">
        <v>35897500</v>
      </c>
      <c r="P450" s="17">
        <v>26</v>
      </c>
      <c r="Q450" s="17">
        <v>12124500</v>
      </c>
      <c r="R450" s="17">
        <v>8</v>
      </c>
      <c r="S450" s="17">
        <v>8479300</v>
      </c>
      <c r="T450" s="8">
        <f t="shared" si="66"/>
        <v>1978</v>
      </c>
      <c r="U450" s="8">
        <f aca="true" t="shared" si="70" ref="U450:U513">S450+Q450+O450+K450+I450+G450+E450</f>
        <v>326248900</v>
      </c>
      <c r="V450" s="9">
        <f aca="true" t="shared" si="71" ref="V450:V513">(G450+I450)/U450</f>
        <v>0.8154022894789836</v>
      </c>
      <c r="W450" s="8">
        <f aca="true" t="shared" si="72" ref="W450:W513">F450+H450</f>
        <v>1704</v>
      </c>
      <c r="X450" s="8">
        <f t="shared" si="67"/>
        <v>274503400</v>
      </c>
      <c r="Y450" s="7">
        <f t="shared" si="68"/>
        <v>156117.4295774648</v>
      </c>
      <c r="Z450" s="9">
        <f t="shared" si="69"/>
        <v>0.025990279200941366</v>
      </c>
      <c r="AA450" s="7">
        <v>156789.1891891892</v>
      </c>
      <c r="AB450" s="9">
        <f aca="true" t="shared" si="73" ref="AB450:AB513">(Y450-AA450)/AA450</f>
        <v>-0.004284476596877055</v>
      </c>
      <c r="AC450" s="13"/>
    </row>
    <row r="451" spans="1:29" ht="12.75">
      <c r="A451" s="14" t="s">
        <v>927</v>
      </c>
      <c r="B451" s="14" t="s">
        <v>928</v>
      </c>
      <c r="C451" t="s">
        <v>922</v>
      </c>
      <c r="D451" s="17">
        <v>114</v>
      </c>
      <c r="E451" s="17">
        <v>6533000</v>
      </c>
      <c r="F451" s="17">
        <v>5462</v>
      </c>
      <c r="G451" s="17">
        <v>997527100</v>
      </c>
      <c r="H451" s="17">
        <v>0</v>
      </c>
      <c r="I451" s="17">
        <v>0</v>
      </c>
      <c r="J451" s="17">
        <v>0</v>
      </c>
      <c r="K451" s="17">
        <v>0</v>
      </c>
      <c r="L451" s="16">
        <f aca="true" t="shared" si="74" ref="L451:L514">N451+P451+R451</f>
        <v>408</v>
      </c>
      <c r="M451" s="16">
        <f aca="true" t="shared" si="75" ref="M451:M514">O451+Q451+S451</f>
        <v>218956400</v>
      </c>
      <c r="N451" s="17">
        <v>273</v>
      </c>
      <c r="O451" s="17">
        <v>118318000</v>
      </c>
      <c r="P451" s="17">
        <v>116</v>
      </c>
      <c r="Q451" s="17">
        <v>78156700</v>
      </c>
      <c r="R451" s="17">
        <v>19</v>
      </c>
      <c r="S451" s="17">
        <v>22481700</v>
      </c>
      <c r="T451" s="8">
        <f aca="true" t="shared" si="76" ref="T451:T514">R451+P451+N451+J451+H451+F451+D451</f>
        <v>5984</v>
      </c>
      <c r="U451" s="8">
        <f t="shared" si="70"/>
        <v>1223016500</v>
      </c>
      <c r="V451" s="9">
        <f t="shared" si="71"/>
        <v>0.8156284890678089</v>
      </c>
      <c r="W451" s="8">
        <f t="shared" si="72"/>
        <v>5462</v>
      </c>
      <c r="X451" s="8">
        <f aca="true" t="shared" si="77" ref="X451:X514">S451+I451+G451</f>
        <v>1020008800</v>
      </c>
      <c r="Y451" s="7">
        <f aca="true" t="shared" si="78" ref="Y451:Y514">(I451+G451)/(H451+F451)</f>
        <v>182630.37348956426</v>
      </c>
      <c r="Z451" s="9">
        <f aca="true" t="shared" si="79" ref="Z451:Z514">S451/U451</f>
        <v>0.018382172276498313</v>
      </c>
      <c r="AA451" s="7">
        <v>183475.33418787768</v>
      </c>
      <c r="AB451" s="9">
        <f t="shared" si="73"/>
        <v>-0.004605309493254249</v>
      </c>
      <c r="AC451" s="13"/>
    </row>
    <row r="452" spans="1:29" ht="12.75">
      <c r="A452" s="14" t="s">
        <v>929</v>
      </c>
      <c r="B452" s="14" t="s">
        <v>930</v>
      </c>
      <c r="C452" t="s">
        <v>922</v>
      </c>
      <c r="D452" s="17">
        <v>155</v>
      </c>
      <c r="E452" s="17">
        <v>26783060</v>
      </c>
      <c r="F452" s="17">
        <v>3632</v>
      </c>
      <c r="G452" s="17">
        <v>1066372000</v>
      </c>
      <c r="H452" s="17">
        <v>0</v>
      </c>
      <c r="I452" s="17">
        <v>0</v>
      </c>
      <c r="J452" s="17">
        <v>0</v>
      </c>
      <c r="K452" s="17">
        <v>0</v>
      </c>
      <c r="L452" s="16">
        <f t="shared" si="74"/>
        <v>249</v>
      </c>
      <c r="M452" s="16">
        <f t="shared" si="75"/>
        <v>409049200</v>
      </c>
      <c r="N452" s="17">
        <v>198</v>
      </c>
      <c r="O452" s="17">
        <v>246005100</v>
      </c>
      <c r="P452" s="17">
        <v>40</v>
      </c>
      <c r="Q452" s="17">
        <v>54397400</v>
      </c>
      <c r="R452" s="17">
        <v>11</v>
      </c>
      <c r="S452" s="17">
        <v>108646700</v>
      </c>
      <c r="T452" s="8">
        <f t="shared" si="76"/>
        <v>4036</v>
      </c>
      <c r="U452" s="8">
        <f t="shared" si="70"/>
        <v>1502204260</v>
      </c>
      <c r="V452" s="9">
        <f t="shared" si="71"/>
        <v>0.7098715057564808</v>
      </c>
      <c r="W452" s="8">
        <f t="shared" si="72"/>
        <v>3632</v>
      </c>
      <c r="X452" s="8">
        <f t="shared" si="77"/>
        <v>1175018700</v>
      </c>
      <c r="Y452" s="7">
        <f t="shared" si="78"/>
        <v>293604.62555066077</v>
      </c>
      <c r="Z452" s="9">
        <f t="shared" si="79"/>
        <v>0.07232485148191499</v>
      </c>
      <c r="AA452" s="7">
        <v>378556.298129813</v>
      </c>
      <c r="AB452" s="9">
        <f t="shared" si="73"/>
        <v>-0.22440961357356928</v>
      </c>
      <c r="AC452" s="13"/>
    </row>
    <row r="453" spans="1:29" ht="12.75">
      <c r="A453" s="14" t="s">
        <v>931</v>
      </c>
      <c r="B453" s="14" t="s">
        <v>932</v>
      </c>
      <c r="C453" t="s">
        <v>922</v>
      </c>
      <c r="D453" s="17">
        <v>55</v>
      </c>
      <c r="E453" s="17">
        <v>8667100</v>
      </c>
      <c r="F453" s="17">
        <v>2935</v>
      </c>
      <c r="G453" s="17">
        <v>1106157600</v>
      </c>
      <c r="H453" s="17">
        <v>1</v>
      </c>
      <c r="I453" s="17">
        <v>571100</v>
      </c>
      <c r="J453" s="17">
        <v>1</v>
      </c>
      <c r="K453" s="17">
        <v>11100</v>
      </c>
      <c r="L453" s="16">
        <f t="shared" si="74"/>
        <v>92</v>
      </c>
      <c r="M453" s="16">
        <f t="shared" si="75"/>
        <v>65043500</v>
      </c>
      <c r="N453" s="17">
        <v>86</v>
      </c>
      <c r="O453" s="17">
        <v>58854400</v>
      </c>
      <c r="P453" s="17">
        <v>6</v>
      </c>
      <c r="Q453" s="17">
        <v>6189100</v>
      </c>
      <c r="R453" s="17">
        <v>0</v>
      </c>
      <c r="S453" s="17">
        <v>0</v>
      </c>
      <c r="T453" s="8">
        <f t="shared" si="76"/>
        <v>3084</v>
      </c>
      <c r="U453" s="8">
        <f t="shared" si="70"/>
        <v>1180450400</v>
      </c>
      <c r="V453" s="9">
        <f t="shared" si="71"/>
        <v>0.9375478207301213</v>
      </c>
      <c r="W453" s="8">
        <f t="shared" si="72"/>
        <v>2936</v>
      </c>
      <c r="X453" s="8">
        <f t="shared" si="77"/>
        <v>1106728700</v>
      </c>
      <c r="Y453" s="7">
        <f t="shared" si="78"/>
        <v>376951.19209809264</v>
      </c>
      <c r="Z453" s="9">
        <f t="shared" si="79"/>
        <v>0</v>
      </c>
      <c r="AA453" s="7">
        <v>376872.7705922396</v>
      </c>
      <c r="AB453" s="9">
        <f t="shared" si="73"/>
        <v>0.0002080848285477717</v>
      </c>
      <c r="AC453" s="13"/>
    </row>
    <row r="454" spans="1:29" ht="12.75">
      <c r="A454" s="14" t="s">
        <v>933</v>
      </c>
      <c r="B454" s="14" t="s">
        <v>934</v>
      </c>
      <c r="C454" t="s">
        <v>922</v>
      </c>
      <c r="D454" s="17">
        <v>250</v>
      </c>
      <c r="E454" s="17">
        <v>7621900</v>
      </c>
      <c r="F454" s="17">
        <v>6294</v>
      </c>
      <c r="G454" s="17">
        <v>820217600</v>
      </c>
      <c r="H454" s="17">
        <v>0</v>
      </c>
      <c r="I454" s="17">
        <v>0</v>
      </c>
      <c r="J454" s="17">
        <v>0</v>
      </c>
      <c r="K454" s="17">
        <v>0</v>
      </c>
      <c r="L454" s="16">
        <f t="shared" si="74"/>
        <v>1660</v>
      </c>
      <c r="M454" s="16">
        <f t="shared" si="75"/>
        <v>502365500</v>
      </c>
      <c r="N454" s="17">
        <v>1140</v>
      </c>
      <c r="O454" s="17">
        <v>283129100</v>
      </c>
      <c r="P454" s="17">
        <v>116</v>
      </c>
      <c r="Q454" s="17">
        <v>76070600</v>
      </c>
      <c r="R454" s="17">
        <v>404</v>
      </c>
      <c r="S454" s="17">
        <v>143165800</v>
      </c>
      <c r="T454" s="8">
        <f t="shared" si="76"/>
        <v>8204</v>
      </c>
      <c r="U454" s="8">
        <f t="shared" si="70"/>
        <v>1330205000</v>
      </c>
      <c r="V454" s="9">
        <f t="shared" si="71"/>
        <v>0.6166099210272101</v>
      </c>
      <c r="W454" s="8">
        <f t="shared" si="72"/>
        <v>6294</v>
      </c>
      <c r="X454" s="8">
        <f t="shared" si="77"/>
        <v>963383400</v>
      </c>
      <c r="Y454" s="7">
        <f t="shared" si="78"/>
        <v>130317.38163330156</v>
      </c>
      <c r="Z454" s="9">
        <f t="shared" si="79"/>
        <v>0.10762686954266448</v>
      </c>
      <c r="AA454" s="7">
        <v>130552.25540025413</v>
      </c>
      <c r="AB454" s="9">
        <f t="shared" si="73"/>
        <v>-0.0017990785852950912</v>
      </c>
      <c r="AC454" s="13"/>
    </row>
    <row r="455" spans="1:29" ht="12.75">
      <c r="A455" s="14" t="s">
        <v>935</v>
      </c>
      <c r="B455" s="14" t="s">
        <v>936</v>
      </c>
      <c r="C455" t="s">
        <v>922</v>
      </c>
      <c r="D455" s="17">
        <v>1489</v>
      </c>
      <c r="E455" s="17">
        <v>173580900</v>
      </c>
      <c r="F455" s="17">
        <v>17736</v>
      </c>
      <c r="G455" s="17">
        <v>5714628177</v>
      </c>
      <c r="H455" s="17">
        <v>0</v>
      </c>
      <c r="I455" s="17">
        <v>0</v>
      </c>
      <c r="J455" s="17">
        <v>0</v>
      </c>
      <c r="K455" s="17">
        <v>0</v>
      </c>
      <c r="L455" s="16">
        <f t="shared" si="74"/>
        <v>4301</v>
      </c>
      <c r="M455" s="16">
        <f t="shared" si="75"/>
        <v>2603944087</v>
      </c>
      <c r="N455" s="17">
        <v>3308</v>
      </c>
      <c r="O455" s="17">
        <v>1599660187</v>
      </c>
      <c r="P455" s="17">
        <v>490</v>
      </c>
      <c r="Q455" s="17">
        <v>517803000</v>
      </c>
      <c r="R455" s="17">
        <v>503</v>
      </c>
      <c r="S455" s="17">
        <v>486480900</v>
      </c>
      <c r="T455" s="8">
        <f t="shared" si="76"/>
        <v>23526</v>
      </c>
      <c r="U455" s="8">
        <f t="shared" si="70"/>
        <v>8492153164</v>
      </c>
      <c r="V455" s="9">
        <f t="shared" si="71"/>
        <v>0.6729304178386107</v>
      </c>
      <c r="W455" s="8">
        <f t="shared" si="72"/>
        <v>17736</v>
      </c>
      <c r="X455" s="8">
        <f t="shared" si="77"/>
        <v>6201109077</v>
      </c>
      <c r="Y455" s="7">
        <f t="shared" si="78"/>
        <v>322205.0167456022</v>
      </c>
      <c r="Z455" s="9">
        <f t="shared" si="79"/>
        <v>0.05728593097711585</v>
      </c>
      <c r="AA455" s="7">
        <v>340957.4553490991</v>
      </c>
      <c r="AB455" s="9">
        <f t="shared" si="73"/>
        <v>-0.054999350532742304</v>
      </c>
      <c r="AC455" s="13"/>
    </row>
    <row r="456" spans="1:29" ht="12.75">
      <c r="A456" s="14" t="s">
        <v>937</v>
      </c>
      <c r="B456" s="14" t="s">
        <v>938</v>
      </c>
      <c r="C456" t="s">
        <v>922</v>
      </c>
      <c r="D456" s="17">
        <v>52</v>
      </c>
      <c r="E456" s="17">
        <v>3045500</v>
      </c>
      <c r="F456" s="17">
        <v>3701</v>
      </c>
      <c r="G456" s="17">
        <v>535507000</v>
      </c>
      <c r="H456" s="17">
        <v>0</v>
      </c>
      <c r="I456" s="17">
        <v>0</v>
      </c>
      <c r="J456" s="17">
        <v>0</v>
      </c>
      <c r="K456" s="17">
        <v>0</v>
      </c>
      <c r="L456" s="16">
        <f t="shared" si="74"/>
        <v>182</v>
      </c>
      <c r="M456" s="16">
        <f t="shared" si="75"/>
        <v>82693700</v>
      </c>
      <c r="N456" s="17">
        <v>164</v>
      </c>
      <c r="O456" s="17">
        <v>53881800</v>
      </c>
      <c r="P456" s="17">
        <v>11</v>
      </c>
      <c r="Q456" s="17">
        <v>18568500</v>
      </c>
      <c r="R456" s="17">
        <v>7</v>
      </c>
      <c r="S456" s="17">
        <v>10243400</v>
      </c>
      <c r="T456" s="8">
        <f t="shared" si="76"/>
        <v>3935</v>
      </c>
      <c r="U456" s="8">
        <f t="shared" si="70"/>
        <v>621246200</v>
      </c>
      <c r="V456" s="9">
        <f t="shared" si="71"/>
        <v>0.8619883711159924</v>
      </c>
      <c r="W456" s="8">
        <f t="shared" si="72"/>
        <v>3701</v>
      </c>
      <c r="X456" s="8">
        <f t="shared" si="77"/>
        <v>545750400</v>
      </c>
      <c r="Y456" s="7">
        <f t="shared" si="78"/>
        <v>144692.51553634153</v>
      </c>
      <c r="Z456" s="9">
        <f t="shared" si="79"/>
        <v>0.016488471076362317</v>
      </c>
      <c r="AA456" s="7">
        <v>145360.23738872402</v>
      </c>
      <c r="AB456" s="9">
        <f t="shared" si="73"/>
        <v>-0.004593566056148285</v>
      </c>
      <c r="AC456" s="13"/>
    </row>
    <row r="457" spans="1:29" ht="12.75">
      <c r="A457" s="14" t="s">
        <v>939</v>
      </c>
      <c r="B457" s="14" t="s">
        <v>940</v>
      </c>
      <c r="C457" t="s">
        <v>922</v>
      </c>
      <c r="D457" s="17">
        <v>25</v>
      </c>
      <c r="E457" s="17">
        <v>3118900</v>
      </c>
      <c r="F457" s="17">
        <v>1085</v>
      </c>
      <c r="G457" s="17">
        <v>158369300</v>
      </c>
      <c r="H457" s="17">
        <v>0</v>
      </c>
      <c r="I457" s="17">
        <v>0</v>
      </c>
      <c r="J457" s="17">
        <v>0</v>
      </c>
      <c r="K457" s="17">
        <v>0</v>
      </c>
      <c r="L457" s="16">
        <f t="shared" si="74"/>
        <v>61</v>
      </c>
      <c r="M457" s="16">
        <f t="shared" si="75"/>
        <v>17588150</v>
      </c>
      <c r="N457" s="17">
        <v>59</v>
      </c>
      <c r="O457" s="17">
        <v>14832450</v>
      </c>
      <c r="P457" s="17">
        <v>2</v>
      </c>
      <c r="Q457" s="17">
        <v>2755700</v>
      </c>
      <c r="R457" s="17">
        <v>0</v>
      </c>
      <c r="S457" s="17">
        <v>0</v>
      </c>
      <c r="T457" s="8">
        <f t="shared" si="76"/>
        <v>1171</v>
      </c>
      <c r="U457" s="8">
        <f t="shared" si="70"/>
        <v>179076350</v>
      </c>
      <c r="V457" s="9">
        <f t="shared" si="71"/>
        <v>0.8843674778942054</v>
      </c>
      <c r="W457" s="8">
        <f t="shared" si="72"/>
        <v>1085</v>
      </c>
      <c r="X457" s="8">
        <f t="shared" si="77"/>
        <v>158369300</v>
      </c>
      <c r="Y457" s="7">
        <f t="shared" si="78"/>
        <v>145962.48847926268</v>
      </c>
      <c r="Z457" s="9">
        <f t="shared" si="79"/>
        <v>0</v>
      </c>
      <c r="AA457" s="7">
        <v>147133.82488479262</v>
      </c>
      <c r="AB457" s="9">
        <f t="shared" si="73"/>
        <v>-0.007961027360276271</v>
      </c>
      <c r="AC457" s="13"/>
    </row>
    <row r="458" spans="1:29" ht="12.75">
      <c r="A458" s="14" t="s">
        <v>941</v>
      </c>
      <c r="B458" s="14" t="s">
        <v>942</v>
      </c>
      <c r="C458" t="s">
        <v>922</v>
      </c>
      <c r="D458" s="17">
        <v>242</v>
      </c>
      <c r="E458" s="17">
        <v>72592500</v>
      </c>
      <c r="F458" s="17">
        <v>4315</v>
      </c>
      <c r="G458" s="17">
        <v>1296995400</v>
      </c>
      <c r="H458" s="17">
        <v>11</v>
      </c>
      <c r="I458" s="17">
        <v>4856600</v>
      </c>
      <c r="J458" s="17">
        <v>40</v>
      </c>
      <c r="K458" s="17">
        <v>88100</v>
      </c>
      <c r="L458" s="16">
        <f t="shared" si="74"/>
        <v>84</v>
      </c>
      <c r="M458" s="16">
        <f t="shared" si="75"/>
        <v>86302200</v>
      </c>
      <c r="N458" s="17">
        <v>59</v>
      </c>
      <c r="O458" s="17">
        <v>58605700</v>
      </c>
      <c r="P458" s="17">
        <v>25</v>
      </c>
      <c r="Q458" s="17">
        <v>27696500</v>
      </c>
      <c r="R458" s="17">
        <v>0</v>
      </c>
      <c r="S458" s="17">
        <v>0</v>
      </c>
      <c r="T458" s="8">
        <f t="shared" si="76"/>
        <v>4692</v>
      </c>
      <c r="U458" s="8">
        <f t="shared" si="70"/>
        <v>1460834800</v>
      </c>
      <c r="V458" s="9">
        <f t="shared" si="71"/>
        <v>0.8911698981979345</v>
      </c>
      <c r="W458" s="8">
        <f t="shared" si="72"/>
        <v>4326</v>
      </c>
      <c r="X458" s="8">
        <f t="shared" si="77"/>
        <v>1301852000</v>
      </c>
      <c r="Y458" s="7">
        <f t="shared" si="78"/>
        <v>300936.66204345814</v>
      </c>
      <c r="Z458" s="9">
        <f t="shared" si="79"/>
        <v>0</v>
      </c>
      <c r="AA458" s="7">
        <v>355672.1785383904</v>
      </c>
      <c r="AB458" s="9">
        <f t="shared" si="73"/>
        <v>-0.15389316285536855</v>
      </c>
      <c r="AC458" s="13"/>
    </row>
    <row r="459" spans="1:29" ht="12.75">
      <c r="A459" s="14" t="s">
        <v>943</v>
      </c>
      <c r="B459" s="14" t="s">
        <v>944</v>
      </c>
      <c r="C459" t="s">
        <v>922</v>
      </c>
      <c r="D459" s="17">
        <v>86</v>
      </c>
      <c r="E459" s="17">
        <v>27680700</v>
      </c>
      <c r="F459" s="17">
        <v>3426</v>
      </c>
      <c r="G459" s="17">
        <v>1375565900</v>
      </c>
      <c r="H459" s="17">
        <v>1</v>
      </c>
      <c r="I459" s="17">
        <v>900400</v>
      </c>
      <c r="J459" s="17">
        <v>1</v>
      </c>
      <c r="K459" s="17">
        <v>2800</v>
      </c>
      <c r="L459" s="16">
        <f t="shared" si="74"/>
        <v>303</v>
      </c>
      <c r="M459" s="16">
        <f t="shared" si="75"/>
        <v>934691800</v>
      </c>
      <c r="N459" s="17">
        <v>238</v>
      </c>
      <c r="O459" s="17">
        <v>604639000</v>
      </c>
      <c r="P459" s="17">
        <v>65</v>
      </c>
      <c r="Q459" s="17">
        <v>330052800</v>
      </c>
      <c r="R459" s="17">
        <v>0</v>
      </c>
      <c r="S459" s="17">
        <v>0</v>
      </c>
      <c r="T459" s="8">
        <f t="shared" si="76"/>
        <v>3817</v>
      </c>
      <c r="U459" s="8">
        <f t="shared" si="70"/>
        <v>2338841600</v>
      </c>
      <c r="V459" s="9">
        <f t="shared" si="71"/>
        <v>0.5885248064682961</v>
      </c>
      <c r="W459" s="8">
        <f t="shared" si="72"/>
        <v>3427</v>
      </c>
      <c r="X459" s="8">
        <f t="shared" si="77"/>
        <v>1376466300</v>
      </c>
      <c r="Y459" s="7">
        <f t="shared" si="78"/>
        <v>401653.4286548001</v>
      </c>
      <c r="Z459" s="9">
        <f t="shared" si="79"/>
        <v>0</v>
      </c>
      <c r="AA459" s="7">
        <v>402016.00583090377</v>
      </c>
      <c r="AB459" s="9">
        <f t="shared" si="73"/>
        <v>-0.0009018973643954039</v>
      </c>
      <c r="AC459" s="13"/>
    </row>
    <row r="460" spans="1:29" ht="12.75">
      <c r="A460" s="14" t="s">
        <v>945</v>
      </c>
      <c r="B460" s="14" t="s">
        <v>946</v>
      </c>
      <c r="C460" t="s">
        <v>922</v>
      </c>
      <c r="D460" s="17">
        <v>214</v>
      </c>
      <c r="E460" s="17">
        <v>43414200</v>
      </c>
      <c r="F460" s="17">
        <v>3869</v>
      </c>
      <c r="G460" s="17">
        <v>963498900</v>
      </c>
      <c r="H460" s="17">
        <v>0</v>
      </c>
      <c r="I460" s="17">
        <v>0</v>
      </c>
      <c r="J460" s="17">
        <v>3</v>
      </c>
      <c r="K460" s="17">
        <v>5800</v>
      </c>
      <c r="L460" s="16">
        <f t="shared" si="74"/>
        <v>126</v>
      </c>
      <c r="M460" s="16">
        <f t="shared" si="75"/>
        <v>112802300</v>
      </c>
      <c r="N460" s="17">
        <v>105</v>
      </c>
      <c r="O460" s="17">
        <v>88604200</v>
      </c>
      <c r="P460" s="17">
        <v>18</v>
      </c>
      <c r="Q460" s="17">
        <v>22020000</v>
      </c>
      <c r="R460" s="17">
        <v>3</v>
      </c>
      <c r="S460" s="17">
        <v>2178100</v>
      </c>
      <c r="T460" s="8">
        <f t="shared" si="76"/>
        <v>4212</v>
      </c>
      <c r="U460" s="8">
        <f t="shared" si="70"/>
        <v>1119721200</v>
      </c>
      <c r="V460" s="9">
        <f t="shared" si="71"/>
        <v>0.860481073324324</v>
      </c>
      <c r="W460" s="8">
        <f t="shared" si="72"/>
        <v>3869</v>
      </c>
      <c r="X460" s="8">
        <f t="shared" si="77"/>
        <v>965677000</v>
      </c>
      <c r="Y460" s="7">
        <f t="shared" si="78"/>
        <v>249030.4729904368</v>
      </c>
      <c r="Z460" s="9">
        <f t="shared" si="79"/>
        <v>0.001945216362787451</v>
      </c>
      <c r="AA460" s="7">
        <v>130856.90051546392</v>
      </c>
      <c r="AB460" s="9">
        <f t="shared" si="73"/>
        <v>0.9030748245562167</v>
      </c>
      <c r="AC460" s="13"/>
    </row>
    <row r="461" spans="1:29" ht="12.75">
      <c r="A461" s="14" t="s">
        <v>947</v>
      </c>
      <c r="B461" s="14" t="s">
        <v>948</v>
      </c>
      <c r="C461" t="s">
        <v>922</v>
      </c>
      <c r="D461" s="17">
        <v>500</v>
      </c>
      <c r="E461" s="17">
        <v>63224500</v>
      </c>
      <c r="F461" s="17">
        <v>16647</v>
      </c>
      <c r="G461" s="17">
        <v>3793531500</v>
      </c>
      <c r="H461" s="17">
        <v>6</v>
      </c>
      <c r="I461" s="17">
        <v>1405200</v>
      </c>
      <c r="J461" s="17">
        <v>8</v>
      </c>
      <c r="K461" s="17">
        <v>76300</v>
      </c>
      <c r="L461" s="16">
        <f t="shared" si="74"/>
        <v>695</v>
      </c>
      <c r="M461" s="16">
        <f t="shared" si="75"/>
        <v>1330271600</v>
      </c>
      <c r="N461" s="17">
        <v>602</v>
      </c>
      <c r="O461" s="17">
        <v>1048345100</v>
      </c>
      <c r="P461" s="17">
        <v>84</v>
      </c>
      <c r="Q461" s="17">
        <v>194240900</v>
      </c>
      <c r="R461" s="17">
        <v>9</v>
      </c>
      <c r="S461" s="17">
        <v>87685600</v>
      </c>
      <c r="T461" s="8">
        <f t="shared" si="76"/>
        <v>17856</v>
      </c>
      <c r="U461" s="8">
        <f t="shared" si="70"/>
        <v>5188509100</v>
      </c>
      <c r="V461" s="9">
        <f t="shared" si="71"/>
        <v>0.7314117845529075</v>
      </c>
      <c r="W461" s="8">
        <f t="shared" si="72"/>
        <v>16653</v>
      </c>
      <c r="X461" s="8">
        <f t="shared" si="77"/>
        <v>3882622300</v>
      </c>
      <c r="Y461" s="7">
        <f t="shared" si="78"/>
        <v>227883.06611421367</v>
      </c>
      <c r="Z461" s="9">
        <f t="shared" si="79"/>
        <v>0.016899960722821128</v>
      </c>
      <c r="AA461" s="7">
        <v>228818.34063756978</v>
      </c>
      <c r="AB461" s="9">
        <f t="shared" si="73"/>
        <v>-0.004087410654015342</v>
      </c>
      <c r="AC461" s="13"/>
    </row>
    <row r="462" spans="1:29" ht="12.75">
      <c r="A462" s="14" t="s">
        <v>949</v>
      </c>
      <c r="B462" s="14" t="s">
        <v>950</v>
      </c>
      <c r="C462" t="s">
        <v>922</v>
      </c>
      <c r="D462" s="17">
        <v>1174</v>
      </c>
      <c r="E462" s="17">
        <v>81400000</v>
      </c>
      <c r="F462" s="17">
        <v>9868</v>
      </c>
      <c r="G462" s="17">
        <v>2424966800</v>
      </c>
      <c r="H462" s="17">
        <v>119</v>
      </c>
      <c r="I462" s="17">
        <v>49039000</v>
      </c>
      <c r="J462" s="17">
        <v>222</v>
      </c>
      <c r="K462" s="17">
        <v>649300</v>
      </c>
      <c r="L462" s="16">
        <f t="shared" si="74"/>
        <v>311</v>
      </c>
      <c r="M462" s="16">
        <f t="shared" si="75"/>
        <v>228950200</v>
      </c>
      <c r="N462" s="17">
        <v>281</v>
      </c>
      <c r="O462" s="17">
        <v>208093500</v>
      </c>
      <c r="P462" s="17">
        <v>28</v>
      </c>
      <c r="Q462" s="17">
        <v>18993600</v>
      </c>
      <c r="R462" s="17">
        <v>2</v>
      </c>
      <c r="S462" s="17">
        <v>1863100</v>
      </c>
      <c r="T462" s="8">
        <f t="shared" si="76"/>
        <v>11694</v>
      </c>
      <c r="U462" s="8">
        <f t="shared" si="70"/>
        <v>2785005300</v>
      </c>
      <c r="V462" s="9">
        <f t="shared" si="71"/>
        <v>0.8883307331587484</v>
      </c>
      <c r="W462" s="8">
        <f t="shared" si="72"/>
        <v>9987</v>
      </c>
      <c r="X462" s="8">
        <f t="shared" si="77"/>
        <v>2475868900</v>
      </c>
      <c r="Y462" s="7">
        <f t="shared" si="78"/>
        <v>247722.61940522678</v>
      </c>
      <c r="Z462" s="9">
        <f t="shared" si="79"/>
        <v>0.0006689753875872337</v>
      </c>
      <c r="AA462" s="7">
        <v>248859.67758085512</v>
      </c>
      <c r="AB462" s="9">
        <f t="shared" si="73"/>
        <v>-0.004569073570622555</v>
      </c>
      <c r="AC462" s="13"/>
    </row>
    <row r="463" spans="1:29" ht="12.75">
      <c r="A463" s="14" t="s">
        <v>951</v>
      </c>
      <c r="B463" s="14" t="s">
        <v>1157</v>
      </c>
      <c r="C463" t="s">
        <v>922</v>
      </c>
      <c r="D463" s="17">
        <v>144</v>
      </c>
      <c r="E463" s="17">
        <v>29526300</v>
      </c>
      <c r="F463" s="17">
        <v>3397</v>
      </c>
      <c r="G463" s="17">
        <v>1243680100</v>
      </c>
      <c r="H463" s="17">
        <v>0</v>
      </c>
      <c r="I463" s="17">
        <v>0</v>
      </c>
      <c r="J463" s="17">
        <v>1</v>
      </c>
      <c r="K463" s="17">
        <v>1800</v>
      </c>
      <c r="L463" s="16">
        <f t="shared" si="74"/>
        <v>260</v>
      </c>
      <c r="M463" s="16">
        <f t="shared" si="75"/>
        <v>404894900</v>
      </c>
      <c r="N463" s="17">
        <v>224</v>
      </c>
      <c r="O463" s="17">
        <v>289698300</v>
      </c>
      <c r="P463" s="17">
        <v>29</v>
      </c>
      <c r="Q463" s="17">
        <v>54365100</v>
      </c>
      <c r="R463" s="17">
        <v>7</v>
      </c>
      <c r="S463" s="17">
        <v>60831500</v>
      </c>
      <c r="T463" s="8">
        <f t="shared" si="76"/>
        <v>3802</v>
      </c>
      <c r="U463" s="8">
        <f t="shared" si="70"/>
        <v>1678103100</v>
      </c>
      <c r="V463" s="9">
        <f t="shared" si="71"/>
        <v>0.7411225806090221</v>
      </c>
      <c r="W463" s="8">
        <f t="shared" si="72"/>
        <v>3397</v>
      </c>
      <c r="X463" s="8">
        <f t="shared" si="77"/>
        <v>1304511600</v>
      </c>
      <c r="Y463" s="7">
        <f t="shared" si="78"/>
        <v>366111.30409184576</v>
      </c>
      <c r="Z463" s="9">
        <f t="shared" si="79"/>
        <v>0.03625015650111128</v>
      </c>
      <c r="AA463" s="7">
        <v>365263.7745974955</v>
      </c>
      <c r="AB463" s="9">
        <f t="shared" si="73"/>
        <v>0.0023203217874101863</v>
      </c>
      <c r="AC463" s="13"/>
    </row>
    <row r="464" spans="1:29" ht="12.75">
      <c r="A464" s="14" t="s">
        <v>952</v>
      </c>
      <c r="B464" s="14" t="s">
        <v>953</v>
      </c>
      <c r="C464" t="s">
        <v>954</v>
      </c>
      <c r="D464" s="17">
        <v>341</v>
      </c>
      <c r="E464" s="17">
        <v>10219000</v>
      </c>
      <c r="F464" s="17">
        <v>1074</v>
      </c>
      <c r="G464" s="17">
        <v>207215300</v>
      </c>
      <c r="H464" s="17">
        <v>222</v>
      </c>
      <c r="I464" s="17">
        <v>45486900</v>
      </c>
      <c r="J464" s="17">
        <v>489</v>
      </c>
      <c r="K464" s="17">
        <v>5872700</v>
      </c>
      <c r="L464" s="16">
        <f t="shared" si="74"/>
        <v>35</v>
      </c>
      <c r="M464" s="16">
        <f t="shared" si="75"/>
        <v>16141800</v>
      </c>
      <c r="N464" s="17">
        <v>35</v>
      </c>
      <c r="O464" s="17">
        <v>16141800</v>
      </c>
      <c r="P464" s="17">
        <v>0</v>
      </c>
      <c r="Q464" s="17">
        <v>0</v>
      </c>
      <c r="R464" s="17">
        <v>0</v>
      </c>
      <c r="S464" s="17">
        <v>0</v>
      </c>
      <c r="T464" s="8">
        <f t="shared" si="76"/>
        <v>2161</v>
      </c>
      <c r="U464" s="8">
        <f t="shared" si="70"/>
        <v>284935700</v>
      </c>
      <c r="V464" s="9">
        <f t="shared" si="71"/>
        <v>0.886874477294351</v>
      </c>
      <c r="W464" s="8">
        <f t="shared" si="72"/>
        <v>1296</v>
      </c>
      <c r="X464" s="8">
        <f t="shared" si="77"/>
        <v>252702200</v>
      </c>
      <c r="Y464" s="7">
        <f t="shared" si="78"/>
        <v>194986.26543209876</v>
      </c>
      <c r="Z464" s="9">
        <f t="shared" si="79"/>
        <v>0</v>
      </c>
      <c r="AA464" s="7">
        <v>194639.38223938225</v>
      </c>
      <c r="AB464" s="9">
        <f t="shared" si="73"/>
        <v>0.001782183999586951</v>
      </c>
      <c r="AC464" s="13"/>
    </row>
    <row r="465" spans="1:29" ht="12.75">
      <c r="A465" s="14" t="s">
        <v>956</v>
      </c>
      <c r="B465" s="14" t="s">
        <v>957</v>
      </c>
      <c r="C465" t="s">
        <v>954</v>
      </c>
      <c r="D465" s="17">
        <v>63</v>
      </c>
      <c r="E465" s="17">
        <v>1296700</v>
      </c>
      <c r="F465" s="17">
        <v>479</v>
      </c>
      <c r="G465" s="17">
        <v>80759300</v>
      </c>
      <c r="H465" s="17">
        <v>3</v>
      </c>
      <c r="I465" s="17">
        <v>403600</v>
      </c>
      <c r="J465" s="17">
        <v>13</v>
      </c>
      <c r="K465" s="17">
        <v>88000</v>
      </c>
      <c r="L465" s="16">
        <f t="shared" si="74"/>
        <v>62</v>
      </c>
      <c r="M465" s="16">
        <f t="shared" si="75"/>
        <v>22661500</v>
      </c>
      <c r="N465" s="17">
        <v>62</v>
      </c>
      <c r="O465" s="17">
        <v>22661500</v>
      </c>
      <c r="P465" s="17">
        <v>0</v>
      </c>
      <c r="Q465" s="17">
        <v>0</v>
      </c>
      <c r="R465" s="17">
        <v>0</v>
      </c>
      <c r="S465" s="17">
        <v>0</v>
      </c>
      <c r="T465" s="8">
        <f t="shared" si="76"/>
        <v>620</v>
      </c>
      <c r="U465" s="8">
        <f t="shared" si="70"/>
        <v>105209100</v>
      </c>
      <c r="V465" s="9">
        <f t="shared" si="71"/>
        <v>0.7714437249249352</v>
      </c>
      <c r="W465" s="8">
        <f t="shared" si="72"/>
        <v>482</v>
      </c>
      <c r="X465" s="8">
        <f t="shared" si="77"/>
        <v>81162900</v>
      </c>
      <c r="Y465" s="7">
        <f t="shared" si="78"/>
        <v>168387.75933609958</v>
      </c>
      <c r="Z465" s="9">
        <f t="shared" si="79"/>
        <v>0</v>
      </c>
      <c r="AA465" s="7">
        <v>168368.125</v>
      </c>
      <c r="AB465" s="9">
        <f t="shared" si="73"/>
        <v>0.00011661551792883339</v>
      </c>
      <c r="AC465" s="13"/>
    </row>
    <row r="466" spans="1:29" ht="12.75">
      <c r="A466" s="14" t="s">
        <v>955</v>
      </c>
      <c r="B466" s="14" t="s">
        <v>959</v>
      </c>
      <c r="C466" t="s">
        <v>954</v>
      </c>
      <c r="D466" s="17">
        <v>129</v>
      </c>
      <c r="E466" s="17">
        <v>3202100</v>
      </c>
      <c r="F466" s="17">
        <v>547</v>
      </c>
      <c r="G466" s="17">
        <v>102408200</v>
      </c>
      <c r="H466" s="17">
        <v>42</v>
      </c>
      <c r="I466" s="17">
        <v>10304600</v>
      </c>
      <c r="J466" s="17">
        <v>92</v>
      </c>
      <c r="K466" s="17">
        <v>1475100</v>
      </c>
      <c r="L466" s="16">
        <f t="shared" si="74"/>
        <v>10</v>
      </c>
      <c r="M466" s="16">
        <f t="shared" si="75"/>
        <v>3556100</v>
      </c>
      <c r="N466" s="17">
        <v>10</v>
      </c>
      <c r="O466" s="17">
        <v>3556100</v>
      </c>
      <c r="P466" s="17">
        <v>0</v>
      </c>
      <c r="Q466" s="17">
        <v>0</v>
      </c>
      <c r="R466" s="17">
        <v>0</v>
      </c>
      <c r="S466" s="17">
        <v>0</v>
      </c>
      <c r="T466" s="8">
        <f t="shared" si="76"/>
        <v>820</v>
      </c>
      <c r="U466" s="8">
        <f t="shared" si="70"/>
        <v>120946100</v>
      </c>
      <c r="V466" s="9">
        <f t="shared" si="71"/>
        <v>0.9319258744184393</v>
      </c>
      <c r="W466" s="8">
        <f t="shared" si="72"/>
        <v>589</v>
      </c>
      <c r="X466" s="8">
        <f t="shared" si="77"/>
        <v>112712800</v>
      </c>
      <c r="Y466" s="7">
        <f t="shared" si="78"/>
        <v>191362.9881154499</v>
      </c>
      <c r="Z466" s="9">
        <f t="shared" si="79"/>
        <v>0</v>
      </c>
      <c r="AA466" s="7">
        <v>190638.1601362862</v>
      </c>
      <c r="AB466" s="9">
        <f t="shared" si="73"/>
        <v>0.0038021137984416533</v>
      </c>
      <c r="AC466" s="13"/>
    </row>
    <row r="467" spans="1:29" ht="12.75">
      <c r="A467" s="14" t="s">
        <v>958</v>
      </c>
      <c r="B467" s="14" t="s">
        <v>961</v>
      </c>
      <c r="C467" t="s">
        <v>954</v>
      </c>
      <c r="D467" s="17">
        <v>238</v>
      </c>
      <c r="E467" s="17">
        <v>3226000</v>
      </c>
      <c r="F467" s="17">
        <v>564</v>
      </c>
      <c r="G467" s="17">
        <v>70567100</v>
      </c>
      <c r="H467" s="17">
        <v>134</v>
      </c>
      <c r="I467" s="17">
        <v>18679100</v>
      </c>
      <c r="J467" s="17">
        <v>225</v>
      </c>
      <c r="K467" s="17">
        <v>3757200</v>
      </c>
      <c r="L467" s="16">
        <f t="shared" si="74"/>
        <v>11</v>
      </c>
      <c r="M467" s="16">
        <f t="shared" si="75"/>
        <v>115132200</v>
      </c>
      <c r="N467" s="17">
        <v>10</v>
      </c>
      <c r="O467" s="17">
        <v>1633600</v>
      </c>
      <c r="P467" s="17">
        <v>1</v>
      </c>
      <c r="Q467" s="17">
        <v>113498600</v>
      </c>
      <c r="R467" s="17">
        <v>0</v>
      </c>
      <c r="S467" s="17">
        <v>0</v>
      </c>
      <c r="T467" s="8">
        <f t="shared" si="76"/>
        <v>1172</v>
      </c>
      <c r="U467" s="8">
        <f t="shared" si="70"/>
        <v>211361600</v>
      </c>
      <c r="V467" s="9">
        <f t="shared" si="71"/>
        <v>0.4222441540942158</v>
      </c>
      <c r="W467" s="8">
        <f t="shared" si="72"/>
        <v>698</v>
      </c>
      <c r="X467" s="8">
        <f t="shared" si="77"/>
        <v>89246200</v>
      </c>
      <c r="Y467" s="7">
        <f t="shared" si="78"/>
        <v>127859.88538681949</v>
      </c>
      <c r="Z467" s="9">
        <f t="shared" si="79"/>
        <v>0</v>
      </c>
      <c r="AA467" s="7">
        <v>127691.81034482758</v>
      </c>
      <c r="AB467" s="9">
        <f t="shared" si="73"/>
        <v>0.0013162554555223604</v>
      </c>
      <c r="AC467" s="13"/>
    </row>
    <row r="468" spans="1:29" ht="12.75">
      <c r="A468" s="14" t="s">
        <v>960</v>
      </c>
      <c r="B468" s="14" t="s">
        <v>963</v>
      </c>
      <c r="C468" t="s">
        <v>954</v>
      </c>
      <c r="D468" s="17">
        <v>233</v>
      </c>
      <c r="E468" s="17">
        <v>4239400</v>
      </c>
      <c r="F468" s="17">
        <v>413</v>
      </c>
      <c r="G468" s="17">
        <v>70875700</v>
      </c>
      <c r="H468" s="17">
        <v>179</v>
      </c>
      <c r="I468" s="17">
        <v>48270600</v>
      </c>
      <c r="J468" s="17">
        <v>397</v>
      </c>
      <c r="K468" s="17">
        <v>7634900</v>
      </c>
      <c r="L468" s="16">
        <f t="shared" si="74"/>
        <v>44</v>
      </c>
      <c r="M468" s="16">
        <f t="shared" si="75"/>
        <v>89620500</v>
      </c>
      <c r="N468" s="17">
        <v>40</v>
      </c>
      <c r="O468" s="17">
        <v>47635900</v>
      </c>
      <c r="P468" s="17">
        <v>4</v>
      </c>
      <c r="Q468" s="17">
        <v>41984600</v>
      </c>
      <c r="R468" s="17">
        <v>0</v>
      </c>
      <c r="S468" s="17">
        <v>0</v>
      </c>
      <c r="T468" s="8">
        <f t="shared" si="76"/>
        <v>1266</v>
      </c>
      <c r="U468" s="8">
        <f t="shared" si="70"/>
        <v>220641100</v>
      </c>
      <c r="V468" s="9">
        <f t="shared" si="71"/>
        <v>0.5400004804181995</v>
      </c>
      <c r="W468" s="8">
        <f t="shared" si="72"/>
        <v>592</v>
      </c>
      <c r="X468" s="8">
        <f t="shared" si="77"/>
        <v>119146300</v>
      </c>
      <c r="Y468" s="7">
        <f t="shared" si="78"/>
        <v>201260.6418918919</v>
      </c>
      <c r="Z468" s="9">
        <f t="shared" si="79"/>
        <v>0</v>
      </c>
      <c r="AA468" s="7">
        <v>202013.46801346802</v>
      </c>
      <c r="AB468" s="9">
        <f t="shared" si="73"/>
        <v>-0.003726613522252587</v>
      </c>
      <c r="AC468" s="13"/>
    </row>
    <row r="469" spans="1:29" ht="12.75">
      <c r="A469" s="14" t="s">
        <v>962</v>
      </c>
      <c r="B469" s="14" t="s">
        <v>965</v>
      </c>
      <c r="C469" t="s">
        <v>954</v>
      </c>
      <c r="D469" s="17">
        <v>223</v>
      </c>
      <c r="E469" s="17">
        <v>10491900</v>
      </c>
      <c r="F469" s="17">
        <v>624</v>
      </c>
      <c r="G469" s="17">
        <v>118596300</v>
      </c>
      <c r="H469" s="17">
        <v>107</v>
      </c>
      <c r="I469" s="17">
        <v>21900200</v>
      </c>
      <c r="J469" s="17">
        <v>313</v>
      </c>
      <c r="K469" s="17">
        <v>3297800</v>
      </c>
      <c r="L469" s="16">
        <f t="shared" si="74"/>
        <v>49</v>
      </c>
      <c r="M469" s="16">
        <f t="shared" si="75"/>
        <v>65202300</v>
      </c>
      <c r="N469" s="17">
        <v>35</v>
      </c>
      <c r="O469" s="17">
        <v>12155400</v>
      </c>
      <c r="P469" s="17">
        <v>14</v>
      </c>
      <c r="Q469" s="17">
        <v>53046900</v>
      </c>
      <c r="R469" s="17">
        <v>0</v>
      </c>
      <c r="S469" s="17">
        <v>0</v>
      </c>
      <c r="T469" s="8">
        <f t="shared" si="76"/>
        <v>1316</v>
      </c>
      <c r="U469" s="8">
        <f t="shared" si="70"/>
        <v>219488500</v>
      </c>
      <c r="V469" s="9">
        <f t="shared" si="71"/>
        <v>0.6401087072899035</v>
      </c>
      <c r="W469" s="8">
        <f t="shared" si="72"/>
        <v>731</v>
      </c>
      <c r="X469" s="8">
        <f t="shared" si="77"/>
        <v>140496500</v>
      </c>
      <c r="Y469" s="7">
        <f t="shared" si="78"/>
        <v>192197.67441860464</v>
      </c>
      <c r="Z469" s="9">
        <f t="shared" si="79"/>
        <v>0</v>
      </c>
      <c r="AA469" s="7">
        <v>189497.06293706293</v>
      </c>
      <c r="AB469" s="9">
        <f t="shared" si="73"/>
        <v>0.01425146880740128</v>
      </c>
      <c r="AC469" s="13"/>
    </row>
    <row r="470" spans="1:29" ht="12.75">
      <c r="A470" s="14" t="s">
        <v>964</v>
      </c>
      <c r="B470" s="14" t="s">
        <v>967</v>
      </c>
      <c r="C470" t="s">
        <v>954</v>
      </c>
      <c r="D470" s="17">
        <v>307</v>
      </c>
      <c r="E470" s="17">
        <v>3497900</v>
      </c>
      <c r="F470" s="17">
        <v>1223</v>
      </c>
      <c r="G470" s="17">
        <v>135687000</v>
      </c>
      <c r="H470" s="17">
        <v>0</v>
      </c>
      <c r="I470" s="17">
        <v>0</v>
      </c>
      <c r="J470" s="17">
        <v>0</v>
      </c>
      <c r="K470" s="17">
        <v>0</v>
      </c>
      <c r="L470" s="16">
        <f t="shared" si="74"/>
        <v>123</v>
      </c>
      <c r="M470" s="16">
        <f t="shared" si="75"/>
        <v>38590700</v>
      </c>
      <c r="N470" s="17">
        <v>116</v>
      </c>
      <c r="O470" s="17">
        <v>34908200</v>
      </c>
      <c r="P470" s="17">
        <v>0</v>
      </c>
      <c r="Q470" s="17">
        <v>0</v>
      </c>
      <c r="R470" s="17">
        <v>7</v>
      </c>
      <c r="S470" s="17">
        <v>3682500</v>
      </c>
      <c r="T470" s="8">
        <f t="shared" si="76"/>
        <v>1653</v>
      </c>
      <c r="U470" s="8">
        <f t="shared" si="70"/>
        <v>177775600</v>
      </c>
      <c r="V470" s="9">
        <f t="shared" si="71"/>
        <v>0.7632487247968788</v>
      </c>
      <c r="W470" s="8">
        <f t="shared" si="72"/>
        <v>1223</v>
      </c>
      <c r="X470" s="8">
        <f t="shared" si="77"/>
        <v>139369500</v>
      </c>
      <c r="Y470" s="7">
        <f t="shared" si="78"/>
        <v>110946.0343417825</v>
      </c>
      <c r="Z470" s="9">
        <f t="shared" si="79"/>
        <v>0.02071431625037407</v>
      </c>
      <c r="AA470" s="7">
        <v>111239.18032786885</v>
      </c>
      <c r="AB470" s="9">
        <f t="shared" si="73"/>
        <v>-0.0026352763947227464</v>
      </c>
      <c r="AC470" s="13"/>
    </row>
    <row r="471" spans="1:29" ht="12.75">
      <c r="A471" s="14" t="s">
        <v>966</v>
      </c>
      <c r="B471" s="14" t="s">
        <v>969</v>
      </c>
      <c r="C471" t="s">
        <v>954</v>
      </c>
      <c r="D471" s="17">
        <v>713</v>
      </c>
      <c r="E471" s="17">
        <v>22701800</v>
      </c>
      <c r="F471" s="17">
        <v>4669</v>
      </c>
      <c r="G471" s="17">
        <v>733533934</v>
      </c>
      <c r="H471" s="17">
        <v>53</v>
      </c>
      <c r="I471" s="17">
        <v>10992200</v>
      </c>
      <c r="J471" s="17">
        <v>160</v>
      </c>
      <c r="K471" s="17">
        <v>1685200</v>
      </c>
      <c r="L471" s="16">
        <f t="shared" si="74"/>
        <v>216</v>
      </c>
      <c r="M471" s="16">
        <f t="shared" si="75"/>
        <v>329574800</v>
      </c>
      <c r="N471" s="17">
        <v>199</v>
      </c>
      <c r="O471" s="17">
        <v>132021500</v>
      </c>
      <c r="P471" s="17">
        <v>3</v>
      </c>
      <c r="Q471" s="17">
        <v>166993000</v>
      </c>
      <c r="R471" s="17">
        <v>14</v>
      </c>
      <c r="S471" s="17">
        <v>30560300</v>
      </c>
      <c r="T471" s="8">
        <f t="shared" si="76"/>
        <v>5811</v>
      </c>
      <c r="U471" s="8">
        <f t="shared" si="70"/>
        <v>1098487934</v>
      </c>
      <c r="V471" s="9">
        <f t="shared" si="71"/>
        <v>0.6777736113030441</v>
      </c>
      <c r="W471" s="8">
        <f t="shared" si="72"/>
        <v>4722</v>
      </c>
      <c r="X471" s="8">
        <f t="shared" si="77"/>
        <v>775086434</v>
      </c>
      <c r="Y471" s="7">
        <f t="shared" si="78"/>
        <v>157671.77763659466</v>
      </c>
      <c r="Z471" s="9">
        <f t="shared" si="79"/>
        <v>0.027820332890429362</v>
      </c>
      <c r="AA471" s="7">
        <v>157809.53173931444</v>
      </c>
      <c r="AB471" s="9">
        <f t="shared" si="73"/>
        <v>-0.0008729137030032449</v>
      </c>
      <c r="AC471" s="13"/>
    </row>
    <row r="472" spans="1:29" ht="12.75">
      <c r="A472" s="14" t="s">
        <v>968</v>
      </c>
      <c r="B472" s="14" t="s">
        <v>971</v>
      </c>
      <c r="C472" t="s">
        <v>954</v>
      </c>
      <c r="D472" s="17">
        <v>203</v>
      </c>
      <c r="E472" s="17">
        <v>9694700</v>
      </c>
      <c r="F472" s="17">
        <v>1204</v>
      </c>
      <c r="G472" s="17">
        <v>341520200</v>
      </c>
      <c r="H472" s="17">
        <v>220</v>
      </c>
      <c r="I472" s="17">
        <v>64661800</v>
      </c>
      <c r="J472" s="17">
        <v>440</v>
      </c>
      <c r="K472" s="17">
        <v>9914400</v>
      </c>
      <c r="L472" s="16">
        <f t="shared" si="74"/>
        <v>71</v>
      </c>
      <c r="M472" s="16">
        <f t="shared" si="75"/>
        <v>59490300</v>
      </c>
      <c r="N472" s="17">
        <v>67</v>
      </c>
      <c r="O472" s="17">
        <v>52024000</v>
      </c>
      <c r="P472" s="17">
        <v>0</v>
      </c>
      <c r="Q472" s="17">
        <v>0</v>
      </c>
      <c r="R472" s="17">
        <v>4</v>
      </c>
      <c r="S472" s="17">
        <v>7466300</v>
      </c>
      <c r="T472" s="8">
        <f t="shared" si="76"/>
        <v>2138</v>
      </c>
      <c r="U472" s="8">
        <f t="shared" si="70"/>
        <v>485281400</v>
      </c>
      <c r="V472" s="9">
        <f t="shared" si="71"/>
        <v>0.8370030254611036</v>
      </c>
      <c r="W472" s="8">
        <f t="shared" si="72"/>
        <v>1424</v>
      </c>
      <c r="X472" s="8">
        <f t="shared" si="77"/>
        <v>413648300</v>
      </c>
      <c r="Y472" s="7">
        <f t="shared" si="78"/>
        <v>285240.1685393258</v>
      </c>
      <c r="Z472" s="9">
        <f t="shared" si="79"/>
        <v>0.015385506223811586</v>
      </c>
      <c r="AA472" s="7">
        <v>288545.6842105263</v>
      </c>
      <c r="AB472" s="9">
        <f t="shared" si="73"/>
        <v>-0.01145577928238471</v>
      </c>
      <c r="AC472" s="13"/>
    </row>
    <row r="473" spans="1:29" ht="12.75">
      <c r="A473" s="14" t="s">
        <v>970</v>
      </c>
      <c r="B473" s="14" t="s">
        <v>973</v>
      </c>
      <c r="C473" t="s">
        <v>954</v>
      </c>
      <c r="D473" s="17">
        <v>436</v>
      </c>
      <c r="E473" s="17">
        <v>15019300</v>
      </c>
      <c r="F473" s="17">
        <v>2576</v>
      </c>
      <c r="G473" s="17">
        <v>481690300</v>
      </c>
      <c r="H473" s="17">
        <v>272</v>
      </c>
      <c r="I473" s="17">
        <v>51248500</v>
      </c>
      <c r="J473" s="17">
        <v>621</v>
      </c>
      <c r="K473" s="17">
        <v>5357000</v>
      </c>
      <c r="L473" s="16">
        <f t="shared" si="74"/>
        <v>82</v>
      </c>
      <c r="M473" s="16">
        <f t="shared" si="75"/>
        <v>52672700</v>
      </c>
      <c r="N473" s="17">
        <v>82</v>
      </c>
      <c r="O473" s="17">
        <v>52672700</v>
      </c>
      <c r="P473" s="17">
        <v>0</v>
      </c>
      <c r="Q473" s="17">
        <v>0</v>
      </c>
      <c r="R473" s="17">
        <v>0</v>
      </c>
      <c r="S473" s="17">
        <v>0</v>
      </c>
      <c r="T473" s="8">
        <f t="shared" si="76"/>
        <v>3987</v>
      </c>
      <c r="U473" s="8">
        <f t="shared" si="70"/>
        <v>605987800</v>
      </c>
      <c r="V473" s="9">
        <f t="shared" si="71"/>
        <v>0.8794546688893736</v>
      </c>
      <c r="W473" s="8">
        <f t="shared" si="72"/>
        <v>2848</v>
      </c>
      <c r="X473" s="8">
        <f t="shared" si="77"/>
        <v>532938800</v>
      </c>
      <c r="Y473" s="7">
        <f t="shared" si="78"/>
        <v>187127.38764044945</v>
      </c>
      <c r="Z473" s="9">
        <f t="shared" si="79"/>
        <v>0</v>
      </c>
      <c r="AA473" s="7">
        <v>186829.18424753868</v>
      </c>
      <c r="AB473" s="9">
        <f t="shared" si="73"/>
        <v>0.0015961285390812792</v>
      </c>
      <c r="AC473" s="13"/>
    </row>
    <row r="474" spans="1:29" ht="12.75">
      <c r="A474" s="14" t="s">
        <v>972</v>
      </c>
      <c r="B474" s="14" t="s">
        <v>975</v>
      </c>
      <c r="C474" t="s">
        <v>954</v>
      </c>
      <c r="D474" s="17">
        <v>332</v>
      </c>
      <c r="E474" s="17">
        <v>6646300</v>
      </c>
      <c r="F474" s="17">
        <v>868</v>
      </c>
      <c r="G474" s="17">
        <v>138997900</v>
      </c>
      <c r="H474" s="17">
        <v>132</v>
      </c>
      <c r="I474" s="17">
        <v>23921500</v>
      </c>
      <c r="J474" s="17">
        <v>310</v>
      </c>
      <c r="K474" s="17">
        <v>3067300</v>
      </c>
      <c r="L474" s="16">
        <f t="shared" si="74"/>
        <v>54</v>
      </c>
      <c r="M474" s="16">
        <f t="shared" si="75"/>
        <v>16031800</v>
      </c>
      <c r="N474" s="17">
        <v>53</v>
      </c>
      <c r="O474" s="17">
        <v>15512800</v>
      </c>
      <c r="P474" s="17">
        <v>0</v>
      </c>
      <c r="Q474" s="17">
        <v>0</v>
      </c>
      <c r="R474" s="17">
        <v>1</v>
      </c>
      <c r="S474" s="17">
        <v>519000</v>
      </c>
      <c r="T474" s="8">
        <f t="shared" si="76"/>
        <v>1696</v>
      </c>
      <c r="U474" s="8">
        <f t="shared" si="70"/>
        <v>188664800</v>
      </c>
      <c r="V474" s="9">
        <f t="shared" si="71"/>
        <v>0.8635389325406753</v>
      </c>
      <c r="W474" s="8">
        <f t="shared" si="72"/>
        <v>1000</v>
      </c>
      <c r="X474" s="8">
        <f t="shared" si="77"/>
        <v>163438400</v>
      </c>
      <c r="Y474" s="7">
        <f t="shared" si="78"/>
        <v>162919.4</v>
      </c>
      <c r="Z474" s="9">
        <f t="shared" si="79"/>
        <v>0.0027509106097162797</v>
      </c>
      <c r="AA474" s="7">
        <v>162567.56756756757</v>
      </c>
      <c r="AB474" s="9">
        <f t="shared" si="73"/>
        <v>0.0021642227763922777</v>
      </c>
      <c r="AC474" s="13"/>
    </row>
    <row r="475" spans="1:29" ht="12.75">
      <c r="A475" s="14" t="s">
        <v>974</v>
      </c>
      <c r="B475" s="14" t="s">
        <v>977</v>
      </c>
      <c r="C475" t="s">
        <v>954</v>
      </c>
      <c r="D475" s="17">
        <v>261</v>
      </c>
      <c r="E475" s="17">
        <v>5207300</v>
      </c>
      <c r="F475" s="17">
        <v>1526</v>
      </c>
      <c r="G475" s="17">
        <v>149992100</v>
      </c>
      <c r="H475" s="17">
        <v>3</v>
      </c>
      <c r="I475" s="17">
        <v>406500</v>
      </c>
      <c r="J475" s="17">
        <v>10</v>
      </c>
      <c r="K475" s="17">
        <v>167700</v>
      </c>
      <c r="L475" s="16">
        <f t="shared" si="74"/>
        <v>141</v>
      </c>
      <c r="M475" s="16">
        <f t="shared" si="75"/>
        <v>73416139</v>
      </c>
      <c r="N475" s="17">
        <v>114</v>
      </c>
      <c r="O475" s="17">
        <v>44342843</v>
      </c>
      <c r="P475" s="17">
        <v>15</v>
      </c>
      <c r="Q475" s="17">
        <v>22891396</v>
      </c>
      <c r="R475" s="17">
        <v>12</v>
      </c>
      <c r="S475" s="17">
        <v>6181900</v>
      </c>
      <c r="T475" s="8">
        <f t="shared" si="76"/>
        <v>1941</v>
      </c>
      <c r="U475" s="8">
        <f t="shared" si="70"/>
        <v>229189739</v>
      </c>
      <c r="V475" s="9">
        <f t="shared" si="71"/>
        <v>0.6562187323752744</v>
      </c>
      <c r="W475" s="8">
        <f t="shared" si="72"/>
        <v>1529</v>
      </c>
      <c r="X475" s="8">
        <f t="shared" si="77"/>
        <v>156580500</v>
      </c>
      <c r="Y475" s="7">
        <f t="shared" si="78"/>
        <v>98364.02877697842</v>
      </c>
      <c r="Z475" s="9">
        <f t="shared" si="79"/>
        <v>0.026972848029640627</v>
      </c>
      <c r="AA475" s="7">
        <v>99659.11169170476</v>
      </c>
      <c r="AB475" s="9">
        <f t="shared" si="73"/>
        <v>-0.012995128019329323</v>
      </c>
      <c r="AC475" s="13"/>
    </row>
    <row r="476" spans="1:29" ht="12.75">
      <c r="A476" s="14" t="s">
        <v>976</v>
      </c>
      <c r="B476" s="14" t="s">
        <v>978</v>
      </c>
      <c r="C476" t="s">
        <v>954</v>
      </c>
      <c r="D476" s="17">
        <v>545</v>
      </c>
      <c r="E476" s="17">
        <v>26961600</v>
      </c>
      <c r="F476" s="17">
        <v>2532</v>
      </c>
      <c r="G476" s="17">
        <v>431427600</v>
      </c>
      <c r="H476" s="17">
        <v>67</v>
      </c>
      <c r="I476" s="17">
        <v>12728300</v>
      </c>
      <c r="J476" s="17">
        <v>148</v>
      </c>
      <c r="K476" s="17">
        <v>2053100</v>
      </c>
      <c r="L476" s="16">
        <f t="shared" si="74"/>
        <v>171</v>
      </c>
      <c r="M476" s="16">
        <f t="shared" si="75"/>
        <v>254033200</v>
      </c>
      <c r="N476" s="17">
        <v>153</v>
      </c>
      <c r="O476" s="17">
        <v>124840100</v>
      </c>
      <c r="P476" s="17">
        <v>11</v>
      </c>
      <c r="Q476" s="17">
        <v>102986600</v>
      </c>
      <c r="R476" s="17">
        <v>7</v>
      </c>
      <c r="S476" s="17">
        <v>26206500</v>
      </c>
      <c r="T476" s="8">
        <f t="shared" si="76"/>
        <v>3463</v>
      </c>
      <c r="U476" s="8">
        <f t="shared" si="70"/>
        <v>727203800</v>
      </c>
      <c r="V476" s="9">
        <f t="shared" si="71"/>
        <v>0.6107722484398459</v>
      </c>
      <c r="W476" s="8">
        <f t="shared" si="72"/>
        <v>2599</v>
      </c>
      <c r="X476" s="8">
        <f t="shared" si="77"/>
        <v>470362400</v>
      </c>
      <c r="Y476" s="7">
        <f t="shared" si="78"/>
        <v>170894.92112350903</v>
      </c>
      <c r="Z476" s="9">
        <f t="shared" si="79"/>
        <v>0.0360373529401249</v>
      </c>
      <c r="AA476" s="7">
        <v>170709.79481223383</v>
      </c>
      <c r="AB476" s="9">
        <f t="shared" si="73"/>
        <v>0.001084450435189316</v>
      </c>
      <c r="AC476" s="13"/>
    </row>
    <row r="477" spans="1:29" ht="12.75">
      <c r="A477" s="14" t="s">
        <v>979</v>
      </c>
      <c r="B477" s="14" t="s">
        <v>980</v>
      </c>
      <c r="C477" t="s">
        <v>954</v>
      </c>
      <c r="D477" s="17">
        <v>157</v>
      </c>
      <c r="E477" s="17">
        <v>9270100</v>
      </c>
      <c r="F477" s="17">
        <v>905</v>
      </c>
      <c r="G477" s="17">
        <v>214371400</v>
      </c>
      <c r="H477" s="17">
        <v>298</v>
      </c>
      <c r="I477" s="17">
        <v>80722000</v>
      </c>
      <c r="J477" s="17">
        <v>702</v>
      </c>
      <c r="K477" s="17">
        <v>10947700</v>
      </c>
      <c r="L477" s="16">
        <f t="shared" si="74"/>
        <v>50</v>
      </c>
      <c r="M477" s="16">
        <f t="shared" si="75"/>
        <v>24504800</v>
      </c>
      <c r="N477" s="17">
        <v>49</v>
      </c>
      <c r="O477" s="17">
        <v>23024800</v>
      </c>
      <c r="P477" s="17">
        <v>1</v>
      </c>
      <c r="Q477" s="17">
        <v>1480000</v>
      </c>
      <c r="R477" s="17">
        <v>0</v>
      </c>
      <c r="S477" s="17">
        <v>0</v>
      </c>
      <c r="T477" s="8">
        <f t="shared" si="76"/>
        <v>2112</v>
      </c>
      <c r="U477" s="8">
        <f t="shared" si="70"/>
        <v>339816000</v>
      </c>
      <c r="V477" s="9">
        <f t="shared" si="71"/>
        <v>0.8683917178708478</v>
      </c>
      <c r="W477" s="8">
        <f t="shared" si="72"/>
        <v>1203</v>
      </c>
      <c r="X477" s="8">
        <f t="shared" si="77"/>
        <v>295093400</v>
      </c>
      <c r="Y477" s="7">
        <f t="shared" si="78"/>
        <v>245297.92186201163</v>
      </c>
      <c r="Z477" s="9">
        <f t="shared" si="79"/>
        <v>0</v>
      </c>
      <c r="AA477" s="7">
        <v>246686.79401993356</v>
      </c>
      <c r="AB477" s="9">
        <f t="shared" si="73"/>
        <v>-0.005630103400710211</v>
      </c>
      <c r="AC477" s="13"/>
    </row>
    <row r="478" spans="1:29" ht="12.75">
      <c r="A478" s="14" t="s">
        <v>981</v>
      </c>
      <c r="B478" s="14" t="s">
        <v>982</v>
      </c>
      <c r="C478" t="s">
        <v>954</v>
      </c>
      <c r="D478" s="17">
        <v>68</v>
      </c>
      <c r="E478" s="17">
        <v>3618700</v>
      </c>
      <c r="F478" s="17">
        <v>1102</v>
      </c>
      <c r="G478" s="17">
        <v>240784300</v>
      </c>
      <c r="H478" s="17">
        <v>1</v>
      </c>
      <c r="I478" s="17">
        <v>149500</v>
      </c>
      <c r="J478" s="17">
        <v>9</v>
      </c>
      <c r="K478" s="17">
        <v>46900</v>
      </c>
      <c r="L478" s="16">
        <f t="shared" si="74"/>
        <v>98</v>
      </c>
      <c r="M478" s="16">
        <f t="shared" si="75"/>
        <v>49318700</v>
      </c>
      <c r="N478" s="17">
        <v>87</v>
      </c>
      <c r="O478" s="17">
        <v>38328400</v>
      </c>
      <c r="P478" s="17">
        <v>0</v>
      </c>
      <c r="Q478" s="17">
        <v>0</v>
      </c>
      <c r="R478" s="17">
        <v>11</v>
      </c>
      <c r="S478" s="17">
        <v>10990300</v>
      </c>
      <c r="T478" s="8">
        <f t="shared" si="76"/>
        <v>1278</v>
      </c>
      <c r="U478" s="8">
        <f t="shared" si="70"/>
        <v>293918100</v>
      </c>
      <c r="V478" s="9">
        <f t="shared" si="71"/>
        <v>0.8197310747449714</v>
      </c>
      <c r="W478" s="8">
        <f t="shared" si="72"/>
        <v>1103</v>
      </c>
      <c r="X478" s="8">
        <f t="shared" si="77"/>
        <v>251924100</v>
      </c>
      <c r="Y478" s="7">
        <f t="shared" si="78"/>
        <v>218434.99546690844</v>
      </c>
      <c r="Z478" s="9">
        <f t="shared" si="79"/>
        <v>0.03739238924040404</v>
      </c>
      <c r="AA478" s="7">
        <v>219913.33938294012</v>
      </c>
      <c r="AB478" s="9">
        <f t="shared" si="73"/>
        <v>-0.0067223931034824744</v>
      </c>
      <c r="AC478" s="13"/>
    </row>
    <row r="479" spans="1:29" ht="12.75">
      <c r="A479" s="14" t="s">
        <v>983</v>
      </c>
      <c r="B479" s="14" t="s">
        <v>984</v>
      </c>
      <c r="C479" t="s">
        <v>985</v>
      </c>
      <c r="D479" s="17">
        <v>83</v>
      </c>
      <c r="E479" s="17">
        <v>9415400</v>
      </c>
      <c r="F479" s="17">
        <v>4048</v>
      </c>
      <c r="G479" s="17">
        <v>1366659184</v>
      </c>
      <c r="H479" s="17">
        <v>219</v>
      </c>
      <c r="I479" s="17">
        <v>398588200</v>
      </c>
      <c r="J479" s="17">
        <v>309</v>
      </c>
      <c r="K479" s="17">
        <v>3438269</v>
      </c>
      <c r="L479" s="16">
        <f t="shared" si="74"/>
        <v>132</v>
      </c>
      <c r="M479" s="16">
        <f t="shared" si="75"/>
        <v>497351900</v>
      </c>
      <c r="N479" s="17">
        <v>130</v>
      </c>
      <c r="O479" s="17">
        <v>496501900</v>
      </c>
      <c r="P479" s="17">
        <v>2</v>
      </c>
      <c r="Q479" s="17">
        <v>850000</v>
      </c>
      <c r="R479" s="17">
        <v>0</v>
      </c>
      <c r="S479" s="17">
        <v>0</v>
      </c>
      <c r="T479" s="8">
        <f t="shared" si="76"/>
        <v>4791</v>
      </c>
      <c r="U479" s="8">
        <f t="shared" si="70"/>
        <v>2275452953</v>
      </c>
      <c r="V479" s="9">
        <f t="shared" si="71"/>
        <v>0.7757784583823913</v>
      </c>
      <c r="W479" s="8">
        <f t="shared" si="72"/>
        <v>4267</v>
      </c>
      <c r="X479" s="8">
        <f t="shared" si="77"/>
        <v>1765247384</v>
      </c>
      <c r="Y479" s="7">
        <f t="shared" si="78"/>
        <v>413697.5355050387</v>
      </c>
      <c r="Z479" s="9">
        <f t="shared" si="79"/>
        <v>0</v>
      </c>
      <c r="AA479" s="7">
        <v>419944.78556362784</v>
      </c>
      <c r="AB479" s="9">
        <f t="shared" si="73"/>
        <v>-0.014876360591558299</v>
      </c>
      <c r="AC479" s="13"/>
    </row>
    <row r="480" spans="1:29" ht="12.75">
      <c r="A480" s="14" t="s">
        <v>986</v>
      </c>
      <c r="B480" s="14" t="s">
        <v>987</v>
      </c>
      <c r="C480" t="s">
        <v>985</v>
      </c>
      <c r="D480" s="17">
        <v>274</v>
      </c>
      <c r="E480" s="17">
        <v>21252500</v>
      </c>
      <c r="F480" s="17">
        <v>9530</v>
      </c>
      <c r="G480" s="17">
        <v>5599136810</v>
      </c>
      <c r="H480" s="17">
        <v>33</v>
      </c>
      <c r="I480" s="17">
        <v>24226100</v>
      </c>
      <c r="J480" s="17">
        <v>62</v>
      </c>
      <c r="K480" s="17">
        <v>319000</v>
      </c>
      <c r="L480" s="16">
        <f t="shared" si="74"/>
        <v>168</v>
      </c>
      <c r="M480" s="16">
        <f t="shared" si="75"/>
        <v>740874100</v>
      </c>
      <c r="N480" s="17">
        <v>161</v>
      </c>
      <c r="O480" s="17">
        <v>727722100</v>
      </c>
      <c r="P480" s="17">
        <v>6</v>
      </c>
      <c r="Q480" s="17">
        <v>5260000</v>
      </c>
      <c r="R480" s="17">
        <v>1</v>
      </c>
      <c r="S480" s="17">
        <v>7892000</v>
      </c>
      <c r="T480" s="8">
        <f t="shared" si="76"/>
        <v>10067</v>
      </c>
      <c r="U480" s="8">
        <f t="shared" si="70"/>
        <v>6385808510</v>
      </c>
      <c r="V480" s="9">
        <f t="shared" si="71"/>
        <v>0.8806031219373348</v>
      </c>
      <c r="W480" s="8">
        <f t="shared" si="72"/>
        <v>9563</v>
      </c>
      <c r="X480" s="8">
        <f t="shared" si="77"/>
        <v>5631254910</v>
      </c>
      <c r="Y480" s="7">
        <f t="shared" si="78"/>
        <v>588033.3483216563</v>
      </c>
      <c r="Z480" s="9">
        <f t="shared" si="79"/>
        <v>0.0012358654331149055</v>
      </c>
      <c r="AA480" s="7">
        <v>577992.3205691568</v>
      </c>
      <c r="AB480" s="9">
        <f t="shared" si="73"/>
        <v>0.01737225114446508</v>
      </c>
      <c r="AC480" s="13"/>
    </row>
    <row r="481" spans="1:29" ht="12.75">
      <c r="A481" s="14" t="s">
        <v>988</v>
      </c>
      <c r="B481" s="14" t="s">
        <v>989</v>
      </c>
      <c r="C481" t="s">
        <v>985</v>
      </c>
      <c r="D481" s="17">
        <v>138</v>
      </c>
      <c r="E481" s="17">
        <v>30468300</v>
      </c>
      <c r="F481" s="17">
        <v>2508</v>
      </c>
      <c r="G481" s="17">
        <v>1901669600</v>
      </c>
      <c r="H481" s="17">
        <v>73</v>
      </c>
      <c r="I481" s="17">
        <v>131154400</v>
      </c>
      <c r="J481" s="17">
        <v>132</v>
      </c>
      <c r="K481" s="17">
        <v>405600</v>
      </c>
      <c r="L481" s="16">
        <f t="shared" si="74"/>
        <v>198</v>
      </c>
      <c r="M481" s="16">
        <f t="shared" si="75"/>
        <v>187134500</v>
      </c>
      <c r="N481" s="17">
        <v>167</v>
      </c>
      <c r="O481" s="17">
        <v>163455700</v>
      </c>
      <c r="P481" s="17">
        <v>26</v>
      </c>
      <c r="Q481" s="17">
        <v>19872200</v>
      </c>
      <c r="R481" s="17">
        <v>5</v>
      </c>
      <c r="S481" s="17">
        <v>3806600</v>
      </c>
      <c r="T481" s="8">
        <f t="shared" si="76"/>
        <v>3049</v>
      </c>
      <c r="U481" s="8">
        <f t="shared" si="70"/>
        <v>2250832400</v>
      </c>
      <c r="V481" s="9">
        <f t="shared" si="71"/>
        <v>0.9031432104851521</v>
      </c>
      <c r="W481" s="8">
        <f t="shared" si="72"/>
        <v>2581</v>
      </c>
      <c r="X481" s="8">
        <f t="shared" si="77"/>
        <v>2036630600</v>
      </c>
      <c r="Y481" s="7">
        <f t="shared" si="78"/>
        <v>787611.0034870205</v>
      </c>
      <c r="Z481" s="9">
        <f t="shared" si="79"/>
        <v>0.001691196554661289</v>
      </c>
      <c r="AA481" s="7">
        <v>792949.7091896083</v>
      </c>
      <c r="AB481" s="9">
        <f t="shared" si="73"/>
        <v>-0.006732716641064139</v>
      </c>
      <c r="AC481" s="13"/>
    </row>
    <row r="482" spans="1:29" ht="12.75">
      <c r="A482" s="14" t="s">
        <v>990</v>
      </c>
      <c r="B482" s="14" t="s">
        <v>991</v>
      </c>
      <c r="C482" t="s">
        <v>985</v>
      </c>
      <c r="D482" s="17">
        <v>51</v>
      </c>
      <c r="E482" s="17">
        <v>9192600</v>
      </c>
      <c r="F482" s="17">
        <v>2281</v>
      </c>
      <c r="G482" s="17">
        <v>643132400</v>
      </c>
      <c r="H482" s="17">
        <v>0</v>
      </c>
      <c r="I482" s="17">
        <v>0</v>
      </c>
      <c r="J482" s="17">
        <v>0</v>
      </c>
      <c r="K482" s="17">
        <v>0</v>
      </c>
      <c r="L482" s="16">
        <f t="shared" si="74"/>
        <v>264</v>
      </c>
      <c r="M482" s="16">
        <f t="shared" si="75"/>
        <v>175176200</v>
      </c>
      <c r="N482" s="17">
        <v>238</v>
      </c>
      <c r="O482" s="17">
        <v>131615200</v>
      </c>
      <c r="P482" s="17">
        <v>1</v>
      </c>
      <c r="Q482" s="17">
        <v>1881600</v>
      </c>
      <c r="R482" s="17">
        <v>25</v>
      </c>
      <c r="S482" s="17">
        <v>41679400</v>
      </c>
      <c r="T482" s="8">
        <f t="shared" si="76"/>
        <v>2596</v>
      </c>
      <c r="U482" s="8">
        <f t="shared" si="70"/>
        <v>827501200</v>
      </c>
      <c r="V482" s="9">
        <f t="shared" si="71"/>
        <v>0.7771981478697554</v>
      </c>
      <c r="W482" s="8">
        <f t="shared" si="72"/>
        <v>2281</v>
      </c>
      <c r="X482" s="8">
        <f t="shared" si="77"/>
        <v>684811800</v>
      </c>
      <c r="Y482" s="7">
        <f t="shared" si="78"/>
        <v>281951.9508987286</v>
      </c>
      <c r="Z482" s="9">
        <f t="shared" si="79"/>
        <v>0.050367781944002016</v>
      </c>
      <c r="AA482" s="7">
        <v>282810.34633932484</v>
      </c>
      <c r="AB482" s="9">
        <f t="shared" si="73"/>
        <v>-0.0030352335114581836</v>
      </c>
      <c r="AC482" s="13"/>
    </row>
    <row r="483" spans="1:29" ht="12.75">
      <c r="A483" s="14" t="s">
        <v>992</v>
      </c>
      <c r="B483" s="14" t="s">
        <v>993</v>
      </c>
      <c r="C483" t="s">
        <v>985</v>
      </c>
      <c r="D483" s="17">
        <v>117</v>
      </c>
      <c r="E483" s="17">
        <v>9576300</v>
      </c>
      <c r="F483" s="17">
        <v>4847</v>
      </c>
      <c r="G483" s="17">
        <v>1965401200</v>
      </c>
      <c r="H483" s="17">
        <v>55</v>
      </c>
      <c r="I483" s="17">
        <v>29377200</v>
      </c>
      <c r="J483" s="17">
        <v>98</v>
      </c>
      <c r="K483" s="17">
        <v>1359600</v>
      </c>
      <c r="L483" s="16">
        <f t="shared" si="74"/>
        <v>374</v>
      </c>
      <c r="M483" s="16">
        <f t="shared" si="75"/>
        <v>759291800</v>
      </c>
      <c r="N483" s="17">
        <v>152</v>
      </c>
      <c r="O483" s="17">
        <v>217471500</v>
      </c>
      <c r="P483" s="17">
        <v>221</v>
      </c>
      <c r="Q483" s="17">
        <v>521820300</v>
      </c>
      <c r="R483" s="17">
        <v>1</v>
      </c>
      <c r="S483" s="17">
        <v>20000000</v>
      </c>
      <c r="T483" s="8">
        <f t="shared" si="76"/>
        <v>5491</v>
      </c>
      <c r="U483" s="8">
        <f t="shared" si="70"/>
        <v>2765006100</v>
      </c>
      <c r="V483" s="9">
        <f t="shared" si="71"/>
        <v>0.7214372510787589</v>
      </c>
      <c r="W483" s="8">
        <f t="shared" si="72"/>
        <v>4902</v>
      </c>
      <c r="X483" s="8">
        <f t="shared" si="77"/>
        <v>2014778400</v>
      </c>
      <c r="Y483" s="7">
        <f t="shared" si="78"/>
        <v>406931.53814769484</v>
      </c>
      <c r="Z483" s="9">
        <f t="shared" si="79"/>
        <v>0.007233257098420144</v>
      </c>
      <c r="AA483" s="7">
        <v>412042.355582772</v>
      </c>
      <c r="AB483" s="9">
        <f t="shared" si="73"/>
        <v>-0.012403621535093584</v>
      </c>
      <c r="AC483" s="13"/>
    </row>
    <row r="484" spans="1:29" ht="12.75">
      <c r="A484" s="14" t="s">
        <v>994</v>
      </c>
      <c r="B484" s="14" t="s">
        <v>995</v>
      </c>
      <c r="C484" t="s">
        <v>985</v>
      </c>
      <c r="D484" s="17">
        <v>506</v>
      </c>
      <c r="E484" s="17">
        <v>91159500</v>
      </c>
      <c r="F484" s="17">
        <v>14847</v>
      </c>
      <c r="G484" s="17">
        <v>5884075400</v>
      </c>
      <c r="H484" s="17">
        <v>10</v>
      </c>
      <c r="I484" s="17">
        <v>5725100</v>
      </c>
      <c r="J484" s="17">
        <v>33</v>
      </c>
      <c r="K484" s="17">
        <v>116100</v>
      </c>
      <c r="L484" s="16">
        <f t="shared" si="74"/>
        <v>483</v>
      </c>
      <c r="M484" s="16">
        <f t="shared" si="75"/>
        <v>2108488700</v>
      </c>
      <c r="N484" s="17">
        <v>413</v>
      </c>
      <c r="O484" s="17">
        <v>1662956200</v>
      </c>
      <c r="P484" s="17">
        <v>47</v>
      </c>
      <c r="Q484" s="17">
        <v>381478600</v>
      </c>
      <c r="R484" s="17">
        <v>23</v>
      </c>
      <c r="S484" s="17">
        <v>64053900</v>
      </c>
      <c r="T484" s="8">
        <f t="shared" si="76"/>
        <v>15879</v>
      </c>
      <c r="U484" s="8">
        <f t="shared" si="70"/>
        <v>8089564800</v>
      </c>
      <c r="V484" s="9">
        <f t="shared" si="71"/>
        <v>0.7280738390277806</v>
      </c>
      <c r="W484" s="8">
        <f t="shared" si="72"/>
        <v>14857</v>
      </c>
      <c r="X484" s="8">
        <f t="shared" si="77"/>
        <v>5953854400</v>
      </c>
      <c r="Y484" s="7">
        <f t="shared" si="78"/>
        <v>396432.69166049676</v>
      </c>
      <c r="Z484" s="9">
        <f t="shared" si="79"/>
        <v>0.007918089734567674</v>
      </c>
      <c r="AA484" s="7">
        <v>411330.2565138356</v>
      </c>
      <c r="AB484" s="9">
        <f t="shared" si="73"/>
        <v>-0.03621801367008779</v>
      </c>
      <c r="AC484" s="13"/>
    </row>
    <row r="485" spans="1:29" ht="12.75">
      <c r="A485" s="14" t="s">
        <v>996</v>
      </c>
      <c r="B485" s="14" t="s">
        <v>997</v>
      </c>
      <c r="C485" t="s">
        <v>985</v>
      </c>
      <c r="D485" s="17">
        <v>16</v>
      </c>
      <c r="E485" s="17">
        <v>5655700</v>
      </c>
      <c r="F485" s="17">
        <v>299</v>
      </c>
      <c r="G485" s="17">
        <v>266527300</v>
      </c>
      <c r="H485" s="17">
        <v>55</v>
      </c>
      <c r="I485" s="17">
        <v>120489600</v>
      </c>
      <c r="J485" s="17">
        <v>69</v>
      </c>
      <c r="K485" s="17">
        <v>432250</v>
      </c>
      <c r="L485" s="16">
        <f t="shared" si="74"/>
        <v>32</v>
      </c>
      <c r="M485" s="16">
        <f t="shared" si="75"/>
        <v>30697460</v>
      </c>
      <c r="N485" s="17">
        <v>30</v>
      </c>
      <c r="O485" s="17">
        <v>27605660</v>
      </c>
      <c r="P485" s="17">
        <v>0</v>
      </c>
      <c r="Q485" s="17">
        <v>0</v>
      </c>
      <c r="R485" s="17">
        <v>2</v>
      </c>
      <c r="S485" s="17">
        <v>3091800</v>
      </c>
      <c r="T485" s="8">
        <f t="shared" si="76"/>
        <v>471</v>
      </c>
      <c r="U485" s="8">
        <f t="shared" si="70"/>
        <v>423802310</v>
      </c>
      <c r="V485" s="9">
        <f t="shared" si="71"/>
        <v>0.913201487740829</v>
      </c>
      <c r="W485" s="8">
        <f t="shared" si="72"/>
        <v>354</v>
      </c>
      <c r="X485" s="8">
        <f t="shared" si="77"/>
        <v>390108700</v>
      </c>
      <c r="Y485" s="7">
        <f t="shared" si="78"/>
        <v>1093268.079096045</v>
      </c>
      <c r="Z485" s="9">
        <f t="shared" si="79"/>
        <v>0.0072953826042146865</v>
      </c>
      <c r="AA485" s="7">
        <v>1120964.9717514124</v>
      </c>
      <c r="AB485" s="9">
        <f t="shared" si="73"/>
        <v>-0.024708080406913364</v>
      </c>
      <c r="AC485" s="13"/>
    </row>
    <row r="486" spans="1:29" ht="12.75">
      <c r="A486" s="14" t="s">
        <v>998</v>
      </c>
      <c r="B486" s="14" t="s">
        <v>485</v>
      </c>
      <c r="C486" t="s">
        <v>985</v>
      </c>
      <c r="D486" s="17">
        <v>1220</v>
      </c>
      <c r="E486" s="17">
        <v>127484650</v>
      </c>
      <c r="F486" s="17">
        <v>19463</v>
      </c>
      <c r="G486" s="17">
        <v>5921770300</v>
      </c>
      <c r="H486" s="17">
        <v>116</v>
      </c>
      <c r="I486" s="17">
        <v>52241000</v>
      </c>
      <c r="J486" s="17">
        <v>235</v>
      </c>
      <c r="K486" s="17">
        <v>2451900</v>
      </c>
      <c r="L486" s="16">
        <f t="shared" si="74"/>
        <v>720</v>
      </c>
      <c r="M486" s="16">
        <f t="shared" si="75"/>
        <v>2749720400</v>
      </c>
      <c r="N486" s="17">
        <v>525</v>
      </c>
      <c r="O486" s="17">
        <v>1480199000</v>
      </c>
      <c r="P486" s="17">
        <v>166</v>
      </c>
      <c r="Q486" s="17">
        <v>865740400</v>
      </c>
      <c r="R486" s="17">
        <v>29</v>
      </c>
      <c r="S486" s="17">
        <v>403781000</v>
      </c>
      <c r="T486" s="8">
        <f t="shared" si="76"/>
        <v>21754</v>
      </c>
      <c r="U486" s="8">
        <f t="shared" si="70"/>
        <v>8853668250</v>
      </c>
      <c r="V486" s="9">
        <f t="shared" si="71"/>
        <v>0.6747498473302295</v>
      </c>
      <c r="W486" s="8">
        <f t="shared" si="72"/>
        <v>19579</v>
      </c>
      <c r="X486" s="8">
        <f t="shared" si="77"/>
        <v>6377792300</v>
      </c>
      <c r="Y486" s="7">
        <f t="shared" si="78"/>
        <v>305123.4128402881</v>
      </c>
      <c r="Z486" s="9">
        <f t="shared" si="79"/>
        <v>0.04560606842254339</v>
      </c>
      <c r="AA486" s="7">
        <v>312243.72876119864</v>
      </c>
      <c r="AB486" s="9">
        <f t="shared" si="73"/>
        <v>-0.02280371154021198</v>
      </c>
      <c r="AC486" s="13"/>
    </row>
    <row r="487" spans="1:29" ht="12.75">
      <c r="A487" s="14" t="s">
        <v>999</v>
      </c>
      <c r="B487" s="14" t="s">
        <v>1000</v>
      </c>
      <c r="C487" t="s">
        <v>985</v>
      </c>
      <c r="D487" s="17">
        <v>144</v>
      </c>
      <c r="E487" s="17">
        <v>12787500</v>
      </c>
      <c r="F487" s="17">
        <v>2357</v>
      </c>
      <c r="G487" s="17">
        <v>1067043000</v>
      </c>
      <c r="H487" s="17">
        <v>1</v>
      </c>
      <c r="I487" s="17">
        <v>80000</v>
      </c>
      <c r="J487" s="17">
        <v>4</v>
      </c>
      <c r="K487" s="17">
        <v>5777</v>
      </c>
      <c r="L487" s="16">
        <f t="shared" si="74"/>
        <v>192</v>
      </c>
      <c r="M487" s="16">
        <f t="shared" si="75"/>
        <v>224580000</v>
      </c>
      <c r="N487" s="17">
        <v>176</v>
      </c>
      <c r="O487" s="17">
        <v>207210900</v>
      </c>
      <c r="P487" s="17">
        <v>8</v>
      </c>
      <c r="Q487" s="17">
        <v>11028900</v>
      </c>
      <c r="R487" s="17">
        <v>8</v>
      </c>
      <c r="S487" s="17">
        <v>6340200</v>
      </c>
      <c r="T487" s="8">
        <f t="shared" si="76"/>
        <v>2698</v>
      </c>
      <c r="U487" s="8">
        <f t="shared" si="70"/>
        <v>1304496277</v>
      </c>
      <c r="V487" s="9">
        <f t="shared" si="71"/>
        <v>0.818034530887358</v>
      </c>
      <c r="W487" s="8">
        <f t="shared" si="72"/>
        <v>2358</v>
      </c>
      <c r="X487" s="8">
        <f t="shared" si="77"/>
        <v>1073463200</v>
      </c>
      <c r="Y487" s="7">
        <f t="shared" si="78"/>
        <v>452554.2832909245</v>
      </c>
      <c r="Z487" s="9">
        <f t="shared" si="79"/>
        <v>0.004860266841528134</v>
      </c>
      <c r="AA487" s="7">
        <v>480598.8120492151</v>
      </c>
      <c r="AB487" s="9">
        <f t="shared" si="73"/>
        <v>-0.0583533043677576</v>
      </c>
      <c r="AC487" s="13"/>
    </row>
    <row r="488" spans="1:29" ht="12.75">
      <c r="A488" s="14" t="s">
        <v>1001</v>
      </c>
      <c r="B488" s="14" t="s">
        <v>1002</v>
      </c>
      <c r="C488" t="s">
        <v>985</v>
      </c>
      <c r="D488" s="17">
        <v>844</v>
      </c>
      <c r="E488" s="17">
        <v>87720500</v>
      </c>
      <c r="F488" s="17">
        <v>12556</v>
      </c>
      <c r="G488" s="17">
        <v>4682350500</v>
      </c>
      <c r="H488" s="17">
        <v>173</v>
      </c>
      <c r="I488" s="17">
        <v>92659000</v>
      </c>
      <c r="J488" s="17">
        <v>319</v>
      </c>
      <c r="K488" s="17">
        <v>4120600</v>
      </c>
      <c r="L488" s="16">
        <f t="shared" si="74"/>
        <v>485</v>
      </c>
      <c r="M488" s="16">
        <f t="shared" si="75"/>
        <v>710972000</v>
      </c>
      <c r="N488" s="17">
        <v>334</v>
      </c>
      <c r="O488" s="17">
        <v>410390900</v>
      </c>
      <c r="P488" s="17">
        <v>120</v>
      </c>
      <c r="Q488" s="17">
        <v>213326100</v>
      </c>
      <c r="R488" s="17">
        <v>31</v>
      </c>
      <c r="S488" s="17">
        <v>87255000</v>
      </c>
      <c r="T488" s="8">
        <f t="shared" si="76"/>
        <v>14377</v>
      </c>
      <c r="U488" s="8">
        <f t="shared" si="70"/>
        <v>5577822600</v>
      </c>
      <c r="V488" s="9">
        <f t="shared" si="71"/>
        <v>0.8560705211384815</v>
      </c>
      <c r="W488" s="8">
        <f t="shared" si="72"/>
        <v>12729</v>
      </c>
      <c r="X488" s="8">
        <f t="shared" si="77"/>
        <v>4862264500</v>
      </c>
      <c r="Y488" s="7">
        <f t="shared" si="78"/>
        <v>375128.4075732579</v>
      </c>
      <c r="Z488" s="9">
        <f t="shared" si="79"/>
        <v>0.015643200986707607</v>
      </c>
      <c r="AA488" s="7">
        <v>373521.563066257</v>
      </c>
      <c r="AB488" s="9">
        <f t="shared" si="73"/>
        <v>0.004301878836151431</v>
      </c>
      <c r="AC488" s="13"/>
    </row>
    <row r="489" spans="1:29" ht="12.75">
      <c r="A489" s="14" t="s">
        <v>1003</v>
      </c>
      <c r="B489" s="14" t="s">
        <v>1004</v>
      </c>
      <c r="C489" t="s">
        <v>985</v>
      </c>
      <c r="D489" s="17">
        <v>110</v>
      </c>
      <c r="E489" s="17">
        <v>7937400</v>
      </c>
      <c r="F489" s="17">
        <v>3252</v>
      </c>
      <c r="G489" s="17">
        <v>966773870</v>
      </c>
      <c r="H489" s="17">
        <v>0</v>
      </c>
      <c r="I489" s="17">
        <v>0</v>
      </c>
      <c r="J489" s="17">
        <v>0</v>
      </c>
      <c r="K489" s="17">
        <v>0</v>
      </c>
      <c r="L489" s="16">
        <f t="shared" si="74"/>
        <v>192</v>
      </c>
      <c r="M489" s="16">
        <f t="shared" si="75"/>
        <v>153714415</v>
      </c>
      <c r="N489" s="17">
        <v>141</v>
      </c>
      <c r="O489" s="17">
        <v>103317235</v>
      </c>
      <c r="P489" s="17">
        <v>31</v>
      </c>
      <c r="Q489" s="17">
        <v>37013580</v>
      </c>
      <c r="R489" s="17">
        <v>20</v>
      </c>
      <c r="S489" s="17">
        <v>13383600</v>
      </c>
      <c r="T489" s="8">
        <f t="shared" si="76"/>
        <v>3554</v>
      </c>
      <c r="U489" s="8">
        <f t="shared" si="70"/>
        <v>1128425685</v>
      </c>
      <c r="V489" s="9">
        <f t="shared" si="71"/>
        <v>0.856745714716694</v>
      </c>
      <c r="W489" s="8">
        <f t="shared" si="72"/>
        <v>3252</v>
      </c>
      <c r="X489" s="8">
        <f t="shared" si="77"/>
        <v>980157470</v>
      </c>
      <c r="Y489" s="7">
        <f t="shared" si="78"/>
        <v>297285.9378843788</v>
      </c>
      <c r="Z489" s="9">
        <f t="shared" si="79"/>
        <v>0.011860417728793544</v>
      </c>
      <c r="AA489" s="7">
        <v>300758.9355828221</v>
      </c>
      <c r="AB489" s="9">
        <f t="shared" si="73"/>
        <v>-0.011547446434843695</v>
      </c>
      <c r="AC489" s="13"/>
    </row>
    <row r="490" spans="1:29" ht="12.75">
      <c r="A490" s="14" t="s">
        <v>1005</v>
      </c>
      <c r="B490" s="14" t="s">
        <v>1006</v>
      </c>
      <c r="C490" t="s">
        <v>985</v>
      </c>
      <c r="D490" s="17">
        <v>11</v>
      </c>
      <c r="E490" s="17">
        <v>375900</v>
      </c>
      <c r="F490" s="17">
        <v>152</v>
      </c>
      <c r="G490" s="17">
        <v>48753800</v>
      </c>
      <c r="H490" s="17">
        <v>0</v>
      </c>
      <c r="I490" s="17">
        <v>0</v>
      </c>
      <c r="J490" s="17">
        <v>5</v>
      </c>
      <c r="K490" s="17">
        <v>33200</v>
      </c>
      <c r="L490" s="16">
        <f t="shared" si="74"/>
        <v>10</v>
      </c>
      <c r="M490" s="16">
        <f t="shared" si="75"/>
        <v>3937900</v>
      </c>
      <c r="N490" s="17">
        <v>10</v>
      </c>
      <c r="O490" s="17">
        <v>3937900</v>
      </c>
      <c r="P490" s="17">
        <v>0</v>
      </c>
      <c r="Q490" s="17">
        <v>0</v>
      </c>
      <c r="R490" s="17">
        <v>0</v>
      </c>
      <c r="S490" s="17">
        <v>0</v>
      </c>
      <c r="T490" s="8">
        <f t="shared" si="76"/>
        <v>178</v>
      </c>
      <c r="U490" s="8">
        <f t="shared" si="70"/>
        <v>53100800</v>
      </c>
      <c r="V490" s="9">
        <f t="shared" si="71"/>
        <v>0.9181368265638182</v>
      </c>
      <c r="W490" s="8">
        <f t="shared" si="72"/>
        <v>152</v>
      </c>
      <c r="X490" s="8">
        <f t="shared" si="77"/>
        <v>48753800</v>
      </c>
      <c r="Y490" s="7">
        <f t="shared" si="78"/>
        <v>320748.6842105263</v>
      </c>
      <c r="Z490" s="9">
        <f t="shared" si="79"/>
        <v>0</v>
      </c>
      <c r="AA490" s="7">
        <v>324474.02597402595</v>
      </c>
      <c r="AB490" s="9">
        <f t="shared" si="73"/>
        <v>-0.011481170957572645</v>
      </c>
      <c r="AC490" s="13"/>
    </row>
    <row r="491" spans="1:29" ht="12.75">
      <c r="A491" s="14" t="s">
        <v>1007</v>
      </c>
      <c r="B491" s="14" t="s">
        <v>1008</v>
      </c>
      <c r="C491" t="s">
        <v>985</v>
      </c>
      <c r="D491" s="17">
        <v>518</v>
      </c>
      <c r="E491" s="17">
        <v>50580500</v>
      </c>
      <c r="F491" s="17">
        <v>6396</v>
      </c>
      <c r="G491" s="17">
        <v>3196965900</v>
      </c>
      <c r="H491" s="17">
        <v>114</v>
      </c>
      <c r="I491" s="17">
        <v>67056400</v>
      </c>
      <c r="J491" s="17">
        <v>224</v>
      </c>
      <c r="K491" s="17">
        <v>1946000</v>
      </c>
      <c r="L491" s="16">
        <f t="shared" si="74"/>
        <v>174</v>
      </c>
      <c r="M491" s="16">
        <f t="shared" si="75"/>
        <v>387796200</v>
      </c>
      <c r="N491" s="17">
        <v>160</v>
      </c>
      <c r="O491" s="17">
        <v>293745100</v>
      </c>
      <c r="P491" s="17">
        <v>1</v>
      </c>
      <c r="Q491" s="17">
        <v>3112900</v>
      </c>
      <c r="R491" s="17">
        <v>13</v>
      </c>
      <c r="S491" s="17">
        <v>90938200</v>
      </c>
      <c r="T491" s="8">
        <f t="shared" si="76"/>
        <v>7426</v>
      </c>
      <c r="U491" s="8">
        <f t="shared" si="70"/>
        <v>3704345000</v>
      </c>
      <c r="V491" s="9">
        <f t="shared" si="71"/>
        <v>0.8811334527426576</v>
      </c>
      <c r="W491" s="8">
        <f t="shared" si="72"/>
        <v>6510</v>
      </c>
      <c r="X491" s="8">
        <f t="shared" si="77"/>
        <v>3354960500</v>
      </c>
      <c r="Y491" s="7">
        <f t="shared" si="78"/>
        <v>501385.91397849465</v>
      </c>
      <c r="Z491" s="9">
        <f t="shared" si="79"/>
        <v>0.024549063329684467</v>
      </c>
      <c r="AA491" s="7">
        <v>503329.1549946129</v>
      </c>
      <c r="AB491" s="9">
        <f t="shared" si="73"/>
        <v>-0.003860775790226302</v>
      </c>
      <c r="AC491" s="13"/>
    </row>
    <row r="492" spans="1:29" ht="12.75">
      <c r="A492" s="14" t="s">
        <v>1009</v>
      </c>
      <c r="B492" s="14" t="s">
        <v>1010</v>
      </c>
      <c r="C492" t="s">
        <v>985</v>
      </c>
      <c r="D492" s="17">
        <v>94</v>
      </c>
      <c r="E492" s="17">
        <v>10333000</v>
      </c>
      <c r="F492" s="17">
        <v>4947</v>
      </c>
      <c r="G492" s="17">
        <v>1263488050</v>
      </c>
      <c r="H492" s="17">
        <v>0</v>
      </c>
      <c r="I492" s="17">
        <v>0</v>
      </c>
      <c r="J492" s="17">
        <v>0</v>
      </c>
      <c r="K492" s="17">
        <v>0</v>
      </c>
      <c r="L492" s="16">
        <f t="shared" si="74"/>
        <v>305</v>
      </c>
      <c r="M492" s="16">
        <f t="shared" si="75"/>
        <v>404847650</v>
      </c>
      <c r="N492" s="17">
        <v>265</v>
      </c>
      <c r="O492" s="17">
        <v>259264850</v>
      </c>
      <c r="P492" s="17">
        <v>3</v>
      </c>
      <c r="Q492" s="17">
        <v>4088200</v>
      </c>
      <c r="R492" s="17">
        <v>37</v>
      </c>
      <c r="S492" s="17">
        <v>141494600</v>
      </c>
      <c r="T492" s="8">
        <f t="shared" si="76"/>
        <v>5346</v>
      </c>
      <c r="U492" s="8">
        <f t="shared" si="70"/>
        <v>1678668700</v>
      </c>
      <c r="V492" s="9">
        <f t="shared" si="71"/>
        <v>0.7526726685259575</v>
      </c>
      <c r="W492" s="8">
        <f t="shared" si="72"/>
        <v>4947</v>
      </c>
      <c r="X492" s="8">
        <f t="shared" si="77"/>
        <v>1404982650</v>
      </c>
      <c r="Y492" s="7">
        <f t="shared" si="78"/>
        <v>255404.9019607843</v>
      </c>
      <c r="Z492" s="9">
        <f t="shared" si="79"/>
        <v>0.08428977081660008</v>
      </c>
      <c r="AA492" s="7">
        <v>258353.50434255705</v>
      </c>
      <c r="AB492" s="9">
        <f t="shared" si="73"/>
        <v>-0.01141305355728064</v>
      </c>
      <c r="AC492" s="13"/>
    </row>
    <row r="493" spans="1:29" ht="12.75">
      <c r="A493" s="14" t="s">
        <v>1011</v>
      </c>
      <c r="B493" s="14" t="s">
        <v>1012</v>
      </c>
      <c r="C493" t="s">
        <v>985</v>
      </c>
      <c r="D493" s="17">
        <v>38</v>
      </c>
      <c r="E493" s="17">
        <v>11889800</v>
      </c>
      <c r="F493" s="17">
        <v>722</v>
      </c>
      <c r="G493" s="17">
        <v>441885300</v>
      </c>
      <c r="H493" s="17">
        <v>47</v>
      </c>
      <c r="I493" s="17">
        <v>81210500</v>
      </c>
      <c r="J493" s="17">
        <v>105</v>
      </c>
      <c r="K493" s="17">
        <v>500622</v>
      </c>
      <c r="L493" s="16">
        <f t="shared" si="74"/>
        <v>52</v>
      </c>
      <c r="M493" s="16">
        <f t="shared" si="75"/>
        <v>135263300</v>
      </c>
      <c r="N493" s="17">
        <v>41</v>
      </c>
      <c r="O493" s="17">
        <v>123552600</v>
      </c>
      <c r="P493" s="17">
        <v>1</v>
      </c>
      <c r="Q493" s="17">
        <v>6200000</v>
      </c>
      <c r="R493" s="17">
        <v>10</v>
      </c>
      <c r="S493" s="17">
        <v>5510700</v>
      </c>
      <c r="T493" s="8">
        <f t="shared" si="76"/>
        <v>964</v>
      </c>
      <c r="U493" s="8">
        <f t="shared" si="70"/>
        <v>670749522</v>
      </c>
      <c r="V493" s="9">
        <f t="shared" si="71"/>
        <v>0.779867570296979</v>
      </c>
      <c r="W493" s="8">
        <f t="shared" si="72"/>
        <v>769</v>
      </c>
      <c r="X493" s="8">
        <f t="shared" si="77"/>
        <v>528606500</v>
      </c>
      <c r="Y493" s="7">
        <f t="shared" si="78"/>
        <v>680228.6085825748</v>
      </c>
      <c r="Z493" s="9">
        <f t="shared" si="79"/>
        <v>0.008215734516766453</v>
      </c>
      <c r="AA493" s="7">
        <v>686214.248366013</v>
      </c>
      <c r="AB493" s="9">
        <f t="shared" si="73"/>
        <v>-0.00872269819184179</v>
      </c>
      <c r="AC493" s="13"/>
    </row>
    <row r="494" spans="1:29" ht="12.75">
      <c r="A494" s="14" t="s">
        <v>1013</v>
      </c>
      <c r="B494" s="14" t="s">
        <v>1014</v>
      </c>
      <c r="C494" t="s">
        <v>985</v>
      </c>
      <c r="D494" s="17">
        <v>34</v>
      </c>
      <c r="E494" s="17">
        <v>9067400</v>
      </c>
      <c r="F494" s="17">
        <v>1905</v>
      </c>
      <c r="G494" s="17">
        <v>609609984</v>
      </c>
      <c r="H494" s="17">
        <v>0</v>
      </c>
      <c r="I494" s="17">
        <v>0</v>
      </c>
      <c r="J494" s="17">
        <v>0</v>
      </c>
      <c r="K494" s="17">
        <v>0</v>
      </c>
      <c r="L494" s="16">
        <f t="shared" si="74"/>
        <v>196</v>
      </c>
      <c r="M494" s="16">
        <f t="shared" si="75"/>
        <v>518248574</v>
      </c>
      <c r="N494" s="17">
        <v>179</v>
      </c>
      <c r="O494" s="17">
        <v>237740974</v>
      </c>
      <c r="P494" s="17">
        <v>12</v>
      </c>
      <c r="Q494" s="17">
        <v>276551500</v>
      </c>
      <c r="R494" s="17">
        <v>5</v>
      </c>
      <c r="S494" s="17">
        <v>3956100</v>
      </c>
      <c r="T494" s="8">
        <f t="shared" si="76"/>
        <v>2135</v>
      </c>
      <c r="U494" s="8">
        <f t="shared" si="70"/>
        <v>1136925958</v>
      </c>
      <c r="V494" s="9">
        <f t="shared" si="71"/>
        <v>0.5361914553102323</v>
      </c>
      <c r="W494" s="8">
        <f t="shared" si="72"/>
        <v>1905</v>
      </c>
      <c r="X494" s="8">
        <f t="shared" si="77"/>
        <v>613566084</v>
      </c>
      <c r="Y494" s="7">
        <f t="shared" si="78"/>
        <v>320005.24094488187</v>
      </c>
      <c r="Z494" s="9">
        <f t="shared" si="79"/>
        <v>0.0034796461213351944</v>
      </c>
      <c r="AA494" s="7">
        <v>320445.19349764026</v>
      </c>
      <c r="AB494" s="9">
        <f t="shared" si="73"/>
        <v>-0.001372941650197134</v>
      </c>
      <c r="AC494" s="13"/>
    </row>
    <row r="495" spans="1:29" ht="12.75">
      <c r="A495" s="14" t="s">
        <v>1015</v>
      </c>
      <c r="B495" s="14" t="s">
        <v>1016</v>
      </c>
      <c r="C495" t="s">
        <v>985</v>
      </c>
      <c r="D495" s="17">
        <v>8</v>
      </c>
      <c r="E495" s="17">
        <v>420500</v>
      </c>
      <c r="F495" s="17">
        <v>252</v>
      </c>
      <c r="G495" s="17">
        <v>103705700</v>
      </c>
      <c r="H495" s="17">
        <v>0</v>
      </c>
      <c r="I495" s="17">
        <v>0</v>
      </c>
      <c r="J495" s="17">
        <v>3</v>
      </c>
      <c r="K495" s="17">
        <v>20900</v>
      </c>
      <c r="L495" s="16">
        <f t="shared" si="74"/>
        <v>13</v>
      </c>
      <c r="M495" s="16">
        <f t="shared" si="75"/>
        <v>16077400</v>
      </c>
      <c r="N495" s="17">
        <v>10</v>
      </c>
      <c r="O495" s="17">
        <v>7657000</v>
      </c>
      <c r="P495" s="17">
        <v>1</v>
      </c>
      <c r="Q495" s="17">
        <v>7394900</v>
      </c>
      <c r="R495" s="17">
        <v>2</v>
      </c>
      <c r="S495" s="17">
        <v>1025500</v>
      </c>
      <c r="T495" s="8">
        <f t="shared" si="76"/>
        <v>276</v>
      </c>
      <c r="U495" s="8">
        <f t="shared" si="70"/>
        <v>120224500</v>
      </c>
      <c r="V495" s="9">
        <f t="shared" si="71"/>
        <v>0.8626003851128514</v>
      </c>
      <c r="W495" s="8">
        <f t="shared" si="72"/>
        <v>252</v>
      </c>
      <c r="X495" s="8">
        <f t="shared" si="77"/>
        <v>104731200</v>
      </c>
      <c r="Y495" s="7">
        <f t="shared" si="78"/>
        <v>411530.55555555556</v>
      </c>
      <c r="Z495" s="9">
        <f t="shared" si="79"/>
        <v>0.008529875358184063</v>
      </c>
      <c r="AA495" s="7">
        <v>406630.6201550388</v>
      </c>
      <c r="AB495" s="9">
        <f t="shared" si="73"/>
        <v>0.012050089584125645</v>
      </c>
      <c r="AC495" s="13"/>
    </row>
    <row r="496" spans="1:29" ht="12.75">
      <c r="A496" s="14" t="s">
        <v>1017</v>
      </c>
      <c r="B496" s="14" t="s">
        <v>1018</v>
      </c>
      <c r="C496" t="s">
        <v>985</v>
      </c>
      <c r="D496" s="17">
        <v>63</v>
      </c>
      <c r="E496" s="17">
        <v>23183500</v>
      </c>
      <c r="F496" s="17">
        <v>2660</v>
      </c>
      <c r="G496" s="17">
        <v>722754500</v>
      </c>
      <c r="H496" s="17">
        <v>0</v>
      </c>
      <c r="I496" s="17">
        <v>0</v>
      </c>
      <c r="J496" s="17">
        <v>0</v>
      </c>
      <c r="K496" s="17">
        <v>0</v>
      </c>
      <c r="L496" s="16">
        <f t="shared" si="74"/>
        <v>448</v>
      </c>
      <c r="M496" s="16">
        <f t="shared" si="75"/>
        <v>418587100</v>
      </c>
      <c r="N496" s="17">
        <v>402</v>
      </c>
      <c r="O496" s="17">
        <v>316096600</v>
      </c>
      <c r="P496" s="17">
        <v>14</v>
      </c>
      <c r="Q496" s="17">
        <v>19730500</v>
      </c>
      <c r="R496" s="17">
        <v>32</v>
      </c>
      <c r="S496" s="17">
        <v>82760000</v>
      </c>
      <c r="T496" s="8">
        <f t="shared" si="76"/>
        <v>3171</v>
      </c>
      <c r="U496" s="8">
        <f t="shared" si="70"/>
        <v>1164525100</v>
      </c>
      <c r="V496" s="9">
        <f t="shared" si="71"/>
        <v>0.6206431274001737</v>
      </c>
      <c r="W496" s="8">
        <f t="shared" si="72"/>
        <v>2660</v>
      </c>
      <c r="X496" s="8">
        <f t="shared" si="77"/>
        <v>805514500</v>
      </c>
      <c r="Y496" s="7">
        <f t="shared" si="78"/>
        <v>271712.2180451128</v>
      </c>
      <c r="Z496" s="9">
        <f t="shared" si="79"/>
        <v>0.07106759656790566</v>
      </c>
      <c r="AA496" s="7">
        <v>278509.4843808807</v>
      </c>
      <c r="AB496" s="9">
        <f t="shared" si="73"/>
        <v>-0.024405870237697906</v>
      </c>
      <c r="AC496" s="13"/>
    </row>
    <row r="497" spans="1:29" ht="12.75">
      <c r="A497" s="14" t="s">
        <v>1019</v>
      </c>
      <c r="B497" s="14" t="s">
        <v>1020</v>
      </c>
      <c r="C497" t="s">
        <v>985</v>
      </c>
      <c r="D497" s="17">
        <v>34</v>
      </c>
      <c r="E497" s="17">
        <v>2005200</v>
      </c>
      <c r="F497" s="17">
        <v>1120</v>
      </c>
      <c r="G497" s="17">
        <v>279004176</v>
      </c>
      <c r="H497" s="17">
        <v>0</v>
      </c>
      <c r="I497" s="17">
        <v>0</v>
      </c>
      <c r="J497" s="17">
        <v>0</v>
      </c>
      <c r="K497" s="17">
        <v>0</v>
      </c>
      <c r="L497" s="16">
        <f t="shared" si="74"/>
        <v>47</v>
      </c>
      <c r="M497" s="16">
        <f t="shared" si="75"/>
        <v>46451800</v>
      </c>
      <c r="N497" s="17">
        <v>37</v>
      </c>
      <c r="O497" s="17">
        <v>24472800</v>
      </c>
      <c r="P497" s="17">
        <v>1</v>
      </c>
      <c r="Q497" s="17">
        <v>387500</v>
      </c>
      <c r="R497" s="17">
        <v>9</v>
      </c>
      <c r="S497" s="17">
        <v>21591500</v>
      </c>
      <c r="T497" s="8">
        <f t="shared" si="76"/>
        <v>1201</v>
      </c>
      <c r="U497" s="8">
        <f t="shared" si="70"/>
        <v>327461176</v>
      </c>
      <c r="V497" s="9">
        <f t="shared" si="71"/>
        <v>0.8520221523909753</v>
      </c>
      <c r="W497" s="8">
        <f t="shared" si="72"/>
        <v>1120</v>
      </c>
      <c r="X497" s="8">
        <f t="shared" si="77"/>
        <v>300595676</v>
      </c>
      <c r="Y497" s="7">
        <f t="shared" si="78"/>
        <v>249110.87142857144</v>
      </c>
      <c r="Z497" s="9">
        <f t="shared" si="79"/>
        <v>0.06593606076831532</v>
      </c>
      <c r="AA497" s="7">
        <v>240431.94644351464</v>
      </c>
      <c r="AB497" s="9">
        <f t="shared" si="73"/>
        <v>0.036097220496011606</v>
      </c>
      <c r="AC497" s="13"/>
    </row>
    <row r="498" spans="1:29" ht="12.75">
      <c r="A498" s="14" t="s">
        <v>1021</v>
      </c>
      <c r="B498" s="14" t="s">
        <v>1022</v>
      </c>
      <c r="C498" t="s">
        <v>985</v>
      </c>
      <c r="D498" s="17">
        <v>424</v>
      </c>
      <c r="E498" s="17">
        <v>72278000</v>
      </c>
      <c r="F498" s="17">
        <v>5198</v>
      </c>
      <c r="G498" s="17">
        <v>3344937520</v>
      </c>
      <c r="H498" s="17">
        <v>44</v>
      </c>
      <c r="I498" s="17">
        <v>26973700</v>
      </c>
      <c r="J498" s="17">
        <v>69</v>
      </c>
      <c r="K498" s="17">
        <v>177400</v>
      </c>
      <c r="L498" s="16">
        <f t="shared" si="74"/>
        <v>217</v>
      </c>
      <c r="M498" s="16">
        <f t="shared" si="75"/>
        <v>662663100</v>
      </c>
      <c r="N498" s="17">
        <v>206</v>
      </c>
      <c r="O498" s="17">
        <v>627211600</v>
      </c>
      <c r="P498" s="17">
        <v>11</v>
      </c>
      <c r="Q498" s="17">
        <v>35451500</v>
      </c>
      <c r="R498" s="17">
        <v>0</v>
      </c>
      <c r="S498" s="17">
        <v>0</v>
      </c>
      <c r="T498" s="8">
        <f t="shared" si="76"/>
        <v>5952</v>
      </c>
      <c r="U498" s="8">
        <f t="shared" si="70"/>
        <v>4107029720</v>
      </c>
      <c r="V498" s="9">
        <f t="shared" si="71"/>
        <v>0.821009695542208</v>
      </c>
      <c r="W498" s="8">
        <f t="shared" si="72"/>
        <v>5242</v>
      </c>
      <c r="X498" s="8">
        <f t="shared" si="77"/>
        <v>3371911220</v>
      </c>
      <c r="Y498" s="7">
        <f t="shared" si="78"/>
        <v>643248.9927508584</v>
      </c>
      <c r="Z498" s="9">
        <f t="shared" si="79"/>
        <v>0</v>
      </c>
      <c r="AA498" s="7">
        <v>625652.8018486424</v>
      </c>
      <c r="AB498" s="9">
        <f t="shared" si="73"/>
        <v>0.02812452985141889</v>
      </c>
      <c r="AC498" s="13"/>
    </row>
    <row r="499" spans="1:29" ht="12.75">
      <c r="A499" s="14" t="s">
        <v>1023</v>
      </c>
      <c r="B499" s="14" t="s">
        <v>1024</v>
      </c>
      <c r="C499" t="s">
        <v>985</v>
      </c>
      <c r="D499" s="17">
        <v>177</v>
      </c>
      <c r="E499" s="17">
        <v>31860700</v>
      </c>
      <c r="F499" s="17">
        <v>1931</v>
      </c>
      <c r="G499" s="17">
        <v>1214066800</v>
      </c>
      <c r="H499" s="17">
        <v>2</v>
      </c>
      <c r="I499" s="17">
        <v>377200</v>
      </c>
      <c r="J499" s="17">
        <v>5</v>
      </c>
      <c r="K499" s="17">
        <v>5280</v>
      </c>
      <c r="L499" s="16">
        <f t="shared" si="74"/>
        <v>96</v>
      </c>
      <c r="M499" s="16">
        <f t="shared" si="75"/>
        <v>348097000</v>
      </c>
      <c r="N499" s="17">
        <v>90</v>
      </c>
      <c r="O499" s="17">
        <v>294459700</v>
      </c>
      <c r="P499" s="17">
        <v>5</v>
      </c>
      <c r="Q499" s="17">
        <v>6237300</v>
      </c>
      <c r="R499" s="17">
        <v>1</v>
      </c>
      <c r="S499" s="17">
        <v>47400000</v>
      </c>
      <c r="T499" s="8">
        <f t="shared" si="76"/>
        <v>2211</v>
      </c>
      <c r="U499" s="8">
        <f t="shared" si="70"/>
        <v>1594406980</v>
      </c>
      <c r="V499" s="9">
        <f t="shared" si="71"/>
        <v>0.7616900924505486</v>
      </c>
      <c r="W499" s="8">
        <f t="shared" si="72"/>
        <v>1933</v>
      </c>
      <c r="X499" s="8">
        <f t="shared" si="77"/>
        <v>1261844000</v>
      </c>
      <c r="Y499" s="7">
        <f t="shared" si="78"/>
        <v>628269.0118986032</v>
      </c>
      <c r="Z499" s="9">
        <f t="shared" si="79"/>
        <v>0.02972892153294512</v>
      </c>
      <c r="AA499" s="7">
        <v>633203.5769828927</v>
      </c>
      <c r="AB499" s="9">
        <f t="shared" si="73"/>
        <v>-0.007793015174996152</v>
      </c>
      <c r="AC499" s="13"/>
    </row>
    <row r="500" spans="1:29" ht="12.75">
      <c r="A500" s="14" t="s">
        <v>1025</v>
      </c>
      <c r="B500" s="14" t="s">
        <v>1026</v>
      </c>
      <c r="C500" t="s">
        <v>1027</v>
      </c>
      <c r="D500" s="17">
        <v>42</v>
      </c>
      <c r="E500" s="17">
        <v>1330200</v>
      </c>
      <c r="F500" s="17">
        <v>191</v>
      </c>
      <c r="G500" s="17">
        <v>29312300</v>
      </c>
      <c r="H500" s="17">
        <v>5</v>
      </c>
      <c r="I500" s="17">
        <v>745700</v>
      </c>
      <c r="J500" s="17">
        <v>11</v>
      </c>
      <c r="K500" s="17">
        <v>113400</v>
      </c>
      <c r="L500" s="16">
        <f t="shared" si="74"/>
        <v>50</v>
      </c>
      <c r="M500" s="16">
        <f t="shared" si="75"/>
        <v>14176200</v>
      </c>
      <c r="N500" s="17">
        <v>47</v>
      </c>
      <c r="O500" s="17">
        <v>13057900</v>
      </c>
      <c r="P500" s="17">
        <v>1</v>
      </c>
      <c r="Q500" s="17">
        <v>150200</v>
      </c>
      <c r="R500" s="17">
        <v>2</v>
      </c>
      <c r="S500" s="17">
        <v>968100</v>
      </c>
      <c r="T500" s="8">
        <f t="shared" si="76"/>
        <v>299</v>
      </c>
      <c r="U500" s="8">
        <f t="shared" si="70"/>
        <v>45677800</v>
      </c>
      <c r="V500" s="9">
        <f t="shared" si="71"/>
        <v>0.6580439513286542</v>
      </c>
      <c r="W500" s="8">
        <f t="shared" si="72"/>
        <v>196</v>
      </c>
      <c r="X500" s="8">
        <f t="shared" si="77"/>
        <v>31026100</v>
      </c>
      <c r="Y500" s="7">
        <f t="shared" si="78"/>
        <v>153357.14285714287</v>
      </c>
      <c r="Z500" s="9">
        <f t="shared" si="79"/>
        <v>0.021194103043491588</v>
      </c>
      <c r="AA500" s="7">
        <v>153357.14285714287</v>
      </c>
      <c r="AB500" s="9">
        <f t="shared" si="73"/>
        <v>0</v>
      </c>
      <c r="AC500" s="13"/>
    </row>
    <row r="501" spans="1:29" ht="12.75">
      <c r="A501" s="14" t="s">
        <v>1028</v>
      </c>
      <c r="B501" s="14" t="s">
        <v>1029</v>
      </c>
      <c r="C501" t="s">
        <v>1027</v>
      </c>
      <c r="D501" s="17">
        <v>205</v>
      </c>
      <c r="E501" s="17">
        <v>11734500</v>
      </c>
      <c r="F501" s="17">
        <v>2008</v>
      </c>
      <c r="G501" s="17">
        <v>486040500</v>
      </c>
      <c r="H501" s="17">
        <v>63</v>
      </c>
      <c r="I501" s="17">
        <v>24118500</v>
      </c>
      <c r="J501" s="17">
        <v>159</v>
      </c>
      <c r="K501" s="17">
        <v>1259370</v>
      </c>
      <c r="L501" s="16">
        <f t="shared" si="74"/>
        <v>137</v>
      </c>
      <c r="M501" s="16">
        <f t="shared" si="75"/>
        <v>86638300</v>
      </c>
      <c r="N501" s="17">
        <v>124</v>
      </c>
      <c r="O501" s="17">
        <v>79362400</v>
      </c>
      <c r="P501" s="17">
        <v>12</v>
      </c>
      <c r="Q501" s="17">
        <v>5575900</v>
      </c>
      <c r="R501" s="17">
        <v>1</v>
      </c>
      <c r="S501" s="17">
        <v>1700000</v>
      </c>
      <c r="T501" s="8">
        <f t="shared" si="76"/>
        <v>2572</v>
      </c>
      <c r="U501" s="8">
        <f t="shared" si="70"/>
        <v>609791170</v>
      </c>
      <c r="V501" s="9">
        <f t="shared" si="71"/>
        <v>0.8366126390449373</v>
      </c>
      <c r="W501" s="8">
        <f t="shared" si="72"/>
        <v>2071</v>
      </c>
      <c r="X501" s="8">
        <f t="shared" si="77"/>
        <v>511859000</v>
      </c>
      <c r="Y501" s="7">
        <f t="shared" si="78"/>
        <v>246334.62095605987</v>
      </c>
      <c r="Z501" s="9">
        <f t="shared" si="79"/>
        <v>0.002787839646808923</v>
      </c>
      <c r="AA501" s="7">
        <v>247209.3372036768</v>
      </c>
      <c r="AB501" s="9">
        <f t="shared" si="73"/>
        <v>-0.0035383624967865374</v>
      </c>
      <c r="AC501" s="13"/>
    </row>
    <row r="502" spans="1:29" ht="12.75">
      <c r="A502" s="14" t="s">
        <v>1030</v>
      </c>
      <c r="B502" s="14" t="s">
        <v>1031</v>
      </c>
      <c r="C502" t="s">
        <v>1027</v>
      </c>
      <c r="D502" s="17">
        <v>44</v>
      </c>
      <c r="E502" s="17">
        <v>2254350</v>
      </c>
      <c r="F502" s="17">
        <v>281</v>
      </c>
      <c r="G502" s="17">
        <v>71576400</v>
      </c>
      <c r="H502" s="17">
        <v>2</v>
      </c>
      <c r="I502" s="17">
        <v>418300</v>
      </c>
      <c r="J502" s="17">
        <v>2</v>
      </c>
      <c r="K502" s="17">
        <v>5500</v>
      </c>
      <c r="L502" s="16">
        <f t="shared" si="74"/>
        <v>59</v>
      </c>
      <c r="M502" s="16">
        <f t="shared" si="75"/>
        <v>58997100</v>
      </c>
      <c r="N502" s="17">
        <v>56</v>
      </c>
      <c r="O502" s="17">
        <v>57609100</v>
      </c>
      <c r="P502" s="17">
        <v>0</v>
      </c>
      <c r="Q502" s="17">
        <v>0</v>
      </c>
      <c r="R502" s="17">
        <v>3</v>
      </c>
      <c r="S502" s="17">
        <v>1388000</v>
      </c>
      <c r="T502" s="8">
        <f t="shared" si="76"/>
        <v>388</v>
      </c>
      <c r="U502" s="8">
        <f t="shared" si="70"/>
        <v>133251650</v>
      </c>
      <c r="V502" s="9">
        <f t="shared" si="71"/>
        <v>0.5402912459245345</v>
      </c>
      <c r="W502" s="8">
        <f t="shared" si="72"/>
        <v>283</v>
      </c>
      <c r="X502" s="8">
        <f t="shared" si="77"/>
        <v>73382700</v>
      </c>
      <c r="Y502" s="7">
        <f t="shared" si="78"/>
        <v>254398.2332155477</v>
      </c>
      <c r="Z502" s="9">
        <f t="shared" si="79"/>
        <v>0.010416381335615732</v>
      </c>
      <c r="AA502" s="7">
        <v>295447.85714285716</v>
      </c>
      <c r="AB502" s="9">
        <f t="shared" si="73"/>
        <v>-0.1389403339197713</v>
      </c>
      <c r="AC502" s="13"/>
    </row>
    <row r="503" spans="1:29" ht="12.75">
      <c r="A503" s="14" t="s">
        <v>1032</v>
      </c>
      <c r="B503" s="14" t="s">
        <v>1033</v>
      </c>
      <c r="C503" t="s">
        <v>1027</v>
      </c>
      <c r="D503" s="17">
        <v>476</v>
      </c>
      <c r="E503" s="17">
        <v>17057400</v>
      </c>
      <c r="F503" s="17">
        <v>3216</v>
      </c>
      <c r="G503" s="17">
        <v>814021000</v>
      </c>
      <c r="H503" s="17">
        <v>37</v>
      </c>
      <c r="I503" s="17">
        <v>14850300</v>
      </c>
      <c r="J503" s="17">
        <v>125</v>
      </c>
      <c r="K503" s="17">
        <v>729900</v>
      </c>
      <c r="L503" s="16">
        <f t="shared" si="74"/>
        <v>126</v>
      </c>
      <c r="M503" s="16">
        <f t="shared" si="75"/>
        <v>83553100</v>
      </c>
      <c r="N503" s="17">
        <v>120</v>
      </c>
      <c r="O503" s="17">
        <v>80556400</v>
      </c>
      <c r="P503" s="17">
        <v>3</v>
      </c>
      <c r="Q503" s="17">
        <v>1881100</v>
      </c>
      <c r="R503" s="17">
        <v>3</v>
      </c>
      <c r="S503" s="17">
        <v>1115600</v>
      </c>
      <c r="T503" s="8">
        <f t="shared" si="76"/>
        <v>3980</v>
      </c>
      <c r="U503" s="8">
        <f t="shared" si="70"/>
        <v>930211700</v>
      </c>
      <c r="V503" s="9">
        <f t="shared" si="71"/>
        <v>0.8910566272172238</v>
      </c>
      <c r="W503" s="8">
        <f t="shared" si="72"/>
        <v>3253</v>
      </c>
      <c r="X503" s="8">
        <f t="shared" si="77"/>
        <v>829986900</v>
      </c>
      <c r="Y503" s="7">
        <f t="shared" si="78"/>
        <v>254802.1211189671</v>
      </c>
      <c r="Z503" s="9">
        <f t="shared" si="79"/>
        <v>0.0011992968912345437</v>
      </c>
      <c r="AA503" s="7">
        <v>254757.32718894008</v>
      </c>
      <c r="AB503" s="9">
        <f t="shared" si="73"/>
        <v>0.00017582980054505528</v>
      </c>
      <c r="AC503" s="13"/>
    </row>
    <row r="504" spans="1:29" ht="12.75">
      <c r="A504" s="14" t="s">
        <v>1034</v>
      </c>
      <c r="B504" s="14" t="s">
        <v>1035</v>
      </c>
      <c r="C504" t="s">
        <v>1027</v>
      </c>
      <c r="D504" s="17">
        <v>402</v>
      </c>
      <c r="E504" s="17">
        <v>18976800</v>
      </c>
      <c r="F504" s="17">
        <v>2169</v>
      </c>
      <c r="G504" s="17">
        <v>559837200</v>
      </c>
      <c r="H504" s="17">
        <v>244</v>
      </c>
      <c r="I504" s="17">
        <v>72998200</v>
      </c>
      <c r="J504" s="17">
        <v>388</v>
      </c>
      <c r="K504" s="17">
        <v>3249500</v>
      </c>
      <c r="L504" s="16">
        <f t="shared" si="74"/>
        <v>110</v>
      </c>
      <c r="M504" s="16">
        <f t="shared" si="75"/>
        <v>66685500</v>
      </c>
      <c r="N504" s="17">
        <v>98</v>
      </c>
      <c r="O504" s="17">
        <v>60275700</v>
      </c>
      <c r="P504" s="17">
        <v>10</v>
      </c>
      <c r="Q504" s="17">
        <v>5529600</v>
      </c>
      <c r="R504" s="17">
        <v>2</v>
      </c>
      <c r="S504" s="17">
        <v>880200</v>
      </c>
      <c r="T504" s="8">
        <f t="shared" si="76"/>
        <v>3313</v>
      </c>
      <c r="U504" s="8">
        <f t="shared" si="70"/>
        <v>721747200</v>
      </c>
      <c r="V504" s="9">
        <f t="shared" si="71"/>
        <v>0.8768103291568017</v>
      </c>
      <c r="W504" s="8">
        <f t="shared" si="72"/>
        <v>2413</v>
      </c>
      <c r="X504" s="8">
        <f t="shared" si="77"/>
        <v>633715600</v>
      </c>
      <c r="Y504" s="7">
        <f t="shared" si="78"/>
        <v>262260.8371322006</v>
      </c>
      <c r="Z504" s="9">
        <f t="shared" si="79"/>
        <v>0.001219540581522173</v>
      </c>
      <c r="AA504" s="7">
        <v>348534.78442863125</v>
      </c>
      <c r="AB504" s="9">
        <f t="shared" si="73"/>
        <v>-0.2475332481888814</v>
      </c>
      <c r="AC504" s="13"/>
    </row>
    <row r="505" spans="1:29" ht="12.75">
      <c r="A505" s="14" t="s">
        <v>1036</v>
      </c>
      <c r="B505" s="14" t="s">
        <v>1037</v>
      </c>
      <c r="C505" t="s">
        <v>1027</v>
      </c>
      <c r="D505" s="17">
        <v>129</v>
      </c>
      <c r="E505" s="17">
        <v>14492100</v>
      </c>
      <c r="F505" s="17">
        <v>1437</v>
      </c>
      <c r="G505" s="17">
        <v>308457400</v>
      </c>
      <c r="H505" s="17">
        <v>18</v>
      </c>
      <c r="I505" s="17">
        <v>5104600</v>
      </c>
      <c r="J505" s="17">
        <v>31</v>
      </c>
      <c r="K505" s="17">
        <v>226100</v>
      </c>
      <c r="L505" s="16">
        <f t="shared" si="74"/>
        <v>152</v>
      </c>
      <c r="M505" s="16">
        <f t="shared" si="75"/>
        <v>131311800</v>
      </c>
      <c r="N505" s="17">
        <v>129</v>
      </c>
      <c r="O505" s="17">
        <v>111148900</v>
      </c>
      <c r="P505" s="17">
        <v>10</v>
      </c>
      <c r="Q505" s="17">
        <v>12949100</v>
      </c>
      <c r="R505" s="17">
        <v>13</v>
      </c>
      <c r="S505" s="17">
        <v>7213800</v>
      </c>
      <c r="T505" s="8">
        <f t="shared" si="76"/>
        <v>1767</v>
      </c>
      <c r="U505" s="8">
        <f t="shared" si="70"/>
        <v>459592000</v>
      </c>
      <c r="V505" s="9">
        <f t="shared" si="71"/>
        <v>0.6822616581663736</v>
      </c>
      <c r="W505" s="8">
        <f t="shared" si="72"/>
        <v>1455</v>
      </c>
      <c r="X505" s="8">
        <f t="shared" si="77"/>
        <v>320775800</v>
      </c>
      <c r="Y505" s="7">
        <f t="shared" si="78"/>
        <v>215506.529209622</v>
      </c>
      <c r="Z505" s="9">
        <f t="shared" si="79"/>
        <v>0.015696095667461576</v>
      </c>
      <c r="AA505" s="7">
        <v>216020.06872852234</v>
      </c>
      <c r="AB505" s="9">
        <f t="shared" si="73"/>
        <v>-0.002377276898035384</v>
      </c>
      <c r="AC505" s="13"/>
    </row>
    <row r="506" spans="1:29" ht="12.75">
      <c r="A506" s="14" t="s">
        <v>1038</v>
      </c>
      <c r="B506" s="14" t="s">
        <v>1039</v>
      </c>
      <c r="C506" t="s">
        <v>1027</v>
      </c>
      <c r="D506" s="17">
        <v>73</v>
      </c>
      <c r="E506" s="17">
        <v>6053200</v>
      </c>
      <c r="F506" s="17">
        <v>1071</v>
      </c>
      <c r="G506" s="17">
        <v>358158500</v>
      </c>
      <c r="H506" s="17">
        <v>133</v>
      </c>
      <c r="I506" s="17">
        <v>52234500</v>
      </c>
      <c r="J506" s="17">
        <v>220</v>
      </c>
      <c r="K506" s="17">
        <v>2094400</v>
      </c>
      <c r="L506" s="16">
        <f t="shared" si="74"/>
        <v>42</v>
      </c>
      <c r="M506" s="16">
        <f t="shared" si="75"/>
        <v>22965300</v>
      </c>
      <c r="N506" s="17">
        <v>37</v>
      </c>
      <c r="O506" s="17">
        <v>17034800</v>
      </c>
      <c r="P506" s="17">
        <v>5</v>
      </c>
      <c r="Q506" s="17">
        <v>5930500</v>
      </c>
      <c r="R506" s="17">
        <v>0</v>
      </c>
      <c r="S506" s="17">
        <v>0</v>
      </c>
      <c r="T506" s="8">
        <f t="shared" si="76"/>
        <v>1539</v>
      </c>
      <c r="U506" s="8">
        <f t="shared" si="70"/>
        <v>441505900</v>
      </c>
      <c r="V506" s="9">
        <f t="shared" si="71"/>
        <v>0.9295300470503338</v>
      </c>
      <c r="W506" s="8">
        <f t="shared" si="72"/>
        <v>1204</v>
      </c>
      <c r="X506" s="8">
        <f t="shared" si="77"/>
        <v>410393000</v>
      </c>
      <c r="Y506" s="7">
        <f t="shared" si="78"/>
        <v>340857.9734219269</v>
      </c>
      <c r="Z506" s="9">
        <f t="shared" si="79"/>
        <v>0</v>
      </c>
      <c r="AA506" s="7">
        <v>341602.327514547</v>
      </c>
      <c r="AB506" s="9">
        <f t="shared" si="73"/>
        <v>-0.0021790076725644743</v>
      </c>
      <c r="AC506" s="13"/>
    </row>
    <row r="507" spans="1:29" ht="12.75">
      <c r="A507" s="14" t="s">
        <v>1040</v>
      </c>
      <c r="B507" s="14" t="s">
        <v>1041</v>
      </c>
      <c r="C507" t="s">
        <v>1027</v>
      </c>
      <c r="D507" s="17">
        <v>82</v>
      </c>
      <c r="E507" s="17">
        <v>5752000</v>
      </c>
      <c r="F507" s="17">
        <v>1147</v>
      </c>
      <c r="G507" s="17">
        <v>353640700</v>
      </c>
      <c r="H507" s="17">
        <v>97</v>
      </c>
      <c r="I507" s="17">
        <v>32591400</v>
      </c>
      <c r="J507" s="17">
        <v>196</v>
      </c>
      <c r="K507" s="17">
        <v>1630300</v>
      </c>
      <c r="L507" s="16">
        <f t="shared" si="74"/>
        <v>26</v>
      </c>
      <c r="M507" s="16">
        <f t="shared" si="75"/>
        <v>24951600</v>
      </c>
      <c r="N507" s="17">
        <v>24</v>
      </c>
      <c r="O507" s="17">
        <v>17180500</v>
      </c>
      <c r="P507" s="17">
        <v>2</v>
      </c>
      <c r="Q507" s="17">
        <v>7771100</v>
      </c>
      <c r="R507" s="17">
        <v>0</v>
      </c>
      <c r="S507" s="17">
        <v>0</v>
      </c>
      <c r="T507" s="8">
        <f t="shared" si="76"/>
        <v>1548</v>
      </c>
      <c r="U507" s="8">
        <f t="shared" si="70"/>
        <v>418566000</v>
      </c>
      <c r="V507" s="9">
        <f t="shared" si="71"/>
        <v>0.9227507728769179</v>
      </c>
      <c r="W507" s="8">
        <f t="shared" si="72"/>
        <v>1244</v>
      </c>
      <c r="X507" s="8">
        <f t="shared" si="77"/>
        <v>386232100</v>
      </c>
      <c r="Y507" s="7">
        <f t="shared" si="78"/>
        <v>310475.9646302251</v>
      </c>
      <c r="Z507" s="9">
        <f t="shared" si="79"/>
        <v>0</v>
      </c>
      <c r="AA507" s="7">
        <v>417091.0931174089</v>
      </c>
      <c r="AB507" s="9">
        <f t="shared" si="73"/>
        <v>-0.2556159319786103</v>
      </c>
      <c r="AC507" s="13"/>
    </row>
    <row r="508" spans="1:29" ht="12.75">
      <c r="A508" s="14" t="s">
        <v>1042</v>
      </c>
      <c r="B508" s="14" t="s">
        <v>1043</v>
      </c>
      <c r="C508" t="s">
        <v>1027</v>
      </c>
      <c r="D508" s="17">
        <v>136</v>
      </c>
      <c r="E508" s="17">
        <v>4628150</v>
      </c>
      <c r="F508" s="17">
        <v>1341</v>
      </c>
      <c r="G508" s="17">
        <v>177780200</v>
      </c>
      <c r="H508" s="17">
        <v>0</v>
      </c>
      <c r="I508" s="17">
        <v>0</v>
      </c>
      <c r="J508" s="17">
        <v>0</v>
      </c>
      <c r="K508" s="17">
        <v>0</v>
      </c>
      <c r="L508" s="16">
        <f t="shared" si="74"/>
        <v>63</v>
      </c>
      <c r="M508" s="16">
        <f t="shared" si="75"/>
        <v>22925700</v>
      </c>
      <c r="N508" s="17">
        <v>56</v>
      </c>
      <c r="O508" s="17">
        <v>18256200</v>
      </c>
      <c r="P508" s="17">
        <v>4</v>
      </c>
      <c r="Q508" s="17">
        <v>3921700</v>
      </c>
      <c r="R508" s="17">
        <v>3</v>
      </c>
      <c r="S508" s="17">
        <v>747800</v>
      </c>
      <c r="T508" s="8">
        <f t="shared" si="76"/>
        <v>1540</v>
      </c>
      <c r="U508" s="8">
        <f t="shared" si="70"/>
        <v>205334050</v>
      </c>
      <c r="V508" s="9">
        <f t="shared" si="71"/>
        <v>0.8658096404371316</v>
      </c>
      <c r="W508" s="8">
        <f t="shared" si="72"/>
        <v>1341</v>
      </c>
      <c r="X508" s="8">
        <f t="shared" si="77"/>
        <v>178528000</v>
      </c>
      <c r="Y508" s="7">
        <f t="shared" si="78"/>
        <v>132572.85607755405</v>
      </c>
      <c r="Z508" s="9">
        <f t="shared" si="79"/>
        <v>0.0036418704058094604</v>
      </c>
      <c r="AA508" s="7">
        <v>133839.10447761195</v>
      </c>
      <c r="AB508" s="9">
        <f t="shared" si="73"/>
        <v>-0.009460974839903472</v>
      </c>
      <c r="AC508" s="13"/>
    </row>
    <row r="509" spans="1:29" ht="12.75">
      <c r="A509" s="14" t="s">
        <v>1044</v>
      </c>
      <c r="B509" s="14" t="s">
        <v>1045</v>
      </c>
      <c r="C509" t="s">
        <v>1027</v>
      </c>
      <c r="D509" s="17">
        <v>429</v>
      </c>
      <c r="E509" s="17">
        <v>7725600</v>
      </c>
      <c r="F509" s="17">
        <v>1909</v>
      </c>
      <c r="G509" s="17">
        <v>286376000</v>
      </c>
      <c r="H509" s="17">
        <v>109</v>
      </c>
      <c r="I509" s="17">
        <v>25348100</v>
      </c>
      <c r="J509" s="17">
        <v>235</v>
      </c>
      <c r="K509" s="17">
        <v>1455300</v>
      </c>
      <c r="L509" s="16">
        <f t="shared" si="74"/>
        <v>73</v>
      </c>
      <c r="M509" s="16">
        <f t="shared" si="75"/>
        <v>69898900</v>
      </c>
      <c r="N509" s="17">
        <v>71</v>
      </c>
      <c r="O509" s="17">
        <v>69563900</v>
      </c>
      <c r="P509" s="17">
        <v>2</v>
      </c>
      <c r="Q509" s="17">
        <v>335000</v>
      </c>
      <c r="R509" s="17">
        <v>0</v>
      </c>
      <c r="S509" s="17">
        <v>0</v>
      </c>
      <c r="T509" s="8">
        <f t="shared" si="76"/>
        <v>2755</v>
      </c>
      <c r="U509" s="8">
        <f t="shared" si="70"/>
        <v>390803900</v>
      </c>
      <c r="V509" s="9">
        <f t="shared" si="71"/>
        <v>0.797648385801677</v>
      </c>
      <c r="W509" s="8">
        <f t="shared" si="72"/>
        <v>2018</v>
      </c>
      <c r="X509" s="8">
        <f t="shared" si="77"/>
        <v>311724100</v>
      </c>
      <c r="Y509" s="7">
        <f t="shared" si="78"/>
        <v>154471.80376610506</v>
      </c>
      <c r="Z509" s="9">
        <f t="shared" si="79"/>
        <v>0</v>
      </c>
      <c r="AA509" s="7">
        <v>154321.715418939</v>
      </c>
      <c r="AB509" s="9">
        <f t="shared" si="73"/>
        <v>0.0009725679030887029</v>
      </c>
      <c r="AC509" s="13"/>
    </row>
    <row r="510" spans="1:29" ht="12.75">
      <c r="A510" s="14" t="s">
        <v>1046</v>
      </c>
      <c r="B510" s="14" t="s">
        <v>1047</v>
      </c>
      <c r="C510" t="s">
        <v>1027</v>
      </c>
      <c r="D510" s="17">
        <v>668</v>
      </c>
      <c r="E510" s="17">
        <v>44953900</v>
      </c>
      <c r="F510" s="17">
        <v>3670</v>
      </c>
      <c r="G510" s="17">
        <v>920224100</v>
      </c>
      <c r="H510" s="17">
        <v>50</v>
      </c>
      <c r="I510" s="17">
        <v>16501900</v>
      </c>
      <c r="J510" s="17">
        <v>124</v>
      </c>
      <c r="K510" s="17">
        <v>1282800</v>
      </c>
      <c r="L510" s="16">
        <f t="shared" si="74"/>
        <v>155</v>
      </c>
      <c r="M510" s="16">
        <f t="shared" si="75"/>
        <v>170729500</v>
      </c>
      <c r="N510" s="17">
        <v>125</v>
      </c>
      <c r="O510" s="17">
        <v>111807300</v>
      </c>
      <c r="P510" s="17">
        <v>26</v>
      </c>
      <c r="Q510" s="17">
        <v>41908600</v>
      </c>
      <c r="R510" s="17">
        <v>4</v>
      </c>
      <c r="S510" s="17">
        <v>17013600</v>
      </c>
      <c r="T510" s="8">
        <f t="shared" si="76"/>
        <v>4667</v>
      </c>
      <c r="U510" s="8">
        <f t="shared" si="70"/>
        <v>1153692200</v>
      </c>
      <c r="V510" s="9">
        <f t="shared" si="71"/>
        <v>0.811937534118719</v>
      </c>
      <c r="W510" s="8">
        <f t="shared" si="72"/>
        <v>3720</v>
      </c>
      <c r="X510" s="8">
        <f t="shared" si="77"/>
        <v>953739600</v>
      </c>
      <c r="Y510" s="7">
        <f t="shared" si="78"/>
        <v>251808.06451612903</v>
      </c>
      <c r="Z510" s="9">
        <f t="shared" si="79"/>
        <v>0.014747087654748815</v>
      </c>
      <c r="AA510" s="7">
        <v>250798.16958277253</v>
      </c>
      <c r="AB510" s="9">
        <f t="shared" si="73"/>
        <v>0.00402672369992395</v>
      </c>
      <c r="AC510" s="13"/>
    </row>
    <row r="511" spans="1:29" ht="12.75">
      <c r="A511" s="14" t="s">
        <v>1048</v>
      </c>
      <c r="B511" s="14" t="s">
        <v>1049</v>
      </c>
      <c r="C511" t="s">
        <v>1027</v>
      </c>
      <c r="D511" s="17">
        <v>875</v>
      </c>
      <c r="E511" s="17">
        <v>20393000</v>
      </c>
      <c r="F511" s="17">
        <v>6081</v>
      </c>
      <c r="G511" s="17">
        <v>1305041400</v>
      </c>
      <c r="H511" s="17">
        <v>10</v>
      </c>
      <c r="I511" s="17">
        <v>2561100</v>
      </c>
      <c r="J511" s="17">
        <v>35</v>
      </c>
      <c r="K511" s="17">
        <v>277300</v>
      </c>
      <c r="L511" s="16">
        <f t="shared" si="74"/>
        <v>80</v>
      </c>
      <c r="M511" s="16">
        <f t="shared" si="75"/>
        <v>71535300</v>
      </c>
      <c r="N511" s="17">
        <v>79</v>
      </c>
      <c r="O511" s="17">
        <v>71189800</v>
      </c>
      <c r="P511" s="17">
        <v>1</v>
      </c>
      <c r="Q511" s="17">
        <v>345500</v>
      </c>
      <c r="R511" s="17">
        <v>0</v>
      </c>
      <c r="S511" s="17">
        <v>0</v>
      </c>
      <c r="T511" s="8">
        <f t="shared" si="76"/>
        <v>7081</v>
      </c>
      <c r="U511" s="8">
        <f t="shared" si="70"/>
        <v>1399808100</v>
      </c>
      <c r="V511" s="9">
        <f t="shared" si="71"/>
        <v>0.9341298282243116</v>
      </c>
      <c r="W511" s="8">
        <f t="shared" si="72"/>
        <v>6091</v>
      </c>
      <c r="X511" s="8">
        <f t="shared" si="77"/>
        <v>1307602500</v>
      </c>
      <c r="Y511" s="7">
        <f t="shared" si="78"/>
        <v>214677.8033163684</v>
      </c>
      <c r="Z511" s="9">
        <f t="shared" si="79"/>
        <v>0</v>
      </c>
      <c r="AA511" s="7">
        <v>308679.6582320079</v>
      </c>
      <c r="AB511" s="9">
        <f t="shared" si="73"/>
        <v>-0.30452882918830493</v>
      </c>
      <c r="AC511" s="13"/>
    </row>
    <row r="512" spans="1:29" ht="12.75">
      <c r="A512" s="14" t="s">
        <v>1050</v>
      </c>
      <c r="B512" s="14" t="s">
        <v>1051</v>
      </c>
      <c r="C512" t="s">
        <v>1027</v>
      </c>
      <c r="D512" s="17">
        <v>82</v>
      </c>
      <c r="E512" s="17">
        <v>6574300</v>
      </c>
      <c r="F512" s="17">
        <v>720</v>
      </c>
      <c r="G512" s="17">
        <v>219343500</v>
      </c>
      <c r="H512" s="17">
        <v>159</v>
      </c>
      <c r="I512" s="17">
        <v>47116300</v>
      </c>
      <c r="J512" s="17">
        <v>325</v>
      </c>
      <c r="K512" s="17">
        <v>3951900</v>
      </c>
      <c r="L512" s="16">
        <f t="shared" si="74"/>
        <v>71</v>
      </c>
      <c r="M512" s="16">
        <f t="shared" si="75"/>
        <v>56554900</v>
      </c>
      <c r="N512" s="17">
        <v>54</v>
      </c>
      <c r="O512" s="17">
        <v>41217100</v>
      </c>
      <c r="P512" s="17">
        <v>17</v>
      </c>
      <c r="Q512" s="17">
        <v>15337800</v>
      </c>
      <c r="R512" s="17">
        <v>0</v>
      </c>
      <c r="S512" s="17">
        <v>0</v>
      </c>
      <c r="T512" s="8">
        <f t="shared" si="76"/>
        <v>1357</v>
      </c>
      <c r="U512" s="8">
        <f t="shared" si="70"/>
        <v>333540900</v>
      </c>
      <c r="V512" s="9">
        <f t="shared" si="71"/>
        <v>0.7988819362183168</v>
      </c>
      <c r="W512" s="8">
        <f t="shared" si="72"/>
        <v>879</v>
      </c>
      <c r="X512" s="8">
        <f t="shared" si="77"/>
        <v>266459800</v>
      </c>
      <c r="Y512" s="7">
        <f t="shared" si="78"/>
        <v>303139.7042093288</v>
      </c>
      <c r="Z512" s="9">
        <f t="shared" si="79"/>
        <v>0</v>
      </c>
      <c r="AA512" s="7">
        <v>405590.35187287175</v>
      </c>
      <c r="AB512" s="9">
        <f t="shared" si="73"/>
        <v>-0.2525963627844261</v>
      </c>
      <c r="AC512" s="13"/>
    </row>
    <row r="513" spans="1:29" ht="12.75">
      <c r="A513" s="14" t="s">
        <v>1052</v>
      </c>
      <c r="B513" s="14" t="s">
        <v>1053</v>
      </c>
      <c r="C513" t="s">
        <v>1027</v>
      </c>
      <c r="D513" s="17">
        <v>834</v>
      </c>
      <c r="E513" s="17">
        <v>11878750</v>
      </c>
      <c r="F513" s="17">
        <v>1702</v>
      </c>
      <c r="G513" s="17">
        <v>179701043</v>
      </c>
      <c r="H513" s="17">
        <v>67</v>
      </c>
      <c r="I513" s="17">
        <v>9339100</v>
      </c>
      <c r="J513" s="17">
        <v>172</v>
      </c>
      <c r="K513" s="17">
        <v>1146042</v>
      </c>
      <c r="L513" s="16">
        <f t="shared" si="74"/>
        <v>68</v>
      </c>
      <c r="M513" s="16">
        <f t="shared" si="75"/>
        <v>21251840</v>
      </c>
      <c r="N513" s="17">
        <v>60</v>
      </c>
      <c r="O513" s="17">
        <v>18932540</v>
      </c>
      <c r="P513" s="17">
        <v>6</v>
      </c>
      <c r="Q513" s="17">
        <v>1899300</v>
      </c>
      <c r="R513" s="17">
        <v>2</v>
      </c>
      <c r="S513" s="17">
        <v>420000</v>
      </c>
      <c r="T513" s="8">
        <f t="shared" si="76"/>
        <v>2843</v>
      </c>
      <c r="U513" s="8">
        <f t="shared" si="70"/>
        <v>223316775</v>
      </c>
      <c r="V513" s="9">
        <f t="shared" si="71"/>
        <v>0.8465111633463273</v>
      </c>
      <c r="W513" s="8">
        <f t="shared" si="72"/>
        <v>1769</v>
      </c>
      <c r="X513" s="8">
        <f t="shared" si="77"/>
        <v>189460143</v>
      </c>
      <c r="Y513" s="7">
        <f t="shared" si="78"/>
        <v>106862.71509327303</v>
      </c>
      <c r="Z513" s="9">
        <f t="shared" si="79"/>
        <v>0.0018807364560947113</v>
      </c>
      <c r="AA513" s="7">
        <v>106984.67194570135</v>
      </c>
      <c r="AB513" s="9">
        <f t="shared" si="73"/>
        <v>-0.0011399469681995346</v>
      </c>
      <c r="AC513" s="13"/>
    </row>
    <row r="514" spans="1:29" ht="12.75">
      <c r="A514" s="14" t="s">
        <v>1054</v>
      </c>
      <c r="B514" s="14" t="s">
        <v>1055</v>
      </c>
      <c r="C514" t="s">
        <v>1027</v>
      </c>
      <c r="D514" s="17">
        <v>66</v>
      </c>
      <c r="E514" s="17">
        <v>8829300</v>
      </c>
      <c r="F514" s="17">
        <v>1960</v>
      </c>
      <c r="G514" s="17">
        <v>433661600</v>
      </c>
      <c r="H514" s="17">
        <v>3</v>
      </c>
      <c r="I514" s="17">
        <v>727400</v>
      </c>
      <c r="J514" s="17">
        <v>10</v>
      </c>
      <c r="K514" s="17">
        <v>41100</v>
      </c>
      <c r="L514" s="16">
        <f t="shared" si="74"/>
        <v>286</v>
      </c>
      <c r="M514" s="16">
        <f t="shared" si="75"/>
        <v>242219900</v>
      </c>
      <c r="N514" s="17">
        <v>248</v>
      </c>
      <c r="O514" s="17">
        <v>187450300</v>
      </c>
      <c r="P514" s="17">
        <v>10</v>
      </c>
      <c r="Q514" s="17">
        <v>17091600</v>
      </c>
      <c r="R514" s="17">
        <v>28</v>
      </c>
      <c r="S514" s="17">
        <v>37678000</v>
      </c>
      <c r="T514" s="8">
        <f t="shared" si="76"/>
        <v>2325</v>
      </c>
      <c r="U514" s="8">
        <f aca="true" t="shared" si="80" ref="U514:U566">S514+Q514+O514+K514+I514+G514+E514</f>
        <v>685479300</v>
      </c>
      <c r="V514" s="9">
        <f aca="true" t="shared" si="81" ref="V514:V566">(G514+I514)/U514</f>
        <v>0.6337011197858199</v>
      </c>
      <c r="W514" s="8">
        <f aca="true" t="shared" si="82" ref="W514:W567">F514+H514</f>
        <v>1963</v>
      </c>
      <c r="X514" s="8">
        <f t="shared" si="77"/>
        <v>472067000</v>
      </c>
      <c r="Y514" s="7">
        <f t="shared" si="78"/>
        <v>221288.33418237392</v>
      </c>
      <c r="Z514" s="9">
        <f t="shared" si="79"/>
        <v>0.054965919466860635</v>
      </c>
      <c r="AA514" s="7">
        <v>222100.5600814664</v>
      </c>
      <c r="AB514" s="9">
        <f aca="true" t="shared" si="83" ref="AB514:AB567">(Y514-AA514)/AA514</f>
        <v>-0.003657018689167423</v>
      </c>
      <c r="AC514" s="13"/>
    </row>
    <row r="515" spans="1:29" ht="12.75">
      <c r="A515" s="14" t="s">
        <v>1056</v>
      </c>
      <c r="B515" s="14" t="s">
        <v>1057</v>
      </c>
      <c r="C515" t="s">
        <v>1027</v>
      </c>
      <c r="D515" s="17">
        <v>37</v>
      </c>
      <c r="E515" s="17">
        <v>3392900</v>
      </c>
      <c r="F515" s="17">
        <v>805</v>
      </c>
      <c r="G515" s="17">
        <v>214338300</v>
      </c>
      <c r="H515" s="17">
        <v>1</v>
      </c>
      <c r="I515" s="17">
        <v>317600</v>
      </c>
      <c r="J515" s="17">
        <v>4</v>
      </c>
      <c r="K515" s="17">
        <v>15900</v>
      </c>
      <c r="L515" s="16">
        <f aca="true" t="shared" si="84" ref="L515:L567">N515+P515+R515</f>
        <v>37</v>
      </c>
      <c r="M515" s="16">
        <f aca="true" t="shared" si="85" ref="M515:M567">O515+Q515+S515</f>
        <v>21284100</v>
      </c>
      <c r="N515" s="17">
        <v>29</v>
      </c>
      <c r="O515" s="17">
        <v>15549000</v>
      </c>
      <c r="P515" s="17">
        <v>3</v>
      </c>
      <c r="Q515" s="17">
        <v>3024300</v>
      </c>
      <c r="R515" s="17">
        <v>5</v>
      </c>
      <c r="S515" s="17">
        <v>2710800</v>
      </c>
      <c r="T515" s="8">
        <f aca="true" t="shared" si="86" ref="T515:T566">R515+P515+N515+J515+H515+F515+D515</f>
        <v>884</v>
      </c>
      <c r="U515" s="8">
        <f t="shared" si="80"/>
        <v>239348800</v>
      </c>
      <c r="V515" s="9">
        <f t="shared" si="81"/>
        <v>0.8968329901800218</v>
      </c>
      <c r="W515" s="8">
        <f t="shared" si="82"/>
        <v>806</v>
      </c>
      <c r="X515" s="8">
        <f aca="true" t="shared" si="87" ref="X515:X567">S515+I515+G515</f>
        <v>217366700</v>
      </c>
      <c r="Y515" s="7">
        <f aca="true" t="shared" si="88" ref="Y515:Y566">(I515+G515)/(H515+F515)</f>
        <v>266322.4565756824</v>
      </c>
      <c r="Z515" s="9">
        <f aca="true" t="shared" si="89" ref="Z515:Z578">S515/U515</f>
        <v>0.011325730482041272</v>
      </c>
      <c r="AA515" s="7">
        <v>268209.70149253734</v>
      </c>
      <c r="AB515" s="9">
        <f t="shared" si="83"/>
        <v>-0.0070364528439977436</v>
      </c>
      <c r="AC515" s="13"/>
    </row>
    <row r="516" spans="1:29" ht="12.75">
      <c r="A516" s="14" t="s">
        <v>1058</v>
      </c>
      <c r="B516" s="14" t="s">
        <v>1059</v>
      </c>
      <c r="C516" t="s">
        <v>1027</v>
      </c>
      <c r="D516" s="17">
        <v>133</v>
      </c>
      <c r="E516" s="17">
        <v>10065600</v>
      </c>
      <c r="F516" s="17">
        <v>813</v>
      </c>
      <c r="G516" s="17">
        <v>205923200</v>
      </c>
      <c r="H516" s="17">
        <v>99</v>
      </c>
      <c r="I516" s="17">
        <v>32165100</v>
      </c>
      <c r="J516" s="17">
        <v>194</v>
      </c>
      <c r="K516" s="17">
        <v>1107300</v>
      </c>
      <c r="L516" s="16">
        <f t="shared" si="84"/>
        <v>59</v>
      </c>
      <c r="M516" s="16">
        <f t="shared" si="85"/>
        <v>22930900</v>
      </c>
      <c r="N516" s="17">
        <v>54</v>
      </c>
      <c r="O516" s="17">
        <v>20557800</v>
      </c>
      <c r="P516" s="17">
        <v>5</v>
      </c>
      <c r="Q516" s="17">
        <v>2373100</v>
      </c>
      <c r="R516" s="17">
        <v>0</v>
      </c>
      <c r="S516" s="17">
        <v>0</v>
      </c>
      <c r="T516" s="8">
        <f t="shared" si="86"/>
        <v>1298</v>
      </c>
      <c r="U516" s="8">
        <f t="shared" si="80"/>
        <v>272192100</v>
      </c>
      <c r="V516" s="9">
        <f t="shared" si="81"/>
        <v>0.8747068706255618</v>
      </c>
      <c r="W516" s="8">
        <f t="shared" si="82"/>
        <v>912</v>
      </c>
      <c r="X516" s="8">
        <f t="shared" si="87"/>
        <v>238088300</v>
      </c>
      <c r="Y516" s="7">
        <f t="shared" si="88"/>
        <v>261061.73245614034</v>
      </c>
      <c r="Z516" s="9">
        <f t="shared" si="89"/>
        <v>0</v>
      </c>
      <c r="AA516" s="7">
        <v>260898.24175824175</v>
      </c>
      <c r="AB516" s="9">
        <f t="shared" si="83"/>
        <v>0.0006266454568524022</v>
      </c>
      <c r="AC516" s="13"/>
    </row>
    <row r="517" spans="1:29" ht="12.75">
      <c r="A517" s="14" t="s">
        <v>1060</v>
      </c>
      <c r="B517" s="14" t="s">
        <v>1061</v>
      </c>
      <c r="C517" t="s">
        <v>1027</v>
      </c>
      <c r="D517" s="17">
        <v>838</v>
      </c>
      <c r="E517" s="17">
        <v>54059700</v>
      </c>
      <c r="F517" s="17">
        <v>6956</v>
      </c>
      <c r="G517" s="17">
        <v>2056528300</v>
      </c>
      <c r="H517" s="17">
        <v>45</v>
      </c>
      <c r="I517" s="17">
        <v>16832900</v>
      </c>
      <c r="J517" s="17">
        <v>187</v>
      </c>
      <c r="K517" s="17">
        <v>589000</v>
      </c>
      <c r="L517" s="16">
        <f t="shared" si="84"/>
        <v>334</v>
      </c>
      <c r="M517" s="16">
        <f t="shared" si="85"/>
        <v>223123900</v>
      </c>
      <c r="N517" s="17">
        <v>292</v>
      </c>
      <c r="O517" s="17">
        <v>186088200</v>
      </c>
      <c r="P517" s="17">
        <v>38</v>
      </c>
      <c r="Q517" s="17">
        <v>32979700</v>
      </c>
      <c r="R517" s="17">
        <v>4</v>
      </c>
      <c r="S517" s="17">
        <v>4056000</v>
      </c>
      <c r="T517" s="8">
        <f t="shared" si="86"/>
        <v>8360</v>
      </c>
      <c r="U517" s="8">
        <f t="shared" si="80"/>
        <v>2351133800</v>
      </c>
      <c r="V517" s="9">
        <f t="shared" si="81"/>
        <v>0.8818558943774276</v>
      </c>
      <c r="W517" s="8">
        <f t="shared" si="82"/>
        <v>7001</v>
      </c>
      <c r="X517" s="8">
        <f t="shared" si="87"/>
        <v>2077417200</v>
      </c>
      <c r="Y517" s="7">
        <f t="shared" si="88"/>
        <v>296152.149692901</v>
      </c>
      <c r="Z517" s="9">
        <f t="shared" si="89"/>
        <v>0.0017251251289909576</v>
      </c>
      <c r="AA517" s="7">
        <v>296463.974978675</v>
      </c>
      <c r="AB517" s="9">
        <f t="shared" si="83"/>
        <v>-0.001051815100962757</v>
      </c>
      <c r="AC517" s="13"/>
    </row>
    <row r="518" spans="1:29" ht="12.75">
      <c r="A518" s="14" t="s">
        <v>1062</v>
      </c>
      <c r="B518" s="14" t="s">
        <v>1063</v>
      </c>
      <c r="C518" t="s">
        <v>1027</v>
      </c>
      <c r="D518" s="17">
        <v>157</v>
      </c>
      <c r="E518" s="17">
        <v>3311700</v>
      </c>
      <c r="F518" s="17">
        <v>1365</v>
      </c>
      <c r="G518" s="17">
        <v>261262300</v>
      </c>
      <c r="H518" s="17">
        <v>0</v>
      </c>
      <c r="I518" s="17">
        <v>0</v>
      </c>
      <c r="J518" s="17">
        <v>10</v>
      </c>
      <c r="K518" s="17">
        <v>18100</v>
      </c>
      <c r="L518" s="16">
        <f t="shared" si="84"/>
        <v>70</v>
      </c>
      <c r="M518" s="16">
        <f t="shared" si="85"/>
        <v>29912200</v>
      </c>
      <c r="N518" s="17">
        <v>57</v>
      </c>
      <c r="O518" s="17">
        <v>22274800</v>
      </c>
      <c r="P518" s="17">
        <v>4</v>
      </c>
      <c r="Q518" s="17">
        <v>4445500</v>
      </c>
      <c r="R518" s="17">
        <v>9</v>
      </c>
      <c r="S518" s="17">
        <v>3191900</v>
      </c>
      <c r="T518" s="8">
        <f t="shared" si="86"/>
        <v>1602</v>
      </c>
      <c r="U518" s="8">
        <f t="shared" si="80"/>
        <v>294504300</v>
      </c>
      <c r="V518" s="9">
        <f t="shared" si="81"/>
        <v>0.8871255869608695</v>
      </c>
      <c r="W518" s="8">
        <f t="shared" si="82"/>
        <v>1365</v>
      </c>
      <c r="X518" s="8">
        <f t="shared" si="87"/>
        <v>264454200</v>
      </c>
      <c r="Y518" s="7">
        <f t="shared" si="88"/>
        <v>191400.95238095237</v>
      </c>
      <c r="Z518" s="9">
        <f t="shared" si="89"/>
        <v>0.010838211869911577</v>
      </c>
      <c r="AA518" s="7">
        <v>225153.87994143483</v>
      </c>
      <c r="AB518" s="9">
        <f t="shared" si="83"/>
        <v>-0.14991048597191395</v>
      </c>
      <c r="AC518" s="13"/>
    </row>
    <row r="519" spans="1:29" ht="12.75">
      <c r="A519" s="14" t="s">
        <v>1064</v>
      </c>
      <c r="B519" s="14" t="s">
        <v>1065</v>
      </c>
      <c r="C519" t="s">
        <v>1027</v>
      </c>
      <c r="D519" s="17">
        <v>320</v>
      </c>
      <c r="E519" s="17">
        <v>4745100</v>
      </c>
      <c r="F519" s="17">
        <v>1683</v>
      </c>
      <c r="G519" s="17">
        <v>207670500</v>
      </c>
      <c r="H519" s="17">
        <v>147</v>
      </c>
      <c r="I519" s="17">
        <v>26626000</v>
      </c>
      <c r="J519" s="17">
        <v>266</v>
      </c>
      <c r="K519" s="17">
        <v>1311400</v>
      </c>
      <c r="L519" s="16">
        <f t="shared" si="84"/>
        <v>45</v>
      </c>
      <c r="M519" s="16">
        <f t="shared" si="85"/>
        <v>8505900</v>
      </c>
      <c r="N519" s="17">
        <v>44</v>
      </c>
      <c r="O519" s="17">
        <v>8179500</v>
      </c>
      <c r="P519" s="17">
        <v>1</v>
      </c>
      <c r="Q519" s="17">
        <v>326400</v>
      </c>
      <c r="R519" s="17">
        <v>0</v>
      </c>
      <c r="S519" s="17">
        <v>0</v>
      </c>
      <c r="T519" s="8">
        <f t="shared" si="86"/>
        <v>2461</v>
      </c>
      <c r="U519" s="8">
        <f t="shared" si="80"/>
        <v>248858900</v>
      </c>
      <c r="V519" s="9">
        <f t="shared" si="81"/>
        <v>0.9414833064037492</v>
      </c>
      <c r="W519" s="8">
        <f t="shared" si="82"/>
        <v>1830</v>
      </c>
      <c r="X519" s="8">
        <f t="shared" si="87"/>
        <v>234296500</v>
      </c>
      <c r="Y519" s="7">
        <f t="shared" si="88"/>
        <v>128030.8743169399</v>
      </c>
      <c r="Z519" s="9">
        <f t="shared" si="89"/>
        <v>0</v>
      </c>
      <c r="AA519" s="7">
        <v>127996.06986899563</v>
      </c>
      <c r="AB519" s="9">
        <f t="shared" si="83"/>
        <v>0.0002719180985782137</v>
      </c>
      <c r="AC519" s="13"/>
    </row>
    <row r="520" spans="1:29" ht="12.75">
      <c r="A520" s="14" t="s">
        <v>1066</v>
      </c>
      <c r="B520" s="14" t="s">
        <v>1067</v>
      </c>
      <c r="C520" t="s">
        <v>1027</v>
      </c>
      <c r="D520" s="17">
        <v>45</v>
      </c>
      <c r="E520" s="17">
        <v>1732400</v>
      </c>
      <c r="F520" s="17">
        <v>451</v>
      </c>
      <c r="G520" s="17">
        <v>81631500</v>
      </c>
      <c r="H520" s="17">
        <v>1</v>
      </c>
      <c r="I520" s="17">
        <v>640100</v>
      </c>
      <c r="J520" s="17">
        <v>2</v>
      </c>
      <c r="K520" s="17">
        <v>21500</v>
      </c>
      <c r="L520" s="16">
        <f t="shared" si="84"/>
        <v>83</v>
      </c>
      <c r="M520" s="16">
        <f t="shared" si="85"/>
        <v>43137300</v>
      </c>
      <c r="N520" s="17">
        <v>69</v>
      </c>
      <c r="O520" s="17">
        <v>25708300</v>
      </c>
      <c r="P520" s="17">
        <v>2</v>
      </c>
      <c r="Q520" s="17">
        <v>721600</v>
      </c>
      <c r="R520" s="17">
        <v>12</v>
      </c>
      <c r="S520" s="17">
        <v>16707400</v>
      </c>
      <c r="T520" s="8">
        <f t="shared" si="86"/>
        <v>582</v>
      </c>
      <c r="U520" s="8">
        <f t="shared" si="80"/>
        <v>127162800</v>
      </c>
      <c r="V520" s="9">
        <f t="shared" si="81"/>
        <v>0.6469785188750169</v>
      </c>
      <c r="W520" s="8">
        <f t="shared" si="82"/>
        <v>452</v>
      </c>
      <c r="X520" s="8">
        <f t="shared" si="87"/>
        <v>98979000</v>
      </c>
      <c r="Y520" s="7">
        <f t="shared" si="88"/>
        <v>182016.81415929203</v>
      </c>
      <c r="Z520" s="9">
        <f t="shared" si="89"/>
        <v>0.13138590845750486</v>
      </c>
      <c r="AA520" s="7">
        <v>116514.96746203904</v>
      </c>
      <c r="AB520" s="9">
        <f t="shared" si="83"/>
        <v>0.5621753850516561</v>
      </c>
      <c r="AC520" s="13"/>
    </row>
    <row r="521" spans="1:29" ht="12.75">
      <c r="A521" s="14" t="s">
        <v>1068</v>
      </c>
      <c r="B521" s="14" t="s">
        <v>1069</v>
      </c>
      <c r="C521" t="s">
        <v>1027</v>
      </c>
      <c r="D521" s="17">
        <v>2185</v>
      </c>
      <c r="E521" s="17">
        <v>86340300</v>
      </c>
      <c r="F521" s="17">
        <v>10678</v>
      </c>
      <c r="G521" s="17">
        <v>2368048300</v>
      </c>
      <c r="H521" s="17">
        <v>112</v>
      </c>
      <c r="I521" s="17">
        <v>37068900</v>
      </c>
      <c r="J521" s="17">
        <v>196</v>
      </c>
      <c r="K521" s="17">
        <v>1552500</v>
      </c>
      <c r="L521" s="16">
        <f t="shared" si="84"/>
        <v>359</v>
      </c>
      <c r="M521" s="16">
        <f t="shared" si="85"/>
        <v>195987400</v>
      </c>
      <c r="N521" s="17">
        <v>334</v>
      </c>
      <c r="O521" s="17">
        <v>178334500</v>
      </c>
      <c r="P521" s="17">
        <v>21</v>
      </c>
      <c r="Q521" s="17">
        <v>14966200</v>
      </c>
      <c r="R521" s="17">
        <v>4</v>
      </c>
      <c r="S521" s="17">
        <v>2686700</v>
      </c>
      <c r="T521" s="8">
        <f t="shared" si="86"/>
        <v>13530</v>
      </c>
      <c r="U521" s="8">
        <f t="shared" si="80"/>
        <v>2688997400</v>
      </c>
      <c r="V521" s="9">
        <f t="shared" si="81"/>
        <v>0.8944289793660641</v>
      </c>
      <c r="W521" s="8">
        <f t="shared" si="82"/>
        <v>10790</v>
      </c>
      <c r="X521" s="8">
        <f t="shared" si="87"/>
        <v>2407803900</v>
      </c>
      <c r="Y521" s="7">
        <f t="shared" si="88"/>
        <v>222902.4281742354</v>
      </c>
      <c r="Z521" s="9">
        <f t="shared" si="89"/>
        <v>0.0009991456295197609</v>
      </c>
      <c r="AA521" s="7">
        <v>223684.17199518118</v>
      </c>
      <c r="AB521" s="9">
        <f t="shared" si="83"/>
        <v>-0.0034948553309468475</v>
      </c>
      <c r="AC521" s="13"/>
    </row>
    <row r="522" spans="1:29" ht="12.75">
      <c r="A522" s="14" t="s">
        <v>1070</v>
      </c>
      <c r="B522" s="14" t="s">
        <v>1071</v>
      </c>
      <c r="C522" t="s">
        <v>1027</v>
      </c>
      <c r="D522" s="17">
        <v>8</v>
      </c>
      <c r="E522" s="17">
        <v>289900</v>
      </c>
      <c r="F522" s="17">
        <v>9</v>
      </c>
      <c r="G522" s="17">
        <v>561750</v>
      </c>
      <c r="H522" s="17">
        <v>3</v>
      </c>
      <c r="I522" s="17">
        <v>366200</v>
      </c>
      <c r="J522" s="17">
        <v>10</v>
      </c>
      <c r="K522" s="17">
        <v>231400</v>
      </c>
      <c r="L522" s="16">
        <f t="shared" si="84"/>
        <v>3</v>
      </c>
      <c r="M522" s="16">
        <f t="shared" si="85"/>
        <v>1473300</v>
      </c>
      <c r="N522" s="17">
        <v>3</v>
      </c>
      <c r="O522" s="17">
        <v>1473300</v>
      </c>
      <c r="P522" s="17">
        <v>0</v>
      </c>
      <c r="Q522" s="17">
        <v>0</v>
      </c>
      <c r="R522" s="17">
        <v>0</v>
      </c>
      <c r="S522" s="17">
        <v>0</v>
      </c>
      <c r="T522" s="8">
        <f t="shared" si="86"/>
        <v>33</v>
      </c>
      <c r="U522" s="8">
        <f t="shared" si="80"/>
        <v>2922550</v>
      </c>
      <c r="V522" s="9">
        <f t="shared" si="81"/>
        <v>0.31751381499033376</v>
      </c>
      <c r="W522" s="8">
        <f t="shared" si="82"/>
        <v>12</v>
      </c>
      <c r="X522" s="8">
        <f t="shared" si="87"/>
        <v>927950</v>
      </c>
      <c r="Y522" s="7">
        <f t="shared" si="88"/>
        <v>77329.16666666667</v>
      </c>
      <c r="Z522" s="9">
        <f t="shared" si="89"/>
        <v>0</v>
      </c>
      <c r="AA522" s="7">
        <v>77329.16666666667</v>
      </c>
      <c r="AB522" s="9">
        <f t="shared" si="83"/>
        <v>0</v>
      </c>
      <c r="AC522" s="13"/>
    </row>
    <row r="523" spans="1:29" ht="12.75">
      <c r="A523" s="14" t="s">
        <v>1072</v>
      </c>
      <c r="B523" s="14" t="s">
        <v>1073</v>
      </c>
      <c r="C523" t="s">
        <v>1027</v>
      </c>
      <c r="D523" s="17">
        <v>433</v>
      </c>
      <c r="E523" s="17">
        <v>42071360</v>
      </c>
      <c r="F523" s="17">
        <v>3542</v>
      </c>
      <c r="G523" s="17">
        <v>1057651000</v>
      </c>
      <c r="H523" s="17">
        <v>417</v>
      </c>
      <c r="I523" s="17">
        <v>150677900</v>
      </c>
      <c r="J523" s="17">
        <v>812</v>
      </c>
      <c r="K523" s="17">
        <v>7677793</v>
      </c>
      <c r="L523" s="16">
        <f t="shared" si="84"/>
        <v>157</v>
      </c>
      <c r="M523" s="16">
        <f t="shared" si="85"/>
        <v>121308805</v>
      </c>
      <c r="N523" s="17">
        <v>152</v>
      </c>
      <c r="O523" s="17">
        <v>114525205</v>
      </c>
      <c r="P523" s="17">
        <v>2</v>
      </c>
      <c r="Q523" s="17">
        <v>961300</v>
      </c>
      <c r="R523" s="17">
        <v>3</v>
      </c>
      <c r="S523" s="17">
        <v>5822300</v>
      </c>
      <c r="T523" s="8">
        <f t="shared" si="86"/>
        <v>5361</v>
      </c>
      <c r="U523" s="8">
        <f t="shared" si="80"/>
        <v>1379386858</v>
      </c>
      <c r="V523" s="9">
        <f t="shared" si="81"/>
        <v>0.8759898595467117</v>
      </c>
      <c r="W523" s="8">
        <f t="shared" si="82"/>
        <v>3959</v>
      </c>
      <c r="X523" s="8">
        <f t="shared" si="87"/>
        <v>1214151200</v>
      </c>
      <c r="Y523" s="7">
        <f t="shared" si="88"/>
        <v>305210.63399848447</v>
      </c>
      <c r="Z523" s="9">
        <f t="shared" si="89"/>
        <v>0.004220933356173819</v>
      </c>
      <c r="AA523" s="7">
        <v>307414.52386966406</v>
      </c>
      <c r="AB523" s="9">
        <f t="shared" si="83"/>
        <v>-0.007169114339288619</v>
      </c>
      <c r="AC523" s="13"/>
    </row>
    <row r="524" spans="1:29" ht="12.75">
      <c r="A524" s="14" t="s">
        <v>1074</v>
      </c>
      <c r="B524" s="14" t="s">
        <v>1075</v>
      </c>
      <c r="C524" t="s">
        <v>1076</v>
      </c>
      <c r="D524" s="17">
        <v>128</v>
      </c>
      <c r="E524" s="17">
        <v>22412600</v>
      </c>
      <c r="F524" s="17">
        <v>4400</v>
      </c>
      <c r="G524" s="17">
        <v>1351716300</v>
      </c>
      <c r="H524" s="17">
        <v>0</v>
      </c>
      <c r="I524" s="17">
        <v>0</v>
      </c>
      <c r="J524" s="17">
        <v>1</v>
      </c>
      <c r="K524" s="17">
        <v>420</v>
      </c>
      <c r="L524" s="16">
        <f t="shared" si="84"/>
        <v>145</v>
      </c>
      <c r="M524" s="16">
        <f t="shared" si="85"/>
        <v>402424550</v>
      </c>
      <c r="N524" s="17">
        <v>110</v>
      </c>
      <c r="O524" s="17">
        <v>358555600</v>
      </c>
      <c r="P524" s="17">
        <v>33</v>
      </c>
      <c r="Q524" s="17">
        <v>38468950</v>
      </c>
      <c r="R524" s="17">
        <v>2</v>
      </c>
      <c r="S524" s="17">
        <v>5400000</v>
      </c>
      <c r="T524" s="8">
        <f t="shared" si="86"/>
        <v>4674</v>
      </c>
      <c r="U524" s="8">
        <f t="shared" si="80"/>
        <v>1776553870</v>
      </c>
      <c r="V524" s="9">
        <f t="shared" si="81"/>
        <v>0.7608642343054872</v>
      </c>
      <c r="W524" s="8">
        <f t="shared" si="82"/>
        <v>4400</v>
      </c>
      <c r="X524" s="8">
        <f t="shared" si="87"/>
        <v>1357116300</v>
      </c>
      <c r="Y524" s="7">
        <f t="shared" si="88"/>
        <v>307208.25</v>
      </c>
      <c r="Z524" s="9">
        <f t="shared" si="89"/>
        <v>0.003039592601827492</v>
      </c>
      <c r="AA524" s="7">
        <v>307413.10282074613</v>
      </c>
      <c r="AB524" s="9">
        <f t="shared" si="83"/>
        <v>-0.0006663763478734526</v>
      </c>
      <c r="AC524" s="13"/>
    </row>
    <row r="525" spans="1:29" ht="12.75">
      <c r="A525" s="14" t="s">
        <v>1077</v>
      </c>
      <c r="B525" s="14" t="s">
        <v>1078</v>
      </c>
      <c r="C525" t="s">
        <v>1076</v>
      </c>
      <c r="D525" s="17">
        <v>88</v>
      </c>
      <c r="E525" s="17">
        <v>8244500</v>
      </c>
      <c r="F525" s="17">
        <v>4848</v>
      </c>
      <c r="G525" s="17">
        <v>586452800</v>
      </c>
      <c r="H525" s="17">
        <v>0</v>
      </c>
      <c r="I525" s="17">
        <v>0</v>
      </c>
      <c r="J525" s="17">
        <v>0</v>
      </c>
      <c r="K525" s="17">
        <v>0</v>
      </c>
      <c r="L525" s="16">
        <f t="shared" si="84"/>
        <v>228</v>
      </c>
      <c r="M525" s="16">
        <f t="shared" si="85"/>
        <v>133647400</v>
      </c>
      <c r="N525" s="17">
        <v>203</v>
      </c>
      <c r="O525" s="17">
        <v>89972000</v>
      </c>
      <c r="P525" s="17">
        <v>19</v>
      </c>
      <c r="Q525" s="17">
        <v>27317700</v>
      </c>
      <c r="R525" s="17">
        <v>6</v>
      </c>
      <c r="S525" s="17">
        <v>16357700</v>
      </c>
      <c r="T525" s="8">
        <f t="shared" si="86"/>
        <v>5164</v>
      </c>
      <c r="U525" s="8">
        <f t="shared" si="80"/>
        <v>728344700</v>
      </c>
      <c r="V525" s="9">
        <f t="shared" si="81"/>
        <v>0.8051857863453938</v>
      </c>
      <c r="W525" s="8">
        <f t="shared" si="82"/>
        <v>4848</v>
      </c>
      <c r="X525" s="8">
        <f t="shared" si="87"/>
        <v>602810500</v>
      </c>
      <c r="Y525" s="7">
        <f t="shared" si="88"/>
        <v>120967.98679867986</v>
      </c>
      <c r="Z525" s="9">
        <f t="shared" si="89"/>
        <v>0.02245873416803884</v>
      </c>
      <c r="AA525" s="7">
        <v>120975.7794755317</v>
      </c>
      <c r="AB525" s="9">
        <f t="shared" si="83"/>
        <v>-6.441518199445405E-05</v>
      </c>
      <c r="AC525" s="13"/>
    </row>
    <row r="526" spans="1:29" ht="12.75">
      <c r="A526" s="14" t="s">
        <v>1079</v>
      </c>
      <c r="B526" s="14" t="s">
        <v>1080</v>
      </c>
      <c r="C526" t="s">
        <v>1076</v>
      </c>
      <c r="D526" s="17">
        <v>74</v>
      </c>
      <c r="E526" s="17">
        <v>8165300</v>
      </c>
      <c r="F526" s="17">
        <v>7487</v>
      </c>
      <c r="G526" s="17">
        <v>1356874600</v>
      </c>
      <c r="H526" s="17">
        <v>0</v>
      </c>
      <c r="I526" s="17">
        <v>0</v>
      </c>
      <c r="J526" s="17">
        <v>1</v>
      </c>
      <c r="K526" s="17">
        <v>105200</v>
      </c>
      <c r="L526" s="16">
        <f t="shared" si="84"/>
        <v>337</v>
      </c>
      <c r="M526" s="16">
        <f t="shared" si="85"/>
        <v>265090600</v>
      </c>
      <c r="N526" s="17">
        <v>286</v>
      </c>
      <c r="O526" s="17">
        <v>212569900</v>
      </c>
      <c r="P526" s="17">
        <v>41</v>
      </c>
      <c r="Q526" s="17">
        <v>46354200</v>
      </c>
      <c r="R526" s="17">
        <v>10</v>
      </c>
      <c r="S526" s="17">
        <v>6166500</v>
      </c>
      <c r="T526" s="8">
        <f t="shared" si="86"/>
        <v>7899</v>
      </c>
      <c r="U526" s="8">
        <f t="shared" si="80"/>
        <v>1630235700</v>
      </c>
      <c r="V526" s="9">
        <f t="shared" si="81"/>
        <v>0.8323180506965956</v>
      </c>
      <c r="W526" s="8">
        <f t="shared" si="82"/>
        <v>7487</v>
      </c>
      <c r="X526" s="8">
        <f t="shared" si="87"/>
        <v>1363041100</v>
      </c>
      <c r="Y526" s="7">
        <f t="shared" si="88"/>
        <v>181230.74662748765</v>
      </c>
      <c r="Z526" s="9">
        <f t="shared" si="89"/>
        <v>0.0037825818683764564</v>
      </c>
      <c r="AA526" s="7">
        <v>181518.66987179487</v>
      </c>
      <c r="AB526" s="9">
        <f t="shared" si="83"/>
        <v>-0.0015861908007070726</v>
      </c>
      <c r="AC526" s="13"/>
    </row>
    <row r="527" spans="1:29" ht="12.75">
      <c r="A527" s="14" t="s">
        <v>1081</v>
      </c>
      <c r="B527" s="14" t="s">
        <v>1082</v>
      </c>
      <c r="C527" t="s">
        <v>1076</v>
      </c>
      <c r="D527" s="17">
        <v>861</v>
      </c>
      <c r="E527" s="17">
        <v>50803300</v>
      </c>
      <c r="F527" s="17">
        <v>15119</v>
      </c>
      <c r="G527" s="17">
        <v>525212200</v>
      </c>
      <c r="H527" s="17">
        <v>0</v>
      </c>
      <c r="I527" s="17">
        <v>0</v>
      </c>
      <c r="J527" s="17">
        <v>0</v>
      </c>
      <c r="K527" s="17">
        <v>0</v>
      </c>
      <c r="L527" s="16">
        <f t="shared" si="84"/>
        <v>2609</v>
      </c>
      <c r="M527" s="16">
        <f t="shared" si="85"/>
        <v>319701200</v>
      </c>
      <c r="N527" s="17">
        <v>1833</v>
      </c>
      <c r="O527" s="17">
        <v>158868300</v>
      </c>
      <c r="P527" s="17">
        <v>168</v>
      </c>
      <c r="Q527" s="17">
        <v>69299900</v>
      </c>
      <c r="R527" s="17">
        <v>608</v>
      </c>
      <c r="S527" s="17">
        <v>91533000</v>
      </c>
      <c r="T527" s="8">
        <f t="shared" si="86"/>
        <v>18589</v>
      </c>
      <c r="U527" s="8">
        <f t="shared" si="80"/>
        <v>895716700</v>
      </c>
      <c r="V527" s="9">
        <f t="shared" si="81"/>
        <v>0.5863597273557588</v>
      </c>
      <c r="W527" s="8">
        <f t="shared" si="82"/>
        <v>15119</v>
      </c>
      <c r="X527" s="8">
        <f t="shared" si="87"/>
        <v>616745200</v>
      </c>
      <c r="Y527" s="7">
        <f t="shared" si="88"/>
        <v>34738.554137178384</v>
      </c>
      <c r="Z527" s="9">
        <f t="shared" si="89"/>
        <v>0.10218967671363055</v>
      </c>
      <c r="AA527" s="7">
        <v>34656.68275907678</v>
      </c>
      <c r="AB527" s="9">
        <f t="shared" si="83"/>
        <v>0.002362354720177665</v>
      </c>
      <c r="AC527" s="13"/>
    </row>
    <row r="528" spans="1:29" ht="12.75">
      <c r="A528" s="14" t="s">
        <v>1083</v>
      </c>
      <c r="B528" s="14" t="s">
        <v>1084</v>
      </c>
      <c r="C528" t="s">
        <v>1076</v>
      </c>
      <c r="D528" s="17">
        <v>39</v>
      </c>
      <c r="E528" s="17">
        <v>1434800</v>
      </c>
      <c r="F528" s="17">
        <v>2483</v>
      </c>
      <c r="G528" s="17">
        <v>210204400</v>
      </c>
      <c r="H528" s="17">
        <v>0</v>
      </c>
      <c r="I528" s="17">
        <v>0</v>
      </c>
      <c r="J528" s="17">
        <v>0</v>
      </c>
      <c r="K528" s="17">
        <v>0</v>
      </c>
      <c r="L528" s="16">
        <f t="shared" si="84"/>
        <v>89</v>
      </c>
      <c r="M528" s="16">
        <f t="shared" si="85"/>
        <v>16567900</v>
      </c>
      <c r="N528" s="17">
        <v>72</v>
      </c>
      <c r="O528" s="17">
        <v>14298200</v>
      </c>
      <c r="P528" s="17">
        <v>17</v>
      </c>
      <c r="Q528" s="17">
        <v>2269700</v>
      </c>
      <c r="R528" s="17">
        <v>0</v>
      </c>
      <c r="S528" s="17">
        <v>0</v>
      </c>
      <c r="T528" s="8">
        <f t="shared" si="86"/>
        <v>2611</v>
      </c>
      <c r="U528" s="8">
        <f t="shared" si="80"/>
        <v>228207100</v>
      </c>
      <c r="V528" s="9">
        <f t="shared" si="81"/>
        <v>0.9211124456688683</v>
      </c>
      <c r="W528" s="8">
        <f t="shared" si="82"/>
        <v>2483</v>
      </c>
      <c r="X528" s="8">
        <f t="shared" si="87"/>
        <v>210204400</v>
      </c>
      <c r="Y528" s="7">
        <f t="shared" si="88"/>
        <v>84657.4305275876</v>
      </c>
      <c r="Z528" s="9">
        <f t="shared" si="89"/>
        <v>0</v>
      </c>
      <c r="AA528" s="7">
        <v>84619.88727858293</v>
      </c>
      <c r="AB528" s="9">
        <f t="shared" si="83"/>
        <v>0.00044366933367645945</v>
      </c>
      <c r="AC528" s="13"/>
    </row>
    <row r="529" spans="1:29" ht="12.75">
      <c r="A529" s="14" t="s">
        <v>1085</v>
      </c>
      <c r="B529" s="14" t="s">
        <v>1086</v>
      </c>
      <c r="C529" t="s">
        <v>1076</v>
      </c>
      <c r="D529" s="17">
        <v>41</v>
      </c>
      <c r="E529" s="17">
        <v>744100</v>
      </c>
      <c r="F529" s="17">
        <v>1311</v>
      </c>
      <c r="G529" s="17">
        <v>134434100</v>
      </c>
      <c r="H529" s="17">
        <v>0</v>
      </c>
      <c r="I529" s="17">
        <v>0</v>
      </c>
      <c r="J529" s="17">
        <v>0</v>
      </c>
      <c r="K529" s="17">
        <v>0</v>
      </c>
      <c r="L529" s="16">
        <f t="shared" si="84"/>
        <v>148</v>
      </c>
      <c r="M529" s="16">
        <f t="shared" si="85"/>
        <v>52371300</v>
      </c>
      <c r="N529" s="17">
        <v>119</v>
      </c>
      <c r="O529" s="17">
        <v>43624500</v>
      </c>
      <c r="P529" s="17">
        <v>21</v>
      </c>
      <c r="Q529" s="17">
        <v>6634800</v>
      </c>
      <c r="R529" s="17">
        <v>8</v>
      </c>
      <c r="S529" s="17">
        <v>2112000</v>
      </c>
      <c r="T529" s="8">
        <f t="shared" si="86"/>
        <v>1500</v>
      </c>
      <c r="U529" s="8">
        <f t="shared" si="80"/>
        <v>187549500</v>
      </c>
      <c r="V529" s="9">
        <f t="shared" si="81"/>
        <v>0.7167926334114461</v>
      </c>
      <c r="W529" s="8">
        <f t="shared" si="82"/>
        <v>1311</v>
      </c>
      <c r="X529" s="8">
        <f t="shared" si="87"/>
        <v>136546100</v>
      </c>
      <c r="Y529" s="7">
        <f t="shared" si="88"/>
        <v>102543.17315026697</v>
      </c>
      <c r="Z529" s="9">
        <f t="shared" si="89"/>
        <v>0.011261027088848545</v>
      </c>
      <c r="AA529" s="7">
        <v>102710.8993902439</v>
      </c>
      <c r="AB529" s="9">
        <f t="shared" si="83"/>
        <v>-0.0016329935865877143</v>
      </c>
      <c r="AC529" s="13"/>
    </row>
    <row r="530" spans="1:29" ht="12.75">
      <c r="A530" s="14" t="s">
        <v>1087</v>
      </c>
      <c r="B530" s="14" t="s">
        <v>1088</v>
      </c>
      <c r="C530" t="s">
        <v>1076</v>
      </c>
      <c r="D530" s="17">
        <v>172</v>
      </c>
      <c r="E530" s="17">
        <v>6406600</v>
      </c>
      <c r="F530" s="17">
        <v>5653</v>
      </c>
      <c r="G530" s="17">
        <v>690839750</v>
      </c>
      <c r="H530" s="17">
        <v>0</v>
      </c>
      <c r="I530" s="17">
        <v>0</v>
      </c>
      <c r="J530" s="17">
        <v>0</v>
      </c>
      <c r="K530" s="17">
        <v>0</v>
      </c>
      <c r="L530" s="16">
        <f t="shared" si="84"/>
        <v>454</v>
      </c>
      <c r="M530" s="16">
        <f t="shared" si="85"/>
        <v>197814200</v>
      </c>
      <c r="N530" s="17">
        <v>261</v>
      </c>
      <c r="O530" s="17">
        <v>71702300</v>
      </c>
      <c r="P530" s="17">
        <v>170</v>
      </c>
      <c r="Q530" s="17">
        <v>114652600</v>
      </c>
      <c r="R530" s="17">
        <v>23</v>
      </c>
      <c r="S530" s="17">
        <v>11459300</v>
      </c>
      <c r="T530" s="8">
        <f t="shared" si="86"/>
        <v>6279</v>
      </c>
      <c r="U530" s="8">
        <f t="shared" si="80"/>
        <v>895060550</v>
      </c>
      <c r="V530" s="9">
        <f t="shared" si="81"/>
        <v>0.7718357713341293</v>
      </c>
      <c r="W530" s="8">
        <f t="shared" si="82"/>
        <v>5653</v>
      </c>
      <c r="X530" s="8">
        <f t="shared" si="87"/>
        <v>702299050</v>
      </c>
      <c r="Y530" s="7">
        <f t="shared" si="88"/>
        <v>122207.63311516009</v>
      </c>
      <c r="Z530" s="9">
        <f t="shared" si="89"/>
        <v>0.012802820993507087</v>
      </c>
      <c r="AA530" s="7">
        <v>122502.63623496107</v>
      </c>
      <c r="AB530" s="9">
        <f t="shared" si="83"/>
        <v>-0.002408136909275679</v>
      </c>
      <c r="AC530" s="13"/>
    </row>
    <row r="531" spans="1:29" ht="12.75">
      <c r="A531" s="14" t="s">
        <v>1089</v>
      </c>
      <c r="B531" s="14" t="s">
        <v>1090</v>
      </c>
      <c r="C531" t="s">
        <v>1076</v>
      </c>
      <c r="D531" s="17">
        <v>96</v>
      </c>
      <c r="E531" s="17">
        <v>7816300</v>
      </c>
      <c r="F531" s="17">
        <v>2525</v>
      </c>
      <c r="G531" s="17">
        <v>448142500</v>
      </c>
      <c r="H531" s="17">
        <v>0</v>
      </c>
      <c r="I531" s="17">
        <v>0</v>
      </c>
      <c r="J531" s="17">
        <v>0</v>
      </c>
      <c r="K531" s="17">
        <v>0</v>
      </c>
      <c r="L531" s="16">
        <f t="shared" si="84"/>
        <v>328</v>
      </c>
      <c r="M531" s="16">
        <f t="shared" si="85"/>
        <v>355820100</v>
      </c>
      <c r="N531" s="17">
        <v>175</v>
      </c>
      <c r="O531" s="17">
        <v>85952000</v>
      </c>
      <c r="P531" s="17">
        <v>153</v>
      </c>
      <c r="Q531" s="17">
        <v>269868100</v>
      </c>
      <c r="R531" s="17">
        <v>0</v>
      </c>
      <c r="S531" s="17">
        <v>0</v>
      </c>
      <c r="T531" s="8">
        <f t="shared" si="86"/>
        <v>2949</v>
      </c>
      <c r="U531" s="8">
        <f t="shared" si="80"/>
        <v>811778900</v>
      </c>
      <c r="V531" s="9">
        <f t="shared" si="81"/>
        <v>0.5520499485758992</v>
      </c>
      <c r="W531" s="8">
        <f t="shared" si="82"/>
        <v>2525</v>
      </c>
      <c r="X531" s="8">
        <f t="shared" si="87"/>
        <v>448142500</v>
      </c>
      <c r="Y531" s="7">
        <f t="shared" si="88"/>
        <v>177482.17821782178</v>
      </c>
      <c r="Z531" s="9">
        <f t="shared" si="89"/>
        <v>0</v>
      </c>
      <c r="AA531" s="7">
        <v>177206.6030230708</v>
      </c>
      <c r="AB531" s="9">
        <f t="shared" si="83"/>
        <v>0.0015551068078151304</v>
      </c>
      <c r="AC531" s="13"/>
    </row>
    <row r="532" spans="1:29" ht="12.75">
      <c r="A532" s="14" t="s">
        <v>1091</v>
      </c>
      <c r="B532" s="14" t="s">
        <v>1092</v>
      </c>
      <c r="C532" t="s">
        <v>1076</v>
      </c>
      <c r="D532" s="17">
        <v>462</v>
      </c>
      <c r="E532" s="17">
        <v>89900800</v>
      </c>
      <c r="F532" s="17">
        <v>10071</v>
      </c>
      <c r="G532" s="17">
        <v>1368075400</v>
      </c>
      <c r="H532" s="17">
        <v>0</v>
      </c>
      <c r="I532" s="17">
        <v>0</v>
      </c>
      <c r="J532" s="17">
        <v>0</v>
      </c>
      <c r="K532" s="17">
        <v>0</v>
      </c>
      <c r="L532" s="16">
        <f t="shared" si="84"/>
        <v>1204</v>
      </c>
      <c r="M532" s="16">
        <f t="shared" si="85"/>
        <v>1274197000</v>
      </c>
      <c r="N532" s="17">
        <v>886</v>
      </c>
      <c r="O532" s="17">
        <v>424620800</v>
      </c>
      <c r="P532" s="17">
        <v>224</v>
      </c>
      <c r="Q532" s="17">
        <v>783826900</v>
      </c>
      <c r="R532" s="17">
        <v>94</v>
      </c>
      <c r="S532" s="17">
        <v>65749300</v>
      </c>
      <c r="T532" s="8">
        <f t="shared" si="86"/>
        <v>11737</v>
      </c>
      <c r="U532" s="8">
        <f t="shared" si="80"/>
        <v>2732173200</v>
      </c>
      <c r="V532" s="9">
        <f t="shared" si="81"/>
        <v>0.500727918713206</v>
      </c>
      <c r="W532" s="8">
        <f t="shared" si="82"/>
        <v>10071</v>
      </c>
      <c r="X532" s="8">
        <f t="shared" si="87"/>
        <v>1433824700</v>
      </c>
      <c r="Y532" s="7">
        <f t="shared" si="88"/>
        <v>135843.054314368</v>
      </c>
      <c r="Z532" s="9">
        <f t="shared" si="89"/>
        <v>0.024064836006736322</v>
      </c>
      <c r="AA532" s="7">
        <v>138035.96029776675</v>
      </c>
      <c r="AB532" s="9">
        <f t="shared" si="83"/>
        <v>-0.01588648333860459</v>
      </c>
      <c r="AC532" s="13"/>
    </row>
    <row r="533" spans="1:29" ht="12.75">
      <c r="A533" s="14" t="s">
        <v>1093</v>
      </c>
      <c r="B533" s="14" t="s">
        <v>1094</v>
      </c>
      <c r="C533" t="s">
        <v>1076</v>
      </c>
      <c r="D533" s="17">
        <v>89</v>
      </c>
      <c r="E533" s="17">
        <v>6063300</v>
      </c>
      <c r="F533" s="17">
        <v>2413</v>
      </c>
      <c r="G533" s="17">
        <v>397192500</v>
      </c>
      <c r="H533" s="17">
        <v>0</v>
      </c>
      <c r="I533" s="17">
        <v>0</v>
      </c>
      <c r="J533" s="17">
        <v>0</v>
      </c>
      <c r="K533" s="17">
        <v>0</v>
      </c>
      <c r="L533" s="16">
        <f t="shared" si="84"/>
        <v>156</v>
      </c>
      <c r="M533" s="16">
        <f t="shared" si="85"/>
        <v>79364800</v>
      </c>
      <c r="N533" s="17">
        <v>102</v>
      </c>
      <c r="O533" s="17">
        <v>55014700</v>
      </c>
      <c r="P533" s="17">
        <v>54</v>
      </c>
      <c r="Q533" s="17">
        <v>24350100</v>
      </c>
      <c r="R533" s="17">
        <v>0</v>
      </c>
      <c r="S533" s="17">
        <v>0</v>
      </c>
      <c r="T533" s="8">
        <f t="shared" si="86"/>
        <v>2658</v>
      </c>
      <c r="U533" s="8">
        <f t="shared" si="80"/>
        <v>482620600</v>
      </c>
      <c r="V533" s="9">
        <f t="shared" si="81"/>
        <v>0.8229911860372309</v>
      </c>
      <c r="W533" s="8">
        <f t="shared" si="82"/>
        <v>2413</v>
      </c>
      <c r="X533" s="8">
        <f t="shared" si="87"/>
        <v>397192500</v>
      </c>
      <c r="Y533" s="7">
        <f t="shared" si="88"/>
        <v>164605.26315789475</v>
      </c>
      <c r="Z533" s="9">
        <f t="shared" si="89"/>
        <v>0</v>
      </c>
      <c r="AA533" s="7">
        <v>164983.49232683535</v>
      </c>
      <c r="AB533" s="9">
        <f t="shared" si="83"/>
        <v>-0.0022925273529264276</v>
      </c>
      <c r="AC533" s="13"/>
    </row>
    <row r="534" spans="1:29" ht="12.75">
      <c r="A534" s="14" t="s">
        <v>1095</v>
      </c>
      <c r="B534" s="14" t="s">
        <v>1096</v>
      </c>
      <c r="C534" t="s">
        <v>1076</v>
      </c>
      <c r="D534" s="17">
        <v>125</v>
      </c>
      <c r="E534" s="17">
        <v>12628100</v>
      </c>
      <c r="F534" s="17">
        <v>3686</v>
      </c>
      <c r="G534" s="17">
        <v>1054894600</v>
      </c>
      <c r="H534" s="17">
        <v>0</v>
      </c>
      <c r="I534" s="17">
        <v>0</v>
      </c>
      <c r="J534" s="17">
        <v>0</v>
      </c>
      <c r="K534" s="17">
        <v>0</v>
      </c>
      <c r="L534" s="16">
        <f t="shared" si="84"/>
        <v>163</v>
      </c>
      <c r="M534" s="16">
        <f t="shared" si="85"/>
        <v>220678485</v>
      </c>
      <c r="N534" s="17">
        <v>129</v>
      </c>
      <c r="O534" s="17">
        <v>126216485</v>
      </c>
      <c r="P534" s="17">
        <v>20</v>
      </c>
      <c r="Q534" s="17">
        <v>59403400</v>
      </c>
      <c r="R534" s="17">
        <v>14</v>
      </c>
      <c r="S534" s="17">
        <v>35058600</v>
      </c>
      <c r="T534" s="8">
        <f t="shared" si="86"/>
        <v>3974</v>
      </c>
      <c r="U534" s="8">
        <f t="shared" si="80"/>
        <v>1288201185</v>
      </c>
      <c r="V534" s="9">
        <f t="shared" si="81"/>
        <v>0.8188896364041149</v>
      </c>
      <c r="W534" s="8">
        <f t="shared" si="82"/>
        <v>3686</v>
      </c>
      <c r="X534" s="8">
        <f t="shared" si="87"/>
        <v>1089953200</v>
      </c>
      <c r="Y534" s="7">
        <f t="shared" si="88"/>
        <v>286189.5279435703</v>
      </c>
      <c r="Z534" s="9">
        <f t="shared" si="89"/>
        <v>0.027215158942739213</v>
      </c>
      <c r="AA534" s="7">
        <v>285969.0010857763</v>
      </c>
      <c r="AB534" s="9">
        <f t="shared" si="83"/>
        <v>0.000771156513316716</v>
      </c>
      <c r="AC534" s="13"/>
    </row>
    <row r="535" spans="1:29" ht="12.75">
      <c r="A535" s="14" t="s">
        <v>1097</v>
      </c>
      <c r="B535" s="14" t="s">
        <v>1098</v>
      </c>
      <c r="C535" t="s">
        <v>1076</v>
      </c>
      <c r="D535" s="17">
        <v>268</v>
      </c>
      <c r="E535" s="17">
        <v>6729000</v>
      </c>
      <c r="F535" s="17">
        <v>9196</v>
      </c>
      <c r="G535" s="17">
        <v>1019089821</v>
      </c>
      <c r="H535" s="17">
        <v>0</v>
      </c>
      <c r="I535" s="17">
        <v>0</v>
      </c>
      <c r="J535" s="17">
        <v>0</v>
      </c>
      <c r="K535" s="17">
        <v>0</v>
      </c>
      <c r="L535" s="16">
        <f t="shared" si="84"/>
        <v>799</v>
      </c>
      <c r="M535" s="16">
        <f t="shared" si="85"/>
        <v>204868400</v>
      </c>
      <c r="N535" s="17">
        <v>624</v>
      </c>
      <c r="O535" s="17">
        <v>126814400</v>
      </c>
      <c r="P535" s="17">
        <v>60</v>
      </c>
      <c r="Q535" s="17">
        <v>20702300</v>
      </c>
      <c r="R535" s="17">
        <v>115</v>
      </c>
      <c r="S535" s="17">
        <v>57351700</v>
      </c>
      <c r="T535" s="8">
        <f t="shared" si="86"/>
        <v>10263</v>
      </c>
      <c r="U535" s="8">
        <f t="shared" si="80"/>
        <v>1230687221</v>
      </c>
      <c r="V535" s="9">
        <f t="shared" si="81"/>
        <v>0.8280656560096028</v>
      </c>
      <c r="W535" s="8">
        <f t="shared" si="82"/>
        <v>9196</v>
      </c>
      <c r="X535" s="8">
        <f t="shared" si="87"/>
        <v>1076441521</v>
      </c>
      <c r="Y535" s="7">
        <f t="shared" si="88"/>
        <v>110818.8148107873</v>
      </c>
      <c r="Z535" s="9">
        <f t="shared" si="89"/>
        <v>0.04660136143560396</v>
      </c>
      <c r="AA535" s="7">
        <v>111617.27402173913</v>
      </c>
      <c r="AB535" s="9">
        <f t="shared" si="83"/>
        <v>-0.007153545165386455</v>
      </c>
      <c r="AC535" s="13"/>
    </row>
    <row r="536" spans="1:29" ht="12.75">
      <c r="A536" s="14" t="s">
        <v>1099</v>
      </c>
      <c r="B536" s="14" t="s">
        <v>1100</v>
      </c>
      <c r="C536" t="s">
        <v>1076</v>
      </c>
      <c r="D536" s="17">
        <v>241</v>
      </c>
      <c r="E536" s="17">
        <v>9763100</v>
      </c>
      <c r="F536" s="17">
        <v>7351</v>
      </c>
      <c r="G536" s="17">
        <v>972363760</v>
      </c>
      <c r="H536" s="17">
        <v>0</v>
      </c>
      <c r="I536" s="17">
        <v>0</v>
      </c>
      <c r="J536" s="17">
        <v>0</v>
      </c>
      <c r="K536" s="17">
        <v>0</v>
      </c>
      <c r="L536" s="16">
        <f t="shared" si="84"/>
        <v>531</v>
      </c>
      <c r="M536" s="16">
        <f t="shared" si="85"/>
        <v>469694300</v>
      </c>
      <c r="N536" s="17">
        <v>363</v>
      </c>
      <c r="O536" s="17">
        <v>128005200</v>
      </c>
      <c r="P536" s="17">
        <v>91</v>
      </c>
      <c r="Q536" s="17">
        <v>289642900</v>
      </c>
      <c r="R536" s="17">
        <v>77</v>
      </c>
      <c r="S536" s="17">
        <v>52046200</v>
      </c>
      <c r="T536" s="8">
        <f t="shared" si="86"/>
        <v>8123</v>
      </c>
      <c r="U536" s="8">
        <f t="shared" si="80"/>
        <v>1451821160</v>
      </c>
      <c r="V536" s="9">
        <f t="shared" si="81"/>
        <v>0.6697545033714759</v>
      </c>
      <c r="W536" s="8">
        <f t="shared" si="82"/>
        <v>7351</v>
      </c>
      <c r="X536" s="8">
        <f t="shared" si="87"/>
        <v>1024409960</v>
      </c>
      <c r="Y536" s="7">
        <f t="shared" si="88"/>
        <v>132276.3923275745</v>
      </c>
      <c r="Z536" s="9">
        <f t="shared" si="89"/>
        <v>0.035848905797736134</v>
      </c>
      <c r="AA536" s="7">
        <v>134009.3864780302</v>
      </c>
      <c r="AB536" s="9">
        <f t="shared" si="83"/>
        <v>-0.012931886310365518</v>
      </c>
      <c r="AC536" s="13"/>
    </row>
    <row r="537" spans="1:29" ht="12.75">
      <c r="A537" s="14" t="s">
        <v>1101</v>
      </c>
      <c r="B537" s="14" t="s">
        <v>1102</v>
      </c>
      <c r="C537" t="s">
        <v>1076</v>
      </c>
      <c r="D537" s="17">
        <v>63</v>
      </c>
      <c r="E537" s="17">
        <v>3640900</v>
      </c>
      <c r="F537" s="17">
        <v>5162</v>
      </c>
      <c r="G537" s="17">
        <v>613088878</v>
      </c>
      <c r="H537" s="17">
        <v>0</v>
      </c>
      <c r="I537" s="17">
        <v>0</v>
      </c>
      <c r="J537" s="17">
        <v>0</v>
      </c>
      <c r="K537" s="17">
        <v>0</v>
      </c>
      <c r="L537" s="16">
        <f t="shared" si="84"/>
        <v>366</v>
      </c>
      <c r="M537" s="16">
        <f t="shared" si="85"/>
        <v>154160840</v>
      </c>
      <c r="N537" s="17">
        <v>230</v>
      </c>
      <c r="O537" s="17">
        <v>76313040</v>
      </c>
      <c r="P537" s="17">
        <v>87</v>
      </c>
      <c r="Q537" s="17">
        <v>34917800</v>
      </c>
      <c r="R537" s="17">
        <v>49</v>
      </c>
      <c r="S537" s="17">
        <v>42930000</v>
      </c>
      <c r="T537" s="8">
        <f t="shared" si="86"/>
        <v>5591</v>
      </c>
      <c r="U537" s="8">
        <f t="shared" si="80"/>
        <v>770890618</v>
      </c>
      <c r="V537" s="9">
        <f t="shared" si="81"/>
        <v>0.7952994415609816</v>
      </c>
      <c r="W537" s="8">
        <f t="shared" si="82"/>
        <v>5162</v>
      </c>
      <c r="X537" s="8">
        <f t="shared" si="87"/>
        <v>656018878</v>
      </c>
      <c r="Y537" s="7">
        <f t="shared" si="88"/>
        <v>118769.63928709802</v>
      </c>
      <c r="Z537" s="9">
        <f t="shared" si="89"/>
        <v>0.05568883444369536</v>
      </c>
      <c r="AA537" s="7">
        <v>118954.6881053855</v>
      </c>
      <c r="AB537" s="9">
        <f t="shared" si="83"/>
        <v>-0.0015556244250209208</v>
      </c>
      <c r="AC537" s="13"/>
    </row>
    <row r="538" spans="1:29" ht="12.75">
      <c r="A538" s="14" t="s">
        <v>1103</v>
      </c>
      <c r="B538" s="14" t="s">
        <v>1104</v>
      </c>
      <c r="C538" t="s">
        <v>1076</v>
      </c>
      <c r="D538" s="17">
        <v>24</v>
      </c>
      <c r="E538" s="17">
        <v>336100</v>
      </c>
      <c r="F538" s="17">
        <v>3308</v>
      </c>
      <c r="G538" s="17">
        <v>233116860</v>
      </c>
      <c r="H538" s="17">
        <v>0</v>
      </c>
      <c r="I538" s="17">
        <v>0</v>
      </c>
      <c r="J538" s="17">
        <v>0</v>
      </c>
      <c r="K538" s="17">
        <v>0</v>
      </c>
      <c r="L538" s="16">
        <f t="shared" si="84"/>
        <v>239</v>
      </c>
      <c r="M538" s="16">
        <f t="shared" si="85"/>
        <v>51770200</v>
      </c>
      <c r="N538" s="17">
        <v>180</v>
      </c>
      <c r="O538" s="17">
        <v>25292300</v>
      </c>
      <c r="P538" s="17">
        <v>24</v>
      </c>
      <c r="Q538" s="17">
        <v>4870500</v>
      </c>
      <c r="R538" s="17">
        <v>35</v>
      </c>
      <c r="S538" s="17">
        <v>21607400</v>
      </c>
      <c r="T538" s="8">
        <f t="shared" si="86"/>
        <v>3571</v>
      </c>
      <c r="U538" s="8">
        <f t="shared" si="80"/>
        <v>285223160</v>
      </c>
      <c r="V538" s="9">
        <f t="shared" si="81"/>
        <v>0.8173139235958258</v>
      </c>
      <c r="W538" s="8">
        <f t="shared" si="82"/>
        <v>3308</v>
      </c>
      <c r="X538" s="8">
        <f t="shared" si="87"/>
        <v>254724260</v>
      </c>
      <c r="Y538" s="7">
        <f t="shared" si="88"/>
        <v>70470.63482466748</v>
      </c>
      <c r="Z538" s="9">
        <f t="shared" si="89"/>
        <v>0.07575612022530008</v>
      </c>
      <c r="AA538" s="7">
        <v>70635.58779087338</v>
      </c>
      <c r="AB538" s="9">
        <f t="shared" si="83"/>
        <v>-0.0023352671275883373</v>
      </c>
      <c r="AC538" s="13"/>
    </row>
    <row r="539" spans="1:29" ht="12.75">
      <c r="A539" s="14" t="s">
        <v>1105</v>
      </c>
      <c r="B539" s="14" t="s">
        <v>1106</v>
      </c>
      <c r="C539" t="s">
        <v>1076</v>
      </c>
      <c r="D539" s="17">
        <v>263</v>
      </c>
      <c r="E539" s="17">
        <v>6619000</v>
      </c>
      <c r="F539" s="17">
        <v>7320</v>
      </c>
      <c r="G539" s="17">
        <v>890624700</v>
      </c>
      <c r="H539" s="17">
        <v>4</v>
      </c>
      <c r="I539" s="17">
        <v>1076500</v>
      </c>
      <c r="J539" s="17">
        <v>4</v>
      </c>
      <c r="K539" s="17">
        <v>14500</v>
      </c>
      <c r="L539" s="16">
        <f t="shared" si="84"/>
        <v>278</v>
      </c>
      <c r="M539" s="16">
        <f t="shared" si="85"/>
        <v>89750000</v>
      </c>
      <c r="N539" s="17">
        <v>243</v>
      </c>
      <c r="O539" s="17">
        <v>58083100</v>
      </c>
      <c r="P539" s="17">
        <v>26</v>
      </c>
      <c r="Q539" s="17">
        <v>6511400</v>
      </c>
      <c r="R539" s="17">
        <v>9</v>
      </c>
      <c r="S539" s="17">
        <v>25155500</v>
      </c>
      <c r="T539" s="8">
        <f t="shared" si="86"/>
        <v>7869</v>
      </c>
      <c r="U539" s="8">
        <f t="shared" si="80"/>
        <v>988084700</v>
      </c>
      <c r="V539" s="9">
        <f t="shared" si="81"/>
        <v>0.9024542126803502</v>
      </c>
      <c r="W539" s="8">
        <f t="shared" si="82"/>
        <v>7324</v>
      </c>
      <c r="X539" s="8">
        <f t="shared" si="87"/>
        <v>916856700</v>
      </c>
      <c r="Y539" s="7">
        <f t="shared" si="88"/>
        <v>121750.57345712725</v>
      </c>
      <c r="Z539" s="9">
        <f t="shared" si="89"/>
        <v>0.02545884983342015</v>
      </c>
      <c r="AA539" s="7">
        <v>121915.94321594322</v>
      </c>
      <c r="AB539" s="9">
        <f t="shared" si="83"/>
        <v>-0.0013564243892454626</v>
      </c>
      <c r="AC539" s="13"/>
    </row>
    <row r="540" spans="1:29" ht="12.75">
      <c r="A540" s="14" t="s">
        <v>1107</v>
      </c>
      <c r="B540" s="14" t="s">
        <v>282</v>
      </c>
      <c r="C540" t="s">
        <v>1076</v>
      </c>
      <c r="D540" s="17">
        <v>90</v>
      </c>
      <c r="E540" s="17">
        <v>5707000</v>
      </c>
      <c r="F540" s="17">
        <v>4779</v>
      </c>
      <c r="G540" s="17">
        <v>761397400</v>
      </c>
      <c r="H540" s="17">
        <v>0</v>
      </c>
      <c r="I540" s="17">
        <v>0</v>
      </c>
      <c r="J540" s="17">
        <v>0</v>
      </c>
      <c r="K540" s="17">
        <v>0</v>
      </c>
      <c r="L540" s="16">
        <f t="shared" si="84"/>
        <v>327</v>
      </c>
      <c r="M540" s="16">
        <f t="shared" si="85"/>
        <v>339636100</v>
      </c>
      <c r="N540" s="17">
        <v>241</v>
      </c>
      <c r="O540" s="17">
        <v>209146100</v>
      </c>
      <c r="P540" s="17">
        <v>67</v>
      </c>
      <c r="Q540" s="17">
        <v>48420400</v>
      </c>
      <c r="R540" s="17">
        <v>19</v>
      </c>
      <c r="S540" s="17">
        <v>82069600</v>
      </c>
      <c r="T540" s="8">
        <f t="shared" si="86"/>
        <v>5196</v>
      </c>
      <c r="U540" s="8">
        <f t="shared" si="80"/>
        <v>1106740500</v>
      </c>
      <c r="V540" s="9">
        <f t="shared" si="81"/>
        <v>0.6879638000055117</v>
      </c>
      <c r="W540" s="8">
        <f t="shared" si="82"/>
        <v>4779</v>
      </c>
      <c r="X540" s="8">
        <f t="shared" si="87"/>
        <v>843467000</v>
      </c>
      <c r="Y540" s="7">
        <f t="shared" si="88"/>
        <v>159321.48985143335</v>
      </c>
      <c r="Z540" s="9">
        <f t="shared" si="89"/>
        <v>0.07415432976384256</v>
      </c>
      <c r="AA540" s="7">
        <v>159556.9368992896</v>
      </c>
      <c r="AB540" s="9">
        <f t="shared" si="83"/>
        <v>-0.0014756302824042637</v>
      </c>
      <c r="AC540" s="13"/>
    </row>
    <row r="541" spans="1:29" ht="12.75">
      <c r="A541" s="14" t="s">
        <v>1108</v>
      </c>
      <c r="B541" s="14" t="s">
        <v>1109</v>
      </c>
      <c r="C541" t="s">
        <v>1076</v>
      </c>
      <c r="D541" s="17">
        <v>78</v>
      </c>
      <c r="E541" s="17">
        <v>12397700</v>
      </c>
      <c r="F541" s="17">
        <v>6211</v>
      </c>
      <c r="G541" s="17">
        <v>2511184000</v>
      </c>
      <c r="H541" s="17">
        <v>0</v>
      </c>
      <c r="I541" s="17">
        <v>0</v>
      </c>
      <c r="J541" s="17">
        <v>0</v>
      </c>
      <c r="K541" s="17">
        <v>0</v>
      </c>
      <c r="L541" s="16">
        <f t="shared" si="84"/>
        <v>403</v>
      </c>
      <c r="M541" s="16">
        <f t="shared" si="85"/>
        <v>598786300</v>
      </c>
      <c r="N541" s="17">
        <v>355</v>
      </c>
      <c r="O541" s="17">
        <v>300404900</v>
      </c>
      <c r="P541" s="17">
        <v>9</v>
      </c>
      <c r="Q541" s="17">
        <v>238161000</v>
      </c>
      <c r="R541" s="17">
        <v>39</v>
      </c>
      <c r="S541" s="17">
        <v>60220400</v>
      </c>
      <c r="T541" s="8">
        <f t="shared" si="86"/>
        <v>6692</v>
      </c>
      <c r="U541" s="8">
        <f t="shared" si="80"/>
        <v>3122368000</v>
      </c>
      <c r="V541" s="9">
        <f t="shared" si="81"/>
        <v>0.8042562567897186</v>
      </c>
      <c r="W541" s="8">
        <f t="shared" si="82"/>
        <v>6211</v>
      </c>
      <c r="X541" s="8">
        <f t="shared" si="87"/>
        <v>2571404400</v>
      </c>
      <c r="Y541" s="7">
        <f t="shared" si="88"/>
        <v>404312.34905812267</v>
      </c>
      <c r="Z541" s="9">
        <f t="shared" si="89"/>
        <v>0.01928677209092586</v>
      </c>
      <c r="AA541" s="7">
        <v>404690.50704681675</v>
      </c>
      <c r="AB541" s="9">
        <f t="shared" si="83"/>
        <v>-0.0009344375074514453</v>
      </c>
      <c r="AC541" s="13"/>
    </row>
    <row r="542" spans="1:29" ht="12.75">
      <c r="A542" s="14" t="s">
        <v>1110</v>
      </c>
      <c r="B542" s="14" t="s">
        <v>596</v>
      </c>
      <c r="C542" t="s">
        <v>1076</v>
      </c>
      <c r="D542" s="17">
        <v>189</v>
      </c>
      <c r="E542" s="17">
        <v>5725100</v>
      </c>
      <c r="F542" s="17">
        <v>16160</v>
      </c>
      <c r="G542" s="17">
        <v>739570500</v>
      </c>
      <c r="H542" s="17">
        <v>0</v>
      </c>
      <c r="I542" s="17">
        <v>0</v>
      </c>
      <c r="J542" s="17">
        <v>0</v>
      </c>
      <c r="K542" s="17">
        <v>0</v>
      </c>
      <c r="L542" s="16">
        <f t="shared" si="84"/>
        <v>973</v>
      </c>
      <c r="M542" s="16">
        <f t="shared" si="85"/>
        <v>278126600</v>
      </c>
      <c r="N542" s="17">
        <v>725</v>
      </c>
      <c r="O542" s="17">
        <v>187297800</v>
      </c>
      <c r="P542" s="17">
        <v>199</v>
      </c>
      <c r="Q542" s="17">
        <v>70256500</v>
      </c>
      <c r="R542" s="17">
        <v>49</v>
      </c>
      <c r="S542" s="17">
        <v>20572300</v>
      </c>
      <c r="T542" s="8">
        <f t="shared" si="86"/>
        <v>17322</v>
      </c>
      <c r="U542" s="8">
        <f t="shared" si="80"/>
        <v>1023422200</v>
      </c>
      <c r="V542" s="9">
        <f t="shared" si="81"/>
        <v>0.7226445742529329</v>
      </c>
      <c r="W542" s="8">
        <f t="shared" si="82"/>
        <v>16160</v>
      </c>
      <c r="X542" s="8">
        <f t="shared" si="87"/>
        <v>760142800</v>
      </c>
      <c r="Y542" s="7">
        <f t="shared" si="88"/>
        <v>45765.501237623765</v>
      </c>
      <c r="Z542" s="9">
        <f t="shared" si="89"/>
        <v>0.02010147913539495</v>
      </c>
      <c r="AA542" s="7">
        <v>45978.395138285996</v>
      </c>
      <c r="AB542" s="9">
        <f t="shared" si="83"/>
        <v>-0.00463030299387191</v>
      </c>
      <c r="AC542" s="13"/>
    </row>
    <row r="543" spans="1:29" ht="12.75">
      <c r="A543" s="14" t="s">
        <v>1111</v>
      </c>
      <c r="B543" s="14" t="s">
        <v>1112</v>
      </c>
      <c r="C543" t="s">
        <v>1076</v>
      </c>
      <c r="D543" s="17">
        <v>211</v>
      </c>
      <c r="E543" s="17">
        <v>9606800</v>
      </c>
      <c r="F543" s="17">
        <v>9182</v>
      </c>
      <c r="G543" s="17">
        <v>1658496600</v>
      </c>
      <c r="H543" s="17">
        <v>0</v>
      </c>
      <c r="I543" s="17">
        <v>0</v>
      </c>
      <c r="J543" s="17">
        <v>1</v>
      </c>
      <c r="K543" s="17">
        <v>4200</v>
      </c>
      <c r="L543" s="16">
        <f t="shared" si="84"/>
        <v>431</v>
      </c>
      <c r="M543" s="16">
        <f t="shared" si="85"/>
        <v>188246400</v>
      </c>
      <c r="N543" s="17">
        <v>415</v>
      </c>
      <c r="O543" s="17">
        <v>166000400</v>
      </c>
      <c r="P543" s="17">
        <v>4</v>
      </c>
      <c r="Q543" s="17">
        <v>1988100</v>
      </c>
      <c r="R543" s="17">
        <v>12</v>
      </c>
      <c r="S543" s="17">
        <v>20257900</v>
      </c>
      <c r="T543" s="8">
        <f t="shared" si="86"/>
        <v>9825</v>
      </c>
      <c r="U543" s="8">
        <f t="shared" si="80"/>
        <v>1856354000</v>
      </c>
      <c r="V543" s="9">
        <f t="shared" si="81"/>
        <v>0.8934161264500198</v>
      </c>
      <c r="W543" s="8">
        <f t="shared" si="82"/>
        <v>9182</v>
      </c>
      <c r="X543" s="8">
        <f t="shared" si="87"/>
        <v>1678754500</v>
      </c>
      <c r="Y543" s="7">
        <f t="shared" si="88"/>
        <v>180624.76584622086</v>
      </c>
      <c r="Z543" s="9">
        <f t="shared" si="89"/>
        <v>0.01091273539421899</v>
      </c>
      <c r="AA543" s="7">
        <v>182261.42701525055</v>
      </c>
      <c r="AB543" s="9">
        <f t="shared" si="83"/>
        <v>-0.008979745170615496</v>
      </c>
      <c r="AC543" s="13"/>
    </row>
    <row r="544" spans="1:29" ht="12.75">
      <c r="A544" s="14" t="s">
        <v>1113</v>
      </c>
      <c r="B544" s="14" t="s">
        <v>1114</v>
      </c>
      <c r="C544" t="s">
        <v>1076</v>
      </c>
      <c r="D544" s="17">
        <v>1</v>
      </c>
      <c r="E544" s="17">
        <v>220200</v>
      </c>
      <c r="F544" s="17">
        <v>691</v>
      </c>
      <c r="G544" s="17">
        <v>1072000</v>
      </c>
      <c r="H544" s="17">
        <v>0</v>
      </c>
      <c r="I544" s="17">
        <v>0</v>
      </c>
      <c r="J544" s="17">
        <v>0</v>
      </c>
      <c r="K544" s="17">
        <v>0</v>
      </c>
      <c r="L544" s="16">
        <f t="shared" si="84"/>
        <v>1</v>
      </c>
      <c r="M544" s="16">
        <f t="shared" si="85"/>
        <v>90000</v>
      </c>
      <c r="N544" s="17">
        <v>1</v>
      </c>
      <c r="O544" s="17">
        <v>90000</v>
      </c>
      <c r="P544" s="17">
        <v>0</v>
      </c>
      <c r="Q544" s="17">
        <v>0</v>
      </c>
      <c r="R544" s="17">
        <v>0</v>
      </c>
      <c r="S544" s="17">
        <v>0</v>
      </c>
      <c r="T544" s="8">
        <f t="shared" si="86"/>
        <v>693</v>
      </c>
      <c r="U544" s="8">
        <f t="shared" si="80"/>
        <v>1382200</v>
      </c>
      <c r="V544" s="9">
        <f t="shared" si="81"/>
        <v>0.7755751700188106</v>
      </c>
      <c r="W544" s="8">
        <f t="shared" si="82"/>
        <v>691</v>
      </c>
      <c r="X544" s="8">
        <f t="shared" si="87"/>
        <v>1072000</v>
      </c>
      <c r="Y544" s="7">
        <f t="shared" si="88"/>
        <v>1551.3748191027496</v>
      </c>
      <c r="Z544" s="9">
        <f t="shared" si="89"/>
        <v>0</v>
      </c>
      <c r="AA544" s="7">
        <v>1555.878084179971</v>
      </c>
      <c r="AB544" s="9">
        <f t="shared" si="83"/>
        <v>-0.002894356005788745</v>
      </c>
      <c r="AC544" s="13"/>
    </row>
    <row r="545" spans="1:29" ht="12.75">
      <c r="A545" s="14" t="s">
        <v>1115</v>
      </c>
      <c r="B545" s="14" t="s">
        <v>1116</v>
      </c>
      <c r="C545" t="s">
        <v>1117</v>
      </c>
      <c r="D545" s="17">
        <v>255</v>
      </c>
      <c r="E545" s="17">
        <v>11114700</v>
      </c>
      <c r="F545" s="17">
        <v>2108</v>
      </c>
      <c r="G545" s="17">
        <v>476465300</v>
      </c>
      <c r="H545" s="17">
        <v>68</v>
      </c>
      <c r="I545" s="17">
        <v>20599900</v>
      </c>
      <c r="J545" s="17">
        <v>121</v>
      </c>
      <c r="K545" s="17">
        <v>1345800</v>
      </c>
      <c r="L545" s="16">
        <f t="shared" si="84"/>
        <v>20</v>
      </c>
      <c r="M545" s="16">
        <f t="shared" si="85"/>
        <v>24309500</v>
      </c>
      <c r="N545" s="17">
        <v>19</v>
      </c>
      <c r="O545" s="17">
        <v>19971700</v>
      </c>
      <c r="P545" s="17">
        <v>0</v>
      </c>
      <c r="Q545" s="17">
        <v>0</v>
      </c>
      <c r="R545" s="17">
        <v>1</v>
      </c>
      <c r="S545" s="17">
        <v>4337800</v>
      </c>
      <c r="T545" s="8">
        <f t="shared" si="86"/>
        <v>2572</v>
      </c>
      <c r="U545" s="8">
        <f t="shared" si="80"/>
        <v>533835200</v>
      </c>
      <c r="V545" s="9">
        <f t="shared" si="81"/>
        <v>0.9311210650777618</v>
      </c>
      <c r="W545" s="8">
        <f t="shared" si="82"/>
        <v>2176</v>
      </c>
      <c r="X545" s="8">
        <f t="shared" si="87"/>
        <v>501403000</v>
      </c>
      <c r="Y545" s="7">
        <f t="shared" si="88"/>
        <v>228430.69852941178</v>
      </c>
      <c r="Z545" s="9">
        <f t="shared" si="89"/>
        <v>0.008125728689303365</v>
      </c>
      <c r="AA545" s="7">
        <v>254437.72258669167</v>
      </c>
      <c r="AB545" s="9">
        <f t="shared" si="83"/>
        <v>-0.10221371183834117</v>
      </c>
      <c r="AC545" s="13"/>
    </row>
    <row r="546" spans="1:29" ht="12.75">
      <c r="A546" s="14" t="s">
        <v>1118</v>
      </c>
      <c r="B546" s="14" t="s">
        <v>1119</v>
      </c>
      <c r="C546" t="s">
        <v>1117</v>
      </c>
      <c r="D546" s="17">
        <v>139</v>
      </c>
      <c r="E546" s="17">
        <v>9229720</v>
      </c>
      <c r="F546" s="17">
        <v>805</v>
      </c>
      <c r="G546" s="17">
        <v>146461600</v>
      </c>
      <c r="H546" s="17">
        <v>2</v>
      </c>
      <c r="I546" s="17">
        <v>692200</v>
      </c>
      <c r="J546" s="17">
        <v>12</v>
      </c>
      <c r="K546" s="17">
        <v>224008</v>
      </c>
      <c r="L546" s="16">
        <f t="shared" si="84"/>
        <v>77</v>
      </c>
      <c r="M546" s="16">
        <f t="shared" si="85"/>
        <v>55506600</v>
      </c>
      <c r="N546" s="17">
        <v>53</v>
      </c>
      <c r="O546" s="17">
        <v>28231800</v>
      </c>
      <c r="P546" s="17">
        <v>15</v>
      </c>
      <c r="Q546" s="17">
        <v>20660800</v>
      </c>
      <c r="R546" s="17">
        <v>9</v>
      </c>
      <c r="S546" s="17">
        <v>6614000</v>
      </c>
      <c r="T546" s="8">
        <f t="shared" si="86"/>
        <v>1035</v>
      </c>
      <c r="U546" s="8">
        <f t="shared" si="80"/>
        <v>212114128</v>
      </c>
      <c r="V546" s="9">
        <f t="shared" si="81"/>
        <v>0.6937482259550387</v>
      </c>
      <c r="W546" s="8">
        <f t="shared" si="82"/>
        <v>807</v>
      </c>
      <c r="X546" s="8">
        <f t="shared" si="87"/>
        <v>153767800</v>
      </c>
      <c r="Y546" s="7">
        <f t="shared" si="88"/>
        <v>182346.7162329616</v>
      </c>
      <c r="Z546" s="9">
        <f t="shared" si="89"/>
        <v>0.031181327063702236</v>
      </c>
      <c r="AA546" s="7">
        <v>182285.25402726146</v>
      </c>
      <c r="AB546" s="9">
        <f t="shared" si="83"/>
        <v>0.0003371759609855652</v>
      </c>
      <c r="AC546" s="13"/>
    </row>
    <row r="547" spans="1:29" ht="12.75">
      <c r="A547" s="14" t="s">
        <v>1120</v>
      </c>
      <c r="B547" s="14" t="s">
        <v>1121</v>
      </c>
      <c r="C547" t="s">
        <v>1117</v>
      </c>
      <c r="D547" s="17">
        <v>91</v>
      </c>
      <c r="E547" s="17">
        <v>1814600</v>
      </c>
      <c r="F547" s="17">
        <v>833</v>
      </c>
      <c r="G547" s="17">
        <v>100889900</v>
      </c>
      <c r="H547" s="17">
        <v>2</v>
      </c>
      <c r="I547" s="17">
        <v>512800</v>
      </c>
      <c r="J547" s="17">
        <v>9</v>
      </c>
      <c r="K547" s="17">
        <v>42900</v>
      </c>
      <c r="L547" s="16">
        <f t="shared" si="84"/>
        <v>91</v>
      </c>
      <c r="M547" s="16">
        <f t="shared" si="85"/>
        <v>25931349</v>
      </c>
      <c r="N547" s="17">
        <v>75</v>
      </c>
      <c r="O547" s="17">
        <v>13572699</v>
      </c>
      <c r="P547" s="17">
        <v>7</v>
      </c>
      <c r="Q547" s="17">
        <v>9480450</v>
      </c>
      <c r="R547" s="17">
        <v>9</v>
      </c>
      <c r="S547" s="17">
        <v>2878200</v>
      </c>
      <c r="T547" s="8">
        <f t="shared" si="86"/>
        <v>1026</v>
      </c>
      <c r="U547" s="8">
        <f t="shared" si="80"/>
        <v>129191549</v>
      </c>
      <c r="V547" s="9">
        <f t="shared" si="81"/>
        <v>0.7849019598023397</v>
      </c>
      <c r="W547" s="8">
        <f t="shared" si="82"/>
        <v>835</v>
      </c>
      <c r="X547" s="8">
        <f t="shared" si="87"/>
        <v>104280900</v>
      </c>
      <c r="Y547" s="7">
        <f t="shared" si="88"/>
        <v>121440.35928143712</v>
      </c>
      <c r="Z547" s="9">
        <f t="shared" si="89"/>
        <v>0.022278547027870996</v>
      </c>
      <c r="AA547" s="7">
        <v>121375.7793764988</v>
      </c>
      <c r="AB547" s="9">
        <f t="shared" si="83"/>
        <v>0.0005320658311737653</v>
      </c>
      <c r="AC547" s="13"/>
    </row>
    <row r="548" spans="1:29" ht="12.75">
      <c r="A548" s="14" t="s">
        <v>1122</v>
      </c>
      <c r="B548" s="14" t="s">
        <v>1123</v>
      </c>
      <c r="C548" t="s">
        <v>1117</v>
      </c>
      <c r="D548" s="17">
        <v>177</v>
      </c>
      <c r="E548" s="17">
        <v>17324800</v>
      </c>
      <c r="F548" s="17">
        <v>1871</v>
      </c>
      <c r="G548" s="17">
        <v>554018900</v>
      </c>
      <c r="H548" s="17">
        <v>212</v>
      </c>
      <c r="I548" s="17">
        <v>74566200</v>
      </c>
      <c r="J548" s="17">
        <v>382</v>
      </c>
      <c r="K548" s="17">
        <v>2146300</v>
      </c>
      <c r="L548" s="16">
        <f t="shared" si="84"/>
        <v>128</v>
      </c>
      <c r="M548" s="16">
        <f t="shared" si="85"/>
        <v>68032200</v>
      </c>
      <c r="N548" s="17">
        <v>122</v>
      </c>
      <c r="O548" s="17">
        <v>60606200</v>
      </c>
      <c r="P548" s="17">
        <v>6</v>
      </c>
      <c r="Q548" s="17">
        <v>7426000</v>
      </c>
      <c r="R548" s="17">
        <v>0</v>
      </c>
      <c r="S548" s="17">
        <v>0</v>
      </c>
      <c r="T548" s="8">
        <f t="shared" si="86"/>
        <v>2770</v>
      </c>
      <c r="U548" s="8">
        <f t="shared" si="80"/>
        <v>716088400</v>
      </c>
      <c r="V548" s="9">
        <f t="shared" si="81"/>
        <v>0.8778037739474623</v>
      </c>
      <c r="W548" s="8">
        <f t="shared" si="82"/>
        <v>2083</v>
      </c>
      <c r="X548" s="8">
        <f t="shared" si="87"/>
        <v>628585100</v>
      </c>
      <c r="Y548" s="7">
        <f t="shared" si="88"/>
        <v>301769.1310609698</v>
      </c>
      <c r="Z548" s="9">
        <f t="shared" si="89"/>
        <v>0</v>
      </c>
      <c r="AA548" s="7">
        <v>302159.8943323727</v>
      </c>
      <c r="AB548" s="9">
        <f t="shared" si="83"/>
        <v>-0.0012932334129461978</v>
      </c>
      <c r="AC548" s="13"/>
    </row>
    <row r="549" spans="1:29" ht="12.75">
      <c r="A549" s="14" t="s">
        <v>1124</v>
      </c>
      <c r="B549" s="14" t="s">
        <v>485</v>
      </c>
      <c r="C549" t="s">
        <v>1117</v>
      </c>
      <c r="D549" s="17">
        <v>93</v>
      </c>
      <c r="E549" s="17">
        <v>4130400</v>
      </c>
      <c r="F549" s="17">
        <v>961</v>
      </c>
      <c r="G549" s="17">
        <v>286559100</v>
      </c>
      <c r="H549" s="17">
        <v>147</v>
      </c>
      <c r="I549" s="17">
        <v>53823900</v>
      </c>
      <c r="J549" s="17">
        <v>400</v>
      </c>
      <c r="K549" s="17">
        <v>5102815</v>
      </c>
      <c r="L549" s="16">
        <f t="shared" si="84"/>
        <v>60</v>
      </c>
      <c r="M549" s="16">
        <f t="shared" si="85"/>
        <v>63801900</v>
      </c>
      <c r="N549" s="17">
        <v>45</v>
      </c>
      <c r="O549" s="17">
        <v>32526600</v>
      </c>
      <c r="P549" s="17">
        <v>14</v>
      </c>
      <c r="Q549" s="17">
        <v>30969000</v>
      </c>
      <c r="R549" s="17">
        <v>1</v>
      </c>
      <c r="S549" s="17">
        <v>306300</v>
      </c>
      <c r="T549" s="8">
        <f t="shared" si="86"/>
        <v>1661</v>
      </c>
      <c r="U549" s="8">
        <f t="shared" si="80"/>
        <v>413418115</v>
      </c>
      <c r="V549" s="9">
        <f t="shared" si="81"/>
        <v>0.8233383774196735</v>
      </c>
      <c r="W549" s="8">
        <f t="shared" si="82"/>
        <v>1108</v>
      </c>
      <c r="X549" s="8">
        <f t="shared" si="87"/>
        <v>340689300</v>
      </c>
      <c r="Y549" s="7">
        <f t="shared" si="88"/>
        <v>307204.87364620937</v>
      </c>
      <c r="Z549" s="9">
        <f t="shared" si="89"/>
        <v>0.0007408964166942709</v>
      </c>
      <c r="AA549" s="7">
        <v>312339.3857271906</v>
      </c>
      <c r="AB549" s="9">
        <f t="shared" si="83"/>
        <v>-0.016438887683111168</v>
      </c>
      <c r="AC549" s="13"/>
    </row>
    <row r="550" spans="1:29" ht="12.75">
      <c r="A550" s="14" t="s">
        <v>1125</v>
      </c>
      <c r="B550" s="14" t="s">
        <v>1126</v>
      </c>
      <c r="C550" t="s">
        <v>1117</v>
      </c>
      <c r="D550" s="17">
        <v>92</v>
      </c>
      <c r="E550" s="17">
        <v>5515900</v>
      </c>
      <c r="F550" s="17">
        <v>604</v>
      </c>
      <c r="G550" s="17">
        <v>191028400</v>
      </c>
      <c r="H550" s="17">
        <v>204</v>
      </c>
      <c r="I550" s="17">
        <v>74521500</v>
      </c>
      <c r="J550" s="17">
        <v>411</v>
      </c>
      <c r="K550" s="17">
        <v>2385200</v>
      </c>
      <c r="L550" s="16">
        <f t="shared" si="84"/>
        <v>24</v>
      </c>
      <c r="M550" s="16">
        <f t="shared" si="85"/>
        <v>19708678</v>
      </c>
      <c r="N550" s="17">
        <v>24</v>
      </c>
      <c r="O550" s="17">
        <v>19708678</v>
      </c>
      <c r="P550" s="17">
        <v>0</v>
      </c>
      <c r="Q550" s="17">
        <v>0</v>
      </c>
      <c r="R550" s="17">
        <v>0</v>
      </c>
      <c r="S550" s="17">
        <v>0</v>
      </c>
      <c r="T550" s="8">
        <f t="shared" si="86"/>
        <v>1335</v>
      </c>
      <c r="U550" s="8">
        <f t="shared" si="80"/>
        <v>293159678</v>
      </c>
      <c r="V550" s="9">
        <f t="shared" si="81"/>
        <v>0.9058200016170027</v>
      </c>
      <c r="W550" s="8">
        <f t="shared" si="82"/>
        <v>808</v>
      </c>
      <c r="X550" s="8">
        <f t="shared" si="87"/>
        <v>265549900</v>
      </c>
      <c r="Y550" s="7">
        <f t="shared" si="88"/>
        <v>328650.8663366337</v>
      </c>
      <c r="Z550" s="9">
        <f t="shared" si="89"/>
        <v>0</v>
      </c>
      <c r="AA550" s="7">
        <v>329382.2139303483</v>
      </c>
      <c r="AB550" s="9">
        <f t="shared" si="83"/>
        <v>-0.0022203615216128563</v>
      </c>
      <c r="AC550" s="13"/>
    </row>
    <row r="551" spans="1:29" ht="12.75">
      <c r="A551" s="14" t="s">
        <v>1127</v>
      </c>
      <c r="B551" s="14" t="s">
        <v>414</v>
      </c>
      <c r="C551" t="s">
        <v>1117</v>
      </c>
      <c r="D551" s="17">
        <v>68</v>
      </c>
      <c r="E551" s="17">
        <v>1552300</v>
      </c>
      <c r="F551" s="17">
        <v>1759</v>
      </c>
      <c r="G551" s="17">
        <v>476715790</v>
      </c>
      <c r="H551" s="17">
        <v>46</v>
      </c>
      <c r="I551" s="17">
        <v>11490900</v>
      </c>
      <c r="J551" s="17">
        <v>105</v>
      </c>
      <c r="K551" s="17">
        <v>2106900</v>
      </c>
      <c r="L551" s="16">
        <f t="shared" si="84"/>
        <v>59</v>
      </c>
      <c r="M551" s="16">
        <f t="shared" si="85"/>
        <v>104985600</v>
      </c>
      <c r="N551" s="17">
        <v>54</v>
      </c>
      <c r="O551" s="17">
        <v>90038300</v>
      </c>
      <c r="P551" s="17">
        <v>5</v>
      </c>
      <c r="Q551" s="17">
        <v>14947300</v>
      </c>
      <c r="R551" s="17">
        <v>0</v>
      </c>
      <c r="S551" s="17">
        <v>0</v>
      </c>
      <c r="T551" s="8">
        <f t="shared" si="86"/>
        <v>2037</v>
      </c>
      <c r="U551" s="8">
        <f t="shared" si="80"/>
        <v>596851490</v>
      </c>
      <c r="V551" s="9">
        <f t="shared" si="81"/>
        <v>0.8179701285490634</v>
      </c>
      <c r="W551" s="8">
        <f t="shared" si="82"/>
        <v>1805</v>
      </c>
      <c r="X551" s="8">
        <f t="shared" si="87"/>
        <v>488206690</v>
      </c>
      <c r="Y551" s="7">
        <f t="shared" si="88"/>
        <v>270474.62049861497</v>
      </c>
      <c r="Z551" s="9">
        <f t="shared" si="89"/>
        <v>0</v>
      </c>
      <c r="AA551" s="7">
        <v>270047.0598006644</v>
      </c>
      <c r="AB551" s="9">
        <f t="shared" si="83"/>
        <v>0.0015832821815062294</v>
      </c>
      <c r="AC551" s="13"/>
    </row>
    <row r="552" spans="1:29" ht="12.75">
      <c r="A552" s="14" t="s">
        <v>1128</v>
      </c>
      <c r="B552" s="14" t="s">
        <v>1129</v>
      </c>
      <c r="C552" t="s">
        <v>1117</v>
      </c>
      <c r="D552" s="17">
        <v>53</v>
      </c>
      <c r="E552" s="17">
        <v>11174900</v>
      </c>
      <c r="F552" s="17">
        <v>2366</v>
      </c>
      <c r="G552" s="17">
        <v>663305760</v>
      </c>
      <c r="H552" s="17">
        <v>0</v>
      </c>
      <c r="I552" s="17">
        <v>0</v>
      </c>
      <c r="J552" s="17">
        <v>0</v>
      </c>
      <c r="K552" s="17">
        <v>0</v>
      </c>
      <c r="L552" s="16">
        <f t="shared" si="84"/>
        <v>335</v>
      </c>
      <c r="M552" s="16">
        <f t="shared" si="85"/>
        <v>384247610</v>
      </c>
      <c r="N552" s="17">
        <v>268</v>
      </c>
      <c r="O552" s="17">
        <v>200084510</v>
      </c>
      <c r="P552" s="17">
        <v>36</v>
      </c>
      <c r="Q552" s="17">
        <v>115687600</v>
      </c>
      <c r="R552" s="17">
        <v>31</v>
      </c>
      <c r="S552" s="17">
        <v>68475500</v>
      </c>
      <c r="T552" s="8">
        <f t="shared" si="86"/>
        <v>2754</v>
      </c>
      <c r="U552" s="8">
        <f t="shared" si="80"/>
        <v>1058728270</v>
      </c>
      <c r="V552" s="9">
        <f t="shared" si="81"/>
        <v>0.6265118055268327</v>
      </c>
      <c r="W552" s="8">
        <f t="shared" si="82"/>
        <v>2366</v>
      </c>
      <c r="X552" s="8">
        <f t="shared" si="87"/>
        <v>731781260</v>
      </c>
      <c r="Y552" s="7">
        <f t="shared" si="88"/>
        <v>280349.010989011</v>
      </c>
      <c r="Z552" s="9">
        <f t="shared" si="89"/>
        <v>0.06467712437677706</v>
      </c>
      <c r="AA552" s="7">
        <v>283874.6192893401</v>
      </c>
      <c r="AB552" s="9">
        <f t="shared" si="83"/>
        <v>-0.012419596754212255</v>
      </c>
      <c r="AC552" s="13"/>
    </row>
    <row r="553" spans="1:29" ht="12.75">
      <c r="A553" s="14" t="s">
        <v>1130</v>
      </c>
      <c r="B553" s="14" t="s">
        <v>1131</v>
      </c>
      <c r="C553" t="s">
        <v>1117</v>
      </c>
      <c r="D553" s="17">
        <v>75</v>
      </c>
      <c r="E553" s="17">
        <v>5640900</v>
      </c>
      <c r="F553" s="17">
        <v>450</v>
      </c>
      <c r="G553" s="17">
        <v>111075050</v>
      </c>
      <c r="H553" s="17">
        <v>142</v>
      </c>
      <c r="I553" s="17">
        <v>38132600</v>
      </c>
      <c r="J553" s="17">
        <v>262</v>
      </c>
      <c r="K553" s="17">
        <v>1040900</v>
      </c>
      <c r="L553" s="16">
        <f t="shared" si="84"/>
        <v>3</v>
      </c>
      <c r="M553" s="16">
        <f t="shared" si="85"/>
        <v>1332700</v>
      </c>
      <c r="N553" s="17">
        <v>2</v>
      </c>
      <c r="O553" s="17">
        <v>705700</v>
      </c>
      <c r="P553" s="17">
        <v>1</v>
      </c>
      <c r="Q553" s="17">
        <v>627000</v>
      </c>
      <c r="R553" s="17">
        <v>0</v>
      </c>
      <c r="S553" s="17">
        <v>0</v>
      </c>
      <c r="T553" s="8">
        <f t="shared" si="86"/>
        <v>932</v>
      </c>
      <c r="U553" s="8">
        <f t="shared" si="80"/>
        <v>157222150</v>
      </c>
      <c r="V553" s="9">
        <f t="shared" si="81"/>
        <v>0.9490243582090692</v>
      </c>
      <c r="W553" s="8">
        <f t="shared" si="82"/>
        <v>592</v>
      </c>
      <c r="X553" s="8">
        <f t="shared" si="87"/>
        <v>149207650</v>
      </c>
      <c r="Y553" s="7">
        <f t="shared" si="88"/>
        <v>252039.94932432432</v>
      </c>
      <c r="Z553" s="9">
        <f t="shared" si="89"/>
        <v>0</v>
      </c>
      <c r="AA553" s="7">
        <v>252058.36148648648</v>
      </c>
      <c r="AB553" s="9">
        <f t="shared" si="83"/>
        <v>-7.304721832505814E-05</v>
      </c>
      <c r="AC553" s="13"/>
    </row>
    <row r="554" spans="1:29" ht="12.75">
      <c r="A554" s="14" t="s">
        <v>1132</v>
      </c>
      <c r="B554" s="14" t="s">
        <v>1133</v>
      </c>
      <c r="C554" t="s">
        <v>1117</v>
      </c>
      <c r="D554" s="17">
        <v>234</v>
      </c>
      <c r="E554" s="17">
        <v>7888900</v>
      </c>
      <c r="F554" s="17">
        <v>972</v>
      </c>
      <c r="G554" s="17">
        <v>198578500</v>
      </c>
      <c r="H554" s="17">
        <v>107</v>
      </c>
      <c r="I554" s="17">
        <v>25904700</v>
      </c>
      <c r="J554" s="17">
        <v>282</v>
      </c>
      <c r="K554" s="17">
        <v>3906300</v>
      </c>
      <c r="L554" s="16">
        <f t="shared" si="84"/>
        <v>46</v>
      </c>
      <c r="M554" s="16">
        <f t="shared" si="85"/>
        <v>244169800</v>
      </c>
      <c r="N554" s="17">
        <v>39</v>
      </c>
      <c r="O554" s="17">
        <v>19073300</v>
      </c>
      <c r="P554" s="17">
        <v>7</v>
      </c>
      <c r="Q554" s="17">
        <v>225096500</v>
      </c>
      <c r="R554" s="17">
        <v>0</v>
      </c>
      <c r="S554" s="17">
        <v>0</v>
      </c>
      <c r="T554" s="8">
        <f t="shared" si="86"/>
        <v>1641</v>
      </c>
      <c r="U554" s="8">
        <f t="shared" si="80"/>
        <v>480448200</v>
      </c>
      <c r="V554" s="9">
        <f t="shared" si="81"/>
        <v>0.46723705073720745</v>
      </c>
      <c r="W554" s="8">
        <f t="shared" si="82"/>
        <v>1079</v>
      </c>
      <c r="X554" s="8">
        <f t="shared" si="87"/>
        <v>224483200</v>
      </c>
      <c r="Y554" s="7">
        <f t="shared" si="88"/>
        <v>208047.45134383687</v>
      </c>
      <c r="Z554" s="9">
        <f t="shared" si="89"/>
        <v>0</v>
      </c>
      <c r="AA554" s="7">
        <v>207956.2326869806</v>
      </c>
      <c r="AB554" s="9">
        <f t="shared" si="83"/>
        <v>0.0004386435341593227</v>
      </c>
      <c r="AC554" s="13"/>
    </row>
    <row r="555" spans="1:29" ht="12.75">
      <c r="A555" s="14" t="s">
        <v>1134</v>
      </c>
      <c r="B555" s="14" t="s">
        <v>1135</v>
      </c>
      <c r="C555" t="s">
        <v>1117</v>
      </c>
      <c r="D555" s="17">
        <v>112</v>
      </c>
      <c r="E555" s="17">
        <v>7338500</v>
      </c>
      <c r="F555" s="17">
        <v>649</v>
      </c>
      <c r="G555" s="17">
        <v>190978600</v>
      </c>
      <c r="H555" s="17">
        <v>120</v>
      </c>
      <c r="I555" s="17">
        <v>42617200</v>
      </c>
      <c r="J555" s="17">
        <v>235</v>
      </c>
      <c r="K555" s="17">
        <v>1821800</v>
      </c>
      <c r="L555" s="16">
        <f t="shared" si="84"/>
        <v>32</v>
      </c>
      <c r="M555" s="16">
        <f t="shared" si="85"/>
        <v>14010500</v>
      </c>
      <c r="N555" s="17">
        <v>30</v>
      </c>
      <c r="O555" s="17">
        <v>13270000</v>
      </c>
      <c r="P555" s="17">
        <v>1</v>
      </c>
      <c r="Q555" s="17">
        <v>291300</v>
      </c>
      <c r="R555" s="17">
        <v>1</v>
      </c>
      <c r="S555" s="17">
        <v>449200</v>
      </c>
      <c r="T555" s="8">
        <f t="shared" si="86"/>
        <v>1148</v>
      </c>
      <c r="U555" s="8">
        <f t="shared" si="80"/>
        <v>256766600</v>
      </c>
      <c r="V555" s="9">
        <f t="shared" si="81"/>
        <v>0.9097592911227551</v>
      </c>
      <c r="W555" s="8">
        <f t="shared" si="82"/>
        <v>769</v>
      </c>
      <c r="X555" s="8">
        <f t="shared" si="87"/>
        <v>234045000</v>
      </c>
      <c r="Y555" s="7">
        <f t="shared" si="88"/>
        <v>303765.6697009103</v>
      </c>
      <c r="Z555" s="9">
        <f t="shared" si="89"/>
        <v>0.0017494487211342908</v>
      </c>
      <c r="AA555" s="7">
        <v>306209.62288686604</v>
      </c>
      <c r="AB555" s="9">
        <f t="shared" si="83"/>
        <v>-0.007981307585681975</v>
      </c>
      <c r="AC555" s="13"/>
    </row>
    <row r="556" spans="1:29" ht="12.75">
      <c r="A556" s="14" t="s">
        <v>1136</v>
      </c>
      <c r="B556" s="14" t="s">
        <v>1137</v>
      </c>
      <c r="C556" t="s">
        <v>1117</v>
      </c>
      <c r="D556" s="17">
        <v>124</v>
      </c>
      <c r="E556" s="17">
        <v>11240300</v>
      </c>
      <c r="F556" s="17">
        <v>1880</v>
      </c>
      <c r="G556" s="17">
        <v>595375400</v>
      </c>
      <c r="H556" s="17">
        <v>92</v>
      </c>
      <c r="I556" s="17">
        <v>29659700</v>
      </c>
      <c r="J556" s="17">
        <v>194</v>
      </c>
      <c r="K556" s="17">
        <v>2101410</v>
      </c>
      <c r="L556" s="16">
        <f t="shared" si="84"/>
        <v>71</v>
      </c>
      <c r="M556" s="16">
        <f t="shared" si="85"/>
        <v>49126000</v>
      </c>
      <c r="N556" s="17">
        <v>56</v>
      </c>
      <c r="O556" s="17">
        <v>29700500</v>
      </c>
      <c r="P556" s="17">
        <v>6</v>
      </c>
      <c r="Q556" s="17">
        <v>3861200</v>
      </c>
      <c r="R556" s="17">
        <v>9</v>
      </c>
      <c r="S556" s="17">
        <v>15564300</v>
      </c>
      <c r="T556" s="8">
        <f t="shared" si="86"/>
        <v>2361</v>
      </c>
      <c r="U556" s="8">
        <f t="shared" si="80"/>
        <v>687502810</v>
      </c>
      <c r="V556" s="9">
        <f t="shared" si="81"/>
        <v>0.9091382477403983</v>
      </c>
      <c r="W556" s="8">
        <f t="shared" si="82"/>
        <v>1972</v>
      </c>
      <c r="X556" s="8">
        <f t="shared" si="87"/>
        <v>640599400</v>
      </c>
      <c r="Y556" s="7">
        <f t="shared" si="88"/>
        <v>316954.9188640974</v>
      </c>
      <c r="Z556" s="9">
        <f t="shared" si="89"/>
        <v>0.02263888928686706</v>
      </c>
      <c r="AA556" s="7">
        <v>319673.5294117647</v>
      </c>
      <c r="AB556" s="9">
        <f t="shared" si="83"/>
        <v>-0.00850433425835996</v>
      </c>
      <c r="AC556" s="13"/>
    </row>
    <row r="557" spans="1:29" ht="12.75">
      <c r="A557" s="14" t="s">
        <v>1138</v>
      </c>
      <c r="B557" s="14" t="s">
        <v>1139</v>
      </c>
      <c r="C557" t="s">
        <v>1117</v>
      </c>
      <c r="D557" s="17">
        <v>149</v>
      </c>
      <c r="E557" s="17">
        <v>6230100</v>
      </c>
      <c r="F557" s="17">
        <v>948</v>
      </c>
      <c r="G557" s="17">
        <v>195036500</v>
      </c>
      <c r="H557" s="17">
        <v>141</v>
      </c>
      <c r="I557" s="17">
        <v>33034500</v>
      </c>
      <c r="J557" s="17">
        <v>325</v>
      </c>
      <c r="K557" s="17">
        <v>2731740</v>
      </c>
      <c r="L557" s="16">
        <f t="shared" si="84"/>
        <v>63</v>
      </c>
      <c r="M557" s="16">
        <f t="shared" si="85"/>
        <v>21386200</v>
      </c>
      <c r="N557" s="17">
        <v>60</v>
      </c>
      <c r="O557" s="17">
        <v>20720500</v>
      </c>
      <c r="P557" s="17">
        <v>0</v>
      </c>
      <c r="Q557" s="17">
        <v>0</v>
      </c>
      <c r="R557" s="17">
        <v>3</v>
      </c>
      <c r="S557" s="17">
        <v>665700</v>
      </c>
      <c r="T557" s="8">
        <f t="shared" si="86"/>
        <v>1626</v>
      </c>
      <c r="U557" s="8">
        <f t="shared" si="80"/>
        <v>258419040</v>
      </c>
      <c r="V557" s="9">
        <f t="shared" si="81"/>
        <v>0.8825626780441564</v>
      </c>
      <c r="W557" s="8">
        <f t="shared" si="82"/>
        <v>1089</v>
      </c>
      <c r="X557" s="8">
        <f t="shared" si="87"/>
        <v>228736700</v>
      </c>
      <c r="Y557" s="7">
        <f t="shared" si="88"/>
        <v>209431.58861340678</v>
      </c>
      <c r="Z557" s="9">
        <f t="shared" si="89"/>
        <v>0.00257604857598728</v>
      </c>
      <c r="AA557" s="7">
        <v>209724.3119266055</v>
      </c>
      <c r="AB557" s="9">
        <f t="shared" si="83"/>
        <v>-0.0013957528839153206</v>
      </c>
      <c r="AC557" s="13"/>
    </row>
    <row r="558" spans="1:29" ht="12.75">
      <c r="A558" s="14" t="s">
        <v>1140</v>
      </c>
      <c r="B558" s="14" t="s">
        <v>1141</v>
      </c>
      <c r="C558" t="s">
        <v>1117</v>
      </c>
      <c r="D558" s="17">
        <v>252</v>
      </c>
      <c r="E558" s="17">
        <v>6636200</v>
      </c>
      <c r="F558" s="17">
        <v>1022</v>
      </c>
      <c r="G558" s="17">
        <v>233122700</v>
      </c>
      <c r="H558" s="17">
        <v>86</v>
      </c>
      <c r="I558" s="17">
        <v>23682700</v>
      </c>
      <c r="J558" s="17">
        <v>178</v>
      </c>
      <c r="K558" s="17">
        <v>679200</v>
      </c>
      <c r="L558" s="16">
        <f t="shared" si="84"/>
        <v>24</v>
      </c>
      <c r="M558" s="16">
        <f t="shared" si="85"/>
        <v>6960600</v>
      </c>
      <c r="N558" s="17">
        <v>23</v>
      </c>
      <c r="O558" s="17">
        <v>6651800</v>
      </c>
      <c r="P558" s="17">
        <v>0</v>
      </c>
      <c r="Q558" s="17">
        <v>0</v>
      </c>
      <c r="R558" s="17">
        <v>1</v>
      </c>
      <c r="S558" s="17">
        <v>308800</v>
      </c>
      <c r="T558" s="8">
        <f t="shared" si="86"/>
        <v>1562</v>
      </c>
      <c r="U558" s="8">
        <f t="shared" si="80"/>
        <v>271081400</v>
      </c>
      <c r="V558" s="9">
        <f t="shared" si="81"/>
        <v>0.9473368515877518</v>
      </c>
      <c r="W558" s="8">
        <f t="shared" si="82"/>
        <v>1108</v>
      </c>
      <c r="X558" s="8">
        <f t="shared" si="87"/>
        <v>257114200</v>
      </c>
      <c r="Y558" s="7">
        <f t="shared" si="88"/>
        <v>231773.82671480146</v>
      </c>
      <c r="Z558" s="9">
        <f t="shared" si="89"/>
        <v>0.001139141232116995</v>
      </c>
      <c r="AA558" s="7">
        <v>232540.01806684735</v>
      </c>
      <c r="AB558" s="9">
        <f t="shared" si="83"/>
        <v>-0.0032948795584321197</v>
      </c>
      <c r="AC558" s="13"/>
    </row>
    <row r="559" spans="1:29" ht="12.75">
      <c r="A559" s="14" t="s">
        <v>1142</v>
      </c>
      <c r="B559" s="14" t="s">
        <v>1143</v>
      </c>
      <c r="C559" t="s">
        <v>1117</v>
      </c>
      <c r="D559" s="17">
        <v>214</v>
      </c>
      <c r="E559" s="17">
        <v>19621720</v>
      </c>
      <c r="F559" s="17">
        <v>2910</v>
      </c>
      <c r="G559" s="17">
        <v>669756124</v>
      </c>
      <c r="H559" s="17">
        <v>34</v>
      </c>
      <c r="I559" s="17">
        <v>11230900</v>
      </c>
      <c r="J559" s="17">
        <v>77</v>
      </c>
      <c r="K559" s="17">
        <v>711662</v>
      </c>
      <c r="L559" s="16">
        <f t="shared" si="84"/>
        <v>147</v>
      </c>
      <c r="M559" s="16">
        <f t="shared" si="85"/>
        <v>156714475</v>
      </c>
      <c r="N559" s="17">
        <v>134</v>
      </c>
      <c r="O559" s="17">
        <v>122971275</v>
      </c>
      <c r="P559" s="17">
        <v>12</v>
      </c>
      <c r="Q559" s="17">
        <v>17423200</v>
      </c>
      <c r="R559" s="17">
        <v>1</v>
      </c>
      <c r="S559" s="17">
        <v>16320000</v>
      </c>
      <c r="T559" s="8">
        <f t="shared" si="86"/>
        <v>3382</v>
      </c>
      <c r="U559" s="8">
        <f t="shared" si="80"/>
        <v>858034881</v>
      </c>
      <c r="V559" s="9">
        <f t="shared" si="81"/>
        <v>0.7936589048761526</v>
      </c>
      <c r="W559" s="8">
        <f t="shared" si="82"/>
        <v>2944</v>
      </c>
      <c r="X559" s="8">
        <f t="shared" si="87"/>
        <v>697307024</v>
      </c>
      <c r="Y559" s="7">
        <f t="shared" si="88"/>
        <v>231313.52717391305</v>
      </c>
      <c r="Z559" s="9">
        <f t="shared" si="89"/>
        <v>0.01902020577645957</v>
      </c>
      <c r="AA559" s="7">
        <v>231083.72038567494</v>
      </c>
      <c r="AB559" s="9">
        <f t="shared" si="83"/>
        <v>0.0009944741579137246</v>
      </c>
      <c r="AC559" s="13"/>
    </row>
    <row r="560" spans="1:29" ht="12.75">
      <c r="A560" s="14" t="s">
        <v>1144</v>
      </c>
      <c r="B560" s="14" t="s">
        <v>250</v>
      </c>
      <c r="C560" t="s">
        <v>1117</v>
      </c>
      <c r="D560" s="17">
        <v>522</v>
      </c>
      <c r="E560" s="17">
        <v>11751900</v>
      </c>
      <c r="F560" s="17">
        <v>1796</v>
      </c>
      <c r="G560" s="17">
        <v>424374700</v>
      </c>
      <c r="H560" s="17">
        <v>186</v>
      </c>
      <c r="I560" s="17">
        <v>54693000</v>
      </c>
      <c r="J560" s="17">
        <v>306</v>
      </c>
      <c r="K560" s="17">
        <v>2782050</v>
      </c>
      <c r="L560" s="16">
        <f t="shared" si="84"/>
        <v>69</v>
      </c>
      <c r="M560" s="16">
        <f t="shared" si="85"/>
        <v>146993500</v>
      </c>
      <c r="N560" s="17">
        <v>52</v>
      </c>
      <c r="O560" s="17">
        <v>90238000</v>
      </c>
      <c r="P560" s="17">
        <v>13</v>
      </c>
      <c r="Q560" s="17">
        <v>16099500</v>
      </c>
      <c r="R560" s="17">
        <v>4</v>
      </c>
      <c r="S560" s="17">
        <v>40656000</v>
      </c>
      <c r="T560" s="8">
        <f t="shared" si="86"/>
        <v>2879</v>
      </c>
      <c r="U560" s="8">
        <f t="shared" si="80"/>
        <v>640595150</v>
      </c>
      <c r="V560" s="9">
        <f t="shared" si="81"/>
        <v>0.7478478411833122</v>
      </c>
      <c r="W560" s="8">
        <f t="shared" si="82"/>
        <v>1982</v>
      </c>
      <c r="X560" s="8">
        <f t="shared" si="87"/>
        <v>519723700</v>
      </c>
      <c r="Y560" s="7">
        <f t="shared" si="88"/>
        <v>241709.23309788093</v>
      </c>
      <c r="Z560" s="9">
        <f t="shared" si="89"/>
        <v>0.0634659815953961</v>
      </c>
      <c r="AA560" s="7">
        <v>242612.51261352169</v>
      </c>
      <c r="AB560" s="9">
        <f t="shared" si="83"/>
        <v>-0.003723136560065488</v>
      </c>
      <c r="AC560" s="13"/>
    </row>
    <row r="561" spans="1:29" ht="12.75">
      <c r="A561" s="14" t="s">
        <v>1145</v>
      </c>
      <c r="B561" s="14" t="s">
        <v>1146</v>
      </c>
      <c r="C561" t="s">
        <v>1117</v>
      </c>
      <c r="D561" s="17">
        <v>188</v>
      </c>
      <c r="E561" s="17">
        <v>4973800</v>
      </c>
      <c r="F561" s="17">
        <v>855</v>
      </c>
      <c r="G561" s="17">
        <v>182973100</v>
      </c>
      <c r="H561" s="17">
        <v>17</v>
      </c>
      <c r="I561" s="17">
        <v>4746000</v>
      </c>
      <c r="J561" s="17">
        <v>49</v>
      </c>
      <c r="K561" s="17">
        <v>229200</v>
      </c>
      <c r="L561" s="16">
        <f t="shared" si="84"/>
        <v>29</v>
      </c>
      <c r="M561" s="16">
        <f t="shared" si="85"/>
        <v>12369600</v>
      </c>
      <c r="N561" s="17">
        <v>25</v>
      </c>
      <c r="O561" s="17">
        <v>7946700</v>
      </c>
      <c r="P561" s="17">
        <v>3</v>
      </c>
      <c r="Q561" s="17">
        <v>3422900</v>
      </c>
      <c r="R561" s="17">
        <v>1</v>
      </c>
      <c r="S561" s="17">
        <v>1000000</v>
      </c>
      <c r="T561" s="8">
        <f t="shared" si="86"/>
        <v>1138</v>
      </c>
      <c r="U561" s="8">
        <f t="shared" si="80"/>
        <v>205291700</v>
      </c>
      <c r="V561" s="9">
        <f t="shared" si="81"/>
        <v>0.9144017999753521</v>
      </c>
      <c r="W561" s="8">
        <f t="shared" si="82"/>
        <v>872</v>
      </c>
      <c r="X561" s="8">
        <f t="shared" si="87"/>
        <v>188719100</v>
      </c>
      <c r="Y561" s="7">
        <f t="shared" si="88"/>
        <v>215274.1972477064</v>
      </c>
      <c r="Z561" s="9">
        <f t="shared" si="89"/>
        <v>0.004871117536656378</v>
      </c>
      <c r="AA561" s="7">
        <v>216226.6895761741</v>
      </c>
      <c r="AB561" s="9">
        <f t="shared" si="83"/>
        <v>-0.004405063641008756</v>
      </c>
      <c r="AC561" s="13"/>
    </row>
    <row r="562" spans="1:29" ht="12.75">
      <c r="A562" s="14" t="s">
        <v>1147</v>
      </c>
      <c r="B562" s="14" t="s">
        <v>1148</v>
      </c>
      <c r="C562" t="s">
        <v>1117</v>
      </c>
      <c r="D562" s="17">
        <v>155</v>
      </c>
      <c r="E562" s="17">
        <v>10547300</v>
      </c>
      <c r="F562" s="17">
        <v>4489</v>
      </c>
      <c r="G562" s="17">
        <v>680769000</v>
      </c>
      <c r="H562" s="17">
        <v>0</v>
      </c>
      <c r="I562" s="17">
        <v>0</v>
      </c>
      <c r="J562" s="17">
        <v>1</v>
      </c>
      <c r="K562" s="17">
        <v>220</v>
      </c>
      <c r="L562" s="16">
        <f t="shared" si="84"/>
        <v>417</v>
      </c>
      <c r="M562" s="16">
        <f t="shared" si="85"/>
        <v>269129600</v>
      </c>
      <c r="N562" s="17">
        <v>349</v>
      </c>
      <c r="O562" s="17">
        <v>160616200</v>
      </c>
      <c r="P562" s="17">
        <v>32</v>
      </c>
      <c r="Q562" s="17">
        <v>68994200</v>
      </c>
      <c r="R562" s="17">
        <v>36</v>
      </c>
      <c r="S562" s="17">
        <v>39519200</v>
      </c>
      <c r="T562" s="8">
        <f t="shared" si="86"/>
        <v>5062</v>
      </c>
      <c r="U562" s="8">
        <f t="shared" si="80"/>
        <v>960446120</v>
      </c>
      <c r="V562" s="9">
        <f t="shared" si="81"/>
        <v>0.7088049874156397</v>
      </c>
      <c r="W562" s="8">
        <f t="shared" si="82"/>
        <v>4489</v>
      </c>
      <c r="X562" s="8">
        <f t="shared" si="87"/>
        <v>720288200</v>
      </c>
      <c r="Y562" s="7">
        <f t="shared" si="88"/>
        <v>151652.70661617286</v>
      </c>
      <c r="Z562" s="9">
        <f t="shared" si="89"/>
        <v>0.041146712113325004</v>
      </c>
      <c r="AA562" s="7">
        <v>152051.714158504</v>
      </c>
      <c r="AB562" s="9">
        <f t="shared" si="83"/>
        <v>-0.0026241568175628107</v>
      </c>
      <c r="AC562" s="13"/>
    </row>
    <row r="563" spans="1:29" ht="12.75">
      <c r="A563" s="14" t="s">
        <v>1149</v>
      </c>
      <c r="B563" s="14" t="s">
        <v>1150</v>
      </c>
      <c r="C563" t="s">
        <v>1117</v>
      </c>
      <c r="D563" s="17">
        <v>127</v>
      </c>
      <c r="E563" s="17">
        <v>4876820</v>
      </c>
      <c r="F563" s="17">
        <v>1233</v>
      </c>
      <c r="G563" s="17">
        <v>191630100</v>
      </c>
      <c r="H563" s="17">
        <v>110</v>
      </c>
      <c r="I563" s="17">
        <v>26285900</v>
      </c>
      <c r="J563" s="17">
        <v>201</v>
      </c>
      <c r="K563" s="17">
        <v>2522250</v>
      </c>
      <c r="L563" s="16">
        <f t="shared" si="84"/>
        <v>62</v>
      </c>
      <c r="M563" s="16">
        <f t="shared" si="85"/>
        <v>106140700</v>
      </c>
      <c r="N563" s="17">
        <v>55</v>
      </c>
      <c r="O563" s="17">
        <v>100336700</v>
      </c>
      <c r="P563" s="17">
        <v>5</v>
      </c>
      <c r="Q563" s="17">
        <v>5355300</v>
      </c>
      <c r="R563" s="17">
        <v>2</v>
      </c>
      <c r="S563" s="17">
        <v>448700</v>
      </c>
      <c r="T563" s="8">
        <f t="shared" si="86"/>
        <v>1733</v>
      </c>
      <c r="U563" s="8">
        <f t="shared" si="80"/>
        <v>331455770</v>
      </c>
      <c r="V563" s="9">
        <f t="shared" si="81"/>
        <v>0.6574512189062209</v>
      </c>
      <c r="W563" s="8">
        <f t="shared" si="82"/>
        <v>1343</v>
      </c>
      <c r="X563" s="8">
        <f t="shared" si="87"/>
        <v>218364700</v>
      </c>
      <c r="Y563" s="7">
        <f t="shared" si="88"/>
        <v>162260.61057334326</v>
      </c>
      <c r="Z563" s="9">
        <f t="shared" si="89"/>
        <v>0.0013537251139118802</v>
      </c>
      <c r="AA563" s="7">
        <v>172848.02973977695</v>
      </c>
      <c r="AB563" s="9">
        <f t="shared" si="83"/>
        <v>-0.06125276164485684</v>
      </c>
      <c r="AC563" s="13"/>
    </row>
    <row r="564" spans="1:29" ht="12.75">
      <c r="A564" s="14" t="s">
        <v>1151</v>
      </c>
      <c r="B564" s="14" t="s">
        <v>1152</v>
      </c>
      <c r="C564" t="s">
        <v>1117</v>
      </c>
      <c r="D564" s="17">
        <v>150</v>
      </c>
      <c r="E564" s="17">
        <v>3861800</v>
      </c>
      <c r="F564" s="17">
        <v>1989</v>
      </c>
      <c r="G564" s="17">
        <v>283660960</v>
      </c>
      <c r="H564" s="17">
        <v>1</v>
      </c>
      <c r="I564" s="17">
        <v>437600</v>
      </c>
      <c r="J564" s="17">
        <v>4</v>
      </c>
      <c r="K564" s="17">
        <v>5300</v>
      </c>
      <c r="L564" s="16">
        <f t="shared" si="84"/>
        <v>199</v>
      </c>
      <c r="M564" s="16">
        <f t="shared" si="85"/>
        <v>80970100</v>
      </c>
      <c r="N564" s="17">
        <v>167</v>
      </c>
      <c r="O564" s="17">
        <v>45295800</v>
      </c>
      <c r="P564" s="17">
        <v>14</v>
      </c>
      <c r="Q564" s="17">
        <v>16323400</v>
      </c>
      <c r="R564" s="17">
        <v>18</v>
      </c>
      <c r="S564" s="17">
        <v>19350900</v>
      </c>
      <c r="T564" s="8">
        <f t="shared" si="86"/>
        <v>2343</v>
      </c>
      <c r="U564" s="8">
        <f t="shared" si="80"/>
        <v>368935760</v>
      </c>
      <c r="V564" s="9">
        <f t="shared" si="81"/>
        <v>0.7700488562019577</v>
      </c>
      <c r="W564" s="8">
        <f t="shared" si="82"/>
        <v>1990</v>
      </c>
      <c r="X564" s="8">
        <f t="shared" si="87"/>
        <v>303449460</v>
      </c>
      <c r="Y564" s="7">
        <f t="shared" si="88"/>
        <v>142763.09547738693</v>
      </c>
      <c r="Z564" s="9">
        <f t="shared" si="89"/>
        <v>0.052450594650949534</v>
      </c>
      <c r="AA564" s="7">
        <v>142758.59846547316</v>
      </c>
      <c r="AB564" s="9">
        <f t="shared" si="83"/>
        <v>3.150081299558333E-05</v>
      </c>
      <c r="AC564" s="13"/>
    </row>
    <row r="565" spans="1:29" ht="12.75">
      <c r="A565" s="14" t="s">
        <v>1153</v>
      </c>
      <c r="B565" s="14" t="s">
        <v>205</v>
      </c>
      <c r="C565" t="s">
        <v>1117</v>
      </c>
      <c r="D565" s="17">
        <v>260</v>
      </c>
      <c r="E565" s="17">
        <v>10364300</v>
      </c>
      <c r="F565" s="17">
        <v>2274</v>
      </c>
      <c r="G565" s="17">
        <v>558903101</v>
      </c>
      <c r="H565" s="17">
        <v>107</v>
      </c>
      <c r="I565" s="17">
        <v>26397900</v>
      </c>
      <c r="J565" s="17">
        <v>201</v>
      </c>
      <c r="K565" s="17">
        <v>2399300</v>
      </c>
      <c r="L565" s="16">
        <f t="shared" si="84"/>
        <v>120</v>
      </c>
      <c r="M565" s="16">
        <f t="shared" si="85"/>
        <v>80986100</v>
      </c>
      <c r="N565" s="17">
        <v>111</v>
      </c>
      <c r="O565" s="17">
        <v>75759900</v>
      </c>
      <c r="P565" s="17">
        <v>6</v>
      </c>
      <c r="Q565" s="17">
        <v>3445900</v>
      </c>
      <c r="R565" s="17">
        <v>3</v>
      </c>
      <c r="S565" s="17">
        <v>1780300</v>
      </c>
      <c r="T565" s="8">
        <f t="shared" si="86"/>
        <v>2962</v>
      </c>
      <c r="U565" s="8">
        <f t="shared" si="80"/>
        <v>679050701</v>
      </c>
      <c r="V565" s="9">
        <f t="shared" si="81"/>
        <v>0.8619400585818702</v>
      </c>
      <c r="W565" s="8">
        <f t="shared" si="82"/>
        <v>2381</v>
      </c>
      <c r="X565" s="8">
        <f t="shared" si="87"/>
        <v>587081301</v>
      </c>
      <c r="Y565" s="7">
        <f t="shared" si="88"/>
        <v>245821.5039899202</v>
      </c>
      <c r="Z565" s="9">
        <f t="shared" si="89"/>
        <v>0.002621748269132558</v>
      </c>
      <c r="AA565" s="7">
        <v>245771.33906840117</v>
      </c>
      <c r="AB565" s="9">
        <f t="shared" si="83"/>
        <v>0.00020411217072412532</v>
      </c>
      <c r="AC565" s="13"/>
    </row>
    <row r="566" spans="1:29" ht="12.75">
      <c r="A566" s="14" t="s">
        <v>1154</v>
      </c>
      <c r="B566" s="14" t="s">
        <v>1155</v>
      </c>
      <c r="C566" t="s">
        <v>1117</v>
      </c>
      <c r="D566" s="17">
        <v>213</v>
      </c>
      <c r="E566" s="17">
        <v>14998027</v>
      </c>
      <c r="F566" s="17">
        <v>1553</v>
      </c>
      <c r="G566" s="17">
        <v>414805300</v>
      </c>
      <c r="H566" s="17">
        <v>148</v>
      </c>
      <c r="I566" s="17">
        <v>41490600</v>
      </c>
      <c r="J566" s="17">
        <v>334</v>
      </c>
      <c r="K566" s="17">
        <v>3370971</v>
      </c>
      <c r="L566" s="16">
        <f t="shared" si="84"/>
        <v>90</v>
      </c>
      <c r="M566" s="16">
        <f t="shared" si="85"/>
        <v>101709200</v>
      </c>
      <c r="N566" s="17">
        <v>78</v>
      </c>
      <c r="O566" s="17">
        <v>46955300</v>
      </c>
      <c r="P566" s="17">
        <v>10</v>
      </c>
      <c r="Q566" s="17">
        <v>49826300</v>
      </c>
      <c r="R566" s="17">
        <v>2</v>
      </c>
      <c r="S566" s="17">
        <v>4927600</v>
      </c>
      <c r="T566" s="8">
        <f t="shared" si="86"/>
        <v>2338</v>
      </c>
      <c r="U566" s="8">
        <f t="shared" si="80"/>
        <v>576374098</v>
      </c>
      <c r="V566" s="9">
        <f t="shared" si="81"/>
        <v>0.7916662139803513</v>
      </c>
      <c r="W566" s="8">
        <f t="shared" si="82"/>
        <v>1701</v>
      </c>
      <c r="X566" s="8">
        <f t="shared" si="87"/>
        <v>461223500</v>
      </c>
      <c r="Y566" s="7">
        <f t="shared" si="88"/>
        <v>268251.55790711346</v>
      </c>
      <c r="Z566" s="9">
        <f t="shared" si="89"/>
        <v>0.008549308543008121</v>
      </c>
      <c r="AA566" s="7">
        <v>268970.8823529412</v>
      </c>
      <c r="AB566" s="9">
        <f t="shared" si="83"/>
        <v>-0.002674358055173632</v>
      </c>
      <c r="AC566" s="13"/>
    </row>
    <row r="567" spans="4:29" ht="12.75">
      <c r="D567" s="8">
        <f>SUM(D2:D566)</f>
        <v>204976</v>
      </c>
      <c r="E567" s="8">
        <f>SUM(E2:E566)</f>
        <v>17127856508</v>
      </c>
      <c r="F567" s="8">
        <f>SUM(F2:F566)</f>
        <v>2536172</v>
      </c>
      <c r="G567" s="8">
        <f>SUM(G2:G566)</f>
        <v>740454144917</v>
      </c>
      <c r="H567" s="8">
        <f>SUM(H2:H566)</f>
        <v>18822</v>
      </c>
      <c r="I567" s="8">
        <f>SUM(I2:I566)</f>
        <v>7683441138</v>
      </c>
      <c r="J567" s="8">
        <f>SUM(J2:J566)</f>
        <v>37365</v>
      </c>
      <c r="K567" s="8">
        <f>SUM(K2:K566)</f>
        <v>421615823</v>
      </c>
      <c r="L567" s="16">
        <f t="shared" si="84"/>
        <v>161742</v>
      </c>
      <c r="M567" s="16">
        <f t="shared" si="85"/>
        <v>204483635133</v>
      </c>
      <c r="N567" s="8">
        <f>SUM(N2:N566)</f>
        <v>127958</v>
      </c>
      <c r="O567" s="8">
        <f>SUM(O2:O566)</f>
        <v>139362374718</v>
      </c>
      <c r="P567" s="8">
        <f>SUM(P2:P566)</f>
        <v>17464</v>
      </c>
      <c r="Q567" s="8">
        <f>SUM(Q2:Q566)</f>
        <v>37348729036</v>
      </c>
      <c r="R567" s="8">
        <f>SUM(R2:R566)</f>
        <v>16320</v>
      </c>
      <c r="S567" s="8">
        <f>SUM(S2:S566)</f>
        <v>27772531379</v>
      </c>
      <c r="T567" s="8">
        <f>SUM(T2:T566)</f>
        <v>2959077</v>
      </c>
      <c r="U567" s="8">
        <f>SUM(U2:U566)</f>
        <v>970170693519</v>
      </c>
      <c r="V567" s="9">
        <f>(G567+I567)/U567</f>
        <v>0.7711401622959335</v>
      </c>
      <c r="W567" s="8">
        <f>F567+H567</f>
        <v>2554994</v>
      </c>
      <c r="X567" s="8">
        <f t="shared" si="87"/>
        <v>775910117434</v>
      </c>
      <c r="Y567" s="7">
        <f>(G567+I567)/(F567+H567)</f>
        <v>292813.8328524451</v>
      </c>
      <c r="Z567" s="9">
        <f t="shared" si="89"/>
        <v>0.028626438176836248</v>
      </c>
      <c r="AA567" s="13">
        <v>297757.7595391666</v>
      </c>
      <c r="AB567" s="9">
        <f>(Y567-AA567)/AA567</f>
        <v>-0.01660385507458518</v>
      </c>
      <c r="AC567" s="13"/>
    </row>
    <row r="568" ht="12.75">
      <c r="Z568" s="9"/>
    </row>
    <row r="569" ht="12.75">
      <c r="Z569" s="9"/>
    </row>
    <row r="570" spans="2:28" ht="12.75">
      <c r="B570" t="s">
        <v>1156</v>
      </c>
      <c r="C570" s="10" t="s">
        <v>28</v>
      </c>
      <c r="D570" s="11">
        <f>SUMIF($C$2:$C$566,$C570,D$2:D$566)</f>
        <v>24399</v>
      </c>
      <c r="E570" s="11">
        <f>SUMIF($C$2:$C$566,$C570,E$2:E$566)</f>
        <v>1832589100</v>
      </c>
      <c r="F570" s="11">
        <f>SUMIF($C$2:$C$566,$C570,F$2:F$566)</f>
        <v>103115</v>
      </c>
      <c r="G570" s="11">
        <f>SUMIF($C$2:$C$566,$C570,G$2:G$566)</f>
        <v>26587263104</v>
      </c>
      <c r="H570" s="11">
        <f>SUMIF($C$2:$C$566,$C570,H$2:H$566)</f>
        <v>664</v>
      </c>
      <c r="I570" s="11">
        <f>SUMIF($C$2:$C$566,$C570,I$2:I$566)</f>
        <v>139797500</v>
      </c>
      <c r="J570" s="11">
        <f>SUMIF($C$2:$C$566,$C570,J$2:J$566)</f>
        <v>1642</v>
      </c>
      <c r="K570" s="11">
        <f>SUMIF($C$2:$C$566,$C570,K$2:K$566)</f>
        <v>17058086</v>
      </c>
      <c r="L570" s="11">
        <f aca="true" t="shared" si="90" ref="L570:U585">SUMIF($C$2:$C$566,$C570,L$2:L$566)</f>
        <v>6454</v>
      </c>
      <c r="M570" s="11">
        <f t="shared" si="90"/>
        <v>14725472895</v>
      </c>
      <c r="N570" s="11">
        <f t="shared" si="90"/>
        <v>5910</v>
      </c>
      <c r="O570" s="11">
        <f t="shared" si="90"/>
        <v>13963587500</v>
      </c>
      <c r="P570" s="11">
        <f t="shared" si="90"/>
        <v>204</v>
      </c>
      <c r="Q570" s="11">
        <f t="shared" si="90"/>
        <v>233334400</v>
      </c>
      <c r="R570" s="11">
        <f t="shared" si="90"/>
        <v>340</v>
      </c>
      <c r="S570" s="11">
        <f t="shared" si="90"/>
        <v>528550995</v>
      </c>
      <c r="T570" s="11">
        <f t="shared" si="90"/>
        <v>136274</v>
      </c>
      <c r="U570" s="11">
        <f t="shared" si="90"/>
        <v>43302180685</v>
      </c>
      <c r="W570" s="11">
        <f>SUMIF($C$2:$C$566,$C570,W$2:W$566)</f>
        <v>103779</v>
      </c>
      <c r="X570" s="11">
        <f>SUMIF($C$2:$C$566,$C570,X$2:X$566)</f>
        <v>27255611599</v>
      </c>
      <c r="Y570" s="7">
        <f aca="true" t="shared" si="91" ref="Y570:Y590">(G570+I570)/(H570+F570)</f>
        <v>257538.2360978618</v>
      </c>
      <c r="Z570" s="9">
        <f t="shared" si="89"/>
        <v>0.012206105711971489</v>
      </c>
      <c r="AA570" s="13">
        <v>256183.54330959413</v>
      </c>
      <c r="AB570" s="9">
        <f aca="true" t="shared" si="92" ref="AB570:AB590">(Y570-AA570)/AA570</f>
        <v>0.005287977403882481</v>
      </c>
    </row>
    <row r="571" spans="3:28" ht="12.75">
      <c r="C571" s="10" t="s">
        <v>75</v>
      </c>
      <c r="D571" s="11">
        <f>SUMIF($C$2:$C$566,$C571,D$2:D$566)</f>
        <v>5835</v>
      </c>
      <c r="E571" s="11">
        <f>SUMIF($C$2:$C$566,$C571,E$2:E$566)</f>
        <v>1807321042</v>
      </c>
      <c r="F571" s="11">
        <f>SUMIF($C$2:$C$566,$C571,F$2:F$566)</f>
        <v>248640</v>
      </c>
      <c r="G571" s="11">
        <f>SUMIF($C$2:$C$566,$C571,G$2:G$566)</f>
        <v>116582578123</v>
      </c>
      <c r="H571" s="11">
        <f>SUMIF($C$2:$C$566,$C571,H$2:H$566)</f>
        <v>50</v>
      </c>
      <c r="I571" s="11">
        <f>SUMIF($C$2:$C$566,$C571,I$2:I$566)</f>
        <v>45213400</v>
      </c>
      <c r="J571" s="11">
        <f>SUMIF($C$2:$C$566,$C571,J$2:J$566)</f>
        <v>93</v>
      </c>
      <c r="K571" s="11">
        <f>SUMIF($C$2:$C$566,$C571,K$2:K$566)</f>
        <v>871100</v>
      </c>
      <c r="L571" s="11">
        <f t="shared" si="90"/>
        <v>16101</v>
      </c>
      <c r="M571" s="11">
        <f t="shared" si="90"/>
        <v>35684637295</v>
      </c>
      <c r="N571" s="11">
        <f t="shared" si="90"/>
        <v>11624</v>
      </c>
      <c r="O571" s="11">
        <f t="shared" si="90"/>
        <v>22135584995</v>
      </c>
      <c r="P571" s="11">
        <f t="shared" si="90"/>
        <v>2766</v>
      </c>
      <c r="Q571" s="11">
        <f t="shared" si="90"/>
        <v>7372476880</v>
      </c>
      <c r="R571" s="11">
        <f t="shared" si="90"/>
        <v>1711</v>
      </c>
      <c r="S571" s="11">
        <f t="shared" si="90"/>
        <v>6176575420</v>
      </c>
      <c r="T571" s="11">
        <f t="shared" si="90"/>
        <v>270719</v>
      </c>
      <c r="U571" s="11">
        <f t="shared" si="90"/>
        <v>154120620960</v>
      </c>
      <c r="W571" s="11">
        <f>SUMIF($C$2:$C$566,$C571,W$2:W$566)</f>
        <v>248690</v>
      </c>
      <c r="X571" s="11">
        <f>SUMIF($C$2:$C$566,$C571,X$2:X$566)</f>
        <v>122804366943</v>
      </c>
      <c r="Y571" s="7">
        <f t="shared" si="91"/>
        <v>468968.5613534923</v>
      </c>
      <c r="Z571" s="9">
        <f t="shared" si="89"/>
        <v>0.04007624276055214</v>
      </c>
      <c r="AA571" s="13">
        <v>478317.6783178811</v>
      </c>
      <c r="AB571" s="9">
        <f t="shared" si="92"/>
        <v>-0.019545831961024666</v>
      </c>
    </row>
    <row r="572" spans="3:28" ht="12.75">
      <c r="C572" s="10" t="s">
        <v>216</v>
      </c>
      <c r="D572" s="11">
        <f>SUMIF($C$2:$C$566,$C572,D$2:D$566)</f>
        <v>13139</v>
      </c>
      <c r="E572" s="11">
        <f>SUMIF($C$2:$C$566,$C572,E$2:E$566)</f>
        <v>558566960</v>
      </c>
      <c r="F572" s="11">
        <f>SUMIF($C$2:$C$566,$C572,F$2:F$566)</f>
        <v>143547</v>
      </c>
      <c r="G572" s="11">
        <f>SUMIF($C$2:$C$566,$C572,G$2:G$566)</f>
        <v>32666054147</v>
      </c>
      <c r="H572" s="11">
        <f>SUMIF($C$2:$C$566,$C572,H$2:H$566)</f>
        <v>1497</v>
      </c>
      <c r="I572" s="11">
        <f>SUMIF($C$2:$C$566,$C572,I$2:I$566)</f>
        <v>508434450</v>
      </c>
      <c r="J572" s="11">
        <f>SUMIF($C$2:$C$566,$C572,J$2:J$566)</f>
        <v>2939</v>
      </c>
      <c r="K572" s="11">
        <f>SUMIF($C$2:$C$566,$C572,K$2:K$566)</f>
        <v>53827357</v>
      </c>
      <c r="L572" s="11">
        <f t="shared" si="90"/>
        <v>6284</v>
      </c>
      <c r="M572" s="11">
        <f t="shared" si="90"/>
        <v>7796929395</v>
      </c>
      <c r="N572" s="11">
        <f t="shared" si="90"/>
        <v>5295</v>
      </c>
      <c r="O572" s="11">
        <f t="shared" si="90"/>
        <v>5235997822</v>
      </c>
      <c r="P572" s="11">
        <f t="shared" si="90"/>
        <v>658</v>
      </c>
      <c r="Q572" s="11">
        <f t="shared" si="90"/>
        <v>1414711023</v>
      </c>
      <c r="R572" s="11">
        <f t="shared" si="90"/>
        <v>331</v>
      </c>
      <c r="S572" s="11">
        <f t="shared" si="90"/>
        <v>1146220550</v>
      </c>
      <c r="T572" s="11">
        <f t="shared" si="90"/>
        <v>167406</v>
      </c>
      <c r="U572" s="11">
        <f t="shared" si="90"/>
        <v>41583812309</v>
      </c>
      <c r="W572" s="11">
        <f>SUMIF($C$2:$C$566,$C572,W$2:W$566)</f>
        <v>145044</v>
      </c>
      <c r="X572" s="11">
        <f>SUMIF($C$2:$C$566,$C572,X$2:X$566)</f>
        <v>34320709147</v>
      </c>
      <c r="Y572" s="7">
        <f t="shared" si="91"/>
        <v>228720.17178925016</v>
      </c>
      <c r="Z572" s="9">
        <f t="shared" si="89"/>
        <v>0.027564104548248047</v>
      </c>
      <c r="AA572" s="13">
        <v>233723.15848416055</v>
      </c>
      <c r="AB572" s="9">
        <f t="shared" si="92"/>
        <v>-0.021405609642441325</v>
      </c>
    </row>
    <row r="573" spans="3:28" ht="12.75">
      <c r="C573" s="10" t="s">
        <v>296</v>
      </c>
      <c r="D573" s="11">
        <f>SUMIF($C$2:$C$566,$C573,D$2:D$566)</f>
        <v>13020</v>
      </c>
      <c r="E573" s="11">
        <f>SUMIF($C$2:$C$566,$C573,E$2:E$566)</f>
        <v>473214239</v>
      </c>
      <c r="F573" s="11">
        <f>SUMIF($C$2:$C$566,$C573,F$2:F$566)</f>
        <v>155954</v>
      </c>
      <c r="G573" s="11">
        <f>SUMIF($C$2:$C$566,$C573,G$2:G$566)</f>
        <v>26848572226</v>
      </c>
      <c r="H573" s="11">
        <f>SUMIF($C$2:$C$566,$C573,H$2:H$566)</f>
        <v>296</v>
      </c>
      <c r="I573" s="11">
        <f>SUMIF($C$2:$C$566,$C573,I$2:I$566)</f>
        <v>61121500</v>
      </c>
      <c r="J573" s="11">
        <f>SUMIF($C$2:$C$566,$C573,J$2:J$566)</f>
        <v>719</v>
      </c>
      <c r="K573" s="11">
        <f>SUMIF($C$2:$C$566,$C573,K$2:K$566)</f>
        <v>7097100</v>
      </c>
      <c r="L573" s="11">
        <f t="shared" si="90"/>
        <v>10055</v>
      </c>
      <c r="M573" s="11">
        <f t="shared" si="90"/>
        <v>7443687853</v>
      </c>
      <c r="N573" s="11">
        <f t="shared" si="90"/>
        <v>8788</v>
      </c>
      <c r="O573" s="11">
        <f t="shared" si="90"/>
        <v>5300895653</v>
      </c>
      <c r="P573" s="11">
        <f t="shared" si="90"/>
        <v>696</v>
      </c>
      <c r="Q573" s="11">
        <f t="shared" si="90"/>
        <v>803488300</v>
      </c>
      <c r="R573" s="11">
        <f t="shared" si="90"/>
        <v>571</v>
      </c>
      <c r="S573" s="11">
        <f t="shared" si="90"/>
        <v>1339303900</v>
      </c>
      <c r="T573" s="11">
        <f t="shared" si="90"/>
        <v>180044</v>
      </c>
      <c r="U573" s="11">
        <f t="shared" si="90"/>
        <v>34833692918</v>
      </c>
      <c r="W573" s="11">
        <f>SUMIF($C$2:$C$566,$C573,W$2:W$566)</f>
        <v>156250</v>
      </c>
      <c r="X573" s="11">
        <f>SUMIF($C$2:$C$566,$C573,X$2:X$566)</f>
        <v>28248997626</v>
      </c>
      <c r="Y573" s="7">
        <f t="shared" si="91"/>
        <v>172222.0398464</v>
      </c>
      <c r="Z573" s="9">
        <f t="shared" si="89"/>
        <v>0.038448518885229266</v>
      </c>
      <c r="AA573" s="13">
        <v>161509.70243353638</v>
      </c>
      <c r="AB573" s="9">
        <f t="shared" si="92"/>
        <v>0.0663262779353575</v>
      </c>
    </row>
    <row r="574" spans="3:28" ht="12.75">
      <c r="C574" s="10" t="s">
        <v>371</v>
      </c>
      <c r="D574" s="11">
        <f>SUMIF($C$2:$C$566,$C574,D$2:D$566)</f>
        <v>7703</v>
      </c>
      <c r="E574" s="11">
        <f>SUMIF($C$2:$C$566,$C574,E$2:E$566)</f>
        <v>1052497500</v>
      </c>
      <c r="F574" s="11">
        <f>SUMIF($C$2:$C$566,$C574,F$2:F$566)</f>
        <v>87750</v>
      </c>
      <c r="G574" s="11">
        <f>SUMIF($C$2:$C$566,$C574,G$2:G$566)</f>
        <v>43433792300</v>
      </c>
      <c r="H574" s="11">
        <f>SUMIF($C$2:$C$566,$C574,H$2:H$566)</f>
        <v>177</v>
      </c>
      <c r="I574" s="11">
        <f>SUMIF($C$2:$C$566,$C574,I$2:I$566)</f>
        <v>54372900</v>
      </c>
      <c r="J574" s="11">
        <f>SUMIF($C$2:$C$566,$C574,J$2:J$566)</f>
        <v>444</v>
      </c>
      <c r="K574" s="11">
        <f>SUMIF($C$2:$C$566,$C574,K$2:K$566)</f>
        <v>4632300</v>
      </c>
      <c r="L574" s="11">
        <f t="shared" si="90"/>
        <v>4333</v>
      </c>
      <c r="M574" s="11">
        <f t="shared" si="90"/>
        <v>4054748400</v>
      </c>
      <c r="N574" s="11">
        <f t="shared" si="90"/>
        <v>3848</v>
      </c>
      <c r="O574" s="11">
        <f t="shared" si="90"/>
        <v>3680461900</v>
      </c>
      <c r="P574" s="11">
        <f t="shared" si="90"/>
        <v>17</v>
      </c>
      <c r="Q574" s="11">
        <f t="shared" si="90"/>
        <v>37646800</v>
      </c>
      <c r="R574" s="11">
        <f t="shared" si="90"/>
        <v>468</v>
      </c>
      <c r="S574" s="11">
        <f t="shared" si="90"/>
        <v>336639700</v>
      </c>
      <c r="T574" s="11">
        <f t="shared" si="90"/>
        <v>100407</v>
      </c>
      <c r="U574" s="11">
        <f t="shared" si="90"/>
        <v>48600043400</v>
      </c>
      <c r="W574" s="11">
        <f>SUMIF($C$2:$C$566,$C574,W$2:W$566)</f>
        <v>87927</v>
      </c>
      <c r="X574" s="11">
        <f>SUMIF($C$2:$C$566,$C574,X$2:X$566)</f>
        <v>43824804900</v>
      </c>
      <c r="Y574" s="7">
        <f t="shared" si="91"/>
        <v>494593.98364552413</v>
      </c>
      <c r="Z574" s="9">
        <f t="shared" si="89"/>
        <v>0.006926736612749609</v>
      </c>
      <c r="AA574" s="13">
        <v>508728.3298338507</v>
      </c>
      <c r="AB574" s="9">
        <f t="shared" si="92"/>
        <v>-0.02778368209402213</v>
      </c>
    </row>
    <row r="575" spans="3:28" ht="12.75">
      <c r="C575" s="10" t="s">
        <v>404</v>
      </c>
      <c r="D575" s="11">
        <f>SUMIF($C$2:$C$566,$C575,D$2:D$566)</f>
        <v>10201</v>
      </c>
      <c r="E575" s="11">
        <f>SUMIF($C$2:$C$566,$C575,E$2:E$566)</f>
        <v>199354900</v>
      </c>
      <c r="F575" s="11">
        <f>SUMIF($C$2:$C$566,$C575,F$2:F$566)</f>
        <v>41514</v>
      </c>
      <c r="G575" s="11">
        <f>SUMIF($C$2:$C$566,$C575,G$2:G$566)</f>
        <v>5741989200</v>
      </c>
      <c r="H575" s="11">
        <f>SUMIF($C$2:$C$566,$C575,H$2:H$566)</f>
        <v>1506</v>
      </c>
      <c r="I575" s="11">
        <f>SUMIF($C$2:$C$566,$C575,I$2:I$566)</f>
        <v>259621900</v>
      </c>
      <c r="J575" s="11">
        <f>SUMIF($C$2:$C$566,$C575,J$2:J$566)</f>
        <v>2926</v>
      </c>
      <c r="K575" s="11">
        <f>SUMIF($C$2:$C$566,$C575,K$2:K$566)</f>
        <v>39893600</v>
      </c>
      <c r="L575" s="11">
        <f t="shared" si="90"/>
        <v>3303</v>
      </c>
      <c r="M575" s="11">
        <f t="shared" si="90"/>
        <v>2207977100</v>
      </c>
      <c r="N575" s="11">
        <f t="shared" si="90"/>
        <v>2820</v>
      </c>
      <c r="O575" s="11">
        <f t="shared" si="90"/>
        <v>1529285600</v>
      </c>
      <c r="P575" s="11">
        <f t="shared" si="90"/>
        <v>319</v>
      </c>
      <c r="Q575" s="11">
        <f t="shared" si="90"/>
        <v>493909500</v>
      </c>
      <c r="R575" s="11">
        <f t="shared" si="90"/>
        <v>164</v>
      </c>
      <c r="S575" s="11">
        <f t="shared" si="90"/>
        <v>184782000</v>
      </c>
      <c r="T575" s="11">
        <f t="shared" si="90"/>
        <v>59450</v>
      </c>
      <c r="U575" s="11">
        <f t="shared" si="90"/>
        <v>8448836700</v>
      </c>
      <c r="W575" s="11">
        <f>SUMIF($C$2:$C$566,$C575,W$2:W$566)</f>
        <v>43020</v>
      </c>
      <c r="X575" s="11">
        <f>SUMIF($C$2:$C$566,$C575,X$2:X$566)</f>
        <v>6186393100</v>
      </c>
      <c r="Y575" s="7">
        <f t="shared" si="91"/>
        <v>139507.4639702464</v>
      </c>
      <c r="Z575" s="9">
        <f t="shared" si="89"/>
        <v>0.02187070321763942</v>
      </c>
      <c r="AA575" s="13">
        <v>115729.11242328436</v>
      </c>
      <c r="AB575" s="9">
        <f t="shared" si="92"/>
        <v>0.20546560021986232</v>
      </c>
    </row>
    <row r="576" spans="3:28" ht="12.75">
      <c r="C576" s="12" t="s">
        <v>433</v>
      </c>
      <c r="D576" s="11">
        <f>SUMIF($C$2:$C$566,$C576,D$2:D$566)</f>
        <v>7403</v>
      </c>
      <c r="E576" s="11">
        <f>SUMIF($C$2:$C$566,$C576,E$2:E$566)</f>
        <v>1141580180</v>
      </c>
      <c r="F576" s="11">
        <f>SUMIF($C$2:$C$566,$C576,F$2:F$566)</f>
        <v>152878</v>
      </c>
      <c r="G576" s="11">
        <f>SUMIF($C$2:$C$566,$C576,G$2:G$566)</f>
        <v>55416498966</v>
      </c>
      <c r="H576" s="11">
        <f>SUMIF($C$2:$C$566,$C576,H$2:H$566)</f>
        <v>4</v>
      </c>
      <c r="I576" s="11">
        <f>SUMIF($C$2:$C$566,$C576,I$2:I$566)</f>
        <v>2839000</v>
      </c>
      <c r="J576" s="11">
        <f>SUMIF($C$2:$C$566,$C576,J$2:J$566)</f>
        <v>13</v>
      </c>
      <c r="K576" s="11">
        <f>SUMIF($C$2:$C$566,$C576,K$2:K$566)</f>
        <v>134700</v>
      </c>
      <c r="L576" s="11">
        <f t="shared" si="90"/>
        <v>16670</v>
      </c>
      <c r="M576" s="11">
        <f t="shared" si="90"/>
        <v>21026622081</v>
      </c>
      <c r="N576" s="11">
        <f t="shared" si="90"/>
        <v>11891</v>
      </c>
      <c r="O576" s="11">
        <f t="shared" si="90"/>
        <v>13723112081</v>
      </c>
      <c r="P576" s="11">
        <f t="shared" si="90"/>
        <v>2120</v>
      </c>
      <c r="Q576" s="11">
        <f t="shared" si="90"/>
        <v>3361474150</v>
      </c>
      <c r="R576" s="11">
        <f t="shared" si="90"/>
        <v>2659</v>
      </c>
      <c r="S576" s="11">
        <f t="shared" si="90"/>
        <v>3942035850</v>
      </c>
      <c r="T576" s="11">
        <f t="shared" si="90"/>
        <v>176968</v>
      </c>
      <c r="U576" s="11">
        <f t="shared" si="90"/>
        <v>77587674927</v>
      </c>
      <c r="W576" s="11">
        <f>SUMIF($C$2:$C$566,$C576,W$2:W$566)</f>
        <v>152882</v>
      </c>
      <c r="X576" s="11">
        <f>SUMIF($C$2:$C$566,$C576,X$2:X$566)</f>
        <v>59361373816</v>
      </c>
      <c r="Y576" s="7">
        <f t="shared" si="91"/>
        <v>362497.46841354773</v>
      </c>
      <c r="Z576" s="9">
        <f t="shared" si="89"/>
        <v>0.05080750072365163</v>
      </c>
      <c r="AA576" s="13">
        <v>372572.5596741902</v>
      </c>
      <c r="AB576" s="9">
        <f t="shared" si="92"/>
        <v>-0.027041957328937452</v>
      </c>
    </row>
    <row r="577" spans="3:28" ht="12.75">
      <c r="C577" s="10" t="s">
        <v>477</v>
      </c>
      <c r="D577" s="11">
        <f>SUMIF($C$2:$C$566,$C577,D$2:D$566)</f>
        <v>10169</v>
      </c>
      <c r="E577" s="11">
        <f>SUMIF($C$2:$C$566,$C577,E$2:E$566)</f>
        <v>516177300</v>
      </c>
      <c r="F577" s="11">
        <f>SUMIF($C$2:$C$566,$C577,F$2:F$566)</f>
        <v>92142</v>
      </c>
      <c r="G577" s="11">
        <f>SUMIF($C$2:$C$566,$C577,G$2:G$566)</f>
        <v>18715457920</v>
      </c>
      <c r="H577" s="11">
        <f>SUMIF($C$2:$C$566,$C577,H$2:H$566)</f>
        <v>1184</v>
      </c>
      <c r="I577" s="11">
        <f>SUMIF($C$2:$C$566,$C577,I$2:I$566)</f>
        <v>276776600</v>
      </c>
      <c r="J577" s="11">
        <f>SUMIF($C$2:$C$566,$C577,J$2:J$566)</f>
        <v>2845</v>
      </c>
      <c r="K577" s="11">
        <f>SUMIF($C$2:$C$566,$C577,K$2:K$566)</f>
        <v>33443900</v>
      </c>
      <c r="L577" s="11">
        <f t="shared" si="90"/>
        <v>4643</v>
      </c>
      <c r="M577" s="11">
        <f t="shared" si="90"/>
        <v>5752753600</v>
      </c>
      <c r="N577" s="11">
        <f t="shared" si="90"/>
        <v>4120</v>
      </c>
      <c r="O577" s="11">
        <f t="shared" si="90"/>
        <v>3679113100</v>
      </c>
      <c r="P577" s="11">
        <f t="shared" si="90"/>
        <v>362</v>
      </c>
      <c r="Q577" s="11">
        <f t="shared" si="90"/>
        <v>1608750900</v>
      </c>
      <c r="R577" s="11">
        <f t="shared" si="90"/>
        <v>161</v>
      </c>
      <c r="S577" s="11">
        <f t="shared" si="90"/>
        <v>464889600</v>
      </c>
      <c r="T577" s="11">
        <f t="shared" si="90"/>
        <v>110983</v>
      </c>
      <c r="U577" s="11">
        <f t="shared" si="90"/>
        <v>25294609320</v>
      </c>
      <c r="W577" s="11">
        <f>SUMIF($C$2:$C$566,$C577,W$2:W$566)</f>
        <v>93326</v>
      </c>
      <c r="X577" s="11">
        <f>SUMIF($C$2:$C$566,$C577,X$2:X$566)</f>
        <v>19457124120</v>
      </c>
      <c r="Y577" s="7">
        <f t="shared" si="91"/>
        <v>203504.2166170199</v>
      </c>
      <c r="Z577" s="9">
        <f t="shared" si="89"/>
        <v>0.018378999023812556</v>
      </c>
      <c r="AA577" s="13">
        <v>176801.77631366818</v>
      </c>
      <c r="AB577" s="9">
        <f t="shared" si="92"/>
        <v>0.15103038476252809</v>
      </c>
    </row>
    <row r="578" spans="3:28" ht="12.75">
      <c r="C578" s="10" t="s">
        <v>524</v>
      </c>
      <c r="D578" s="11">
        <f>SUMIF($C$2:$C$566,$C578,D$2:D$566)</f>
        <v>12777</v>
      </c>
      <c r="E578" s="11">
        <f>SUMIF($C$2:$C$566,$C578,E$2:E$566)</f>
        <v>813000997</v>
      </c>
      <c r="F578" s="11">
        <f>SUMIF($C$2:$C$566,$C578,F$2:F$566)</f>
        <v>102864</v>
      </c>
      <c r="G578" s="11">
        <f>SUMIF($C$2:$C$566,$C578,G$2:G$566)</f>
        <v>12579961122</v>
      </c>
      <c r="H578" s="11">
        <f>SUMIF($C$2:$C$566,$C578,H$2:H$566)</f>
        <v>0</v>
      </c>
      <c r="I578" s="11">
        <f>SUMIF($C$2:$C$566,$C578,I$2:I$566)</f>
        <v>0</v>
      </c>
      <c r="J578" s="11">
        <f>SUMIF($C$2:$C$566,$C578,J$2:J$566)</f>
        <v>0</v>
      </c>
      <c r="K578" s="11">
        <f>SUMIF($C$2:$C$566,$C578,K$2:K$566)</f>
        <v>0</v>
      </c>
      <c r="L578" s="11">
        <f t="shared" si="90"/>
        <v>15316</v>
      </c>
      <c r="M578" s="11">
        <f t="shared" si="90"/>
        <v>8672741521</v>
      </c>
      <c r="N578" s="11">
        <f t="shared" si="90"/>
        <v>9689</v>
      </c>
      <c r="O578" s="11">
        <f t="shared" si="90"/>
        <v>4541483527</v>
      </c>
      <c r="P578" s="11">
        <f t="shared" si="90"/>
        <v>1671</v>
      </c>
      <c r="Q578" s="11">
        <f t="shared" si="90"/>
        <v>2373106080</v>
      </c>
      <c r="R578" s="11">
        <f t="shared" si="90"/>
        <v>3956</v>
      </c>
      <c r="S578" s="11">
        <f t="shared" si="90"/>
        <v>1758151914</v>
      </c>
      <c r="T578" s="11">
        <f t="shared" si="90"/>
        <v>130957</v>
      </c>
      <c r="U578" s="11">
        <f t="shared" si="90"/>
        <v>22065703640</v>
      </c>
      <c r="W578" s="11">
        <f>SUMIF($C$2:$C$566,$C578,W$2:W$566)</f>
        <v>102864</v>
      </c>
      <c r="X578" s="11">
        <f>SUMIF($C$2:$C$566,$C578,X$2:X$566)</f>
        <v>14338113036</v>
      </c>
      <c r="Y578" s="7">
        <f t="shared" si="91"/>
        <v>122297.02444003733</v>
      </c>
      <c r="Z578" s="9">
        <f t="shared" si="89"/>
        <v>0.07967803532051788</v>
      </c>
      <c r="AA578" s="13">
        <v>123186.83392647633</v>
      </c>
      <c r="AB578" s="9">
        <f t="shared" si="92"/>
        <v>-0.007223251528406684</v>
      </c>
    </row>
    <row r="579" spans="3:28" ht="12.75">
      <c r="C579" s="10" t="s">
        <v>549</v>
      </c>
      <c r="D579" s="11">
        <f>SUMIF($C$2:$C$566,$C579,D$2:D$566)</f>
        <v>3423</v>
      </c>
      <c r="E579" s="11">
        <f>SUMIF($C$2:$C$566,$C579,E$2:E$566)</f>
        <v>249861034</v>
      </c>
      <c r="F579" s="11">
        <f>SUMIF($C$2:$C$566,$C579,F$2:F$566)</f>
        <v>41770</v>
      </c>
      <c r="G579" s="11">
        <f>SUMIF($C$2:$C$566,$C579,G$2:G$566)</f>
        <v>15100410985</v>
      </c>
      <c r="H579" s="11">
        <f>SUMIF($C$2:$C$566,$C579,H$2:H$566)</f>
        <v>3275</v>
      </c>
      <c r="I579" s="11">
        <f>SUMIF($C$2:$C$566,$C579,I$2:I$566)</f>
        <v>1510811838</v>
      </c>
      <c r="J579" s="11">
        <f>SUMIF($C$2:$C$566,$C579,J$2:J$566)</f>
        <v>5246</v>
      </c>
      <c r="K579" s="11">
        <f>SUMIF($C$2:$C$566,$C579,K$2:K$566)</f>
        <v>49264604</v>
      </c>
      <c r="L579" s="11">
        <f t="shared" si="90"/>
        <v>2517</v>
      </c>
      <c r="M579" s="11">
        <f t="shared" si="90"/>
        <v>2805582783</v>
      </c>
      <c r="N579" s="11">
        <f t="shared" si="90"/>
        <v>2219</v>
      </c>
      <c r="O579" s="11">
        <f t="shared" si="90"/>
        <v>2240358257</v>
      </c>
      <c r="P579" s="11">
        <f t="shared" si="90"/>
        <v>176</v>
      </c>
      <c r="Q579" s="11">
        <f t="shared" si="90"/>
        <v>418642526</v>
      </c>
      <c r="R579" s="11">
        <f t="shared" si="90"/>
        <v>122</v>
      </c>
      <c r="S579" s="11">
        <f t="shared" si="90"/>
        <v>146582000</v>
      </c>
      <c r="T579" s="11">
        <f t="shared" si="90"/>
        <v>56231</v>
      </c>
      <c r="U579" s="11">
        <f t="shared" si="90"/>
        <v>19715931244</v>
      </c>
      <c r="W579" s="11">
        <f>SUMIF($C$2:$C$566,$C579,W$2:W$566)</f>
        <v>45045</v>
      </c>
      <c r="X579" s="11">
        <f>SUMIF($C$2:$C$566,$C579,X$2:X$566)</f>
        <v>16757804823</v>
      </c>
      <c r="Y579" s="7">
        <f t="shared" si="91"/>
        <v>368769.5154401154</v>
      </c>
      <c r="Z579" s="9">
        <f aca="true" t="shared" si="93" ref="Z579:Z590">S579/U579</f>
        <v>0.00743469827450368</v>
      </c>
      <c r="AA579" s="13">
        <v>377771.64479975094</v>
      </c>
      <c r="AB579" s="9">
        <f t="shared" si="92"/>
        <v>-0.023829552809362838</v>
      </c>
    </row>
    <row r="580" spans="3:28" ht="12.75">
      <c r="C580" s="10" t="s">
        <v>601</v>
      </c>
      <c r="D580" s="11">
        <f>SUMIF($C$2:$C$566,$C580,D$2:D$566)</f>
        <v>5932</v>
      </c>
      <c r="E580" s="11">
        <f>SUMIF($C$2:$C$566,$C580,E$2:E$566)</f>
        <v>439620449</v>
      </c>
      <c r="F580" s="11">
        <f>SUMIF($C$2:$C$566,$C580,F$2:F$566)</f>
        <v>107200</v>
      </c>
      <c r="G580" s="11">
        <f>SUMIF($C$2:$C$566,$C580,G$2:G$566)</f>
        <v>25515639214</v>
      </c>
      <c r="H580" s="11">
        <f>SUMIF($C$2:$C$566,$C580,H$2:H$566)</f>
        <v>603</v>
      </c>
      <c r="I580" s="11">
        <f>SUMIF($C$2:$C$566,$C580,I$2:I$566)</f>
        <v>421090150</v>
      </c>
      <c r="J580" s="11">
        <f>SUMIF($C$2:$C$566,$C580,J$2:J$566)</f>
        <v>1183</v>
      </c>
      <c r="K580" s="11">
        <f>SUMIF($C$2:$C$566,$C580,K$2:K$566)</f>
        <v>13483853</v>
      </c>
      <c r="L580" s="11">
        <f t="shared" si="90"/>
        <v>6848</v>
      </c>
      <c r="M580" s="11">
        <f t="shared" si="90"/>
        <v>8390370194</v>
      </c>
      <c r="N580" s="11">
        <f t="shared" si="90"/>
        <v>6036</v>
      </c>
      <c r="O580" s="11">
        <f t="shared" si="90"/>
        <v>6375357694</v>
      </c>
      <c r="P580" s="11">
        <f t="shared" si="90"/>
        <v>300</v>
      </c>
      <c r="Q580" s="11">
        <f t="shared" si="90"/>
        <v>1089424250</v>
      </c>
      <c r="R580" s="11">
        <f t="shared" si="90"/>
        <v>512</v>
      </c>
      <c r="S580" s="11">
        <f t="shared" si="90"/>
        <v>925588250</v>
      </c>
      <c r="T580" s="11">
        <f t="shared" si="90"/>
        <v>121766</v>
      </c>
      <c r="U580" s="11">
        <f t="shared" si="90"/>
        <v>34780203860</v>
      </c>
      <c r="W580" s="11">
        <f>SUMIF($C$2:$C$566,$C580,W$2:W$566)</f>
        <v>107803</v>
      </c>
      <c r="X580" s="11">
        <f>SUMIF($C$2:$C$566,$C580,X$2:X$566)</f>
        <v>26862317614</v>
      </c>
      <c r="Y580" s="7">
        <f t="shared" si="91"/>
        <v>240593.76236282848</v>
      </c>
      <c r="Z580" s="9">
        <f t="shared" si="93"/>
        <v>0.026612502149951457</v>
      </c>
      <c r="AA580" s="13">
        <v>242193.6950109588</v>
      </c>
      <c r="AB580" s="9">
        <f t="shared" si="92"/>
        <v>-0.006606004537227612</v>
      </c>
    </row>
    <row r="581" spans="3:28" ht="12.75">
      <c r="C581" s="10" t="s">
        <v>621</v>
      </c>
      <c r="D581" s="11">
        <f>SUMIF($C$2:$C$566,$C581,D$2:D$566)</f>
        <v>11008</v>
      </c>
      <c r="E581" s="11">
        <f>SUMIF($C$2:$C$566,$C581,E$2:E$566)</f>
        <v>792347600</v>
      </c>
      <c r="F581" s="11">
        <f>SUMIF($C$2:$C$566,$C581,F$2:F$566)</f>
        <v>211686</v>
      </c>
      <c r="G581" s="11">
        <f>SUMIF($C$2:$C$566,$C581,G$2:G$566)</f>
        <v>32348535590</v>
      </c>
      <c r="H581" s="11">
        <f>SUMIF($C$2:$C$566,$C581,H$2:H$566)</f>
        <v>370</v>
      </c>
      <c r="I581" s="11">
        <f>SUMIF($C$2:$C$566,$C581,I$2:I$566)</f>
        <v>101330000</v>
      </c>
      <c r="J581" s="11">
        <f>SUMIF($C$2:$C$566,$C581,J$2:J$566)</f>
        <v>962</v>
      </c>
      <c r="K581" s="11">
        <f>SUMIF($C$2:$C$566,$C581,K$2:K$566)</f>
        <v>16550800</v>
      </c>
      <c r="L581" s="11">
        <f t="shared" si="90"/>
        <v>11156</v>
      </c>
      <c r="M581" s="11">
        <f t="shared" si="90"/>
        <v>14227445487</v>
      </c>
      <c r="N581" s="11">
        <f t="shared" si="90"/>
        <v>8184</v>
      </c>
      <c r="O581" s="11">
        <f t="shared" si="90"/>
        <v>6476763836</v>
      </c>
      <c r="P581" s="11">
        <f t="shared" si="90"/>
        <v>2132</v>
      </c>
      <c r="Q581" s="11">
        <f t="shared" si="90"/>
        <v>5380121351</v>
      </c>
      <c r="R581" s="11">
        <f t="shared" si="90"/>
        <v>840</v>
      </c>
      <c r="S581" s="11">
        <f t="shared" si="90"/>
        <v>2370560300</v>
      </c>
      <c r="T581" s="11">
        <f t="shared" si="90"/>
        <v>235182</v>
      </c>
      <c r="U581" s="11">
        <f t="shared" si="90"/>
        <v>47486209477</v>
      </c>
      <c r="W581" s="11">
        <f>SUMIF($C$2:$C$566,$C581,W$2:W$566)</f>
        <v>212056</v>
      </c>
      <c r="X581" s="11">
        <f>SUMIF($C$2:$C$566,$C581,X$2:X$566)</f>
        <v>34820425890</v>
      </c>
      <c r="Y581" s="7">
        <f t="shared" si="91"/>
        <v>153024.98203304788</v>
      </c>
      <c r="Z581" s="9">
        <f t="shared" si="93"/>
        <v>0.049921026043322825</v>
      </c>
      <c r="AA581" s="13">
        <v>153954.5793168037</v>
      </c>
      <c r="AB581" s="9">
        <f t="shared" si="92"/>
        <v>-0.0060381268805451156</v>
      </c>
    </row>
    <row r="582" spans="3:28" ht="12.75">
      <c r="C582" s="10" t="s">
        <v>672</v>
      </c>
      <c r="D582" s="11">
        <f>SUMIF($C$2:$C$566,$C582,D$2:D$566)</f>
        <v>12068</v>
      </c>
      <c r="E582" s="11">
        <f>SUMIF($C$2:$C$566,$C582,E$2:E$566)</f>
        <v>1787285650</v>
      </c>
      <c r="F582" s="11">
        <f>SUMIF($C$2:$C$566,$C582,F$2:F$566)</f>
        <v>208576</v>
      </c>
      <c r="G582" s="11">
        <f>SUMIF($C$2:$C$566,$C582,G$2:G$566)</f>
        <v>84740022510</v>
      </c>
      <c r="H582" s="11">
        <f>SUMIF($C$2:$C$566,$C582,H$2:H$566)</f>
        <v>1536</v>
      </c>
      <c r="I582" s="11">
        <f>SUMIF($C$2:$C$566,$C582,I$2:I$566)</f>
        <v>880607400</v>
      </c>
      <c r="J582" s="11">
        <f>SUMIF($C$2:$C$566,$C582,J$2:J$566)</f>
        <v>2729</v>
      </c>
      <c r="K582" s="11">
        <f>SUMIF($C$2:$C$566,$C582,K$2:K$566)</f>
        <v>28876200</v>
      </c>
      <c r="L582" s="11">
        <f t="shared" si="90"/>
        <v>10589</v>
      </c>
      <c r="M582" s="11">
        <f t="shared" si="90"/>
        <v>14597217660</v>
      </c>
      <c r="N582" s="11">
        <f t="shared" si="90"/>
        <v>9149</v>
      </c>
      <c r="O582" s="11">
        <f t="shared" si="90"/>
        <v>11710209360</v>
      </c>
      <c r="P582" s="11">
        <f t="shared" si="90"/>
        <v>507</v>
      </c>
      <c r="Q582" s="11">
        <f t="shared" si="90"/>
        <v>1065741400</v>
      </c>
      <c r="R582" s="11">
        <f t="shared" si="90"/>
        <v>933</v>
      </c>
      <c r="S582" s="11">
        <f t="shared" si="90"/>
        <v>1821266900</v>
      </c>
      <c r="T582" s="11">
        <f t="shared" si="90"/>
        <v>235498</v>
      </c>
      <c r="U582" s="11">
        <f t="shared" si="90"/>
        <v>102034009420</v>
      </c>
      <c r="W582" s="11">
        <f>SUMIF($C$2:$C$566,$C582,W$2:W$566)</f>
        <v>210112</v>
      </c>
      <c r="X582" s="11">
        <f>SUMIF($C$2:$C$566,$C582,X$2:X$566)</f>
        <v>87441896810</v>
      </c>
      <c r="Y582" s="7">
        <f t="shared" si="91"/>
        <v>407499.95197799266</v>
      </c>
      <c r="Z582" s="9">
        <f t="shared" si="93"/>
        <v>0.017849606325898312</v>
      </c>
      <c r="AA582" s="13">
        <v>414517.34163531597</v>
      </c>
      <c r="AB582" s="9">
        <f t="shared" si="92"/>
        <v>-0.01692906171220471</v>
      </c>
    </row>
    <row r="583" spans="3:28" ht="12.75">
      <c r="C583" s="10" t="s">
        <v>778</v>
      </c>
      <c r="D583" s="11">
        <f>SUMIF($C$2:$C$566,$C583,D$2:D$566)</f>
        <v>8466</v>
      </c>
      <c r="E583" s="11">
        <f>SUMIF($C$2:$C$566,$C583,E$2:E$566)</f>
        <v>1121535950</v>
      </c>
      <c r="F583" s="11">
        <f>SUMIF($C$2:$C$566,$C583,F$2:F$566)</f>
        <v>150185</v>
      </c>
      <c r="G583" s="11">
        <f>SUMIF($C$2:$C$566,$C583,G$2:G$566)</f>
        <v>60489876715</v>
      </c>
      <c r="H583" s="11">
        <f>SUMIF($C$2:$C$566,$C583,H$2:H$566)</f>
        <v>782</v>
      </c>
      <c r="I583" s="11">
        <f>SUMIF($C$2:$C$566,$C583,I$2:I$566)</f>
        <v>685237400</v>
      </c>
      <c r="J583" s="11">
        <f>SUMIF($C$2:$C$566,$C583,J$2:J$566)</f>
        <v>1457</v>
      </c>
      <c r="K583" s="11">
        <f>SUMIF($C$2:$C$566,$C583,K$2:K$566)</f>
        <v>11944478</v>
      </c>
      <c r="L583" s="11">
        <f t="shared" si="90"/>
        <v>8270</v>
      </c>
      <c r="M583" s="11">
        <f t="shared" si="90"/>
        <v>16717571722</v>
      </c>
      <c r="N583" s="11">
        <f t="shared" si="90"/>
        <v>6860</v>
      </c>
      <c r="O583" s="11">
        <f t="shared" si="90"/>
        <v>11513732422</v>
      </c>
      <c r="P583" s="11">
        <f t="shared" si="90"/>
        <v>1019</v>
      </c>
      <c r="Q583" s="11">
        <f t="shared" si="90"/>
        <v>2917649400</v>
      </c>
      <c r="R583" s="11">
        <f t="shared" si="90"/>
        <v>391</v>
      </c>
      <c r="S583" s="11">
        <f t="shared" si="90"/>
        <v>2286189900</v>
      </c>
      <c r="T583" s="11">
        <f t="shared" si="90"/>
        <v>169160</v>
      </c>
      <c r="U583" s="11">
        <f t="shared" si="90"/>
        <v>79026166265</v>
      </c>
      <c r="W583" s="11">
        <f>SUMIF($C$2:$C$566,$C583,W$2:W$566)</f>
        <v>150967</v>
      </c>
      <c r="X583" s="11">
        <f>SUMIF($C$2:$C$566,$C583,X$2:X$566)</f>
        <v>63461304015</v>
      </c>
      <c r="Y583" s="7">
        <f t="shared" si="91"/>
        <v>405221.7644584578</v>
      </c>
      <c r="Z583" s="9">
        <f t="shared" si="93"/>
        <v>0.028929530661194854</v>
      </c>
      <c r="AA583" s="13">
        <v>401117.1947619458</v>
      </c>
      <c r="AB583" s="9">
        <f t="shared" si="92"/>
        <v>0.01023284404187157</v>
      </c>
    </row>
    <row r="584" spans="3:28" ht="12.75">
      <c r="C584" s="10" t="s">
        <v>857</v>
      </c>
      <c r="D584" s="11">
        <f>SUMIF($C$2:$C$566,$C584,D$2:D$566)</f>
        <v>29161</v>
      </c>
      <c r="E584" s="11">
        <f>SUMIF($C$2:$C$566,$C584,E$2:E$566)</f>
        <v>2107092200</v>
      </c>
      <c r="F584" s="11">
        <f>SUMIF($C$2:$C$566,$C584,F$2:F$566)</f>
        <v>240123</v>
      </c>
      <c r="G584" s="11">
        <f>SUMIF($C$2:$C$566,$C584,G$2:G$566)</f>
        <v>74239055543</v>
      </c>
      <c r="H584" s="11">
        <f>SUMIF($C$2:$C$566,$C584,H$2:H$566)</f>
        <v>263</v>
      </c>
      <c r="I584" s="11">
        <f>SUMIF($C$2:$C$566,$C584,I$2:I$566)</f>
        <v>93266900</v>
      </c>
      <c r="J584" s="11">
        <f>SUMIF($C$2:$C$566,$C584,J$2:J$566)</f>
        <v>468</v>
      </c>
      <c r="K584" s="11">
        <f>SUMIF($C$2:$C$566,$C584,K$2:K$566)</f>
        <v>5138396</v>
      </c>
      <c r="L584" s="11">
        <f t="shared" si="90"/>
        <v>7502</v>
      </c>
      <c r="M584" s="11">
        <f t="shared" si="90"/>
        <v>9684557140</v>
      </c>
      <c r="N584" s="11">
        <f t="shared" si="90"/>
        <v>6725</v>
      </c>
      <c r="O584" s="11">
        <f t="shared" si="90"/>
        <v>7603135540</v>
      </c>
      <c r="P584" s="11">
        <f t="shared" si="90"/>
        <v>422</v>
      </c>
      <c r="Q584" s="11">
        <f t="shared" si="90"/>
        <v>904618900</v>
      </c>
      <c r="R584" s="11">
        <f t="shared" si="90"/>
        <v>355</v>
      </c>
      <c r="S584" s="11">
        <f t="shared" si="90"/>
        <v>1176802700</v>
      </c>
      <c r="T584" s="11">
        <f t="shared" si="90"/>
        <v>277517</v>
      </c>
      <c r="U584" s="11">
        <f t="shared" si="90"/>
        <v>86129110179</v>
      </c>
      <c r="W584" s="11">
        <f>SUMIF($C$2:$C$566,$C584,W$2:W$566)</f>
        <v>240386</v>
      </c>
      <c r="X584" s="11">
        <f>SUMIF($C$2:$C$566,$C584,X$2:X$566)</f>
        <v>75509125143</v>
      </c>
      <c r="Y584" s="7">
        <f t="shared" si="91"/>
        <v>309220.68025176175</v>
      </c>
      <c r="Z584" s="9">
        <f t="shared" si="93"/>
        <v>0.013663239960964186</v>
      </c>
      <c r="AA584" s="13">
        <v>343639.62002830533</v>
      </c>
      <c r="AB584" s="9">
        <f t="shared" si="92"/>
        <v>-0.10015998671430414</v>
      </c>
    </row>
    <row r="585" spans="3:28" ht="12.75">
      <c r="C585" s="10" t="s">
        <v>922</v>
      </c>
      <c r="D585" s="11">
        <f>SUMIF($C$2:$C$566,$C585,D$2:D$566)</f>
        <v>5074</v>
      </c>
      <c r="E585" s="11">
        <f>SUMIF($C$2:$C$566,$C585,E$2:E$566)</f>
        <v>624038760</v>
      </c>
      <c r="F585" s="11">
        <f>SUMIF($C$2:$C$566,$C585,F$2:F$566)</f>
        <v>107763</v>
      </c>
      <c r="G585" s="11">
        <f>SUMIF($C$2:$C$566,$C585,G$2:G$566)</f>
        <v>26132984777</v>
      </c>
      <c r="H585" s="11">
        <f>SUMIF($C$2:$C$566,$C585,H$2:H$566)</f>
        <v>142</v>
      </c>
      <c r="I585" s="11">
        <f>SUMIF($C$2:$C$566,$C585,I$2:I$566)</f>
        <v>57939200</v>
      </c>
      <c r="J585" s="11">
        <f>SUMIF($C$2:$C$566,$C585,J$2:J$566)</f>
        <v>288</v>
      </c>
      <c r="K585" s="11">
        <f>SUMIF($C$2:$C$566,$C585,K$2:K$566)</f>
        <v>933500</v>
      </c>
      <c r="L585" s="11">
        <f t="shared" si="90"/>
        <v>10666</v>
      </c>
      <c r="M585" s="11">
        <f t="shared" si="90"/>
        <v>8662013037</v>
      </c>
      <c r="N585" s="11">
        <f t="shared" si="90"/>
        <v>8065</v>
      </c>
      <c r="O585" s="11">
        <f t="shared" si="90"/>
        <v>5564092737</v>
      </c>
      <c r="P585" s="11">
        <f t="shared" si="90"/>
        <v>1504</v>
      </c>
      <c r="Q585" s="11">
        <f t="shared" si="90"/>
        <v>2005045900</v>
      </c>
      <c r="R585" s="11">
        <f t="shared" si="90"/>
        <v>1097</v>
      </c>
      <c r="S585" s="11">
        <f t="shared" si="90"/>
        <v>1092874400</v>
      </c>
      <c r="T585" s="11">
        <f t="shared" si="90"/>
        <v>123933</v>
      </c>
      <c r="U585" s="11">
        <f t="shared" si="90"/>
        <v>35477909274</v>
      </c>
      <c r="W585" s="11">
        <f>SUMIF($C$2:$C$566,$C585,W$2:W$566)</f>
        <v>107905</v>
      </c>
      <c r="X585" s="11">
        <f>SUMIF($C$2:$C$566,$C585,X$2:X$566)</f>
        <v>27283798377</v>
      </c>
      <c r="Y585" s="7">
        <f t="shared" si="91"/>
        <v>242722.06085908902</v>
      </c>
      <c r="Z585" s="9">
        <f t="shared" si="93"/>
        <v>0.030804363119585332</v>
      </c>
      <c r="AA585" s="13">
        <v>247018.6092175638</v>
      </c>
      <c r="AB585" s="9">
        <f t="shared" si="92"/>
        <v>-0.017393622173180273</v>
      </c>
    </row>
    <row r="586" spans="3:28" ht="12.75">
      <c r="C586" s="10" t="s">
        <v>954</v>
      </c>
      <c r="D586" s="11">
        <f>SUMIF($C$2:$C$566,$C586,D$2:D$566)</f>
        <v>4249</v>
      </c>
      <c r="E586" s="11">
        <f>SUMIF($C$2:$C$566,$C586,E$2:E$566)</f>
        <v>135292800</v>
      </c>
      <c r="F586" s="11">
        <f>SUMIF($C$2:$C$566,$C586,F$2:F$566)</f>
        <v>20306</v>
      </c>
      <c r="G586" s="11">
        <f>SUMIF($C$2:$C$566,$C586,G$2:G$566)</f>
        <v>3518426634</v>
      </c>
      <c r="H586" s="11">
        <f>SUMIF($C$2:$C$566,$C586,H$2:H$566)</f>
        <v>1733</v>
      </c>
      <c r="I586" s="11">
        <f>SUMIF($C$2:$C$566,$C586,I$2:I$566)</f>
        <v>389875300</v>
      </c>
      <c r="J586" s="11">
        <f>SUMIF($C$2:$C$566,$C586,J$2:J$566)</f>
        <v>3929</v>
      </c>
      <c r="K586" s="11">
        <f>SUMIF($C$2:$C$566,$C586,K$2:K$566)</f>
        <v>55365000</v>
      </c>
      <c r="L586" s="11">
        <f aca="true" t="shared" si="94" ref="L586:U590">SUMIF($C$2:$C$566,$C586,L$2:L$566)</f>
        <v>1217</v>
      </c>
      <c r="M586" s="11">
        <f t="shared" si="94"/>
        <v>1209947539</v>
      </c>
      <c r="N586" s="11">
        <f t="shared" si="94"/>
        <v>1112</v>
      </c>
      <c r="O586" s="11">
        <f t="shared" si="94"/>
        <v>621459643</v>
      </c>
      <c r="P586" s="11">
        <f t="shared" si="94"/>
        <v>49</v>
      </c>
      <c r="Q586" s="11">
        <f t="shared" si="94"/>
        <v>502881096</v>
      </c>
      <c r="R586" s="11">
        <f t="shared" si="94"/>
        <v>56</v>
      </c>
      <c r="S586" s="11">
        <f t="shared" si="94"/>
        <v>85606800</v>
      </c>
      <c r="T586" s="11">
        <f t="shared" si="94"/>
        <v>31434</v>
      </c>
      <c r="U586" s="11">
        <f t="shared" si="94"/>
        <v>5308907273</v>
      </c>
      <c r="W586" s="11">
        <f>SUMIF($C$2:$C$566,$C586,W$2:W$566)</f>
        <v>22039</v>
      </c>
      <c r="X586" s="11">
        <f>SUMIF($C$2:$C$566,$C586,X$2:X$566)</f>
        <v>3993908734</v>
      </c>
      <c r="Y586" s="7">
        <f t="shared" si="91"/>
        <v>177335.72004174418</v>
      </c>
      <c r="Z586" s="9">
        <f t="shared" si="93"/>
        <v>0.016125126244976702</v>
      </c>
      <c r="AA586" s="13">
        <v>177649.22262624427</v>
      </c>
      <c r="AB586" s="9">
        <f t="shared" si="92"/>
        <v>-0.0017647281528479866</v>
      </c>
    </row>
    <row r="587" spans="3:28" ht="12.75">
      <c r="C587" s="10" t="s">
        <v>985</v>
      </c>
      <c r="D587" s="11">
        <f>SUMIF($C$2:$C$566,$C587,D$2:D$566)</f>
        <v>4904</v>
      </c>
      <c r="E587" s="11">
        <f>SUMIF($C$2:$C$566,$C587,E$2:E$566)</f>
        <v>624644850</v>
      </c>
      <c r="F587" s="11">
        <f>SUMIF($C$2:$C$566,$C587,F$2:F$566)</f>
        <v>101271</v>
      </c>
      <c r="G587" s="11">
        <f>SUMIF($C$2:$C$566,$C587,G$2:G$566)</f>
        <v>41489711294</v>
      </c>
      <c r="H587" s="11">
        <f>SUMIF($C$2:$C$566,$C587,H$2:H$566)</f>
        <v>942</v>
      </c>
      <c r="I587" s="11">
        <f>SUMIF($C$2:$C$566,$C587,I$2:I$566)</f>
        <v>1030158400</v>
      </c>
      <c r="J587" s="11">
        <f>SUMIF($C$2:$C$566,$C587,J$2:J$566)</f>
        <v>1672</v>
      </c>
      <c r="K587" s="11">
        <f>SUMIF($C$2:$C$566,$C587,K$2:K$566)</f>
        <v>15332498</v>
      </c>
      <c r="L587" s="11">
        <f t="shared" si="94"/>
        <v>4798</v>
      </c>
      <c r="M587" s="11">
        <f t="shared" si="94"/>
        <v>11279971499</v>
      </c>
      <c r="N587" s="11">
        <f t="shared" si="94"/>
        <v>3867</v>
      </c>
      <c r="O587" s="11">
        <f t="shared" si="94"/>
        <v>7816585419</v>
      </c>
      <c r="P587" s="11">
        <f t="shared" si="94"/>
        <v>677</v>
      </c>
      <c r="Q587" s="11">
        <f t="shared" si="94"/>
        <v>2417425980</v>
      </c>
      <c r="R587" s="11">
        <f t="shared" si="94"/>
        <v>254</v>
      </c>
      <c r="S587" s="11">
        <f t="shared" si="94"/>
        <v>1045960100</v>
      </c>
      <c r="T587" s="11">
        <f t="shared" si="94"/>
        <v>113587</v>
      </c>
      <c r="U587" s="11">
        <f t="shared" si="94"/>
        <v>54439818541</v>
      </c>
      <c r="W587" s="11">
        <f>SUMIF($C$2:$C$566,$C587,W$2:W$566)</f>
        <v>102213</v>
      </c>
      <c r="X587" s="11">
        <f>SUMIF($C$2:$C$566,$C587,X$2:X$566)</f>
        <v>43565829794</v>
      </c>
      <c r="Y587" s="7">
        <f t="shared" si="91"/>
        <v>415992.77678964514</v>
      </c>
      <c r="Z587" s="9">
        <f t="shared" si="93"/>
        <v>0.019213144496656634</v>
      </c>
      <c r="AA587" s="13">
        <v>419371.56504523224</v>
      </c>
      <c r="AB587" s="9">
        <f t="shared" si="92"/>
        <v>-0.008056789103530844</v>
      </c>
    </row>
    <row r="588" spans="3:28" ht="12.75">
      <c r="C588" s="10" t="s">
        <v>1027</v>
      </c>
      <c r="D588" s="11">
        <f>SUMIF($C$2:$C$566,$C588,D$2:D$566)</f>
        <v>8699</v>
      </c>
      <c r="E588" s="11">
        <f>SUMIF($C$2:$C$566,$C588,E$2:E$566)</f>
        <v>388642510</v>
      </c>
      <c r="F588" s="11">
        <f>SUMIF($C$2:$C$566,$C588,F$2:F$566)</f>
        <v>55205</v>
      </c>
      <c r="G588" s="11">
        <f>SUMIF($C$2:$C$566,$C588,G$2:G$566)</f>
        <v>12956786993</v>
      </c>
      <c r="H588" s="11">
        <f>SUMIF($C$2:$C$566,$C588,H$2:H$566)</f>
        <v>1822</v>
      </c>
      <c r="I588" s="11">
        <f>SUMIF($C$2:$C$566,$C588,I$2:I$566)</f>
        <v>569350100</v>
      </c>
      <c r="J588" s="11">
        <f>SUMIF($C$2:$C$566,$C588,J$2:J$566)</f>
        <v>3714</v>
      </c>
      <c r="K588" s="11">
        <f>SUMIF($C$2:$C$566,$C588,K$2:K$566)</f>
        <v>29987805</v>
      </c>
      <c r="L588" s="11">
        <f t="shared" si="94"/>
        <v>2645</v>
      </c>
      <c r="M588" s="11">
        <f t="shared" si="94"/>
        <v>1812058745</v>
      </c>
      <c r="N588" s="11">
        <f t="shared" si="94"/>
        <v>2362</v>
      </c>
      <c r="O588" s="11">
        <f t="shared" si="94"/>
        <v>1527333445</v>
      </c>
      <c r="P588" s="11">
        <f t="shared" si="94"/>
        <v>185</v>
      </c>
      <c r="Q588" s="11">
        <f t="shared" si="94"/>
        <v>180425100</v>
      </c>
      <c r="R588" s="11">
        <f t="shared" si="94"/>
        <v>98</v>
      </c>
      <c r="S588" s="11">
        <f t="shared" si="94"/>
        <v>104300200</v>
      </c>
      <c r="T588" s="11">
        <f t="shared" si="94"/>
        <v>72085</v>
      </c>
      <c r="U588" s="11">
        <f t="shared" si="94"/>
        <v>15756826153</v>
      </c>
      <c r="W588" s="11">
        <f>SUMIF($C$2:$C$566,$C588,W$2:W$566)</f>
        <v>57027</v>
      </c>
      <c r="X588" s="11">
        <f>SUMIF($C$2:$C$566,$C588,X$2:X$566)</f>
        <v>13630437293</v>
      </c>
      <c r="Y588" s="7">
        <f t="shared" si="91"/>
        <v>237188.29840251108</v>
      </c>
      <c r="Z588" s="9">
        <f t="shared" si="93"/>
        <v>0.006619366044102854</v>
      </c>
      <c r="AA588" s="13">
        <v>255621.71957207998</v>
      </c>
      <c r="AB588" s="9">
        <f t="shared" si="92"/>
        <v>-0.07211210847195268</v>
      </c>
    </row>
    <row r="589" spans="3:28" ht="12.75">
      <c r="C589" s="10" t="s">
        <v>1076</v>
      </c>
      <c r="D589" s="11">
        <f>SUMIF($C$2:$C$566,$C589,D$2:D$566)</f>
        <v>3603</v>
      </c>
      <c r="E589" s="11">
        <f>SUMIF($C$2:$C$566,$C589,E$2:E$566)</f>
        <v>275364600</v>
      </c>
      <c r="F589" s="11">
        <f>SUMIF($C$2:$C$566,$C589,F$2:F$566)</f>
        <v>129356</v>
      </c>
      <c r="G589" s="11">
        <f>SUMIF($C$2:$C$566,$C589,G$2:G$566)</f>
        <v>17524043669</v>
      </c>
      <c r="H589" s="11">
        <f>SUMIF($C$2:$C$566,$C589,H$2:H$566)</f>
        <v>4</v>
      </c>
      <c r="I589" s="11">
        <f>SUMIF($C$2:$C$566,$C589,I$2:I$566)</f>
        <v>1076500</v>
      </c>
      <c r="J589" s="11">
        <f>SUMIF($C$2:$C$566,$C589,J$2:J$566)</f>
        <v>7</v>
      </c>
      <c r="K589" s="11">
        <f>SUMIF($C$2:$C$566,$C589,K$2:K$566)</f>
        <v>124320</v>
      </c>
      <c r="L589" s="11">
        <f t="shared" si="94"/>
        <v>10209</v>
      </c>
      <c r="M589" s="11">
        <f t="shared" si="94"/>
        <v>5692806675</v>
      </c>
      <c r="N589" s="11">
        <f t="shared" si="94"/>
        <v>7553</v>
      </c>
      <c r="O589" s="11">
        <f t="shared" si="94"/>
        <v>2918842025</v>
      </c>
      <c r="P589" s="11">
        <f t="shared" si="94"/>
        <v>1487</v>
      </c>
      <c r="Q589" s="11">
        <f t="shared" si="94"/>
        <v>2157917250</v>
      </c>
      <c r="R589" s="11">
        <f t="shared" si="94"/>
        <v>1169</v>
      </c>
      <c r="S589" s="11">
        <f t="shared" si="94"/>
        <v>616047400</v>
      </c>
      <c r="T589" s="11">
        <f t="shared" si="94"/>
        <v>143179</v>
      </c>
      <c r="U589" s="11">
        <f t="shared" si="94"/>
        <v>23493415764</v>
      </c>
      <c r="W589" s="11">
        <f>SUMIF($C$2:$C$566,$C589,W$2:W$566)</f>
        <v>129360</v>
      </c>
      <c r="X589" s="11">
        <f>SUMIF($C$2:$C$566,$C589,X$2:X$566)</f>
        <v>18141167569</v>
      </c>
      <c r="Y589" s="7">
        <f t="shared" si="91"/>
        <v>135475.5733534323</v>
      </c>
      <c r="Z589" s="9">
        <f t="shared" si="93"/>
        <v>0.026222129901774294</v>
      </c>
      <c r="AA589" s="13">
        <v>135948.93473956158</v>
      </c>
      <c r="AB589" s="9">
        <f t="shared" si="92"/>
        <v>-0.003481905812915014</v>
      </c>
    </row>
    <row r="590" spans="3:28" ht="12.75">
      <c r="C590" s="10" t="s">
        <v>1117</v>
      </c>
      <c r="D590" s="11">
        <f>SUMIF($C$2:$C$566,$C590,D$2:D$566)</f>
        <v>3743</v>
      </c>
      <c r="E590" s="11">
        <f>SUMIF($C$2:$C$566,$C590,E$2:E$566)</f>
        <v>187827887</v>
      </c>
      <c r="F590" s="11">
        <f>SUMIF($C$2:$C$566,$C590,F$2:F$566)</f>
        <v>34327</v>
      </c>
      <c r="G590" s="11">
        <f>SUMIF($C$2:$C$566,$C590,G$2:G$566)</f>
        <v>7826483885</v>
      </c>
      <c r="H590" s="11">
        <f>SUMIF($C$2:$C$566,$C590,H$2:H$566)</f>
        <v>1972</v>
      </c>
      <c r="I590" s="11">
        <f>SUMIF($C$2:$C$566,$C590,I$2:I$566)</f>
        <v>594520700</v>
      </c>
      <c r="J590" s="11">
        <f>SUMIF($C$2:$C$566,$C590,J$2:J$566)</f>
        <v>4089</v>
      </c>
      <c r="K590" s="11">
        <f>SUMIF($C$2:$C$566,$C590,K$2:K$566)</f>
        <v>37656226</v>
      </c>
      <c r="L590" s="11">
        <f t="shared" si="94"/>
        <v>2166</v>
      </c>
      <c r="M590" s="11">
        <f t="shared" si="94"/>
        <v>2038522512</v>
      </c>
      <c r="N590" s="11">
        <f t="shared" si="94"/>
        <v>1841</v>
      </c>
      <c r="O590" s="11">
        <f t="shared" si="94"/>
        <v>1204982162</v>
      </c>
      <c r="P590" s="11">
        <f t="shared" si="94"/>
        <v>193</v>
      </c>
      <c r="Q590" s="11">
        <f t="shared" si="94"/>
        <v>609937850</v>
      </c>
      <c r="R590" s="11">
        <f t="shared" si="94"/>
        <v>132</v>
      </c>
      <c r="S590" s="11">
        <f t="shared" si="94"/>
        <v>223602500</v>
      </c>
      <c r="T590" s="11">
        <f t="shared" si="94"/>
        <v>46297</v>
      </c>
      <c r="U590" s="11">
        <f t="shared" si="94"/>
        <v>10685011210</v>
      </c>
      <c r="W590" s="11">
        <f>SUMIF($C$2:$C$566,$C590,W$2:W$566)</f>
        <v>36299</v>
      </c>
      <c r="X590" s="11">
        <f>SUMIF($C$2:$C$566,$C590,X$2:X$566)</f>
        <v>8644607085</v>
      </c>
      <c r="Y590" s="7">
        <f t="shared" si="91"/>
        <v>231989.98829168847</v>
      </c>
      <c r="Z590" s="9">
        <f t="shared" si="93"/>
        <v>0.020926744540121077</v>
      </c>
      <c r="AA590" s="13">
        <v>234746.40389664227</v>
      </c>
      <c r="AB590" s="9">
        <f t="shared" si="92"/>
        <v>-0.011742099385545587</v>
      </c>
    </row>
    <row r="597" spans="4:6" ht="12.75">
      <c r="D597" s="16"/>
      <c r="F597" s="16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Eugene McCarthy</cp:lastModifiedBy>
  <dcterms:created xsi:type="dcterms:W3CDTF">2008-11-05T19:21:03Z</dcterms:created>
  <dcterms:modified xsi:type="dcterms:W3CDTF">2013-10-23T16:10:45Z</dcterms:modified>
  <cp:category/>
  <cp:version/>
  <cp:contentType/>
  <cp:contentStatus/>
</cp:coreProperties>
</file>