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20" windowWidth="14940" windowHeight="7752" activeTab="0"/>
  </bookViews>
  <sheets>
    <sheet name="LiRats 14" sheetId="1" r:id="rId1"/>
  </sheets>
  <definedNames>
    <definedName name="_xlnm._FilterDatabase" localSheetId="0" hidden="1">'LiRats 14'!$A$1:$AB$567</definedName>
  </definedNames>
  <calcPr fullCalcOnLoad="1"/>
</workbook>
</file>

<file path=xl/comments1.xml><?xml version="1.0" encoding="utf-8"?>
<comments xmlns="http://schemas.openxmlformats.org/spreadsheetml/2006/main">
  <authors>
    <author>eugene.mccarthy</author>
  </authors>
  <commentList>
    <comment ref="A136" authorId="0">
      <text>
        <r>
          <rPr>
            <b/>
            <sz val="8"/>
            <rFont val="Tahoma"/>
            <family val="2"/>
          </rPr>
          <t>eugene.mccarthy:</t>
        </r>
        <r>
          <rPr>
            <sz val="8"/>
            <rFont val="Tahoma"/>
            <family val="2"/>
          </rPr>
          <t xml:space="preserve">
499 parcels in co-op</t>
        </r>
      </text>
    </comment>
  </commentList>
</comments>
</file>

<file path=xl/sharedStrings.xml><?xml version="1.0" encoding="utf-8"?>
<sst xmlns="http://schemas.openxmlformats.org/spreadsheetml/2006/main" count="1745" uniqueCount="1160">
  <si>
    <t>Muni Code</t>
  </si>
  <si>
    <t>Municipality</t>
  </si>
  <si>
    <t>County</t>
  </si>
  <si>
    <t>Vacant Land</t>
  </si>
  <si>
    <t>Vacant Land Value</t>
  </si>
  <si>
    <t>Residential Parcels</t>
  </si>
  <si>
    <t>Residential Value</t>
  </si>
  <si>
    <t>Farm Homestead</t>
  </si>
  <si>
    <t>Farm Homestead Value</t>
  </si>
  <si>
    <t>Farm Land Parcels</t>
  </si>
  <si>
    <t>Farmland Value</t>
  </si>
  <si>
    <t>Non-residential Parcels</t>
  </si>
  <si>
    <t>Non-residential Value</t>
  </si>
  <si>
    <t>Commercial Parcels</t>
  </si>
  <si>
    <t>Commercial Value</t>
  </si>
  <si>
    <t>Industrial Parcels</t>
  </si>
  <si>
    <t>Industrial Value</t>
  </si>
  <si>
    <t>Apartment Parcels</t>
  </si>
  <si>
    <t>Apartment Value</t>
  </si>
  <si>
    <t>Total Parcels</t>
  </si>
  <si>
    <t>Total Value</t>
  </si>
  <si>
    <t>% Residential Value</t>
  </si>
  <si>
    <t>Residential, Farm Home  Parcels</t>
  </si>
  <si>
    <t>Value of Residential, Farm home &amp; apartment</t>
  </si>
  <si>
    <t>% of Apartment Value</t>
  </si>
  <si>
    <t>Change</t>
  </si>
  <si>
    <t>0101</t>
  </si>
  <si>
    <t>Absecon City</t>
  </si>
  <si>
    <t>Atlantic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</si>
  <si>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</si>
  <si>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</si>
  <si>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</si>
  <si>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</si>
  <si>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</si>
  <si>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</si>
  <si>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</si>
  <si>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</si>
  <si>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</si>
  <si>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</si>
  <si>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</si>
  <si>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</si>
  <si>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</si>
  <si>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</si>
  <si>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</si>
  <si>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</si>
  <si>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</si>
  <si>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</si>
  <si>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</si>
  <si>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</si>
  <si>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</si>
  <si>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</si>
  <si>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</si>
  <si>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Hammonton Town</t>
  </si>
  <si>
    <t>0114</t>
  </si>
  <si>
    <t>Linwood City</t>
  </si>
  <si>
    <t>0115</t>
  </si>
  <si>
    <t>Longport Borough</t>
  </si>
  <si>
    <t>0116</t>
  </si>
  <si>
    <t>Margate City</t>
  </si>
  <si>
    <t>0117</t>
  </si>
  <si>
    <t>Mullica Township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</si>
  <si>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</si>
  <si>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</si>
  <si>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</si>
  <si>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</si>
  <si>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</si>
  <si>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</si>
  <si>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</si>
  <si>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</si>
  <si>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</si>
  <si>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</si>
  <si>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</si>
  <si>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</si>
  <si>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0201</t>
  </si>
  <si>
    <t>Allendale Borough</t>
  </si>
  <si>
    <t>Bergen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</si>
  <si>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</si>
  <si>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</si>
  <si>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</si>
  <si>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</si>
  <si>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</si>
  <si>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</si>
  <si>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</si>
  <si>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</si>
  <si>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</si>
  <si>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</si>
  <si>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</si>
  <si>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</si>
  <si>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</si>
  <si>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</si>
  <si>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</si>
  <si>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</si>
  <si>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</si>
  <si>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</si>
  <si>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</si>
  <si>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</si>
  <si>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</si>
  <si>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</si>
  <si>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</si>
  <si>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</si>
  <si>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</si>
  <si>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</si>
  <si>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</si>
  <si>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</si>
  <si>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</si>
  <si>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</si>
  <si>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</si>
  <si>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</si>
  <si>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</si>
  <si>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</si>
  <si>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</si>
  <si>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</si>
  <si>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</si>
  <si>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</si>
  <si>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</si>
  <si>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</si>
  <si>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</si>
  <si>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</si>
  <si>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</si>
  <si>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</si>
  <si>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</si>
  <si>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</si>
  <si>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</si>
  <si>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</si>
  <si>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</si>
  <si>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</si>
  <si>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</si>
  <si>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</si>
  <si>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</si>
  <si>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</si>
  <si>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</si>
  <si>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</si>
  <si>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</si>
  <si>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</si>
  <si>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</si>
  <si>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</si>
  <si>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</si>
  <si>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</si>
  <si>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</si>
  <si>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</si>
  <si>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</si>
  <si>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</si>
  <si>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</si>
  <si>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</si>
  <si>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</si>
  <si>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</si>
  <si>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</si>
  <si>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</si>
  <si>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</si>
  <si>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</si>
  <si>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</si>
  <si>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</si>
  <si>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</si>
  <si>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</si>
  <si>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</si>
  <si>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</si>
  <si>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</si>
  <si>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</si>
  <si>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</si>
  <si>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</si>
  <si>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</si>
  <si>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</si>
  <si>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</si>
  <si>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</si>
  <si>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</si>
  <si>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</si>
  <si>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</si>
  <si>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</si>
  <si>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</si>
  <si>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</si>
  <si>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</si>
  <si>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</si>
  <si>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</si>
  <si>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</si>
  <si>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</si>
  <si>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</si>
  <si>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</si>
  <si>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</si>
  <si>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</si>
  <si>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</si>
  <si>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</si>
  <si>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</si>
  <si>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</si>
  <si>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</si>
  <si>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</si>
  <si>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</si>
  <si>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</si>
  <si>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</si>
  <si>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</si>
  <si>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</si>
  <si>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</si>
  <si>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South Hackensack Township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</si>
  <si>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</si>
  <si>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</si>
  <si>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</si>
  <si>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</si>
  <si>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</si>
  <si>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</si>
  <si>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</si>
  <si>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</si>
  <si>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</si>
  <si>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</si>
  <si>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</si>
  <si>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</si>
  <si>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</si>
  <si>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</si>
  <si>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</si>
  <si>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</si>
  <si>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</si>
  <si>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</si>
  <si>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</si>
  <si>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</si>
  <si>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</si>
  <si>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</si>
  <si>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0301</t>
  </si>
  <si>
    <t>Bass River Township</t>
  </si>
  <si>
    <t>Burlington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</si>
  <si>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</si>
  <si>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</si>
  <si>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</si>
  <si>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</si>
  <si>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</si>
  <si>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</si>
  <si>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</si>
  <si>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</si>
  <si>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</si>
  <si>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</si>
  <si>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</si>
  <si>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</si>
  <si>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</si>
  <si>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</si>
  <si>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</si>
  <si>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</si>
  <si>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</si>
  <si>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</si>
  <si>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</si>
  <si>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</si>
  <si>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</si>
  <si>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</si>
  <si>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</si>
  <si>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</si>
  <si>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</si>
  <si>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</si>
  <si>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</si>
  <si>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</si>
  <si>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</si>
  <si>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</si>
  <si>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</si>
  <si>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</si>
  <si>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</si>
  <si>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</si>
  <si>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</si>
  <si>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Maple Shade Borough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</si>
  <si>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</si>
  <si>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</si>
  <si>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</si>
  <si>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</si>
  <si>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</si>
  <si>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</si>
  <si>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</si>
  <si>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</si>
  <si>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</si>
  <si>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</si>
  <si>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</si>
  <si>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</si>
  <si>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</si>
  <si>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</si>
  <si>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</si>
  <si>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</si>
  <si>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</si>
  <si>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</si>
  <si>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</si>
  <si>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</si>
  <si>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</si>
  <si>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</si>
  <si>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</si>
  <si>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</si>
  <si>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</si>
  <si>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</si>
  <si>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</si>
  <si>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</si>
  <si>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</si>
  <si>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</si>
  <si>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</si>
  <si>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</si>
  <si>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</si>
  <si>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</si>
  <si>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</si>
  <si>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</si>
  <si>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</si>
  <si>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</si>
  <si>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</si>
  <si>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</si>
  <si>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</si>
  <si>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0401</t>
  </si>
  <si>
    <t>Audubon Borough</t>
  </si>
  <si>
    <t>Camden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</si>
  <si>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</si>
  <si>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</si>
  <si>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</si>
  <si>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</si>
  <si>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</si>
  <si>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</si>
  <si>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</si>
  <si>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</si>
  <si>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</si>
  <si>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</si>
  <si>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</si>
  <si>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</si>
  <si>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</si>
  <si>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</si>
  <si>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</si>
  <si>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</si>
  <si>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</si>
  <si>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</si>
  <si>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</si>
  <si>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</si>
  <si>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</si>
  <si>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</si>
  <si>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</si>
  <si>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</si>
  <si>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</si>
  <si>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</si>
  <si>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</si>
  <si>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</si>
  <si>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</si>
  <si>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</si>
  <si>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</si>
  <si>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</si>
  <si>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</si>
  <si>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</si>
  <si>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</si>
  <si>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</si>
  <si>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</si>
  <si>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</si>
  <si>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</si>
  <si>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</si>
  <si>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</si>
  <si>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</si>
  <si>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</si>
  <si>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</si>
  <si>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</si>
  <si>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</si>
  <si>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</si>
  <si>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</si>
  <si>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</si>
  <si>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</si>
  <si>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</si>
  <si>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</si>
  <si>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</si>
  <si>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</si>
  <si>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</si>
  <si>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</si>
  <si>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</si>
  <si>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</si>
  <si>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</si>
  <si>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</si>
  <si>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</si>
  <si>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</si>
  <si>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</si>
  <si>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</si>
  <si>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</si>
  <si>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</si>
  <si>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</si>
  <si>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</si>
  <si>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</si>
  <si>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</si>
  <si>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</si>
  <si>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</si>
  <si>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0501</t>
  </si>
  <si>
    <t>Avalon Borough</t>
  </si>
  <si>
    <t>Cape May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</si>
  <si>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</si>
  <si>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</si>
  <si>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</si>
  <si>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</si>
  <si>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</si>
  <si>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</si>
  <si>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</si>
  <si>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</si>
  <si>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</si>
  <si>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</si>
  <si>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</si>
  <si>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</si>
  <si>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</si>
  <si>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</si>
  <si>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</si>
  <si>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</si>
  <si>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</si>
  <si>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</si>
  <si>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</si>
  <si>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</si>
  <si>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</si>
  <si>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</si>
  <si>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</si>
  <si>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</si>
  <si>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</si>
  <si>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</si>
  <si>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</si>
  <si>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</si>
  <si>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</si>
  <si>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Woodbine Borough</t>
  </si>
  <si>
    <t>0601</t>
  </si>
  <si>
    <t>Bridgeton City</t>
  </si>
  <si>
    <t>Cumberland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</si>
  <si>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</si>
  <si>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</si>
  <si>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</si>
  <si>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</si>
  <si>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</si>
  <si>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</si>
  <si>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</si>
  <si>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</si>
  <si>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</si>
  <si>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</si>
  <si>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</si>
  <si>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</si>
  <si>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</si>
  <si>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</si>
  <si>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</si>
  <si>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</si>
  <si>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</si>
  <si>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</si>
  <si>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</si>
  <si>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</si>
  <si>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</si>
  <si>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</si>
  <si>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</si>
  <si>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</si>
  <si>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</si>
  <si>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</si>
  <si>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0701</t>
  </si>
  <si>
    <t>Belleville Township</t>
  </si>
  <si>
    <t>Essex</t>
  </si>
  <si>
    <t>0702</t>
  </si>
  <si>
    <t>Bloomfield Township</t>
  </si>
  <si>
    <t>0703</t>
  </si>
  <si>
    <t>Caldwell Borough</t>
  </si>
  <si>
    <t>0704</t>
  </si>
  <si>
    <t>Cedar Grove Township</t>
  </si>
  <si>
    <t>0705</t>
  </si>
  <si>
    <t>East Orange City</t>
  </si>
  <si>
    <t>0706</t>
  </si>
  <si>
    <t>Essex Fells Borough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</si>
  <si>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</si>
  <si>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</si>
  <si>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</si>
  <si>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</si>
  <si>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</si>
  <si>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</si>
  <si>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</si>
  <si>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</si>
  <si>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</si>
  <si>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</si>
  <si>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</si>
  <si>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</si>
  <si>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</si>
  <si>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</si>
  <si>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</si>
  <si>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</si>
  <si>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</si>
  <si>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</si>
  <si>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</si>
  <si>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</si>
  <si>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Orange City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</si>
  <si>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</si>
  <si>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</si>
  <si>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</si>
  <si>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</si>
  <si>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</si>
  <si>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</si>
  <si>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</si>
  <si>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</si>
  <si>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</si>
  <si>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</si>
  <si>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0801</t>
  </si>
  <si>
    <t>Clayton Borough</t>
  </si>
  <si>
    <t>Gloucester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</si>
  <si>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</si>
  <si>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</si>
  <si>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</si>
  <si>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</si>
  <si>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</si>
  <si>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</si>
  <si>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</si>
  <si>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</si>
  <si>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</si>
  <si>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</si>
  <si>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</si>
  <si>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</si>
  <si>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</si>
  <si>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</si>
  <si>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</si>
  <si>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</si>
  <si>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</si>
  <si>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</si>
  <si>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</si>
  <si>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</si>
  <si>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</si>
  <si>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</si>
  <si>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</si>
  <si>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</si>
  <si>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</si>
  <si>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0815</t>
  </si>
  <si>
    <t>Pitman Borough</t>
  </si>
  <si>
    <t>0816</t>
  </si>
  <si>
    <t>South Harrison Township</t>
  </si>
  <si>
    <t>0817</t>
  </si>
  <si>
    <t>Swedesboro Borough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</si>
  <si>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</si>
  <si>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</si>
  <si>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</si>
  <si>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</si>
  <si>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</si>
  <si>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</si>
  <si>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</si>
  <si>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</si>
  <si>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</si>
  <si>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</si>
  <si>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</si>
  <si>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</si>
  <si>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</si>
  <si>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0901</t>
  </si>
  <si>
    <t>Bayonne City</t>
  </si>
  <si>
    <t>Hudson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</si>
  <si>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</si>
  <si>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</si>
  <si>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</si>
  <si>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</si>
  <si>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</si>
  <si>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</si>
  <si>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</si>
  <si>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</si>
  <si>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</si>
  <si>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</si>
  <si>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</si>
  <si>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</si>
  <si>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</si>
  <si>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</si>
  <si>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</si>
  <si>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</si>
  <si>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</si>
  <si>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</si>
  <si>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</si>
  <si>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</si>
  <si>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</si>
  <si>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</si>
  <si>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1001</t>
  </si>
  <si>
    <t>Alexandria Township</t>
  </si>
  <si>
    <t>Hunterdon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</si>
  <si>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</si>
  <si>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</si>
  <si>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</si>
  <si>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</si>
  <si>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</si>
  <si>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</si>
  <si>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</si>
  <si>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</si>
  <si>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</si>
  <si>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</si>
  <si>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</si>
  <si>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</si>
  <si>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</si>
  <si>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</si>
  <si>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</si>
  <si>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</si>
  <si>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</si>
  <si>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</si>
  <si>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</si>
  <si>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</si>
  <si>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</si>
  <si>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</si>
  <si>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</si>
  <si>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</si>
  <si>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</si>
  <si>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</si>
  <si>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</si>
  <si>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</si>
  <si>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</si>
  <si>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</si>
  <si>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</si>
  <si>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</si>
  <si>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</si>
  <si>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</si>
  <si>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</si>
  <si>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</si>
  <si>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</si>
  <si>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</si>
  <si>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</si>
  <si>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</si>
  <si>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</si>
  <si>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</si>
  <si>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</si>
  <si>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</si>
  <si>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</si>
  <si>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</si>
  <si>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</si>
  <si>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</si>
  <si>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</si>
  <si>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1101</t>
  </si>
  <si>
    <t>East Windsor Township</t>
  </si>
  <si>
    <t>Mercer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</si>
  <si>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</si>
  <si>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</si>
  <si>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</si>
  <si>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</si>
  <si>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</si>
  <si>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</si>
  <si>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</si>
  <si>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</si>
  <si>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</si>
  <si>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</si>
  <si>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</si>
  <si>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1111</t>
  </si>
  <si>
    <t>Trenton City</t>
  </si>
  <si>
    <t>1112</t>
  </si>
  <si>
    <t>Robbinsville Township</t>
  </si>
  <si>
    <t>1113</t>
  </si>
  <si>
    <t>West Windsor Township</t>
  </si>
  <si>
    <t>1201</t>
  </si>
  <si>
    <t>Carteret Borough</t>
  </si>
  <si>
    <t>Middlesex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</si>
  <si>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</si>
  <si>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</si>
  <si>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</si>
  <si>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</si>
  <si>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</si>
  <si>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</si>
  <si>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</si>
  <si>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</si>
  <si>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</si>
  <si>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</si>
  <si>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</si>
  <si>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</si>
  <si>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</si>
  <si>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</si>
  <si>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1215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</si>
  <si>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</si>
  <si>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</si>
  <si>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</si>
  <si>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</si>
  <si>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</si>
  <si>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</si>
  <si>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</si>
  <si>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</si>
  <si>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</si>
  <si>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</si>
  <si>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New Brunswick City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</si>
  <si>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</si>
  <si>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</si>
  <si>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</si>
  <si>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</si>
  <si>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</si>
  <si>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</si>
  <si>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</si>
  <si>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</si>
  <si>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</si>
  <si>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</si>
  <si>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</si>
  <si>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</si>
  <si>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</si>
  <si>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</si>
  <si>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</si>
  <si>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</si>
  <si>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</si>
  <si>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</si>
  <si>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</si>
  <si>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</si>
  <si>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</si>
  <si>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1302</t>
  </si>
  <si>
    <t>1301</t>
  </si>
  <si>
    <t>Allenhurst Borough</t>
  </si>
  <si>
    <t>Monmouth</t>
  </si>
  <si>
    <t>1303</t>
  </si>
  <si>
    <t>Allentown Borough</t>
  </si>
  <si>
    <t>1304</t>
  </si>
  <si>
    <t>Asbury Park City</t>
  </si>
  <si>
    <t>1305</t>
  </si>
  <si>
    <t>Atlantic Highlands Borough</t>
  </si>
  <si>
    <t>1306</t>
  </si>
  <si>
    <t>Avon-by-the-Sea Borough</t>
  </si>
  <si>
    <t>1307</t>
  </si>
  <si>
    <t>Belmar Borough</t>
  </si>
  <si>
    <t>1308</t>
  </si>
  <si>
    <t>Bradley Beach Borough</t>
  </si>
  <si>
    <t>1309</t>
  </si>
  <si>
    <t>Brielle Borough</t>
  </si>
  <si>
    <t>1310</t>
  </si>
  <si>
    <t>Colts Neck Township</t>
  </si>
  <si>
    <t>1311</t>
  </si>
  <si>
    <t>Deal Borough</t>
  </si>
  <si>
    <t>1312</t>
  </si>
  <si>
    <t>Eatontown Borough</t>
  </si>
  <si>
    <t>1313</t>
  </si>
  <si>
    <t>Englishtown Borough</t>
  </si>
  <si>
    <t>1314</t>
  </si>
  <si>
    <t>Fair Haven Borough</t>
  </si>
  <si>
    <t>1315</t>
  </si>
  <si>
    <t>Farmingdale Borough</t>
  </si>
  <si>
    <t>1316</t>
  </si>
  <si>
    <t>Freehold Borough</t>
  </si>
  <si>
    <t>1317</t>
  </si>
  <si>
    <t>Freehold Township</t>
  </si>
  <si>
    <t>1319</t>
  </si>
  <si>
    <t>Highlands Borough</t>
  </si>
  <si>
    <t>1320</t>
  </si>
  <si>
    <t>1318</t>
  </si>
  <si>
    <t>Holmdel Township</t>
  </si>
  <si>
    <t>1321</t>
  </si>
  <si>
    <t>Howell Township</t>
  </si>
  <si>
    <t>1322</t>
  </si>
  <si>
    <t>Interlaken Borough</t>
  </si>
  <si>
    <t>1323</t>
  </si>
  <si>
    <t>Keansburg Borough</t>
  </si>
  <si>
    <t>1324</t>
  </si>
  <si>
    <t>Keyport Borough</t>
  </si>
  <si>
    <t>1325</t>
  </si>
  <si>
    <t>Little Silver Borough</t>
  </si>
  <si>
    <t>1326</t>
  </si>
  <si>
    <t>Loch Arbour Village</t>
  </si>
  <si>
    <t>1327</t>
  </si>
  <si>
    <t>Long Branch City</t>
  </si>
  <si>
    <t>1328</t>
  </si>
  <si>
    <t>Manalapan Township</t>
  </si>
  <si>
    <t>1329</t>
  </si>
  <si>
    <t>Manasquan Borough</t>
  </si>
  <si>
    <t>1330</t>
  </si>
  <si>
    <t>Marlboro Township</t>
  </si>
  <si>
    <t>1331</t>
  </si>
  <si>
    <t>Matawan Borough</t>
  </si>
  <si>
    <t>Aberdeen Township</t>
  </si>
  <si>
    <t>1332</t>
  </si>
  <si>
    <t>Middletown Township</t>
  </si>
  <si>
    <t>1333</t>
  </si>
  <si>
    <t>Millstone Township</t>
  </si>
  <si>
    <t>1334</t>
  </si>
  <si>
    <t>Monmouth Beach Borough</t>
  </si>
  <si>
    <t>1335</t>
  </si>
  <si>
    <t>Neptune Township</t>
  </si>
  <si>
    <t>1336</t>
  </si>
  <si>
    <t>Neptune City Borough</t>
  </si>
  <si>
    <t>1349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</si>
  <si>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</si>
  <si>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</si>
  <si>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</si>
  <si>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</si>
  <si>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</si>
  <si>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</si>
  <si>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</si>
  <si>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</si>
  <si>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</si>
  <si>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</si>
  <si>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</si>
  <si>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</si>
  <si>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</si>
  <si>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</si>
  <si>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</si>
  <si>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</si>
  <si>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</si>
  <si>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</si>
  <si>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</si>
  <si>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</si>
  <si>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</si>
  <si>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</si>
  <si>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Lake Como Borough</t>
  </si>
  <si>
    <t>1348</t>
  </si>
  <si>
    <t>Spring Lake Borough</t>
  </si>
  <si>
    <t>Spring Lake Heights Borough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</si>
  <si>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</si>
  <si>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</si>
  <si>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</si>
  <si>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</si>
  <si>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</si>
  <si>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</si>
  <si>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</si>
  <si>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</si>
  <si>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1401</t>
  </si>
  <si>
    <t>Boonton Town</t>
  </si>
  <si>
    <t>Morris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</si>
  <si>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</si>
  <si>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</si>
  <si>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</si>
  <si>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</si>
  <si>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</si>
  <si>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</si>
  <si>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</si>
  <si>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</si>
  <si>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</si>
  <si>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</si>
  <si>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</si>
  <si>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</si>
  <si>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</si>
  <si>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</si>
  <si>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</si>
  <si>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</si>
  <si>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</si>
  <si>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</si>
  <si>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</si>
  <si>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</si>
  <si>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</si>
  <si>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</si>
  <si>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</si>
  <si>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</si>
  <si>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</si>
  <si>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</si>
  <si>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</si>
  <si>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</si>
  <si>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</si>
  <si>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</si>
  <si>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</si>
  <si>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</si>
  <si>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</si>
  <si>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</si>
  <si>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</si>
  <si>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</si>
  <si>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</si>
  <si>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</si>
  <si>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</si>
  <si>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</si>
  <si>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</si>
  <si>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</si>
  <si>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</si>
  <si>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</si>
  <si>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</si>
  <si>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</si>
  <si>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</si>
  <si>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</si>
  <si>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</si>
  <si>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</si>
  <si>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</si>
  <si>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</si>
  <si>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</si>
  <si>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</si>
  <si>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</si>
  <si>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Township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</si>
  <si>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</si>
  <si>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</si>
  <si>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</si>
  <si>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</si>
  <si>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</si>
  <si>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</si>
  <si>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</si>
  <si>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</si>
  <si>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</si>
  <si>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</si>
  <si>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</si>
  <si>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</si>
  <si>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</si>
  <si>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</si>
  <si>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</si>
  <si>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</si>
  <si>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</si>
  <si>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</si>
  <si>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</si>
  <si>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1502</t>
  </si>
  <si>
    <t>1501</t>
  </si>
  <si>
    <t>Barnegat Light Borough</t>
  </si>
  <si>
    <t>Ocean</t>
  </si>
  <si>
    <t>1503</t>
  </si>
  <si>
    <t>Bay Head Borough</t>
  </si>
  <si>
    <t>1504</t>
  </si>
  <si>
    <t>Beach Haven Borough</t>
  </si>
  <si>
    <t>1505</t>
  </si>
  <si>
    <t>Beachwood Borough</t>
  </si>
  <si>
    <t>1506</t>
  </si>
  <si>
    <t>Berkeley Township</t>
  </si>
  <si>
    <t>1507</t>
  </si>
  <si>
    <t>Brick Township</t>
  </si>
  <si>
    <t>1508</t>
  </si>
  <si>
    <t>Toms River Township</t>
  </si>
  <si>
    <t>1509</t>
  </si>
  <si>
    <t>Eagleswood Township</t>
  </si>
  <si>
    <t>1510</t>
  </si>
  <si>
    <t>Harvey Cedars Borough</t>
  </si>
  <si>
    <t>1511</t>
  </si>
  <si>
    <t>Island Heights Borough</t>
  </si>
  <si>
    <t>1512</t>
  </si>
  <si>
    <t>Jackson Township</t>
  </si>
  <si>
    <t>1513</t>
  </si>
  <si>
    <t>Lacey Township</t>
  </si>
  <si>
    <t>1514</t>
  </si>
  <si>
    <t>Lakehurst Borough</t>
  </si>
  <si>
    <t>1515</t>
  </si>
  <si>
    <t>Lakewood Township</t>
  </si>
  <si>
    <t>1516</t>
  </si>
  <si>
    <t>Lavallette Borough</t>
  </si>
  <si>
    <t>1517</t>
  </si>
  <si>
    <t>Little Egg Harbor Township</t>
  </si>
  <si>
    <t>1518</t>
  </si>
  <si>
    <t>Long Beach Township</t>
  </si>
  <si>
    <t>1519</t>
  </si>
  <si>
    <t>Manchester Township</t>
  </si>
  <si>
    <t>1520</t>
  </si>
  <si>
    <t>Mantoloking Borough</t>
  </si>
  <si>
    <t>1521</t>
  </si>
  <si>
    <t>1522</t>
  </si>
  <si>
    <t>Ocean Gate Borough</t>
  </si>
  <si>
    <t>1523</t>
  </si>
  <si>
    <t>Pine Beach Borough</t>
  </si>
  <si>
    <t>1524</t>
  </si>
  <si>
    <t>Plumsted Township</t>
  </si>
  <si>
    <t>1525</t>
  </si>
  <si>
    <t>Point Pleasant Borough</t>
  </si>
  <si>
    <t>1526</t>
  </si>
  <si>
    <t>Point Pleasant Beach Borough</t>
  </si>
  <si>
    <t>1527</t>
  </si>
  <si>
    <t>Seaside Heights Borough</t>
  </si>
  <si>
    <t>1528</t>
  </si>
  <si>
    <t>Seaside Park Borough</t>
  </si>
  <si>
    <t>1529</t>
  </si>
  <si>
    <t>Ship Bottom Borough</t>
  </si>
  <si>
    <t>1530</t>
  </si>
  <si>
    <t>South Toms River Borough</t>
  </si>
  <si>
    <t>1531</t>
  </si>
  <si>
    <t>Stafford Township</t>
  </si>
  <si>
    <t>1532</t>
  </si>
  <si>
    <t>Surf City Borough</t>
  </si>
  <si>
    <t>1533</t>
  </si>
  <si>
    <t>Tuckerton Borough</t>
  </si>
  <si>
    <t>Barnegat Township</t>
  </si>
  <si>
    <t>1601</t>
  </si>
  <si>
    <t>Bloomingdale Borough</t>
  </si>
  <si>
    <t>Passaic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</si>
  <si>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</si>
  <si>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</si>
  <si>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</si>
  <si>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</si>
  <si>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</si>
  <si>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</si>
  <si>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</si>
  <si>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</si>
  <si>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</si>
  <si>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</si>
  <si>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</si>
  <si>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</si>
  <si>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</si>
  <si>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</si>
  <si>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</si>
  <si>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</si>
  <si>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</si>
  <si>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</si>
  <si>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</si>
  <si>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</si>
  <si>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</si>
  <si>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</si>
  <si>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</si>
  <si>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</si>
  <si>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</si>
  <si>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</si>
  <si>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</si>
  <si>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</si>
  <si>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</si>
  <si>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1701</t>
  </si>
  <si>
    <t>Alloway Township</t>
  </si>
  <si>
    <t>Salem</t>
  </si>
  <si>
    <t>1703</t>
  </si>
  <si>
    <t>1702</t>
  </si>
  <si>
    <t>Elmer Borough</t>
  </si>
  <si>
    <t>1704</t>
  </si>
  <si>
    <t>Elsinboro Township</t>
  </si>
  <si>
    <t>1705</t>
  </si>
  <si>
    <t>Lower Alloways Creek Township</t>
  </si>
  <si>
    <t>1706</t>
  </si>
  <si>
    <t>Mannington Township</t>
  </si>
  <si>
    <t>1707</t>
  </si>
  <si>
    <t>Oldmans Township</t>
  </si>
  <si>
    <t>1708</t>
  </si>
  <si>
    <t>Penns Grove Borough</t>
  </si>
  <si>
    <t>1709</t>
  </si>
  <si>
    <t>Pennsville Township</t>
  </si>
  <si>
    <t>1710</t>
  </si>
  <si>
    <t>Pilesgrove Township</t>
  </si>
  <si>
    <t>1711</t>
  </si>
  <si>
    <t>Pittsgrove Township</t>
  </si>
  <si>
    <t>1712</t>
  </si>
  <si>
    <t>Quinton Township</t>
  </si>
  <si>
    <t>1713</t>
  </si>
  <si>
    <t>Salem City</t>
  </si>
  <si>
    <t>Carneys Point Township</t>
  </si>
  <si>
    <t>1714</t>
  </si>
  <si>
    <t>Upper Pittsgrove Township</t>
  </si>
  <si>
    <t>1715</t>
  </si>
  <si>
    <t>Woodstown Borough</t>
  </si>
  <si>
    <t>1801</t>
  </si>
  <si>
    <t>Bedminster Township</t>
  </si>
  <si>
    <t>Somerset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</si>
  <si>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</si>
  <si>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</si>
  <si>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</si>
  <si>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</si>
  <si>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</si>
  <si>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</si>
  <si>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</si>
  <si>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</si>
  <si>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</si>
  <si>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</si>
  <si>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</si>
  <si>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</si>
  <si>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</si>
  <si>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</si>
  <si>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</si>
  <si>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</si>
  <si>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</si>
  <si>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</si>
  <si>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</si>
  <si>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</si>
  <si>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</si>
  <si>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</si>
  <si>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</si>
  <si>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</si>
  <si>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</si>
  <si>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</si>
  <si>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Peapack-Gladstone Borough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</si>
  <si>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</si>
  <si>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</si>
  <si>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</si>
  <si>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</si>
  <si>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</si>
  <si>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</si>
  <si>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</si>
  <si>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South Bound Brook Borough</t>
  </si>
  <si>
    <t>1820</t>
  </si>
  <si>
    <t>Warren Township</t>
  </si>
  <si>
    <t>1821</t>
  </si>
  <si>
    <t>Watchung Borough</t>
  </si>
  <si>
    <t>1901</t>
  </si>
  <si>
    <t>Andover Borough</t>
  </si>
  <si>
    <t>Sussex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</si>
  <si>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</si>
  <si>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</si>
  <si>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</si>
  <si>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</si>
  <si>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</si>
  <si>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</si>
  <si>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</si>
  <si>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</si>
  <si>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</si>
  <si>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</si>
  <si>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</si>
  <si>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</si>
  <si>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</si>
  <si>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</si>
  <si>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</si>
  <si>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</si>
  <si>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</si>
  <si>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</si>
  <si>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</si>
  <si>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</si>
  <si>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</si>
  <si>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</si>
  <si>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</si>
  <si>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</si>
  <si>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</si>
  <si>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</si>
  <si>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</si>
  <si>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</si>
  <si>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</si>
  <si>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</si>
  <si>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</si>
  <si>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</si>
  <si>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</si>
  <si>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</si>
  <si>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</si>
  <si>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</si>
  <si>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</si>
  <si>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</si>
  <si>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</si>
  <si>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</si>
  <si>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</si>
  <si>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Vernon Township</t>
  </si>
  <si>
    <t>1923</t>
  </si>
  <si>
    <t>Walpack Township</t>
  </si>
  <si>
    <t>1924</t>
  </si>
  <si>
    <t>Wantage Township</t>
  </si>
  <si>
    <t>2001</t>
  </si>
  <si>
    <t>Berkeley Heights Township</t>
  </si>
  <si>
    <t>Union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</si>
  <si>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</si>
  <si>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</si>
  <si>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</si>
  <si>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</si>
  <si>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</si>
  <si>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</si>
  <si>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</si>
  <si>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</si>
  <si>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</si>
  <si>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</si>
  <si>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</si>
  <si>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</si>
  <si>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</si>
  <si>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</si>
  <si>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</si>
  <si>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</si>
  <si>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</si>
  <si>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</si>
  <si>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</si>
  <si>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</si>
  <si>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</si>
  <si>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</si>
  <si>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</si>
  <si>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</si>
  <si>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</si>
  <si>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</si>
  <si>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</si>
  <si>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</si>
  <si>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</si>
  <si>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</si>
  <si>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</si>
  <si>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</si>
  <si>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</si>
  <si>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</si>
  <si>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</si>
  <si>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</si>
  <si>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</si>
  <si>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</si>
  <si>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</si>
  <si>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Allamuchy Township</t>
  </si>
  <si>
    <t>Warren</t>
  </si>
  <si>
    <t>2102</t>
  </si>
  <si>
    <t>Alpha Borough</t>
  </si>
  <si>
    <t>2103</t>
  </si>
  <si>
    <t>Belvidere Town</t>
  </si>
  <si>
    <t>2104</t>
  </si>
  <si>
    <t>Blairstown Township</t>
  </si>
  <si>
    <t>2105</t>
  </si>
  <si>
    <t>2106</t>
  </si>
  <si>
    <t>Frelinghuysen Township</t>
  </si>
  <si>
    <t>2107</t>
  </si>
  <si>
    <t>2108</t>
  </si>
  <si>
    <t>Hackettstown Town</t>
  </si>
  <si>
    <t>2109</t>
  </si>
  <si>
    <t>Hardwick Township</t>
  </si>
  <si>
    <t>2110</t>
  </si>
  <si>
    <t>Harmony Township</t>
  </si>
  <si>
    <t>2111</t>
  </si>
  <si>
    <t>Hope Township</t>
  </si>
  <si>
    <t>2112</t>
  </si>
  <si>
    <t>Independence Township</t>
  </si>
  <si>
    <t>2113</t>
  </si>
  <si>
    <t>Knowlton Township</t>
  </si>
  <si>
    <t>2114</t>
  </si>
  <si>
    <t>Liberty Township</t>
  </si>
  <si>
    <t>2115</t>
  </si>
  <si>
    <t>Lopatcong Township</t>
  </si>
  <si>
    <t>2116</t>
  </si>
  <si>
    <t>2117</t>
  </si>
  <si>
    <t>Oxford Township</t>
  </si>
  <si>
    <t>2119</t>
  </si>
  <si>
    <t>Phillipsburg Town</t>
  </si>
  <si>
    <t>2120</t>
  </si>
  <si>
    <t>Pohatcong Township</t>
  </si>
  <si>
    <t>2121</t>
  </si>
  <si>
    <t>Washington Borough</t>
  </si>
  <si>
    <t>2122</t>
  </si>
  <si>
    <t>2123</t>
  </si>
  <si>
    <t>White Township</t>
  </si>
  <si>
    <t>Totals</t>
  </si>
  <si>
    <t>Woodland Park Borough</t>
  </si>
  <si>
    <t>1114</t>
  </si>
  <si>
    <t>Princeton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</si>
</sst>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  <numFmt numFmtId="167" formatCode="0.000%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64" fontId="0" fillId="0" borderId="10" xfId="42" applyNumberFormat="1" applyFont="1" applyBorder="1" applyAlignment="1">
      <alignment horizontal="center" vertical="center" wrapText="1"/>
    </xf>
    <xf numFmtId="164" fontId="0" fillId="0" borderId="10" xfId="42" applyNumberFormat="1" applyFont="1" applyFill="1" applyBorder="1" applyAlignment="1">
      <alignment horizontal="center" vertical="center" wrapText="1"/>
    </xf>
    <xf numFmtId="164" fontId="0" fillId="0" borderId="10" xfId="42" applyNumberFormat="1" applyBorder="1" applyAlignment="1">
      <alignment horizontal="center" vertical="center" wrapText="1"/>
    </xf>
    <xf numFmtId="164" fontId="0" fillId="0" borderId="10" xfId="42" applyNumberFormat="1" applyFont="1" applyBorder="1" applyAlignment="1" quotePrefix="1">
      <alignment horizontal="center" vertical="center" wrapText="1"/>
    </xf>
    <xf numFmtId="164" fontId="2" fillId="0" borderId="10" xfId="42" applyNumberFormat="1" applyFont="1" applyBorder="1" applyAlignment="1" quotePrefix="1">
      <alignment horizontal="center" vertical="center" wrapText="1"/>
    </xf>
    <xf numFmtId="165" fontId="0" fillId="0" borderId="10" xfId="57" applyNumberFormat="1" applyFont="1" applyBorder="1" applyAlignment="1">
      <alignment horizontal="center" vertical="center" wrapText="1"/>
    </xf>
    <xf numFmtId="164" fontId="0" fillId="0" borderId="0" xfId="42" applyNumberFormat="1" applyAlignment="1">
      <alignment/>
    </xf>
    <xf numFmtId="164" fontId="0" fillId="0" borderId="0" xfId="0" applyNumberFormat="1" applyAlignment="1">
      <alignment/>
    </xf>
    <xf numFmtId="10" fontId="0" fillId="0" borderId="0" xfId="57" applyNumberFormat="1" applyAlignment="1">
      <alignment/>
    </xf>
    <xf numFmtId="0" fontId="0" fillId="0" borderId="0" xfId="0" applyFont="1" applyAlignment="1">
      <alignment/>
    </xf>
    <xf numFmtId="164" fontId="0" fillId="0" borderId="0" xfId="42" applyNumberFormat="1" applyFont="1" applyBorder="1" applyAlignment="1">
      <alignment/>
    </xf>
    <xf numFmtId="0" fontId="0" fillId="0" borderId="0" xfId="0" applyFont="1" applyAlignment="1" quotePrefix="1">
      <alignment horizontal="left"/>
    </xf>
    <xf numFmtId="164" fontId="0" fillId="0" borderId="0" xfId="42" applyNumberFormat="1" applyFont="1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 quotePrefix="1">
      <alignment horizontal="left"/>
      <protection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164" fontId="0" fillId="0" borderId="10" xfId="42" applyNumberFormat="1" applyFont="1" applyBorder="1" applyAlignment="1" quotePrefix="1">
      <alignment horizontal="center" vertical="center" wrapText="1"/>
    </xf>
    <xf numFmtId="0" fontId="0" fillId="0" borderId="0" xfId="0" applyFont="1" applyAlignment="1" applyProtection="1" quotePrefix="1">
      <alignment horizontal="left"/>
      <protection/>
    </xf>
    <xf numFmtId="0" fontId="0" fillId="0" borderId="0" xfId="0" applyFont="1" applyAlignment="1" applyProtection="1">
      <alignment horizontal="left"/>
      <protection/>
    </xf>
    <xf numFmtId="167" fontId="0" fillId="0" borderId="0" xfId="57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97"/>
  <sheetViews>
    <sheetView tabSelected="1" zoomScalePageLayoutView="0" workbookViewId="0" topLeftCell="A1">
      <pane xSplit="3" ySplit="1" topLeftCell="P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Y142" sqref="Y142"/>
    </sheetView>
  </sheetViews>
  <sheetFormatPr defaultColWidth="9.140625" defaultRowHeight="12.75"/>
  <cols>
    <col min="2" max="2" width="28.140625" style="0" bestFit="1" customWidth="1"/>
    <col min="3" max="3" width="10.7109375" style="0" customWidth="1"/>
    <col min="4" max="4" width="9.28125" style="0" bestFit="1" customWidth="1"/>
    <col min="5" max="5" width="16.57421875" style="0" bestFit="1" customWidth="1"/>
    <col min="6" max="6" width="12.7109375" style="0" customWidth="1"/>
    <col min="7" max="7" width="16.00390625" style="0" bestFit="1" customWidth="1"/>
    <col min="8" max="8" width="11.00390625" style="0" customWidth="1"/>
    <col min="9" max="9" width="14.00390625" style="0" bestFit="1" customWidth="1"/>
    <col min="10" max="10" width="10.421875" style="0" customWidth="1"/>
    <col min="11" max="11" width="14.00390625" style="0" bestFit="1" customWidth="1"/>
    <col min="12" max="12" width="9.28125" style="0" bestFit="1" customWidth="1"/>
    <col min="13" max="13" width="17.7109375" style="0" bestFit="1" customWidth="1"/>
    <col min="14" max="14" width="9.28125" style="0" bestFit="1" customWidth="1"/>
    <col min="15" max="15" width="17.7109375" style="0" bestFit="1" customWidth="1"/>
    <col min="16" max="16" width="9.28125" style="0" bestFit="1" customWidth="1"/>
    <col min="17" max="17" width="16.57421875" style="0" bestFit="1" customWidth="1"/>
    <col min="18" max="18" width="9.28125" style="0" bestFit="1" customWidth="1"/>
    <col min="19" max="19" width="16.57421875" style="0" bestFit="1" customWidth="1"/>
    <col min="20" max="20" width="10.28125" style="0" bestFit="1" customWidth="1"/>
    <col min="21" max="21" width="16.00390625" style="0" bestFit="1" customWidth="1"/>
    <col min="22" max="22" width="10.28125" style="0" customWidth="1"/>
    <col min="23" max="23" width="10.57421875" style="0" customWidth="1"/>
    <col min="24" max="24" width="16.00390625" style="0" bestFit="1" customWidth="1"/>
    <col min="25" max="25" width="11.28125" style="0" bestFit="1" customWidth="1"/>
    <col min="26" max="26" width="10.140625" style="0" customWidth="1"/>
    <col min="27" max="27" width="14.421875" style="13" bestFit="1" customWidth="1"/>
    <col min="28" max="28" width="10.140625" style="0" customWidth="1"/>
    <col min="29" max="29" width="12.8515625" style="0" bestFit="1" customWidth="1"/>
  </cols>
  <sheetData>
    <row r="1" spans="1:28" ht="5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2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3" t="s">
        <v>20</v>
      </c>
      <c r="V1" s="4" t="s">
        <v>21</v>
      </c>
      <c r="W1" s="5" t="s">
        <v>22</v>
      </c>
      <c r="X1" s="4" t="s">
        <v>23</v>
      </c>
      <c r="Y1" s="4" t="s">
        <v>1101</v>
      </c>
      <c r="Z1" s="6" t="s">
        <v>24</v>
      </c>
      <c r="AA1" s="18" t="s">
        <v>1099</v>
      </c>
      <c r="AB1" s="18" t="s">
        <v>25</v>
      </c>
    </row>
    <row r="2" spans="1:29" ht="12.75">
      <c r="A2" s="19" t="s">
        <v>26</v>
      </c>
      <c r="B2" s="14" t="s">
        <v>27</v>
      </c>
      <c r="C2" t="s">
        <v>28</v>
      </c>
      <c r="D2" s="17">
        <v>515</v>
      </c>
      <c r="E2" s="17">
        <v>22909300</v>
      </c>
      <c r="F2" s="17">
        <v>3288</v>
      </c>
      <c r="G2" s="17">
        <v>568637900</v>
      </c>
      <c r="H2" s="17">
        <v>0</v>
      </c>
      <c r="I2" s="17">
        <v>0</v>
      </c>
      <c r="J2" s="17">
        <v>0</v>
      </c>
      <c r="K2" s="17">
        <v>0</v>
      </c>
      <c r="L2" s="16">
        <f>N2+P2+R2</f>
        <v>189</v>
      </c>
      <c r="M2" s="16">
        <f>O2+Q2+S2</f>
        <v>123619700</v>
      </c>
      <c r="N2" s="17">
        <v>189</v>
      </c>
      <c r="O2" s="17">
        <v>123619700</v>
      </c>
      <c r="P2" s="17">
        <v>0</v>
      </c>
      <c r="Q2" s="17">
        <v>0</v>
      </c>
      <c r="R2" s="17">
        <v>0</v>
      </c>
      <c r="S2" s="17">
        <v>0</v>
      </c>
      <c r="T2" s="8">
        <f>R2+P2+N2+J2+H2+F2+D2</f>
        <v>3992</v>
      </c>
      <c r="U2" s="8">
        <f aca="true" t="shared" si="0" ref="U2:U65">S2+Q2+O2+K2+I2+G2+E2</f>
        <v>715166900</v>
      </c>
      <c r="V2" s="9">
        <f aca="true" t="shared" si="1" ref="V2:V65">(G2+I2)/U2</f>
        <v>0.7951121619303131</v>
      </c>
      <c r="W2" s="8">
        <f aca="true" t="shared" si="2" ref="W2:W65">F2+H2</f>
        <v>3288</v>
      </c>
      <c r="X2" s="8">
        <f>S2+I2+G2</f>
        <v>568637900</v>
      </c>
      <c r="Y2" s="7">
        <f>(I2+G2)/(H2+F2)</f>
        <v>172943.400243309</v>
      </c>
      <c r="Z2" s="9">
        <f>S2/U2</f>
        <v>0</v>
      </c>
      <c r="AA2" s="7">
        <v>173038.8753799392</v>
      </c>
      <c r="AB2" s="9">
        <f aca="true" t="shared" si="3" ref="AB2:AB65">(Y2-AA2)/AA2</f>
        <v>-0.0005517554157733311</v>
      </c>
      <c r="AC2" s="13"/>
    </row>
    <row r="3" spans="1:29" ht="12.75">
      <c r="A3" s="14" t="s">
        <v>29</v>
      </c>
      <c r="B3" s="15" t="s">
        <v>30</v>
      </c>
      <c r="C3" t="s">
        <v>28</v>
      </c>
      <c r="D3" s="17">
        <v>2229</v>
      </c>
      <c r="E3" s="17">
        <v>776189500</v>
      </c>
      <c r="F3" s="17">
        <v>10952</v>
      </c>
      <c r="G3" s="17">
        <v>2100464715</v>
      </c>
      <c r="H3" s="17">
        <v>0</v>
      </c>
      <c r="I3" s="17">
        <v>0</v>
      </c>
      <c r="J3" s="17">
        <v>0</v>
      </c>
      <c r="K3" s="17">
        <v>0</v>
      </c>
      <c r="L3" s="16">
        <f aca="true" t="shared" si="4" ref="L3:L66">N3+P3+R3</f>
        <v>1824</v>
      </c>
      <c r="M3" s="16">
        <f aca="true" t="shared" si="5" ref="M3:M66">O3+Q3+S3</f>
        <v>8646464100</v>
      </c>
      <c r="N3" s="17">
        <v>1645</v>
      </c>
      <c r="O3" s="17">
        <v>8456762100</v>
      </c>
      <c r="P3" s="17">
        <v>9</v>
      </c>
      <c r="Q3" s="17">
        <v>4069800</v>
      </c>
      <c r="R3" s="17">
        <v>170</v>
      </c>
      <c r="S3" s="17">
        <v>185632200</v>
      </c>
      <c r="T3" s="8">
        <f aca="true" t="shared" si="6" ref="T3:T66">R3+P3+N3+J3+H3+F3+D3</f>
        <v>15005</v>
      </c>
      <c r="U3" s="8">
        <f t="shared" si="0"/>
        <v>11523118315</v>
      </c>
      <c r="V3" s="9">
        <f t="shared" si="1"/>
        <v>0.1822826649506636</v>
      </c>
      <c r="W3" s="8">
        <f t="shared" si="2"/>
        <v>10952</v>
      </c>
      <c r="X3" s="8">
        <f aca="true" t="shared" si="7" ref="X3:X66">S3+I3+G3</f>
        <v>2286096915</v>
      </c>
      <c r="Y3" s="7">
        <f aca="true" t="shared" si="8" ref="Y3:Y66">(I3+G3)/(H3+F3)</f>
        <v>191788.23182980277</v>
      </c>
      <c r="Z3" s="9">
        <f aca="true" t="shared" si="9" ref="Z3:Z66">S3/U3</f>
        <v>0.01610954560436621</v>
      </c>
      <c r="AA3" s="7">
        <v>207503.14818190102</v>
      </c>
      <c r="AB3" s="9">
        <f t="shared" si="3"/>
        <v>-0.0757333876126172</v>
      </c>
      <c r="AC3" s="13"/>
    </row>
    <row r="4" spans="1:29" ht="12.75">
      <c r="A4" s="14" t="s">
        <v>31</v>
      </c>
      <c r="B4" s="14" t="s">
        <v>32</v>
      </c>
      <c r="C4" t="s">
        <v>28</v>
      </c>
      <c r="D4" s="17">
        <v>251</v>
      </c>
      <c r="E4" s="17">
        <v>60685200</v>
      </c>
      <c r="F4" s="17">
        <v>8525</v>
      </c>
      <c r="G4" s="17">
        <v>3077615100</v>
      </c>
      <c r="H4" s="17">
        <v>0</v>
      </c>
      <c r="I4" s="17">
        <v>0</v>
      </c>
      <c r="J4" s="17">
        <v>0</v>
      </c>
      <c r="K4" s="17">
        <v>0</v>
      </c>
      <c r="L4" s="16">
        <f t="shared" si="4"/>
        <v>120</v>
      </c>
      <c r="M4" s="16">
        <f t="shared" si="5"/>
        <v>90919900</v>
      </c>
      <c r="N4" s="17">
        <v>115</v>
      </c>
      <c r="O4" s="17">
        <v>88200900</v>
      </c>
      <c r="P4" s="17">
        <v>0</v>
      </c>
      <c r="Q4" s="17">
        <v>0</v>
      </c>
      <c r="R4" s="17">
        <v>5</v>
      </c>
      <c r="S4" s="17">
        <v>2719000</v>
      </c>
      <c r="T4" s="8">
        <f t="shared" si="6"/>
        <v>8896</v>
      </c>
      <c r="U4" s="8">
        <f t="shared" si="0"/>
        <v>3229220200</v>
      </c>
      <c r="V4" s="9">
        <f t="shared" si="1"/>
        <v>0.9530521021762468</v>
      </c>
      <c r="W4" s="8">
        <f t="shared" si="2"/>
        <v>8525</v>
      </c>
      <c r="X4" s="8">
        <f t="shared" si="7"/>
        <v>3080334100</v>
      </c>
      <c r="Y4" s="7">
        <f t="shared" si="8"/>
        <v>361010.568914956</v>
      </c>
      <c r="Z4" s="9">
        <f t="shared" si="9"/>
        <v>0.0008419989445129818</v>
      </c>
      <c r="AA4" s="7">
        <v>476387.65460910153</v>
      </c>
      <c r="AB4" s="9">
        <f t="shared" si="3"/>
        <v>-0.24219159455090802</v>
      </c>
      <c r="AC4" s="13"/>
    </row>
    <row r="5" spans="1:29" ht="12.75">
      <c r="A5" s="14" t="s">
        <v>33</v>
      </c>
      <c r="B5" s="14" t="s">
        <v>34</v>
      </c>
      <c r="C5" t="s">
        <v>28</v>
      </c>
      <c r="D5" s="17">
        <v>195</v>
      </c>
      <c r="E5" s="17">
        <v>7806100</v>
      </c>
      <c r="F5" s="17">
        <v>1289</v>
      </c>
      <c r="G5" s="17">
        <v>230100200</v>
      </c>
      <c r="H5" s="17">
        <v>95</v>
      </c>
      <c r="I5" s="17">
        <v>17884900</v>
      </c>
      <c r="J5" s="17">
        <v>166</v>
      </c>
      <c r="K5" s="17">
        <v>1704400</v>
      </c>
      <c r="L5" s="16">
        <f t="shared" si="4"/>
        <v>112</v>
      </c>
      <c r="M5" s="16">
        <f t="shared" si="5"/>
        <v>42893100</v>
      </c>
      <c r="N5" s="17">
        <v>99</v>
      </c>
      <c r="O5" s="17">
        <v>30265800</v>
      </c>
      <c r="P5" s="17">
        <v>3</v>
      </c>
      <c r="Q5" s="17">
        <v>3789800</v>
      </c>
      <c r="R5" s="17">
        <v>10</v>
      </c>
      <c r="S5" s="17">
        <v>8837500</v>
      </c>
      <c r="T5" s="8">
        <f t="shared" si="6"/>
        <v>1857</v>
      </c>
      <c r="U5" s="8">
        <f t="shared" si="0"/>
        <v>300388700</v>
      </c>
      <c r="V5" s="9">
        <f t="shared" si="1"/>
        <v>0.8255473657963831</v>
      </c>
      <c r="W5" s="8">
        <f t="shared" si="2"/>
        <v>1384</v>
      </c>
      <c r="X5" s="8">
        <f t="shared" si="7"/>
        <v>256822600</v>
      </c>
      <c r="Y5" s="7">
        <f t="shared" si="8"/>
        <v>179179.98554913295</v>
      </c>
      <c r="Z5" s="9">
        <f t="shared" si="9"/>
        <v>0.02942021454202505</v>
      </c>
      <c r="AA5" s="7">
        <v>180858.2791033984</v>
      </c>
      <c r="AB5" s="9">
        <f t="shared" si="3"/>
        <v>-0.009279605902398104</v>
      </c>
      <c r="AC5" s="13"/>
    </row>
    <row r="6" spans="1:29" ht="12.75">
      <c r="A6" s="14" t="s">
        <v>35</v>
      </c>
      <c r="B6" s="14" t="s">
        <v>36</v>
      </c>
      <c r="C6" t="s">
        <v>28</v>
      </c>
      <c r="D6" s="17">
        <v>2750</v>
      </c>
      <c r="E6" s="17">
        <v>33386700</v>
      </c>
      <c r="F6" s="17">
        <v>2408</v>
      </c>
      <c r="G6" s="17">
        <v>517723600</v>
      </c>
      <c r="H6" s="17">
        <v>127</v>
      </c>
      <c r="I6" s="17">
        <v>30923200</v>
      </c>
      <c r="J6" s="17">
        <v>308</v>
      </c>
      <c r="K6" s="17">
        <v>2388500</v>
      </c>
      <c r="L6" s="16">
        <f t="shared" si="4"/>
        <v>108</v>
      </c>
      <c r="M6" s="16">
        <f t="shared" si="5"/>
        <v>68190900</v>
      </c>
      <c r="N6" s="17">
        <v>94</v>
      </c>
      <c r="O6" s="17">
        <v>55146000</v>
      </c>
      <c r="P6" s="17">
        <v>13</v>
      </c>
      <c r="Q6" s="17">
        <v>12605100</v>
      </c>
      <c r="R6" s="17">
        <v>1</v>
      </c>
      <c r="S6" s="17">
        <v>439800</v>
      </c>
      <c r="T6" s="8">
        <f t="shared" si="6"/>
        <v>5701</v>
      </c>
      <c r="U6" s="8">
        <f t="shared" si="0"/>
        <v>652612900</v>
      </c>
      <c r="V6" s="9">
        <f t="shared" si="1"/>
        <v>0.8406925453051878</v>
      </c>
      <c r="W6" s="8">
        <f t="shared" si="2"/>
        <v>2535</v>
      </c>
      <c r="X6" s="8">
        <f t="shared" si="7"/>
        <v>549086600</v>
      </c>
      <c r="Y6" s="7">
        <f t="shared" si="8"/>
        <v>216428.71794871794</v>
      </c>
      <c r="Z6" s="9">
        <f t="shared" si="9"/>
        <v>0.000673906384627089</v>
      </c>
      <c r="AA6" s="7">
        <v>216408.08678500986</v>
      </c>
      <c r="AB6" s="9">
        <f t="shared" si="3"/>
        <v>9.533453215440984E-05</v>
      </c>
      <c r="AC6" s="13"/>
    </row>
    <row r="7" spans="1:29" ht="12.75">
      <c r="A7" s="14" t="s">
        <v>37</v>
      </c>
      <c r="B7" s="14" t="s">
        <v>38</v>
      </c>
      <c r="C7" t="s">
        <v>28</v>
      </c>
      <c r="D7" s="17">
        <v>72</v>
      </c>
      <c r="E7" s="17">
        <v>1928300</v>
      </c>
      <c r="F7" s="17">
        <v>219</v>
      </c>
      <c r="G7" s="17">
        <v>28794100</v>
      </c>
      <c r="H7" s="17">
        <v>1</v>
      </c>
      <c r="I7" s="17">
        <v>292800</v>
      </c>
      <c r="J7" s="17">
        <v>7</v>
      </c>
      <c r="K7" s="17">
        <v>51900</v>
      </c>
      <c r="L7" s="16">
        <f t="shared" si="4"/>
        <v>17</v>
      </c>
      <c r="M7" s="16">
        <f t="shared" si="5"/>
        <v>3387400</v>
      </c>
      <c r="N7" s="17">
        <v>17</v>
      </c>
      <c r="O7" s="17">
        <v>3387400</v>
      </c>
      <c r="P7" s="17">
        <v>0</v>
      </c>
      <c r="Q7" s="17">
        <v>0</v>
      </c>
      <c r="R7" s="17">
        <v>0</v>
      </c>
      <c r="S7" s="17">
        <v>0</v>
      </c>
      <c r="T7" s="8">
        <f t="shared" si="6"/>
        <v>316</v>
      </c>
      <c r="U7" s="8">
        <f t="shared" si="0"/>
        <v>34454500</v>
      </c>
      <c r="V7" s="9">
        <f t="shared" si="1"/>
        <v>0.8442119316780101</v>
      </c>
      <c r="W7" s="8">
        <f t="shared" si="2"/>
        <v>220</v>
      </c>
      <c r="X7" s="8">
        <f t="shared" si="7"/>
        <v>29086900</v>
      </c>
      <c r="Y7" s="7">
        <f t="shared" si="8"/>
        <v>132213.18181818182</v>
      </c>
      <c r="Z7" s="9">
        <f t="shared" si="9"/>
        <v>0</v>
      </c>
      <c r="AA7" s="7">
        <v>132948.84792626728</v>
      </c>
      <c r="AB7" s="9">
        <f t="shared" si="3"/>
        <v>-0.005533452298085729</v>
      </c>
      <c r="AC7" s="13"/>
    </row>
    <row r="8" spans="1:29" ht="12.75">
      <c r="A8" s="14" t="s">
        <v>39</v>
      </c>
      <c r="B8" s="14" t="s">
        <v>40</v>
      </c>
      <c r="C8" t="s">
        <v>28</v>
      </c>
      <c r="D8" s="17">
        <v>1067</v>
      </c>
      <c r="E8" s="17">
        <v>5785800</v>
      </c>
      <c r="F8" s="17">
        <v>1254</v>
      </c>
      <c r="G8" s="17">
        <v>176902100</v>
      </c>
      <c r="H8" s="17">
        <v>0</v>
      </c>
      <c r="I8" s="17">
        <v>0</v>
      </c>
      <c r="J8" s="17">
        <v>0</v>
      </c>
      <c r="K8" s="17">
        <v>0</v>
      </c>
      <c r="L8" s="16">
        <f t="shared" si="4"/>
        <v>173</v>
      </c>
      <c r="M8" s="16">
        <f t="shared" si="5"/>
        <v>40670000</v>
      </c>
      <c r="N8" s="17">
        <v>148</v>
      </c>
      <c r="O8" s="17">
        <v>30375400</v>
      </c>
      <c r="P8" s="17">
        <v>15</v>
      </c>
      <c r="Q8" s="17">
        <v>5515800</v>
      </c>
      <c r="R8" s="17">
        <v>10</v>
      </c>
      <c r="S8" s="17">
        <v>4778800</v>
      </c>
      <c r="T8" s="8">
        <f t="shared" si="6"/>
        <v>2494</v>
      </c>
      <c r="U8" s="8">
        <f t="shared" si="0"/>
        <v>223357900</v>
      </c>
      <c r="V8" s="9">
        <f t="shared" si="1"/>
        <v>0.7920118339221491</v>
      </c>
      <c r="W8" s="8">
        <f t="shared" si="2"/>
        <v>1254</v>
      </c>
      <c r="X8" s="8">
        <f t="shared" si="7"/>
        <v>181680900</v>
      </c>
      <c r="Y8" s="7">
        <f t="shared" si="8"/>
        <v>141070.25518341307</v>
      </c>
      <c r="Z8" s="9">
        <f t="shared" si="9"/>
        <v>0.0213952584618677</v>
      </c>
      <c r="AA8" s="7">
        <v>142460.93623890233</v>
      </c>
      <c r="AB8" s="9">
        <f t="shared" si="3"/>
        <v>-0.009761841331416856</v>
      </c>
      <c r="AC8" s="13"/>
    </row>
    <row r="9" spans="1:29" ht="12.75">
      <c r="A9" s="14" t="s">
        <v>41</v>
      </c>
      <c r="B9" s="14" t="s">
        <v>42</v>
      </c>
      <c r="C9" t="s">
        <v>28</v>
      </c>
      <c r="D9" s="17">
        <v>3536</v>
      </c>
      <c r="E9" s="17">
        <v>166478000</v>
      </c>
      <c r="F9" s="17">
        <v>14640</v>
      </c>
      <c r="G9" s="17">
        <v>3046695000</v>
      </c>
      <c r="H9" s="17">
        <v>19</v>
      </c>
      <c r="I9" s="17">
        <v>5084900</v>
      </c>
      <c r="J9" s="17">
        <v>64</v>
      </c>
      <c r="K9" s="17">
        <v>554100</v>
      </c>
      <c r="L9" s="16">
        <f t="shared" si="4"/>
        <v>963</v>
      </c>
      <c r="M9" s="16">
        <f t="shared" si="5"/>
        <v>857852100</v>
      </c>
      <c r="N9" s="17">
        <v>929</v>
      </c>
      <c r="O9" s="17">
        <v>798150900</v>
      </c>
      <c r="P9" s="17">
        <v>21</v>
      </c>
      <c r="Q9" s="17">
        <v>43509200</v>
      </c>
      <c r="R9" s="17">
        <v>13</v>
      </c>
      <c r="S9" s="17">
        <v>16192000</v>
      </c>
      <c r="T9" s="8">
        <f t="shared" si="6"/>
        <v>19222</v>
      </c>
      <c r="U9" s="8">
        <f t="shared" si="0"/>
        <v>4076664100</v>
      </c>
      <c r="V9" s="9">
        <f t="shared" si="1"/>
        <v>0.7485973396728958</v>
      </c>
      <c r="W9" s="8">
        <f t="shared" si="2"/>
        <v>14659</v>
      </c>
      <c r="X9" s="8">
        <f t="shared" si="7"/>
        <v>3067971900</v>
      </c>
      <c r="Y9" s="7">
        <f t="shared" si="8"/>
        <v>208184.72610682857</v>
      </c>
      <c r="Z9" s="9">
        <f t="shared" si="9"/>
        <v>0.003971874945497717</v>
      </c>
      <c r="AA9" s="7">
        <v>208094.46735395188</v>
      </c>
      <c r="AB9" s="9">
        <f t="shared" si="3"/>
        <v>0.00043373932053256424</v>
      </c>
      <c r="AC9" s="13"/>
    </row>
    <row r="10" spans="1:29" ht="12.75">
      <c r="A10" s="14" t="s">
        <v>43</v>
      </c>
      <c r="B10" s="14" t="s">
        <v>44</v>
      </c>
      <c r="C10" t="s">
        <v>28</v>
      </c>
      <c r="D10" s="17">
        <v>704</v>
      </c>
      <c r="E10" s="17">
        <v>8955400</v>
      </c>
      <c r="F10" s="17">
        <v>742</v>
      </c>
      <c r="G10" s="17">
        <v>132751800</v>
      </c>
      <c r="H10" s="17">
        <v>17</v>
      </c>
      <c r="I10" s="17">
        <v>3623700</v>
      </c>
      <c r="J10" s="17">
        <v>47</v>
      </c>
      <c r="K10" s="17">
        <v>1038000</v>
      </c>
      <c r="L10" s="16">
        <f t="shared" si="4"/>
        <v>12</v>
      </c>
      <c r="M10" s="16">
        <f t="shared" si="5"/>
        <v>7629900</v>
      </c>
      <c r="N10" s="17">
        <v>6</v>
      </c>
      <c r="O10" s="17">
        <v>4855400</v>
      </c>
      <c r="P10" s="17">
        <v>5</v>
      </c>
      <c r="Q10" s="17">
        <v>2057700</v>
      </c>
      <c r="R10" s="17">
        <v>1</v>
      </c>
      <c r="S10" s="17">
        <v>716800</v>
      </c>
      <c r="T10" s="8">
        <f t="shared" si="6"/>
        <v>1522</v>
      </c>
      <c r="U10" s="8">
        <f t="shared" si="0"/>
        <v>153998800</v>
      </c>
      <c r="V10" s="9">
        <f t="shared" si="1"/>
        <v>0.8855620952890542</v>
      </c>
      <c r="W10" s="8">
        <f t="shared" si="2"/>
        <v>759</v>
      </c>
      <c r="X10" s="8">
        <f t="shared" si="7"/>
        <v>137092300</v>
      </c>
      <c r="Y10" s="7">
        <f t="shared" si="8"/>
        <v>179677.86561264822</v>
      </c>
      <c r="Z10" s="9">
        <f t="shared" si="9"/>
        <v>0.004654581724013434</v>
      </c>
      <c r="AA10" s="7">
        <v>136236.98811096433</v>
      </c>
      <c r="AB10" s="9">
        <f t="shared" si="3"/>
        <v>0.31886257986194994</v>
      </c>
      <c r="AC10" s="13"/>
    </row>
    <row r="11" spans="1:29" ht="12.75">
      <c r="A11" s="14" t="s">
        <v>45</v>
      </c>
      <c r="B11" s="14" t="s">
        <v>46</v>
      </c>
      <c r="C11" t="s">
        <v>28</v>
      </c>
      <c r="D11" s="17">
        <v>436</v>
      </c>
      <c r="E11" s="17">
        <v>4121600</v>
      </c>
      <c r="F11" s="17">
        <v>665</v>
      </c>
      <c r="G11" s="17">
        <v>79315209</v>
      </c>
      <c r="H11" s="17">
        <v>9</v>
      </c>
      <c r="I11" s="17">
        <v>1607600</v>
      </c>
      <c r="J11" s="17">
        <v>52</v>
      </c>
      <c r="K11" s="17">
        <v>170790</v>
      </c>
      <c r="L11" s="16">
        <f t="shared" si="4"/>
        <v>55</v>
      </c>
      <c r="M11" s="16">
        <f t="shared" si="5"/>
        <v>22532000</v>
      </c>
      <c r="N11" s="17">
        <v>43</v>
      </c>
      <c r="O11" s="17">
        <v>10140000</v>
      </c>
      <c r="P11" s="17">
        <v>12</v>
      </c>
      <c r="Q11" s="17">
        <v>12392000</v>
      </c>
      <c r="R11" s="17">
        <v>0</v>
      </c>
      <c r="S11" s="17">
        <v>0</v>
      </c>
      <c r="T11" s="8">
        <f t="shared" si="6"/>
        <v>1217</v>
      </c>
      <c r="U11" s="8">
        <f t="shared" si="0"/>
        <v>107747199</v>
      </c>
      <c r="V11" s="9">
        <f t="shared" si="1"/>
        <v>0.7510432730599336</v>
      </c>
      <c r="W11" s="8">
        <f t="shared" si="2"/>
        <v>674</v>
      </c>
      <c r="X11" s="8">
        <f t="shared" si="7"/>
        <v>80922809</v>
      </c>
      <c r="Y11" s="7">
        <f t="shared" si="8"/>
        <v>120063.51483679525</v>
      </c>
      <c r="Z11" s="9">
        <f t="shared" si="9"/>
        <v>0</v>
      </c>
      <c r="AA11" s="7">
        <v>119684.73145400593</v>
      </c>
      <c r="AB11" s="9">
        <f t="shared" si="3"/>
        <v>0.0031648429852966097</v>
      </c>
      <c r="AC11" s="13"/>
    </row>
    <row r="12" spans="1:29" ht="12.75">
      <c r="A12" s="14" t="s">
        <v>47</v>
      </c>
      <c r="B12" s="14" t="s">
        <v>48</v>
      </c>
      <c r="C12" t="s">
        <v>28</v>
      </c>
      <c r="D12" s="17">
        <v>3631</v>
      </c>
      <c r="E12" s="17">
        <v>79309200</v>
      </c>
      <c r="F12" s="17">
        <v>13308</v>
      </c>
      <c r="G12" s="17">
        <v>2219575900</v>
      </c>
      <c r="H12" s="17">
        <v>132</v>
      </c>
      <c r="I12" s="17">
        <v>30568900</v>
      </c>
      <c r="J12" s="17">
        <v>282</v>
      </c>
      <c r="K12" s="17">
        <v>1439200</v>
      </c>
      <c r="L12" s="16">
        <f t="shared" si="4"/>
        <v>505</v>
      </c>
      <c r="M12" s="16">
        <f t="shared" si="5"/>
        <v>376217300</v>
      </c>
      <c r="N12" s="17">
        <v>486</v>
      </c>
      <c r="O12" s="17">
        <v>306583000</v>
      </c>
      <c r="P12" s="17">
        <v>2</v>
      </c>
      <c r="Q12" s="17">
        <v>7874400</v>
      </c>
      <c r="R12" s="17">
        <v>17</v>
      </c>
      <c r="S12" s="17">
        <v>61759900</v>
      </c>
      <c r="T12" s="8">
        <f t="shared" si="6"/>
        <v>17858</v>
      </c>
      <c r="U12" s="8">
        <f t="shared" si="0"/>
        <v>2707110500</v>
      </c>
      <c r="V12" s="9">
        <f t="shared" si="1"/>
        <v>0.831197987669879</v>
      </c>
      <c r="W12" s="8">
        <f t="shared" si="2"/>
        <v>13440</v>
      </c>
      <c r="X12" s="8">
        <f t="shared" si="7"/>
        <v>2311904700</v>
      </c>
      <c r="Y12" s="7">
        <f t="shared" si="8"/>
        <v>167421.4880952381</v>
      </c>
      <c r="Z12" s="9">
        <f t="shared" si="9"/>
        <v>0.022813956061269017</v>
      </c>
      <c r="AA12" s="7">
        <v>219114.3123091816</v>
      </c>
      <c r="AB12" s="9">
        <f t="shared" si="3"/>
        <v>-0.2359171505921633</v>
      </c>
      <c r="AC12" s="13"/>
    </row>
    <row r="13" spans="1:29" ht="12.75">
      <c r="A13" s="14" t="s">
        <v>49</v>
      </c>
      <c r="B13" s="14" t="s">
        <v>50</v>
      </c>
      <c r="C13" t="s">
        <v>28</v>
      </c>
      <c r="D13" s="17">
        <v>4454</v>
      </c>
      <c r="E13" s="17">
        <v>91181800</v>
      </c>
      <c r="F13" s="17">
        <v>8802</v>
      </c>
      <c r="G13" s="17">
        <v>1558340300</v>
      </c>
      <c r="H13" s="17">
        <v>41</v>
      </c>
      <c r="I13" s="17">
        <v>11866300</v>
      </c>
      <c r="J13" s="17">
        <v>148</v>
      </c>
      <c r="K13" s="17">
        <v>1884986</v>
      </c>
      <c r="L13" s="16">
        <f t="shared" si="4"/>
        <v>320</v>
      </c>
      <c r="M13" s="16">
        <f t="shared" si="5"/>
        <v>606073400</v>
      </c>
      <c r="N13" s="17">
        <v>293</v>
      </c>
      <c r="O13" s="17">
        <v>481205900</v>
      </c>
      <c r="P13" s="17">
        <v>10</v>
      </c>
      <c r="Q13" s="17">
        <v>22256500</v>
      </c>
      <c r="R13" s="17">
        <v>17</v>
      </c>
      <c r="S13" s="17">
        <v>102611000</v>
      </c>
      <c r="T13" s="8">
        <f t="shared" si="6"/>
        <v>13765</v>
      </c>
      <c r="U13" s="8">
        <f t="shared" si="0"/>
        <v>2269346786</v>
      </c>
      <c r="V13" s="9">
        <f t="shared" si="1"/>
        <v>0.6919200757182116</v>
      </c>
      <c r="W13" s="8">
        <f t="shared" si="2"/>
        <v>8843</v>
      </c>
      <c r="X13" s="8">
        <f t="shared" si="7"/>
        <v>1672817600</v>
      </c>
      <c r="Y13" s="7">
        <f t="shared" si="8"/>
        <v>177564.9214067624</v>
      </c>
      <c r="Z13" s="9">
        <f t="shared" si="9"/>
        <v>0.045216095060052225</v>
      </c>
      <c r="AA13" s="7">
        <v>185045.38024971623</v>
      </c>
      <c r="AB13" s="9">
        <f t="shared" si="3"/>
        <v>-0.040424996467672066</v>
      </c>
      <c r="AC13" s="13"/>
    </row>
    <row r="14" spans="1:29" ht="12.75">
      <c r="A14" s="14" t="s">
        <v>51</v>
      </c>
      <c r="B14" s="14" t="s">
        <v>52</v>
      </c>
      <c r="C14" t="s">
        <v>28</v>
      </c>
      <c r="D14" s="17">
        <v>725</v>
      </c>
      <c r="E14" s="17">
        <v>17158800</v>
      </c>
      <c r="F14" s="17">
        <v>4614</v>
      </c>
      <c r="G14" s="17">
        <v>629107800</v>
      </c>
      <c r="H14" s="17">
        <v>157</v>
      </c>
      <c r="I14" s="17">
        <v>23171000</v>
      </c>
      <c r="J14" s="17">
        <v>403</v>
      </c>
      <c r="K14" s="17">
        <v>5646100</v>
      </c>
      <c r="L14" s="16">
        <f t="shared" si="4"/>
        <v>443</v>
      </c>
      <c r="M14" s="16">
        <f t="shared" si="5"/>
        <v>195720800</v>
      </c>
      <c r="N14" s="17">
        <v>408</v>
      </c>
      <c r="O14" s="17">
        <v>174792400</v>
      </c>
      <c r="P14" s="17">
        <v>24</v>
      </c>
      <c r="Q14" s="17">
        <v>13320200</v>
      </c>
      <c r="R14" s="17">
        <v>11</v>
      </c>
      <c r="S14" s="17">
        <v>7608200</v>
      </c>
      <c r="T14" s="8">
        <f t="shared" si="6"/>
        <v>6342</v>
      </c>
      <c r="U14" s="8">
        <f t="shared" si="0"/>
        <v>870804500</v>
      </c>
      <c r="V14" s="9">
        <f t="shared" si="1"/>
        <v>0.749053088264932</v>
      </c>
      <c r="W14" s="8">
        <f t="shared" si="2"/>
        <v>4771</v>
      </c>
      <c r="X14" s="8">
        <f t="shared" si="7"/>
        <v>659887000</v>
      </c>
      <c r="Y14" s="7">
        <f t="shared" si="8"/>
        <v>136717.41773213164</v>
      </c>
      <c r="Z14" s="9">
        <f t="shared" si="9"/>
        <v>0.0087369782769841</v>
      </c>
      <c r="AA14" s="7">
        <v>136360.3611169431</v>
      </c>
      <c r="AB14" s="9">
        <f t="shared" si="3"/>
        <v>0.0026184780699013426</v>
      </c>
      <c r="AC14" s="13"/>
    </row>
    <row r="15" spans="1:29" ht="12.75">
      <c r="A15" s="14" t="s">
        <v>53</v>
      </c>
      <c r="B15" s="14" t="s">
        <v>54</v>
      </c>
      <c r="C15" t="s">
        <v>28</v>
      </c>
      <c r="D15" s="17">
        <v>131</v>
      </c>
      <c r="E15" s="17">
        <v>17950900</v>
      </c>
      <c r="F15" s="17">
        <v>2731</v>
      </c>
      <c r="G15" s="17">
        <v>860628300</v>
      </c>
      <c r="H15" s="17">
        <v>2</v>
      </c>
      <c r="I15" s="17">
        <v>841900</v>
      </c>
      <c r="J15" s="17">
        <v>2</v>
      </c>
      <c r="K15" s="17">
        <v>38300</v>
      </c>
      <c r="L15" s="16">
        <f t="shared" si="4"/>
        <v>153</v>
      </c>
      <c r="M15" s="16">
        <f t="shared" si="5"/>
        <v>129366000</v>
      </c>
      <c r="N15" s="17">
        <v>153</v>
      </c>
      <c r="O15" s="17">
        <v>129366000</v>
      </c>
      <c r="P15" s="17">
        <v>0</v>
      </c>
      <c r="Q15" s="17">
        <v>0</v>
      </c>
      <c r="R15" s="17">
        <v>0</v>
      </c>
      <c r="S15" s="17">
        <v>0</v>
      </c>
      <c r="T15" s="8">
        <f t="shared" si="6"/>
        <v>3019</v>
      </c>
      <c r="U15" s="8">
        <f t="shared" si="0"/>
        <v>1008825400</v>
      </c>
      <c r="V15" s="9">
        <f t="shared" si="1"/>
        <v>0.8539338918310344</v>
      </c>
      <c r="W15" s="8">
        <f t="shared" si="2"/>
        <v>2733</v>
      </c>
      <c r="X15" s="8">
        <f t="shared" si="7"/>
        <v>861470200</v>
      </c>
      <c r="Y15" s="7">
        <f t="shared" si="8"/>
        <v>315210.46469081595</v>
      </c>
      <c r="Z15" s="9">
        <f t="shared" si="9"/>
        <v>0</v>
      </c>
      <c r="AA15" s="7">
        <v>244559.51772013152</v>
      </c>
      <c r="AB15" s="9">
        <f t="shared" si="3"/>
        <v>0.2888906047465133</v>
      </c>
      <c r="AC15" s="13"/>
    </row>
    <row r="16" spans="1:29" ht="12.75">
      <c r="A16" s="14" t="s">
        <v>55</v>
      </c>
      <c r="B16" s="15" t="s">
        <v>56</v>
      </c>
      <c r="C16" t="s">
        <v>28</v>
      </c>
      <c r="D16" s="17">
        <v>101</v>
      </c>
      <c r="E16" s="17">
        <v>89729900</v>
      </c>
      <c r="F16" s="17">
        <v>1558</v>
      </c>
      <c r="G16" s="17">
        <v>1696845800</v>
      </c>
      <c r="H16" s="17">
        <v>0</v>
      </c>
      <c r="I16" s="17">
        <v>0</v>
      </c>
      <c r="J16" s="17">
        <v>0</v>
      </c>
      <c r="K16" s="17">
        <v>0</v>
      </c>
      <c r="L16" s="16">
        <f t="shared" si="4"/>
        <v>6</v>
      </c>
      <c r="M16" s="16">
        <f t="shared" si="5"/>
        <v>3186300</v>
      </c>
      <c r="N16" s="17">
        <v>6</v>
      </c>
      <c r="O16" s="17">
        <v>3186300</v>
      </c>
      <c r="P16" s="17">
        <v>0</v>
      </c>
      <c r="Q16" s="17">
        <v>0</v>
      </c>
      <c r="R16" s="17">
        <v>0</v>
      </c>
      <c r="S16" s="17">
        <v>0</v>
      </c>
      <c r="T16" s="8">
        <f t="shared" si="6"/>
        <v>1665</v>
      </c>
      <c r="U16" s="8">
        <f t="shared" si="0"/>
        <v>1789762000</v>
      </c>
      <c r="V16" s="9">
        <f t="shared" si="1"/>
        <v>0.9480846056626524</v>
      </c>
      <c r="W16" s="8">
        <f t="shared" si="2"/>
        <v>1558</v>
      </c>
      <c r="X16" s="8">
        <f t="shared" si="7"/>
        <v>1696845800</v>
      </c>
      <c r="Y16" s="7">
        <f t="shared" si="8"/>
        <v>1089117.971758665</v>
      </c>
      <c r="Z16" s="9">
        <f t="shared" si="9"/>
        <v>0</v>
      </c>
      <c r="AA16" s="7">
        <v>1070416.1372299872</v>
      </c>
      <c r="AB16" s="9">
        <f t="shared" si="3"/>
        <v>0.017471555106665614</v>
      </c>
      <c r="AC16" s="13"/>
    </row>
    <row r="17" spans="1:29" ht="12.75">
      <c r="A17" s="14" t="s">
        <v>57</v>
      </c>
      <c r="B17" s="15" t="s">
        <v>58</v>
      </c>
      <c r="C17" t="s">
        <v>28</v>
      </c>
      <c r="D17" s="17">
        <v>247</v>
      </c>
      <c r="E17" s="17">
        <v>61478900</v>
      </c>
      <c r="F17" s="17">
        <v>6578</v>
      </c>
      <c r="G17" s="17">
        <v>3369631300</v>
      </c>
      <c r="H17" s="17">
        <v>0</v>
      </c>
      <c r="I17" s="17">
        <v>0</v>
      </c>
      <c r="J17" s="17">
        <v>0</v>
      </c>
      <c r="K17" s="17">
        <v>0</v>
      </c>
      <c r="L17" s="16">
        <f t="shared" si="4"/>
        <v>193</v>
      </c>
      <c r="M17" s="16">
        <f t="shared" si="5"/>
        <v>94828300</v>
      </c>
      <c r="N17" s="17">
        <v>183</v>
      </c>
      <c r="O17" s="17">
        <v>88235000</v>
      </c>
      <c r="P17" s="17">
        <v>0</v>
      </c>
      <c r="Q17" s="17">
        <v>0</v>
      </c>
      <c r="R17" s="17">
        <v>10</v>
      </c>
      <c r="S17" s="17">
        <v>6593300</v>
      </c>
      <c r="T17" s="8">
        <f t="shared" si="6"/>
        <v>7018</v>
      </c>
      <c r="U17" s="8">
        <f t="shared" si="0"/>
        <v>3525938500</v>
      </c>
      <c r="V17" s="9">
        <f t="shared" si="1"/>
        <v>0.9556693345615642</v>
      </c>
      <c r="W17" s="8">
        <f t="shared" si="2"/>
        <v>6578</v>
      </c>
      <c r="X17" s="8">
        <f t="shared" si="7"/>
        <v>3376224600</v>
      </c>
      <c r="Y17" s="7">
        <f t="shared" si="8"/>
        <v>512257.72271207056</v>
      </c>
      <c r="Z17" s="9">
        <f t="shared" si="9"/>
        <v>0.001869941860869099</v>
      </c>
      <c r="AA17" s="7">
        <v>508683.05496507743</v>
      </c>
      <c r="AB17" s="9">
        <f t="shared" si="3"/>
        <v>0.007027298653065104</v>
      </c>
      <c r="AC17" s="13"/>
    </row>
    <row r="18" spans="1:29" ht="12.75">
      <c r="A18" s="14" t="s">
        <v>59</v>
      </c>
      <c r="B18" s="15" t="s">
        <v>60</v>
      </c>
      <c r="C18" t="s">
        <v>28</v>
      </c>
      <c r="D18" s="17">
        <v>1606</v>
      </c>
      <c r="E18" s="17">
        <v>13396900</v>
      </c>
      <c r="F18" s="17">
        <v>2188</v>
      </c>
      <c r="G18" s="17">
        <v>254291200</v>
      </c>
      <c r="H18" s="17">
        <v>53</v>
      </c>
      <c r="I18" s="17">
        <v>6127900</v>
      </c>
      <c r="J18" s="17">
        <v>175</v>
      </c>
      <c r="K18" s="17">
        <v>2389800</v>
      </c>
      <c r="L18" s="16">
        <f t="shared" si="4"/>
        <v>88</v>
      </c>
      <c r="M18" s="16">
        <f t="shared" si="5"/>
        <v>16324000</v>
      </c>
      <c r="N18" s="17">
        <v>84</v>
      </c>
      <c r="O18" s="17">
        <v>14655200</v>
      </c>
      <c r="P18" s="17">
        <v>2</v>
      </c>
      <c r="Q18" s="17">
        <v>1153400</v>
      </c>
      <c r="R18" s="17">
        <v>2</v>
      </c>
      <c r="S18" s="17">
        <v>515400</v>
      </c>
      <c r="T18" s="8">
        <f t="shared" si="6"/>
        <v>4110</v>
      </c>
      <c r="U18" s="8">
        <f t="shared" si="0"/>
        <v>292529800</v>
      </c>
      <c r="V18" s="9">
        <f t="shared" si="1"/>
        <v>0.8902310123618175</v>
      </c>
      <c r="W18" s="8">
        <f t="shared" si="2"/>
        <v>2241</v>
      </c>
      <c r="X18" s="8">
        <f t="shared" si="7"/>
        <v>260934500</v>
      </c>
      <c r="Y18" s="7">
        <f t="shared" si="8"/>
        <v>116206.6488174922</v>
      </c>
      <c r="Z18" s="9">
        <f t="shared" si="9"/>
        <v>0.0017618717819517875</v>
      </c>
      <c r="AA18" s="7">
        <v>116196.07142857143</v>
      </c>
      <c r="AB18" s="9">
        <f t="shared" si="3"/>
        <v>9.10305210040188E-05</v>
      </c>
      <c r="AC18" s="13"/>
    </row>
    <row r="19" spans="1:29" ht="12.75">
      <c r="A19" s="14" t="s">
        <v>61</v>
      </c>
      <c r="B19" s="14" t="s">
        <v>62</v>
      </c>
      <c r="C19" t="s">
        <v>28</v>
      </c>
      <c r="D19" s="17">
        <v>205</v>
      </c>
      <c r="E19" s="17">
        <v>16018360</v>
      </c>
      <c r="F19" s="17">
        <v>3125</v>
      </c>
      <c r="G19" s="17">
        <v>734732900</v>
      </c>
      <c r="H19" s="17">
        <v>1</v>
      </c>
      <c r="I19" s="17">
        <v>595200</v>
      </c>
      <c r="J19" s="17">
        <v>1</v>
      </c>
      <c r="K19" s="17">
        <v>3600</v>
      </c>
      <c r="L19" s="16">
        <f t="shared" si="4"/>
        <v>226</v>
      </c>
      <c r="M19" s="16">
        <f t="shared" si="5"/>
        <v>193777700</v>
      </c>
      <c r="N19" s="17">
        <v>223</v>
      </c>
      <c r="O19" s="17">
        <v>192790600</v>
      </c>
      <c r="P19" s="17">
        <v>0</v>
      </c>
      <c r="Q19" s="17">
        <v>0</v>
      </c>
      <c r="R19" s="17">
        <v>3</v>
      </c>
      <c r="S19" s="17">
        <v>987100</v>
      </c>
      <c r="T19" s="8">
        <f t="shared" si="6"/>
        <v>3558</v>
      </c>
      <c r="U19" s="8">
        <f t="shared" si="0"/>
        <v>945127760</v>
      </c>
      <c r="V19" s="9">
        <f t="shared" si="1"/>
        <v>0.7780197885627653</v>
      </c>
      <c r="W19" s="8">
        <f t="shared" si="2"/>
        <v>3126</v>
      </c>
      <c r="X19" s="8">
        <f t="shared" si="7"/>
        <v>736315200</v>
      </c>
      <c r="Y19" s="7">
        <f t="shared" si="8"/>
        <v>235229.71849008318</v>
      </c>
      <c r="Z19" s="9">
        <f t="shared" si="9"/>
        <v>0.001044409064865474</v>
      </c>
      <c r="AA19" s="7">
        <v>239074.41562600064</v>
      </c>
      <c r="AB19" s="9">
        <f t="shared" si="3"/>
        <v>-0.016081591691232945</v>
      </c>
      <c r="AC19" s="13"/>
    </row>
    <row r="20" spans="1:29" ht="12.75">
      <c r="A20" s="14" t="s">
        <v>63</v>
      </c>
      <c r="B20" s="14" t="s">
        <v>64</v>
      </c>
      <c r="C20" t="s">
        <v>28</v>
      </c>
      <c r="D20" s="17">
        <v>419</v>
      </c>
      <c r="E20" s="17">
        <v>22991400</v>
      </c>
      <c r="F20" s="17">
        <v>5127</v>
      </c>
      <c r="G20" s="17">
        <v>620976300</v>
      </c>
      <c r="H20" s="17">
        <v>0</v>
      </c>
      <c r="I20" s="17">
        <v>0</v>
      </c>
      <c r="J20" s="17">
        <v>0</v>
      </c>
      <c r="K20" s="17">
        <v>0</v>
      </c>
      <c r="L20" s="16">
        <f t="shared" si="4"/>
        <v>469</v>
      </c>
      <c r="M20" s="16">
        <f t="shared" si="5"/>
        <v>334650995</v>
      </c>
      <c r="N20" s="17">
        <v>361</v>
      </c>
      <c r="O20" s="17">
        <v>180213300</v>
      </c>
      <c r="P20" s="17">
        <v>85</v>
      </c>
      <c r="Q20" s="17">
        <v>94568800</v>
      </c>
      <c r="R20" s="17">
        <v>23</v>
      </c>
      <c r="S20" s="17">
        <v>59868895</v>
      </c>
      <c r="T20" s="8">
        <f t="shared" si="6"/>
        <v>6015</v>
      </c>
      <c r="U20" s="8">
        <f t="shared" si="0"/>
        <v>978618695</v>
      </c>
      <c r="V20" s="9">
        <f t="shared" si="1"/>
        <v>0.634543671782195</v>
      </c>
      <c r="W20" s="8">
        <f t="shared" si="2"/>
        <v>5127</v>
      </c>
      <c r="X20" s="8">
        <f t="shared" si="7"/>
        <v>680845195</v>
      </c>
      <c r="Y20" s="7">
        <f t="shared" si="8"/>
        <v>121118.84142773552</v>
      </c>
      <c r="Z20" s="9">
        <f t="shared" si="9"/>
        <v>0.06117693776532646</v>
      </c>
      <c r="AA20" s="7">
        <v>126132.78720499318</v>
      </c>
      <c r="AB20" s="9">
        <f t="shared" si="3"/>
        <v>-0.03975132785347006</v>
      </c>
      <c r="AC20" s="13"/>
    </row>
    <row r="21" spans="1:29" ht="12.75">
      <c r="A21" s="14" t="s">
        <v>65</v>
      </c>
      <c r="B21" s="14" t="s">
        <v>66</v>
      </c>
      <c r="C21" t="s">
        <v>28</v>
      </c>
      <c r="D21" s="17">
        <v>99</v>
      </c>
      <c r="E21" s="17">
        <v>2072100</v>
      </c>
      <c r="F21" s="17">
        <v>463</v>
      </c>
      <c r="G21" s="17">
        <v>71994100</v>
      </c>
      <c r="H21" s="17">
        <v>3</v>
      </c>
      <c r="I21" s="17">
        <v>603000</v>
      </c>
      <c r="J21" s="17">
        <v>4</v>
      </c>
      <c r="K21" s="17">
        <v>46200</v>
      </c>
      <c r="L21" s="16">
        <f t="shared" si="4"/>
        <v>12</v>
      </c>
      <c r="M21" s="16">
        <f t="shared" si="5"/>
        <v>2428000</v>
      </c>
      <c r="N21" s="17">
        <v>12</v>
      </c>
      <c r="O21" s="17">
        <v>2428000</v>
      </c>
      <c r="P21" s="17">
        <v>0</v>
      </c>
      <c r="Q21" s="17">
        <v>0</v>
      </c>
      <c r="R21" s="17">
        <v>0</v>
      </c>
      <c r="S21" s="17">
        <v>0</v>
      </c>
      <c r="T21" s="8">
        <f t="shared" si="6"/>
        <v>581</v>
      </c>
      <c r="U21" s="8">
        <f t="shared" si="0"/>
        <v>77143400</v>
      </c>
      <c r="V21" s="9">
        <f t="shared" si="1"/>
        <v>0.9410668961959157</v>
      </c>
      <c r="W21" s="8">
        <f t="shared" si="2"/>
        <v>466</v>
      </c>
      <c r="X21" s="8">
        <f t="shared" si="7"/>
        <v>72597100</v>
      </c>
      <c r="Y21" s="7">
        <f t="shared" si="8"/>
        <v>155787.76824034334</v>
      </c>
      <c r="Z21" s="9">
        <f t="shared" si="9"/>
        <v>0</v>
      </c>
      <c r="AA21" s="7">
        <v>156358.5836909871</v>
      </c>
      <c r="AB21" s="9">
        <f t="shared" si="3"/>
        <v>-0.0036506818952253945</v>
      </c>
      <c r="AC21" s="13"/>
    </row>
    <row r="22" spans="1:29" ht="12.75">
      <c r="A22" s="14" t="s">
        <v>67</v>
      </c>
      <c r="B22" s="14" t="s">
        <v>68</v>
      </c>
      <c r="C22" t="s">
        <v>28</v>
      </c>
      <c r="D22" s="17">
        <v>96</v>
      </c>
      <c r="E22" s="17">
        <v>11663100</v>
      </c>
      <c r="F22" s="17">
        <v>3760</v>
      </c>
      <c r="G22" s="17">
        <v>814706900</v>
      </c>
      <c r="H22" s="17">
        <v>0</v>
      </c>
      <c r="I22" s="17">
        <v>0</v>
      </c>
      <c r="J22" s="17">
        <v>0</v>
      </c>
      <c r="K22" s="17">
        <v>0</v>
      </c>
      <c r="L22" s="16">
        <f t="shared" si="4"/>
        <v>294</v>
      </c>
      <c r="M22" s="16">
        <f t="shared" si="5"/>
        <v>363077100</v>
      </c>
      <c r="N22" s="17">
        <v>281</v>
      </c>
      <c r="O22" s="17">
        <v>291501100</v>
      </c>
      <c r="P22" s="17">
        <v>0</v>
      </c>
      <c r="Q22" s="17">
        <v>0</v>
      </c>
      <c r="R22" s="17">
        <v>13</v>
      </c>
      <c r="S22" s="17">
        <v>71576000</v>
      </c>
      <c r="T22" s="8">
        <f t="shared" si="6"/>
        <v>4150</v>
      </c>
      <c r="U22" s="8">
        <f t="shared" si="0"/>
        <v>1189447100</v>
      </c>
      <c r="V22" s="9">
        <f t="shared" si="1"/>
        <v>0.6849458878835385</v>
      </c>
      <c r="W22" s="8">
        <f t="shared" si="2"/>
        <v>3760</v>
      </c>
      <c r="X22" s="8">
        <f t="shared" si="7"/>
        <v>886282900</v>
      </c>
      <c r="Y22" s="7">
        <f t="shared" si="8"/>
        <v>216677.3670212766</v>
      </c>
      <c r="Z22" s="9">
        <f t="shared" si="9"/>
        <v>0.06017585817814008</v>
      </c>
      <c r="AA22" s="7">
        <v>125735.67065073042</v>
      </c>
      <c r="AB22" s="9">
        <f t="shared" si="3"/>
        <v>0.7232768227177534</v>
      </c>
      <c r="AC22" s="13"/>
    </row>
    <row r="23" spans="1:29" ht="12.75">
      <c r="A23" s="14" t="s">
        <v>69</v>
      </c>
      <c r="B23" s="14" t="s">
        <v>70</v>
      </c>
      <c r="C23" t="s">
        <v>28</v>
      </c>
      <c r="D23" s="17">
        <v>155</v>
      </c>
      <c r="E23" s="17">
        <v>55587800</v>
      </c>
      <c r="F23" s="17">
        <v>6286</v>
      </c>
      <c r="G23" s="17">
        <v>2305924150</v>
      </c>
      <c r="H23" s="17">
        <v>0</v>
      </c>
      <c r="I23" s="17">
        <v>0</v>
      </c>
      <c r="J23" s="17">
        <v>0</v>
      </c>
      <c r="K23" s="17">
        <v>0</v>
      </c>
      <c r="L23" s="16">
        <f t="shared" si="4"/>
        <v>171</v>
      </c>
      <c r="M23" s="16">
        <f t="shared" si="5"/>
        <v>98877000</v>
      </c>
      <c r="N23" s="17">
        <v>142</v>
      </c>
      <c r="O23" s="17">
        <v>80719500</v>
      </c>
      <c r="P23" s="17">
        <v>2</v>
      </c>
      <c r="Q23" s="17">
        <v>1604100</v>
      </c>
      <c r="R23" s="17">
        <v>27</v>
      </c>
      <c r="S23" s="17">
        <v>16553400</v>
      </c>
      <c r="T23" s="8">
        <f t="shared" si="6"/>
        <v>6612</v>
      </c>
      <c r="U23" s="8">
        <f t="shared" si="0"/>
        <v>2460388950</v>
      </c>
      <c r="V23" s="9">
        <f t="shared" si="1"/>
        <v>0.9372193571264413</v>
      </c>
      <c r="W23" s="8">
        <f t="shared" si="2"/>
        <v>6286</v>
      </c>
      <c r="X23" s="8">
        <f t="shared" si="7"/>
        <v>2322477550</v>
      </c>
      <c r="Y23" s="7">
        <f t="shared" si="8"/>
        <v>366834.8950047725</v>
      </c>
      <c r="Z23" s="9">
        <f t="shared" si="9"/>
        <v>0.006727960634029022</v>
      </c>
      <c r="AA23" s="7">
        <v>376531.11622007296</v>
      </c>
      <c r="AB23" s="9">
        <f t="shared" si="3"/>
        <v>-0.025751447350856493</v>
      </c>
      <c r="AC23" s="13"/>
    </row>
    <row r="24" spans="1:29" ht="12.75">
      <c r="A24" s="14" t="s">
        <v>71</v>
      </c>
      <c r="B24" s="14" t="s">
        <v>72</v>
      </c>
      <c r="C24" t="s">
        <v>28</v>
      </c>
      <c r="D24" s="17">
        <v>323</v>
      </c>
      <c r="E24" s="17">
        <v>5297300</v>
      </c>
      <c r="F24" s="17">
        <v>663</v>
      </c>
      <c r="G24" s="17">
        <v>81080800</v>
      </c>
      <c r="H24" s="17">
        <v>3</v>
      </c>
      <c r="I24" s="17">
        <v>482700</v>
      </c>
      <c r="J24" s="17">
        <v>3</v>
      </c>
      <c r="K24" s="17">
        <v>9300</v>
      </c>
      <c r="L24" s="16">
        <f t="shared" si="4"/>
        <v>35</v>
      </c>
      <c r="M24" s="16">
        <f t="shared" si="5"/>
        <v>11185500</v>
      </c>
      <c r="N24" s="17">
        <v>32</v>
      </c>
      <c r="O24" s="17">
        <v>9538900</v>
      </c>
      <c r="P24" s="17">
        <v>1</v>
      </c>
      <c r="Q24" s="17">
        <v>206700</v>
      </c>
      <c r="R24" s="17">
        <v>2</v>
      </c>
      <c r="S24" s="17">
        <v>1439900</v>
      </c>
      <c r="T24" s="8">
        <f t="shared" si="6"/>
        <v>1027</v>
      </c>
      <c r="U24" s="8">
        <f t="shared" si="0"/>
        <v>98055600</v>
      </c>
      <c r="V24" s="9">
        <f t="shared" si="1"/>
        <v>0.8318086881320393</v>
      </c>
      <c r="W24" s="8">
        <f t="shared" si="2"/>
        <v>666</v>
      </c>
      <c r="X24" s="8">
        <f t="shared" si="7"/>
        <v>83003400</v>
      </c>
      <c r="Y24" s="7">
        <f t="shared" si="8"/>
        <v>122467.71771771772</v>
      </c>
      <c r="Z24" s="9">
        <f t="shared" si="9"/>
        <v>0.014684525922027911</v>
      </c>
      <c r="AA24" s="7">
        <v>122443.07228915663</v>
      </c>
      <c r="AB24" s="9">
        <f t="shared" si="3"/>
        <v>0.0002012807102952672</v>
      </c>
      <c r="AC24" s="13"/>
    </row>
    <row r="25" spans="1:29" ht="12.75">
      <c r="A25" s="14" t="s">
        <v>73</v>
      </c>
      <c r="B25" s="14" t="s">
        <v>74</v>
      </c>
      <c r="C25" t="s">
        <v>75</v>
      </c>
      <c r="D25" s="17">
        <v>120</v>
      </c>
      <c r="E25" s="17">
        <v>19866500</v>
      </c>
      <c r="F25" s="17">
        <v>2189</v>
      </c>
      <c r="G25" s="17">
        <v>1345055500</v>
      </c>
      <c r="H25" s="17">
        <v>1</v>
      </c>
      <c r="I25" s="17">
        <v>954800</v>
      </c>
      <c r="J25" s="17">
        <v>5</v>
      </c>
      <c r="K25" s="17">
        <v>6600</v>
      </c>
      <c r="L25" s="16">
        <f t="shared" si="4"/>
        <v>65</v>
      </c>
      <c r="M25" s="16">
        <f t="shared" si="5"/>
        <v>173301900</v>
      </c>
      <c r="N25" s="17">
        <v>43</v>
      </c>
      <c r="O25" s="17">
        <v>82518900</v>
      </c>
      <c r="P25" s="17">
        <v>22</v>
      </c>
      <c r="Q25" s="17">
        <v>90783000</v>
      </c>
      <c r="R25" s="17">
        <v>0</v>
      </c>
      <c r="S25" s="17">
        <v>0</v>
      </c>
      <c r="T25" s="8">
        <f t="shared" si="6"/>
        <v>2380</v>
      </c>
      <c r="U25" s="8">
        <f t="shared" si="0"/>
        <v>1539185300</v>
      </c>
      <c r="V25" s="9">
        <f t="shared" si="1"/>
        <v>0.8744952930618555</v>
      </c>
      <c r="W25" s="8">
        <f t="shared" si="2"/>
        <v>2190</v>
      </c>
      <c r="X25" s="8">
        <f t="shared" si="7"/>
        <v>1346010300</v>
      </c>
      <c r="Y25" s="7">
        <f t="shared" si="8"/>
        <v>614616.5753424658</v>
      </c>
      <c r="Z25" s="9">
        <f t="shared" si="9"/>
        <v>0</v>
      </c>
      <c r="AA25" s="7">
        <v>618248.4497917631</v>
      </c>
      <c r="AB25" s="9">
        <f t="shared" si="3"/>
        <v>-0.005874457834096631</v>
      </c>
      <c r="AC25" s="13"/>
    </row>
    <row r="26" spans="1:29" ht="12.75">
      <c r="A26" s="14" t="s">
        <v>76</v>
      </c>
      <c r="B26" s="14" t="s">
        <v>77</v>
      </c>
      <c r="C26" t="s">
        <v>75</v>
      </c>
      <c r="D26" s="17">
        <v>60</v>
      </c>
      <c r="E26" s="17">
        <v>84877700</v>
      </c>
      <c r="F26" s="17">
        <v>657</v>
      </c>
      <c r="G26" s="17">
        <v>1781990400</v>
      </c>
      <c r="H26" s="17">
        <v>0</v>
      </c>
      <c r="I26" s="17">
        <v>0</v>
      </c>
      <c r="J26" s="17">
        <v>0</v>
      </c>
      <c r="K26" s="17">
        <v>0</v>
      </c>
      <c r="L26" s="16">
        <f t="shared" si="4"/>
        <v>18</v>
      </c>
      <c r="M26" s="16">
        <f t="shared" si="5"/>
        <v>93492400</v>
      </c>
      <c r="N26" s="17">
        <v>18</v>
      </c>
      <c r="O26" s="17">
        <v>93492400</v>
      </c>
      <c r="P26" s="17">
        <v>0</v>
      </c>
      <c r="Q26" s="17">
        <v>0</v>
      </c>
      <c r="R26" s="17">
        <v>0</v>
      </c>
      <c r="S26" s="17">
        <v>0</v>
      </c>
      <c r="T26" s="8">
        <f t="shared" si="6"/>
        <v>735</v>
      </c>
      <c r="U26" s="8">
        <f t="shared" si="0"/>
        <v>1960360500</v>
      </c>
      <c r="V26" s="9">
        <f t="shared" si="1"/>
        <v>0.909011582308458</v>
      </c>
      <c r="W26" s="8">
        <f t="shared" si="2"/>
        <v>657</v>
      </c>
      <c r="X26" s="8">
        <f t="shared" si="7"/>
        <v>1781990400</v>
      </c>
      <c r="Y26" s="7">
        <f t="shared" si="8"/>
        <v>2712314.1552511416</v>
      </c>
      <c r="Z26" s="9">
        <f t="shared" si="9"/>
        <v>0</v>
      </c>
      <c r="AA26" s="7">
        <v>2697574.961832061</v>
      </c>
      <c r="AB26" s="9">
        <f t="shared" si="3"/>
        <v>0.005463867965719312</v>
      </c>
      <c r="AC26" s="13"/>
    </row>
    <row r="27" spans="1:29" ht="12.75">
      <c r="A27" s="14" t="s">
        <v>78</v>
      </c>
      <c r="B27" s="14" t="s">
        <v>79</v>
      </c>
      <c r="C27" t="s">
        <v>75</v>
      </c>
      <c r="D27" s="17">
        <v>47</v>
      </c>
      <c r="E27" s="17">
        <v>7228800</v>
      </c>
      <c r="F27" s="17">
        <v>6871</v>
      </c>
      <c r="G27" s="17">
        <v>2195867700</v>
      </c>
      <c r="H27" s="17">
        <v>0</v>
      </c>
      <c r="I27" s="17">
        <v>0</v>
      </c>
      <c r="J27" s="17">
        <v>0</v>
      </c>
      <c r="K27" s="17">
        <v>0</v>
      </c>
      <c r="L27" s="16">
        <f t="shared" si="4"/>
        <v>368</v>
      </c>
      <c r="M27" s="16">
        <f t="shared" si="5"/>
        <v>430734500</v>
      </c>
      <c r="N27" s="17">
        <v>277</v>
      </c>
      <c r="O27" s="17">
        <v>270292300</v>
      </c>
      <c r="P27" s="17">
        <v>48</v>
      </c>
      <c r="Q27" s="17">
        <v>44003400</v>
      </c>
      <c r="R27" s="17">
        <v>43</v>
      </c>
      <c r="S27" s="17">
        <v>116438800</v>
      </c>
      <c r="T27" s="8">
        <f t="shared" si="6"/>
        <v>7286</v>
      </c>
      <c r="U27" s="8">
        <f t="shared" si="0"/>
        <v>2633831000</v>
      </c>
      <c r="V27" s="9">
        <f t="shared" si="1"/>
        <v>0.8337162483090221</v>
      </c>
      <c r="W27" s="8">
        <f t="shared" si="2"/>
        <v>6871</v>
      </c>
      <c r="X27" s="8">
        <f t="shared" si="7"/>
        <v>2312306500</v>
      </c>
      <c r="Y27" s="7">
        <f t="shared" si="8"/>
        <v>319584.8784747489</v>
      </c>
      <c r="Z27" s="9">
        <f t="shared" si="9"/>
        <v>0.044208910898231514</v>
      </c>
      <c r="AA27" s="7">
        <v>319431.0962294366</v>
      </c>
      <c r="AB27" s="9">
        <f t="shared" si="3"/>
        <v>0.00048142540637901806</v>
      </c>
      <c r="AC27" s="13"/>
    </row>
    <row r="28" spans="1:29" ht="12.75">
      <c r="A28" s="14" t="s">
        <v>80</v>
      </c>
      <c r="B28" s="14" t="s">
        <v>81</v>
      </c>
      <c r="C28" t="s">
        <v>75</v>
      </c>
      <c r="D28" s="17">
        <v>49</v>
      </c>
      <c r="E28" s="17">
        <v>2849900</v>
      </c>
      <c r="F28" s="17">
        <v>2021</v>
      </c>
      <c r="G28" s="17">
        <v>527442600</v>
      </c>
      <c r="H28" s="17">
        <v>0</v>
      </c>
      <c r="I28" s="17">
        <v>0</v>
      </c>
      <c r="J28" s="17">
        <v>0</v>
      </c>
      <c r="K28" s="17">
        <v>0</v>
      </c>
      <c r="L28" s="16">
        <f t="shared" si="4"/>
        <v>128</v>
      </c>
      <c r="M28" s="16">
        <f t="shared" si="5"/>
        <v>113142200</v>
      </c>
      <c r="N28" s="17">
        <v>90</v>
      </c>
      <c r="O28" s="17">
        <v>56651500</v>
      </c>
      <c r="P28" s="17">
        <v>13</v>
      </c>
      <c r="Q28" s="17">
        <v>17635200</v>
      </c>
      <c r="R28" s="17">
        <v>25</v>
      </c>
      <c r="S28" s="17">
        <v>38855500</v>
      </c>
      <c r="T28" s="8">
        <f t="shared" si="6"/>
        <v>2198</v>
      </c>
      <c r="U28" s="8">
        <f t="shared" si="0"/>
        <v>643434700</v>
      </c>
      <c r="V28" s="9">
        <f t="shared" si="1"/>
        <v>0.8197298031952582</v>
      </c>
      <c r="W28" s="8">
        <f t="shared" si="2"/>
        <v>2021</v>
      </c>
      <c r="X28" s="8">
        <f t="shared" si="7"/>
        <v>566298100</v>
      </c>
      <c r="Y28" s="7">
        <f t="shared" si="8"/>
        <v>260980.99950519545</v>
      </c>
      <c r="Z28" s="9">
        <f t="shared" si="9"/>
        <v>0.06038763529539206</v>
      </c>
      <c r="AA28" s="7">
        <v>260861.37487636003</v>
      </c>
      <c r="AB28" s="9">
        <f t="shared" si="3"/>
        <v>0.000458575474778948</v>
      </c>
      <c r="AC28" s="13"/>
    </row>
    <row r="29" spans="1:29" ht="12.75">
      <c r="A29" s="14" t="s">
        <v>82</v>
      </c>
      <c r="B29" s="14" t="s">
        <v>83</v>
      </c>
      <c r="C29" t="s">
        <v>75</v>
      </c>
      <c r="D29" s="17">
        <v>81</v>
      </c>
      <c r="E29" s="17">
        <v>31223500</v>
      </c>
      <c r="F29" s="17">
        <v>1553</v>
      </c>
      <c r="G29" s="17">
        <v>514640900</v>
      </c>
      <c r="H29" s="17">
        <v>0</v>
      </c>
      <c r="I29" s="17">
        <v>0</v>
      </c>
      <c r="J29" s="17">
        <v>0</v>
      </c>
      <c r="K29" s="17">
        <v>0</v>
      </c>
      <c r="L29" s="16">
        <f t="shared" si="4"/>
        <v>466</v>
      </c>
      <c r="M29" s="16">
        <f t="shared" si="5"/>
        <v>1473157800</v>
      </c>
      <c r="N29" s="17">
        <v>144</v>
      </c>
      <c r="O29" s="17">
        <v>373118400</v>
      </c>
      <c r="P29" s="17">
        <v>306</v>
      </c>
      <c r="Q29" s="17">
        <v>1087516700</v>
      </c>
      <c r="R29" s="17">
        <v>16</v>
      </c>
      <c r="S29" s="17">
        <v>12522700</v>
      </c>
      <c r="T29" s="8">
        <f t="shared" si="6"/>
        <v>2100</v>
      </c>
      <c r="U29" s="8">
        <f t="shared" si="0"/>
        <v>2019022200</v>
      </c>
      <c r="V29" s="9">
        <f t="shared" si="1"/>
        <v>0.2548961076307135</v>
      </c>
      <c r="W29" s="8">
        <f t="shared" si="2"/>
        <v>1553</v>
      </c>
      <c r="X29" s="8">
        <f t="shared" si="7"/>
        <v>527163600</v>
      </c>
      <c r="Y29" s="7">
        <f t="shared" si="8"/>
        <v>331384.99678042496</v>
      </c>
      <c r="Z29" s="9">
        <f t="shared" si="9"/>
        <v>0.006202358745733455</v>
      </c>
      <c r="AA29" s="7">
        <v>331714.5337620579</v>
      </c>
      <c r="AB29" s="9">
        <f t="shared" si="3"/>
        <v>-0.0009934354636065273</v>
      </c>
      <c r="AC29" s="13"/>
    </row>
    <row r="30" spans="1:29" ht="12.75">
      <c r="A30" s="14" t="s">
        <v>84</v>
      </c>
      <c r="B30" s="14" t="s">
        <v>85</v>
      </c>
      <c r="C30" t="s">
        <v>75</v>
      </c>
      <c r="D30" s="17">
        <v>94</v>
      </c>
      <c r="E30" s="17">
        <v>4896700</v>
      </c>
      <c r="F30" s="17">
        <v>6516</v>
      </c>
      <c r="G30" s="17">
        <v>2297734100</v>
      </c>
      <c r="H30" s="17">
        <v>0</v>
      </c>
      <c r="I30" s="17">
        <v>0</v>
      </c>
      <c r="J30" s="17">
        <v>0</v>
      </c>
      <c r="K30" s="17">
        <v>0</v>
      </c>
      <c r="L30" s="16">
        <f t="shared" si="4"/>
        <v>399</v>
      </c>
      <c r="M30" s="16">
        <f t="shared" si="5"/>
        <v>440004200</v>
      </c>
      <c r="N30" s="17">
        <v>236</v>
      </c>
      <c r="O30" s="17">
        <v>185198500</v>
      </c>
      <c r="P30" s="17">
        <v>5</v>
      </c>
      <c r="Q30" s="17">
        <v>4562900</v>
      </c>
      <c r="R30" s="17">
        <v>158</v>
      </c>
      <c r="S30" s="17">
        <v>250242800</v>
      </c>
      <c r="T30" s="8">
        <f t="shared" si="6"/>
        <v>7009</v>
      </c>
      <c r="U30" s="8">
        <f t="shared" si="0"/>
        <v>2742635000</v>
      </c>
      <c r="V30" s="9">
        <f t="shared" si="1"/>
        <v>0.8377834090208869</v>
      </c>
      <c r="W30" s="8">
        <f t="shared" si="2"/>
        <v>6516</v>
      </c>
      <c r="X30" s="8">
        <f t="shared" si="7"/>
        <v>2547976900</v>
      </c>
      <c r="Y30" s="7">
        <f t="shared" si="8"/>
        <v>352629.5426642112</v>
      </c>
      <c r="Z30" s="9">
        <f t="shared" si="9"/>
        <v>0.09124174379747943</v>
      </c>
      <c r="AA30" s="7">
        <v>352423.480535467</v>
      </c>
      <c r="AB30" s="9">
        <f t="shared" si="3"/>
        <v>0.0005847003395775922</v>
      </c>
      <c r="AC30" s="13"/>
    </row>
    <row r="31" spans="1:29" ht="12.75">
      <c r="A31" s="14" t="s">
        <v>86</v>
      </c>
      <c r="B31" s="14" t="s">
        <v>87</v>
      </c>
      <c r="C31" t="s">
        <v>75</v>
      </c>
      <c r="D31" s="17">
        <v>71</v>
      </c>
      <c r="E31" s="17">
        <v>21831400</v>
      </c>
      <c r="F31" s="17">
        <v>2691</v>
      </c>
      <c r="G31" s="17">
        <v>1799979800</v>
      </c>
      <c r="H31" s="17">
        <v>4</v>
      </c>
      <c r="I31" s="17">
        <v>4541600</v>
      </c>
      <c r="J31" s="17">
        <v>4</v>
      </c>
      <c r="K31" s="17">
        <v>30500</v>
      </c>
      <c r="L31" s="16">
        <f t="shared" si="4"/>
        <v>169</v>
      </c>
      <c r="M31" s="16">
        <f t="shared" si="5"/>
        <v>239800500</v>
      </c>
      <c r="N31" s="17">
        <v>160</v>
      </c>
      <c r="O31" s="17">
        <v>219295200</v>
      </c>
      <c r="P31" s="17">
        <v>8</v>
      </c>
      <c r="Q31" s="17">
        <v>19545700</v>
      </c>
      <c r="R31" s="17">
        <v>1</v>
      </c>
      <c r="S31" s="17">
        <v>959600</v>
      </c>
      <c r="T31" s="8">
        <f t="shared" si="6"/>
        <v>2939</v>
      </c>
      <c r="U31" s="8">
        <f t="shared" si="0"/>
        <v>2066183800</v>
      </c>
      <c r="V31" s="9">
        <f t="shared" si="1"/>
        <v>0.8733595723671824</v>
      </c>
      <c r="W31" s="8">
        <f t="shared" si="2"/>
        <v>2695</v>
      </c>
      <c r="X31" s="8">
        <f t="shared" si="7"/>
        <v>1805481000</v>
      </c>
      <c r="Y31" s="7">
        <f t="shared" si="8"/>
        <v>669581.224489796</v>
      </c>
      <c r="Z31" s="9">
        <f t="shared" si="9"/>
        <v>0.00046443109272272876</v>
      </c>
      <c r="AA31" s="7">
        <v>667897.0348406227</v>
      </c>
      <c r="AB31" s="9">
        <f t="shared" si="3"/>
        <v>0.0025216306725709334</v>
      </c>
      <c r="AC31" s="13"/>
    </row>
    <row r="32" spans="1:29" ht="12.75">
      <c r="A32" s="14" t="s">
        <v>88</v>
      </c>
      <c r="B32" s="14" t="s">
        <v>89</v>
      </c>
      <c r="C32" t="s">
        <v>75</v>
      </c>
      <c r="D32" s="17">
        <v>90</v>
      </c>
      <c r="E32" s="17">
        <v>17654200</v>
      </c>
      <c r="F32" s="17">
        <v>2719</v>
      </c>
      <c r="G32" s="17">
        <v>1622421300</v>
      </c>
      <c r="H32" s="17">
        <v>0</v>
      </c>
      <c r="I32" s="17">
        <v>0</v>
      </c>
      <c r="J32" s="17">
        <v>0</v>
      </c>
      <c r="K32" s="17">
        <v>0</v>
      </c>
      <c r="L32" s="16">
        <f t="shared" si="4"/>
        <v>88</v>
      </c>
      <c r="M32" s="16">
        <f t="shared" si="5"/>
        <v>142096300</v>
      </c>
      <c r="N32" s="17">
        <v>82</v>
      </c>
      <c r="O32" s="17">
        <v>134294800</v>
      </c>
      <c r="P32" s="17">
        <v>1</v>
      </c>
      <c r="Q32" s="17">
        <v>2138100</v>
      </c>
      <c r="R32" s="17">
        <v>5</v>
      </c>
      <c r="S32" s="17">
        <v>5663400</v>
      </c>
      <c r="T32" s="8">
        <f t="shared" si="6"/>
        <v>2897</v>
      </c>
      <c r="U32" s="8">
        <f t="shared" si="0"/>
        <v>1782171800</v>
      </c>
      <c r="V32" s="9">
        <f t="shared" si="1"/>
        <v>0.9103618966476745</v>
      </c>
      <c r="W32" s="8">
        <f t="shared" si="2"/>
        <v>2719</v>
      </c>
      <c r="X32" s="8">
        <f t="shared" si="7"/>
        <v>1628084700</v>
      </c>
      <c r="Y32" s="7">
        <f t="shared" si="8"/>
        <v>596697.7933063626</v>
      </c>
      <c r="Z32" s="9">
        <f t="shared" si="9"/>
        <v>0.003177808110306762</v>
      </c>
      <c r="AA32" s="7">
        <v>597764.5672191528</v>
      </c>
      <c r="AB32" s="9">
        <f t="shared" si="3"/>
        <v>-0.0017846054639085527</v>
      </c>
      <c r="AC32" s="13"/>
    </row>
    <row r="33" spans="1:29" ht="12.75">
      <c r="A33" s="14" t="s">
        <v>90</v>
      </c>
      <c r="B33" s="14" t="s">
        <v>91</v>
      </c>
      <c r="C33" t="s">
        <v>75</v>
      </c>
      <c r="D33" s="17">
        <v>32</v>
      </c>
      <c r="E33" s="17">
        <v>14578200</v>
      </c>
      <c r="F33" s="17">
        <v>1647</v>
      </c>
      <c r="G33" s="17">
        <v>1213910800</v>
      </c>
      <c r="H33" s="17">
        <v>0</v>
      </c>
      <c r="I33" s="17">
        <v>0</v>
      </c>
      <c r="J33" s="17">
        <v>0</v>
      </c>
      <c r="K33" s="17">
        <v>0</v>
      </c>
      <c r="L33" s="16">
        <f t="shared" si="4"/>
        <v>9</v>
      </c>
      <c r="M33" s="16">
        <f t="shared" si="5"/>
        <v>38270200</v>
      </c>
      <c r="N33" s="17">
        <v>8</v>
      </c>
      <c r="O33" s="17">
        <v>36920200</v>
      </c>
      <c r="P33" s="17">
        <v>0</v>
      </c>
      <c r="Q33" s="17">
        <v>0</v>
      </c>
      <c r="R33" s="17">
        <v>1</v>
      </c>
      <c r="S33" s="17">
        <v>1350000</v>
      </c>
      <c r="T33" s="8">
        <f t="shared" si="6"/>
        <v>1688</v>
      </c>
      <c r="U33" s="8">
        <f t="shared" si="0"/>
        <v>1266759200</v>
      </c>
      <c r="V33" s="9">
        <f t="shared" si="1"/>
        <v>0.9582806266573789</v>
      </c>
      <c r="W33" s="8">
        <f t="shared" si="2"/>
        <v>1647</v>
      </c>
      <c r="X33" s="8">
        <f t="shared" si="7"/>
        <v>1215260800</v>
      </c>
      <c r="Y33" s="7">
        <f t="shared" si="8"/>
        <v>737043.5944140862</v>
      </c>
      <c r="Z33" s="9">
        <f t="shared" si="9"/>
        <v>0.0010657116206458182</v>
      </c>
      <c r="AA33" s="7">
        <v>729409.3065693431</v>
      </c>
      <c r="AB33" s="9">
        <f t="shared" si="3"/>
        <v>0.010466397639824111</v>
      </c>
      <c r="AC33" s="13"/>
    </row>
    <row r="34" spans="1:29" ht="12.75">
      <c r="A34" s="14" t="s">
        <v>92</v>
      </c>
      <c r="B34" s="14" t="s">
        <v>93</v>
      </c>
      <c r="C34" t="s">
        <v>75</v>
      </c>
      <c r="D34" s="17">
        <v>18</v>
      </c>
      <c r="E34" s="17">
        <v>1369500</v>
      </c>
      <c r="F34" s="17">
        <v>4973</v>
      </c>
      <c r="G34" s="17">
        <v>1527922840</v>
      </c>
      <c r="H34" s="17">
        <v>0</v>
      </c>
      <c r="I34" s="17">
        <v>0</v>
      </c>
      <c r="J34" s="17">
        <v>1</v>
      </c>
      <c r="K34" s="17">
        <v>1100</v>
      </c>
      <c r="L34" s="16">
        <f t="shared" si="4"/>
        <v>182</v>
      </c>
      <c r="M34" s="16">
        <f t="shared" si="5"/>
        <v>160285500</v>
      </c>
      <c r="N34" s="17">
        <v>147</v>
      </c>
      <c r="O34" s="17">
        <v>93790100</v>
      </c>
      <c r="P34" s="17">
        <v>11</v>
      </c>
      <c r="Q34" s="17">
        <v>5877600</v>
      </c>
      <c r="R34" s="17">
        <v>24</v>
      </c>
      <c r="S34" s="17">
        <v>60617800</v>
      </c>
      <c r="T34" s="8">
        <f t="shared" si="6"/>
        <v>5174</v>
      </c>
      <c r="U34" s="8">
        <f t="shared" si="0"/>
        <v>1689578940</v>
      </c>
      <c r="V34" s="9">
        <f t="shared" si="1"/>
        <v>0.90432166489954</v>
      </c>
      <c r="W34" s="8">
        <f t="shared" si="2"/>
        <v>4973</v>
      </c>
      <c r="X34" s="8">
        <f t="shared" si="7"/>
        <v>1588540640</v>
      </c>
      <c r="Y34" s="7">
        <f t="shared" si="8"/>
        <v>307243.6838930223</v>
      </c>
      <c r="Z34" s="9">
        <f t="shared" si="9"/>
        <v>0.03587745950479236</v>
      </c>
      <c r="AA34" s="7">
        <v>307197.59501307056</v>
      </c>
      <c r="AB34" s="9">
        <f t="shared" si="3"/>
        <v>0.0001500300806384261</v>
      </c>
      <c r="AC34" s="13"/>
    </row>
    <row r="35" spans="1:29" ht="12.75">
      <c r="A35" s="14" t="s">
        <v>94</v>
      </c>
      <c r="B35" s="14" t="s">
        <v>95</v>
      </c>
      <c r="C35" t="s">
        <v>75</v>
      </c>
      <c r="D35" s="17">
        <v>44</v>
      </c>
      <c r="E35" s="17">
        <v>14055500</v>
      </c>
      <c r="F35" s="17">
        <v>4810</v>
      </c>
      <c r="G35" s="17">
        <v>1584939900</v>
      </c>
      <c r="H35" s="17">
        <v>0</v>
      </c>
      <c r="I35" s="17">
        <v>0</v>
      </c>
      <c r="J35" s="17">
        <v>0</v>
      </c>
      <c r="K35" s="17">
        <v>0</v>
      </c>
      <c r="L35" s="16">
        <f t="shared" si="4"/>
        <v>296</v>
      </c>
      <c r="M35" s="16">
        <f t="shared" si="5"/>
        <v>452622000</v>
      </c>
      <c r="N35" s="17">
        <v>215</v>
      </c>
      <c r="O35" s="17">
        <v>264753100</v>
      </c>
      <c r="P35" s="17">
        <v>60</v>
      </c>
      <c r="Q35" s="17">
        <v>115007700</v>
      </c>
      <c r="R35" s="17">
        <v>21</v>
      </c>
      <c r="S35" s="17">
        <v>72861200</v>
      </c>
      <c r="T35" s="8">
        <f t="shared" si="6"/>
        <v>5150</v>
      </c>
      <c r="U35" s="8">
        <f t="shared" si="0"/>
        <v>2051617400</v>
      </c>
      <c r="V35" s="9">
        <f t="shared" si="1"/>
        <v>0.7725319058027096</v>
      </c>
      <c r="W35" s="8">
        <f t="shared" si="2"/>
        <v>4810</v>
      </c>
      <c r="X35" s="8">
        <f t="shared" si="7"/>
        <v>1657801100</v>
      </c>
      <c r="Y35" s="7">
        <f t="shared" si="8"/>
        <v>329509.3347193347</v>
      </c>
      <c r="Z35" s="9">
        <f t="shared" si="9"/>
        <v>0.035514029077741295</v>
      </c>
      <c r="AA35" s="7">
        <v>332679.7028667085</v>
      </c>
      <c r="AB35" s="9">
        <f t="shared" si="3"/>
        <v>-0.009529791327978977</v>
      </c>
      <c r="AC35" s="13"/>
    </row>
    <row r="36" spans="1:29" ht="12.75">
      <c r="A36" s="14" t="s">
        <v>96</v>
      </c>
      <c r="B36" s="14" t="s">
        <v>97</v>
      </c>
      <c r="C36" t="s">
        <v>75</v>
      </c>
      <c r="D36" s="17">
        <v>61</v>
      </c>
      <c r="E36" s="17">
        <v>29874100</v>
      </c>
      <c r="F36" s="17">
        <v>1955</v>
      </c>
      <c r="G36" s="17">
        <v>619122800</v>
      </c>
      <c r="H36" s="17">
        <v>0</v>
      </c>
      <c r="I36" s="17">
        <v>0</v>
      </c>
      <c r="J36" s="17">
        <v>0</v>
      </c>
      <c r="K36" s="17">
        <v>0</v>
      </c>
      <c r="L36" s="16">
        <f t="shared" si="4"/>
        <v>297</v>
      </c>
      <c r="M36" s="16">
        <f t="shared" si="5"/>
        <v>1202094300</v>
      </c>
      <c r="N36" s="17">
        <v>169</v>
      </c>
      <c r="O36" s="17">
        <v>420711800</v>
      </c>
      <c r="P36" s="17">
        <v>90</v>
      </c>
      <c r="Q36" s="17">
        <v>653342200</v>
      </c>
      <c r="R36" s="17">
        <v>38</v>
      </c>
      <c r="S36" s="17">
        <v>128040300</v>
      </c>
      <c r="T36" s="8">
        <f t="shared" si="6"/>
        <v>2313</v>
      </c>
      <c r="U36" s="8">
        <f t="shared" si="0"/>
        <v>1851091200</v>
      </c>
      <c r="V36" s="9">
        <f t="shared" si="1"/>
        <v>0.33446369363108636</v>
      </c>
      <c r="W36" s="8">
        <f t="shared" si="2"/>
        <v>1955</v>
      </c>
      <c r="X36" s="8">
        <f t="shared" si="7"/>
        <v>747163100</v>
      </c>
      <c r="Y36" s="7">
        <f t="shared" si="8"/>
        <v>316686.8542199489</v>
      </c>
      <c r="Z36" s="9">
        <f t="shared" si="9"/>
        <v>0.06917017378722345</v>
      </c>
      <c r="AA36" s="7">
        <v>317041.08329075115</v>
      </c>
      <c r="AB36" s="9">
        <f t="shared" si="3"/>
        <v>-0.001117297061710523</v>
      </c>
      <c r="AC36" s="13"/>
    </row>
    <row r="37" spans="1:29" ht="12.75">
      <c r="A37" s="14" t="s">
        <v>98</v>
      </c>
      <c r="B37" s="14" t="s">
        <v>99</v>
      </c>
      <c r="C37" t="s">
        <v>75</v>
      </c>
      <c r="D37" s="17">
        <v>172</v>
      </c>
      <c r="E37" s="17">
        <v>42707000</v>
      </c>
      <c r="F37" s="17">
        <v>3444</v>
      </c>
      <c r="G37" s="17">
        <v>1509306200</v>
      </c>
      <c r="H37" s="17">
        <v>0</v>
      </c>
      <c r="I37" s="17">
        <v>0</v>
      </c>
      <c r="J37" s="17">
        <v>0</v>
      </c>
      <c r="K37" s="17">
        <v>0</v>
      </c>
      <c r="L37" s="16">
        <f t="shared" si="4"/>
        <v>174</v>
      </c>
      <c r="M37" s="16">
        <f t="shared" si="5"/>
        <v>1105499800</v>
      </c>
      <c r="N37" s="17">
        <v>118</v>
      </c>
      <c r="O37" s="17">
        <v>590875500</v>
      </c>
      <c r="P37" s="17">
        <v>10</v>
      </c>
      <c r="Q37" s="17">
        <v>25614400</v>
      </c>
      <c r="R37" s="17">
        <v>46</v>
      </c>
      <c r="S37" s="17">
        <v>489009900</v>
      </c>
      <c r="T37" s="8">
        <f t="shared" si="6"/>
        <v>3790</v>
      </c>
      <c r="U37" s="8">
        <f t="shared" si="0"/>
        <v>2657513000</v>
      </c>
      <c r="V37" s="9">
        <f t="shared" si="1"/>
        <v>0.5679393478037549</v>
      </c>
      <c r="W37" s="8">
        <f t="shared" si="2"/>
        <v>3444</v>
      </c>
      <c r="X37" s="8">
        <f t="shared" si="7"/>
        <v>1998316100</v>
      </c>
      <c r="Y37" s="7">
        <f t="shared" si="8"/>
        <v>438242.21835075493</v>
      </c>
      <c r="Z37" s="9">
        <f t="shared" si="9"/>
        <v>0.1840103510312085</v>
      </c>
      <c r="AA37" s="7">
        <v>438167.88774002955</v>
      </c>
      <c r="AB37" s="9">
        <f t="shared" si="3"/>
        <v>0.00016963956694491877</v>
      </c>
      <c r="AC37" s="13"/>
    </row>
    <row r="38" spans="1:29" ht="12.75">
      <c r="A38" s="14" t="s">
        <v>100</v>
      </c>
      <c r="B38" s="14" t="s">
        <v>101</v>
      </c>
      <c r="C38" t="s">
        <v>75</v>
      </c>
      <c r="D38" s="17">
        <v>73</v>
      </c>
      <c r="E38" s="17">
        <v>16385600</v>
      </c>
      <c r="F38" s="17">
        <v>2316</v>
      </c>
      <c r="G38" s="17">
        <v>1008529100</v>
      </c>
      <c r="H38" s="17">
        <v>1</v>
      </c>
      <c r="I38" s="17">
        <v>283300</v>
      </c>
      <c r="J38" s="17">
        <v>1</v>
      </c>
      <c r="K38" s="17">
        <v>5100</v>
      </c>
      <c r="L38" s="16">
        <f t="shared" si="4"/>
        <v>140</v>
      </c>
      <c r="M38" s="16">
        <f t="shared" si="5"/>
        <v>172081000</v>
      </c>
      <c r="N38" s="17">
        <v>130</v>
      </c>
      <c r="O38" s="17">
        <v>167274500</v>
      </c>
      <c r="P38" s="17">
        <v>10</v>
      </c>
      <c r="Q38" s="17">
        <v>4806500</v>
      </c>
      <c r="R38" s="17">
        <v>0</v>
      </c>
      <c r="S38" s="17">
        <v>0</v>
      </c>
      <c r="T38" s="8">
        <f t="shared" si="6"/>
        <v>2531</v>
      </c>
      <c r="U38" s="8">
        <f t="shared" si="0"/>
        <v>1197284100</v>
      </c>
      <c r="V38" s="9">
        <f t="shared" si="1"/>
        <v>0.8425839781886354</v>
      </c>
      <c r="W38" s="8">
        <f t="shared" si="2"/>
        <v>2317</v>
      </c>
      <c r="X38" s="8">
        <f t="shared" si="7"/>
        <v>1008812400</v>
      </c>
      <c r="Y38" s="7">
        <f t="shared" si="8"/>
        <v>435395.9430297799</v>
      </c>
      <c r="Z38" s="9">
        <f t="shared" si="9"/>
        <v>0</v>
      </c>
      <c r="AA38" s="7">
        <v>434380.46571798186</v>
      </c>
      <c r="AB38" s="9">
        <f t="shared" si="3"/>
        <v>0.002337760078873604</v>
      </c>
      <c r="AC38" s="13"/>
    </row>
    <row r="39" spans="1:29" ht="12.75">
      <c r="A39" s="14" t="s">
        <v>102</v>
      </c>
      <c r="B39" s="14" t="s">
        <v>103</v>
      </c>
      <c r="C39" t="s">
        <v>75</v>
      </c>
      <c r="D39" s="17">
        <v>128</v>
      </c>
      <c r="E39" s="17">
        <v>41609500</v>
      </c>
      <c r="F39" s="17">
        <v>6776</v>
      </c>
      <c r="G39" s="17">
        <v>3103856500</v>
      </c>
      <c r="H39" s="17">
        <v>0</v>
      </c>
      <c r="I39" s="17">
        <v>0</v>
      </c>
      <c r="J39" s="17">
        <v>0</v>
      </c>
      <c r="K39" s="17">
        <v>0</v>
      </c>
      <c r="L39" s="16">
        <f t="shared" si="4"/>
        <v>699</v>
      </c>
      <c r="M39" s="16">
        <f t="shared" si="5"/>
        <v>1176386200</v>
      </c>
      <c r="N39" s="17">
        <v>515</v>
      </c>
      <c r="O39" s="17">
        <v>756710500</v>
      </c>
      <c r="P39" s="17">
        <v>128</v>
      </c>
      <c r="Q39" s="17">
        <v>242531500</v>
      </c>
      <c r="R39" s="17">
        <v>56</v>
      </c>
      <c r="S39" s="17">
        <v>177144200</v>
      </c>
      <c r="T39" s="8">
        <f t="shared" si="6"/>
        <v>7603</v>
      </c>
      <c r="U39" s="8">
        <f t="shared" si="0"/>
        <v>4321852200</v>
      </c>
      <c r="V39" s="9">
        <f t="shared" si="1"/>
        <v>0.7181773823732334</v>
      </c>
      <c r="W39" s="8">
        <f t="shared" si="2"/>
        <v>6776</v>
      </c>
      <c r="X39" s="8">
        <f t="shared" si="7"/>
        <v>3281000700</v>
      </c>
      <c r="Y39" s="7">
        <f t="shared" si="8"/>
        <v>458066.1894923259</v>
      </c>
      <c r="Z39" s="9">
        <f t="shared" si="9"/>
        <v>0.040988028234746204</v>
      </c>
      <c r="AA39" s="7">
        <v>459585.8911985847</v>
      </c>
      <c r="AB39" s="9">
        <f t="shared" si="3"/>
        <v>-0.0033066761520800423</v>
      </c>
      <c r="AC39" s="13"/>
    </row>
    <row r="40" spans="1:29" ht="12.75">
      <c r="A40" s="14" t="s">
        <v>104</v>
      </c>
      <c r="B40" s="14" t="s">
        <v>105</v>
      </c>
      <c r="C40" t="s">
        <v>75</v>
      </c>
      <c r="D40" s="17">
        <v>59</v>
      </c>
      <c r="E40" s="17">
        <v>44036500</v>
      </c>
      <c r="F40" s="17">
        <v>1924</v>
      </c>
      <c r="G40" s="17">
        <v>2432909900</v>
      </c>
      <c r="H40" s="17">
        <v>0</v>
      </c>
      <c r="I40" s="17">
        <v>0</v>
      </c>
      <c r="J40" s="17">
        <v>0</v>
      </c>
      <c r="K40" s="17">
        <v>0</v>
      </c>
      <c r="L40" s="16">
        <f t="shared" si="4"/>
        <v>124</v>
      </c>
      <c r="M40" s="16">
        <f t="shared" si="5"/>
        <v>886680300</v>
      </c>
      <c r="N40" s="17">
        <v>123</v>
      </c>
      <c r="O40" s="17">
        <v>884930300</v>
      </c>
      <c r="P40" s="17">
        <v>0</v>
      </c>
      <c r="Q40" s="17">
        <v>0</v>
      </c>
      <c r="R40" s="17">
        <v>1</v>
      </c>
      <c r="S40" s="17">
        <v>1750000</v>
      </c>
      <c r="T40" s="8">
        <f t="shared" si="6"/>
        <v>2107</v>
      </c>
      <c r="U40" s="8">
        <f t="shared" si="0"/>
        <v>3363626700</v>
      </c>
      <c r="V40" s="9">
        <f t="shared" si="1"/>
        <v>0.7232996158580856</v>
      </c>
      <c r="W40" s="8">
        <f t="shared" si="2"/>
        <v>1924</v>
      </c>
      <c r="X40" s="8">
        <f t="shared" si="7"/>
        <v>2434659900</v>
      </c>
      <c r="Y40" s="7">
        <f t="shared" si="8"/>
        <v>1264506.185031185</v>
      </c>
      <c r="Z40" s="9">
        <f t="shared" si="9"/>
        <v>0.0005202717649969897</v>
      </c>
      <c r="AA40" s="7">
        <v>1264221.892875715</v>
      </c>
      <c r="AB40" s="9">
        <f t="shared" si="3"/>
        <v>0.00022487520353197145</v>
      </c>
      <c r="AC40" s="13"/>
    </row>
    <row r="41" spans="1:29" ht="12.75">
      <c r="A41" s="14" t="s">
        <v>106</v>
      </c>
      <c r="B41" s="14" t="s">
        <v>107</v>
      </c>
      <c r="C41" t="s">
        <v>75</v>
      </c>
      <c r="D41" s="17">
        <v>106</v>
      </c>
      <c r="E41" s="17">
        <v>22706500</v>
      </c>
      <c r="F41" s="17">
        <v>10201</v>
      </c>
      <c r="G41" s="17">
        <v>3311604600</v>
      </c>
      <c r="H41" s="17">
        <v>0</v>
      </c>
      <c r="I41" s="17">
        <v>0</v>
      </c>
      <c r="J41" s="17">
        <v>0</v>
      </c>
      <c r="K41" s="17">
        <v>0</v>
      </c>
      <c r="L41" s="16">
        <f t="shared" si="4"/>
        <v>502</v>
      </c>
      <c r="M41" s="16">
        <f t="shared" si="5"/>
        <v>804707300</v>
      </c>
      <c r="N41" s="17">
        <v>406</v>
      </c>
      <c r="O41" s="17">
        <v>466325300</v>
      </c>
      <c r="P41" s="17">
        <v>83</v>
      </c>
      <c r="Q41" s="17">
        <v>203460800</v>
      </c>
      <c r="R41" s="17">
        <v>13</v>
      </c>
      <c r="S41" s="17">
        <v>134921200</v>
      </c>
      <c r="T41" s="8">
        <f t="shared" si="6"/>
        <v>10809</v>
      </c>
      <c r="U41" s="8">
        <f t="shared" si="0"/>
        <v>4139018400</v>
      </c>
      <c r="V41" s="9">
        <f t="shared" si="1"/>
        <v>0.8000941962471102</v>
      </c>
      <c r="W41" s="8">
        <f t="shared" si="2"/>
        <v>10201</v>
      </c>
      <c r="X41" s="8">
        <f t="shared" si="7"/>
        <v>3446525800</v>
      </c>
      <c r="Y41" s="7">
        <f t="shared" si="8"/>
        <v>324635.2906577787</v>
      </c>
      <c r="Z41" s="9">
        <f t="shared" si="9"/>
        <v>0.032597390724332126</v>
      </c>
      <c r="AA41" s="7">
        <v>324031.76828072924</v>
      </c>
      <c r="AB41" s="9">
        <f t="shared" si="3"/>
        <v>0.0018625407633691162</v>
      </c>
      <c r="AC41" s="13"/>
    </row>
    <row r="42" spans="1:29" ht="12.75">
      <c r="A42" s="14" t="s">
        <v>108</v>
      </c>
      <c r="B42" s="14" t="s">
        <v>109</v>
      </c>
      <c r="C42" t="s">
        <v>75</v>
      </c>
      <c r="D42" s="17">
        <v>52</v>
      </c>
      <c r="E42" s="17">
        <v>9007600</v>
      </c>
      <c r="F42" s="17">
        <v>2140</v>
      </c>
      <c r="G42" s="17">
        <v>638695300</v>
      </c>
      <c r="H42" s="17">
        <v>0</v>
      </c>
      <c r="I42" s="17">
        <v>0</v>
      </c>
      <c r="J42" s="17">
        <v>0</v>
      </c>
      <c r="K42" s="17">
        <v>0</v>
      </c>
      <c r="L42" s="16">
        <f t="shared" si="4"/>
        <v>443</v>
      </c>
      <c r="M42" s="16">
        <f t="shared" si="5"/>
        <v>396340100</v>
      </c>
      <c r="N42" s="17">
        <v>214</v>
      </c>
      <c r="O42" s="17">
        <v>192631000</v>
      </c>
      <c r="P42" s="17">
        <v>104</v>
      </c>
      <c r="Q42" s="17">
        <v>76279100</v>
      </c>
      <c r="R42" s="17">
        <v>125</v>
      </c>
      <c r="S42" s="17">
        <v>127430000</v>
      </c>
      <c r="T42" s="8">
        <f t="shared" si="6"/>
        <v>2635</v>
      </c>
      <c r="U42" s="8">
        <f t="shared" si="0"/>
        <v>1044043000</v>
      </c>
      <c r="V42" s="9">
        <f t="shared" si="1"/>
        <v>0.6117519106013832</v>
      </c>
      <c r="W42" s="8">
        <f t="shared" si="2"/>
        <v>2140</v>
      </c>
      <c r="X42" s="8">
        <f t="shared" si="7"/>
        <v>766125300</v>
      </c>
      <c r="Y42" s="7">
        <f t="shared" si="8"/>
        <v>298455.7476635514</v>
      </c>
      <c r="Z42" s="9">
        <f t="shared" si="9"/>
        <v>0.122054359830007</v>
      </c>
      <c r="AA42" s="7">
        <v>298477.8823529412</v>
      </c>
      <c r="AB42" s="9">
        <f t="shared" si="3"/>
        <v>-7.415855813266796E-05</v>
      </c>
      <c r="AC42" s="13"/>
    </row>
    <row r="43" spans="1:29" ht="12.75">
      <c r="A43" s="14" t="s">
        <v>110</v>
      </c>
      <c r="B43" s="14" t="s">
        <v>111</v>
      </c>
      <c r="C43" t="s">
        <v>75</v>
      </c>
      <c r="D43" s="17">
        <v>111</v>
      </c>
      <c r="E43" s="17">
        <v>142308600</v>
      </c>
      <c r="F43" s="17">
        <v>7714</v>
      </c>
      <c r="G43" s="17">
        <v>3602571100</v>
      </c>
      <c r="H43" s="17">
        <v>0</v>
      </c>
      <c r="I43" s="17">
        <v>0</v>
      </c>
      <c r="J43" s="17">
        <v>0</v>
      </c>
      <c r="K43" s="17">
        <v>0</v>
      </c>
      <c r="L43" s="16">
        <f t="shared" si="4"/>
        <v>492</v>
      </c>
      <c r="M43" s="16">
        <f t="shared" si="5"/>
        <v>2344891720</v>
      </c>
      <c r="N43" s="17">
        <v>409</v>
      </c>
      <c r="O43" s="17">
        <v>844174100</v>
      </c>
      <c r="P43" s="17">
        <v>7</v>
      </c>
      <c r="Q43" s="17">
        <v>9419200</v>
      </c>
      <c r="R43" s="17">
        <v>76</v>
      </c>
      <c r="S43" s="17">
        <v>1491298420</v>
      </c>
      <c r="T43" s="8">
        <f t="shared" si="6"/>
        <v>8317</v>
      </c>
      <c r="U43" s="8">
        <f t="shared" si="0"/>
        <v>6089771420</v>
      </c>
      <c r="V43" s="9">
        <f t="shared" si="1"/>
        <v>0.5915773928999128</v>
      </c>
      <c r="W43" s="8">
        <f t="shared" si="2"/>
        <v>7714</v>
      </c>
      <c r="X43" s="8">
        <f t="shared" si="7"/>
        <v>5093869520</v>
      </c>
      <c r="Y43" s="7">
        <f t="shared" si="8"/>
        <v>467017.25434275344</v>
      </c>
      <c r="Z43" s="9">
        <f t="shared" si="9"/>
        <v>0.24488577930893835</v>
      </c>
      <c r="AA43" s="7">
        <v>466139.20550434897</v>
      </c>
      <c r="AB43" s="9">
        <f t="shared" si="3"/>
        <v>0.0018836622794996395</v>
      </c>
      <c r="AC43" s="13"/>
    </row>
    <row r="44" spans="1:29" ht="12.75">
      <c r="A44" s="14" t="s">
        <v>112</v>
      </c>
      <c r="B44" s="14" t="s">
        <v>113</v>
      </c>
      <c r="C44" t="s">
        <v>75</v>
      </c>
      <c r="D44" s="17">
        <v>151</v>
      </c>
      <c r="E44" s="17">
        <v>48992100</v>
      </c>
      <c r="F44" s="17">
        <v>3460</v>
      </c>
      <c r="G44" s="17">
        <v>3584962000</v>
      </c>
      <c r="H44" s="17">
        <v>3</v>
      </c>
      <c r="I44" s="17">
        <v>3470900</v>
      </c>
      <c r="J44" s="17">
        <v>10</v>
      </c>
      <c r="K44" s="17">
        <v>18800</v>
      </c>
      <c r="L44" s="16">
        <f t="shared" si="4"/>
        <v>83</v>
      </c>
      <c r="M44" s="16">
        <f t="shared" si="5"/>
        <v>473734700</v>
      </c>
      <c r="N44" s="17">
        <v>65</v>
      </c>
      <c r="O44" s="17">
        <v>403843900</v>
      </c>
      <c r="P44" s="17">
        <v>16</v>
      </c>
      <c r="Q44" s="17">
        <v>31751400</v>
      </c>
      <c r="R44" s="17">
        <v>2</v>
      </c>
      <c r="S44" s="17">
        <v>38139400</v>
      </c>
      <c r="T44" s="8">
        <f t="shared" si="6"/>
        <v>3707</v>
      </c>
      <c r="U44" s="8">
        <f t="shared" si="0"/>
        <v>4111178500</v>
      </c>
      <c r="V44" s="9">
        <f t="shared" si="1"/>
        <v>0.872847749130815</v>
      </c>
      <c r="W44" s="8">
        <f t="shared" si="2"/>
        <v>3463</v>
      </c>
      <c r="X44" s="8">
        <f t="shared" si="7"/>
        <v>3626572300</v>
      </c>
      <c r="Y44" s="7">
        <f t="shared" si="8"/>
        <v>1036220.8778515738</v>
      </c>
      <c r="Z44" s="9">
        <f t="shared" si="9"/>
        <v>0.009276999283782011</v>
      </c>
      <c r="AA44" s="7">
        <v>1032803.8750722961</v>
      </c>
      <c r="AB44" s="9">
        <f t="shared" si="3"/>
        <v>0.0033084720746602873</v>
      </c>
      <c r="AC44" s="13"/>
    </row>
    <row r="45" spans="1:29" ht="12.75">
      <c r="A45" s="14" t="s">
        <v>114</v>
      </c>
      <c r="B45" s="14" t="s">
        <v>115</v>
      </c>
      <c r="C45" t="s">
        <v>75</v>
      </c>
      <c r="D45" s="17">
        <v>152</v>
      </c>
      <c r="E45" s="17">
        <v>24233600</v>
      </c>
      <c r="F45" s="17">
        <v>5553</v>
      </c>
      <c r="G45" s="17">
        <v>1560844300</v>
      </c>
      <c r="H45" s="17">
        <v>0</v>
      </c>
      <c r="I45" s="17">
        <v>0</v>
      </c>
      <c r="J45" s="17">
        <v>0</v>
      </c>
      <c r="K45" s="17">
        <v>0</v>
      </c>
      <c r="L45" s="16">
        <f t="shared" si="4"/>
        <v>644</v>
      </c>
      <c r="M45" s="16">
        <f t="shared" si="5"/>
        <v>500786200</v>
      </c>
      <c r="N45" s="17">
        <v>451</v>
      </c>
      <c r="O45" s="17">
        <v>302383500</v>
      </c>
      <c r="P45" s="17">
        <v>73</v>
      </c>
      <c r="Q45" s="17">
        <v>113767700</v>
      </c>
      <c r="R45" s="17">
        <v>120</v>
      </c>
      <c r="S45" s="17">
        <v>84635000</v>
      </c>
      <c r="T45" s="8">
        <f t="shared" si="6"/>
        <v>6349</v>
      </c>
      <c r="U45" s="8">
        <f t="shared" si="0"/>
        <v>2085864100</v>
      </c>
      <c r="V45" s="9">
        <f t="shared" si="1"/>
        <v>0.748296257651685</v>
      </c>
      <c r="W45" s="8">
        <f t="shared" si="2"/>
        <v>5553</v>
      </c>
      <c r="X45" s="8">
        <f t="shared" si="7"/>
        <v>1645479300</v>
      </c>
      <c r="Y45" s="7">
        <f t="shared" si="8"/>
        <v>281081.27138483705</v>
      </c>
      <c r="Z45" s="9">
        <f t="shared" si="9"/>
        <v>0.04057551016866343</v>
      </c>
      <c r="AA45" s="7">
        <v>280846.86480608914</v>
      </c>
      <c r="AB45" s="9">
        <f t="shared" si="3"/>
        <v>0.0008346419637255022</v>
      </c>
      <c r="AC45" s="13"/>
    </row>
    <row r="46" spans="1:29" ht="12.75">
      <c r="A46" s="14" t="s">
        <v>116</v>
      </c>
      <c r="B46" s="14" t="s">
        <v>117</v>
      </c>
      <c r="C46" t="s">
        <v>75</v>
      </c>
      <c r="D46" s="17">
        <v>66</v>
      </c>
      <c r="E46" s="17">
        <v>9891200</v>
      </c>
      <c r="F46" s="17">
        <v>3848</v>
      </c>
      <c r="G46" s="17">
        <v>2120538000</v>
      </c>
      <c r="H46" s="17">
        <v>0</v>
      </c>
      <c r="I46" s="17">
        <v>0</v>
      </c>
      <c r="J46" s="17">
        <v>0</v>
      </c>
      <c r="K46" s="17">
        <v>0</v>
      </c>
      <c r="L46" s="16">
        <f t="shared" si="4"/>
        <v>110</v>
      </c>
      <c r="M46" s="16">
        <f t="shared" si="5"/>
        <v>175900400</v>
      </c>
      <c r="N46" s="17">
        <v>101</v>
      </c>
      <c r="O46" s="17">
        <v>151245000</v>
      </c>
      <c r="P46" s="17">
        <v>9</v>
      </c>
      <c r="Q46" s="17">
        <v>24655400</v>
      </c>
      <c r="R46" s="17">
        <v>0</v>
      </c>
      <c r="S46" s="17">
        <v>0</v>
      </c>
      <c r="T46" s="8">
        <f t="shared" si="6"/>
        <v>4024</v>
      </c>
      <c r="U46" s="8">
        <f t="shared" si="0"/>
        <v>2306329600</v>
      </c>
      <c r="V46" s="9">
        <f t="shared" si="1"/>
        <v>0.9194427370658557</v>
      </c>
      <c r="W46" s="8">
        <f t="shared" si="2"/>
        <v>3848</v>
      </c>
      <c r="X46" s="8">
        <f t="shared" si="7"/>
        <v>2120538000</v>
      </c>
      <c r="Y46" s="7">
        <f t="shared" si="8"/>
        <v>551075.3638253638</v>
      </c>
      <c r="Z46" s="9">
        <f t="shared" si="9"/>
        <v>0</v>
      </c>
      <c r="AA46" s="7">
        <v>549054.5265348596</v>
      </c>
      <c r="AB46" s="9">
        <f t="shared" si="3"/>
        <v>0.0036805766874520897</v>
      </c>
      <c r="AC46" s="13"/>
    </row>
    <row r="47" spans="1:29" ht="12.75">
      <c r="A47" s="14" t="s">
        <v>118</v>
      </c>
      <c r="B47" s="14" t="s">
        <v>119</v>
      </c>
      <c r="C47" t="s">
        <v>75</v>
      </c>
      <c r="D47" s="17">
        <v>260</v>
      </c>
      <c r="E47" s="17">
        <v>47055600</v>
      </c>
      <c r="F47" s="17">
        <v>8216</v>
      </c>
      <c r="G47" s="17">
        <v>1974545090</v>
      </c>
      <c r="H47" s="17">
        <v>0</v>
      </c>
      <c r="I47" s="17">
        <v>0</v>
      </c>
      <c r="J47" s="17">
        <v>0</v>
      </c>
      <c r="K47" s="17">
        <v>0</v>
      </c>
      <c r="L47" s="16">
        <f t="shared" si="4"/>
        <v>1446</v>
      </c>
      <c r="M47" s="16">
        <f t="shared" si="5"/>
        <v>2918957270</v>
      </c>
      <c r="N47" s="17">
        <v>1010</v>
      </c>
      <c r="O47" s="17">
        <v>1752931970</v>
      </c>
      <c r="P47" s="17">
        <v>226</v>
      </c>
      <c r="Q47" s="17">
        <v>283867900</v>
      </c>
      <c r="R47" s="17">
        <v>210</v>
      </c>
      <c r="S47" s="17">
        <v>882157400</v>
      </c>
      <c r="T47" s="8">
        <f t="shared" si="6"/>
        <v>9922</v>
      </c>
      <c r="U47" s="8">
        <f t="shared" si="0"/>
        <v>4940557960</v>
      </c>
      <c r="V47" s="9">
        <f t="shared" si="1"/>
        <v>0.3996603432216389</v>
      </c>
      <c r="W47" s="8">
        <f t="shared" si="2"/>
        <v>8216</v>
      </c>
      <c r="X47" s="8">
        <f t="shared" si="7"/>
        <v>2856702490</v>
      </c>
      <c r="Y47" s="7">
        <f t="shared" si="8"/>
        <v>240329.24659201558</v>
      </c>
      <c r="Z47" s="9">
        <f t="shared" si="9"/>
        <v>0.17855420524203303</v>
      </c>
      <c r="AA47" s="7">
        <v>242783.66999269897</v>
      </c>
      <c r="AB47" s="9">
        <f t="shared" si="3"/>
        <v>-0.010109507780145166</v>
      </c>
      <c r="AC47" s="13"/>
    </row>
    <row r="48" spans="1:29" ht="12.75">
      <c r="A48" s="14" t="s">
        <v>120</v>
      </c>
      <c r="B48" s="14" t="s">
        <v>121</v>
      </c>
      <c r="C48" t="s">
        <v>75</v>
      </c>
      <c r="D48" s="17">
        <v>50</v>
      </c>
      <c r="E48" s="17">
        <v>12498400</v>
      </c>
      <c r="F48" s="17">
        <v>1590</v>
      </c>
      <c r="G48" s="17">
        <v>855446400</v>
      </c>
      <c r="H48" s="17">
        <v>0</v>
      </c>
      <c r="I48" s="17">
        <v>0</v>
      </c>
      <c r="J48" s="17">
        <v>0</v>
      </c>
      <c r="K48" s="17">
        <v>0</v>
      </c>
      <c r="L48" s="16">
        <f t="shared" si="4"/>
        <v>30</v>
      </c>
      <c r="M48" s="16">
        <f t="shared" si="5"/>
        <v>28221900</v>
      </c>
      <c r="N48" s="17">
        <v>30</v>
      </c>
      <c r="O48" s="17">
        <v>28221900</v>
      </c>
      <c r="P48" s="17">
        <v>0</v>
      </c>
      <c r="Q48" s="17">
        <v>0</v>
      </c>
      <c r="R48" s="17">
        <v>0</v>
      </c>
      <c r="S48" s="17">
        <v>0</v>
      </c>
      <c r="T48" s="8">
        <f t="shared" si="6"/>
        <v>1670</v>
      </c>
      <c r="U48" s="8">
        <f t="shared" si="0"/>
        <v>896166700</v>
      </c>
      <c r="V48" s="9">
        <f t="shared" si="1"/>
        <v>0.9545616903640807</v>
      </c>
      <c r="W48" s="8">
        <f t="shared" si="2"/>
        <v>1590</v>
      </c>
      <c r="X48" s="8">
        <f t="shared" si="7"/>
        <v>855446400</v>
      </c>
      <c r="Y48" s="7">
        <f t="shared" si="8"/>
        <v>538016.6037735849</v>
      </c>
      <c r="Z48" s="9">
        <f t="shared" si="9"/>
        <v>0</v>
      </c>
      <c r="AA48" s="7">
        <v>538594.4025157233</v>
      </c>
      <c r="AB48" s="9">
        <f t="shared" si="3"/>
        <v>-0.0010727900985221383</v>
      </c>
      <c r="AC48" s="13"/>
    </row>
    <row r="49" spans="1:29" ht="12.75">
      <c r="A49" s="14" t="s">
        <v>122</v>
      </c>
      <c r="B49" s="14" t="s">
        <v>123</v>
      </c>
      <c r="C49" t="s">
        <v>75</v>
      </c>
      <c r="D49" s="17">
        <v>98</v>
      </c>
      <c r="E49" s="17">
        <v>8607000</v>
      </c>
      <c r="F49" s="17">
        <v>3321</v>
      </c>
      <c r="G49" s="17">
        <v>1167261400</v>
      </c>
      <c r="H49" s="17">
        <v>0</v>
      </c>
      <c r="I49" s="17">
        <v>0</v>
      </c>
      <c r="J49" s="17">
        <v>0</v>
      </c>
      <c r="K49" s="17">
        <v>0</v>
      </c>
      <c r="L49" s="16">
        <f t="shared" si="4"/>
        <v>224</v>
      </c>
      <c r="M49" s="16">
        <f t="shared" si="5"/>
        <v>375044500</v>
      </c>
      <c r="N49" s="17">
        <v>188</v>
      </c>
      <c r="O49" s="17">
        <v>289405900</v>
      </c>
      <c r="P49" s="17">
        <v>12</v>
      </c>
      <c r="Q49" s="17">
        <v>20738800</v>
      </c>
      <c r="R49" s="17">
        <v>24</v>
      </c>
      <c r="S49" s="17">
        <v>64899800</v>
      </c>
      <c r="T49" s="8">
        <f t="shared" si="6"/>
        <v>3643</v>
      </c>
      <c r="U49" s="8">
        <f t="shared" si="0"/>
        <v>1550912900</v>
      </c>
      <c r="V49" s="9">
        <f t="shared" si="1"/>
        <v>0.7526285970024493</v>
      </c>
      <c r="W49" s="8">
        <f t="shared" si="2"/>
        <v>3321</v>
      </c>
      <c r="X49" s="8">
        <f t="shared" si="7"/>
        <v>1232161200</v>
      </c>
      <c r="Y49" s="7">
        <f t="shared" si="8"/>
        <v>351478.89190003014</v>
      </c>
      <c r="Z49" s="9">
        <f t="shared" si="9"/>
        <v>0.041846192652082524</v>
      </c>
      <c r="AA49" s="7">
        <v>350193.48022939934</v>
      </c>
      <c r="AB49" s="9">
        <f t="shared" si="3"/>
        <v>0.003670575676591038</v>
      </c>
      <c r="AC49" s="13"/>
    </row>
    <row r="50" spans="1:29" ht="12.75">
      <c r="A50" s="14" t="s">
        <v>124</v>
      </c>
      <c r="B50" s="14" t="s">
        <v>125</v>
      </c>
      <c r="C50" t="s">
        <v>75</v>
      </c>
      <c r="D50" s="17">
        <v>42</v>
      </c>
      <c r="E50" s="17">
        <v>15027000</v>
      </c>
      <c r="F50" s="17">
        <v>1130</v>
      </c>
      <c r="G50" s="17">
        <v>683331400</v>
      </c>
      <c r="H50" s="17">
        <v>0</v>
      </c>
      <c r="I50" s="17">
        <v>0</v>
      </c>
      <c r="J50" s="17">
        <v>0</v>
      </c>
      <c r="K50" s="17">
        <v>0</v>
      </c>
      <c r="L50" s="16">
        <f t="shared" si="4"/>
        <v>41</v>
      </c>
      <c r="M50" s="16">
        <f t="shared" si="5"/>
        <v>94794900</v>
      </c>
      <c r="N50" s="17">
        <v>41</v>
      </c>
      <c r="O50" s="17">
        <v>94794900</v>
      </c>
      <c r="P50" s="17">
        <v>0</v>
      </c>
      <c r="Q50" s="17">
        <v>0</v>
      </c>
      <c r="R50" s="17">
        <v>0</v>
      </c>
      <c r="S50" s="17">
        <v>0</v>
      </c>
      <c r="T50" s="8">
        <f t="shared" si="6"/>
        <v>1213</v>
      </c>
      <c r="U50" s="8">
        <f t="shared" si="0"/>
        <v>793153300</v>
      </c>
      <c r="V50" s="9">
        <f t="shared" si="1"/>
        <v>0.8615376119597561</v>
      </c>
      <c r="W50" s="8">
        <f t="shared" si="2"/>
        <v>1130</v>
      </c>
      <c r="X50" s="8">
        <f t="shared" si="7"/>
        <v>683331400</v>
      </c>
      <c r="Y50" s="7">
        <f t="shared" si="8"/>
        <v>604718.0530973452</v>
      </c>
      <c r="Z50" s="9">
        <f t="shared" si="9"/>
        <v>0</v>
      </c>
      <c r="AA50" s="7">
        <v>603866.2533215234</v>
      </c>
      <c r="AB50" s="9">
        <f t="shared" si="3"/>
        <v>0.0014105768804540321</v>
      </c>
      <c r="AC50" s="13"/>
    </row>
    <row r="51" spans="1:29" ht="12.75">
      <c r="A51" s="14" t="s">
        <v>126</v>
      </c>
      <c r="B51" s="14" t="s">
        <v>127</v>
      </c>
      <c r="C51" t="s">
        <v>75</v>
      </c>
      <c r="D51" s="17">
        <v>53</v>
      </c>
      <c r="E51" s="17">
        <v>10606300</v>
      </c>
      <c r="F51" s="17">
        <v>3292</v>
      </c>
      <c r="G51" s="17">
        <v>1543881100</v>
      </c>
      <c r="H51" s="17">
        <v>2</v>
      </c>
      <c r="I51" s="17">
        <v>621800</v>
      </c>
      <c r="J51" s="17">
        <v>2</v>
      </c>
      <c r="K51" s="17">
        <v>12200</v>
      </c>
      <c r="L51" s="16">
        <f t="shared" si="4"/>
        <v>116</v>
      </c>
      <c r="M51" s="16">
        <f t="shared" si="5"/>
        <v>114014600</v>
      </c>
      <c r="N51" s="17">
        <v>101</v>
      </c>
      <c r="O51" s="17">
        <v>97025800</v>
      </c>
      <c r="P51" s="17">
        <v>12</v>
      </c>
      <c r="Q51" s="17">
        <v>12029100</v>
      </c>
      <c r="R51" s="17">
        <v>3</v>
      </c>
      <c r="S51" s="17">
        <v>4959700</v>
      </c>
      <c r="T51" s="8">
        <f t="shared" si="6"/>
        <v>3465</v>
      </c>
      <c r="U51" s="8">
        <f t="shared" si="0"/>
        <v>1669136000</v>
      </c>
      <c r="V51" s="9">
        <f t="shared" si="1"/>
        <v>0.9253307699312698</v>
      </c>
      <c r="W51" s="8">
        <f t="shared" si="2"/>
        <v>3294</v>
      </c>
      <c r="X51" s="8">
        <f t="shared" si="7"/>
        <v>1549462600</v>
      </c>
      <c r="Y51" s="7">
        <f t="shared" si="8"/>
        <v>468883.6976320583</v>
      </c>
      <c r="Z51" s="9">
        <f t="shared" si="9"/>
        <v>0.002971417547761237</v>
      </c>
      <c r="AA51" s="7">
        <v>469162.74688544514</v>
      </c>
      <c r="AB51" s="9">
        <f t="shared" si="3"/>
        <v>-0.0005947813530365144</v>
      </c>
      <c r="AC51" s="13"/>
    </row>
    <row r="52" spans="1:29" ht="12.75">
      <c r="A52" s="14" t="s">
        <v>128</v>
      </c>
      <c r="B52" s="14" t="s">
        <v>129</v>
      </c>
      <c r="C52" t="s">
        <v>75</v>
      </c>
      <c r="D52" s="17">
        <v>47</v>
      </c>
      <c r="E52" s="17">
        <v>8505900</v>
      </c>
      <c r="F52" s="17">
        <v>1433</v>
      </c>
      <c r="G52" s="17">
        <v>1081610600</v>
      </c>
      <c r="H52" s="17">
        <v>0</v>
      </c>
      <c r="I52" s="17">
        <v>0</v>
      </c>
      <c r="J52" s="17">
        <v>0</v>
      </c>
      <c r="K52" s="17">
        <v>0</v>
      </c>
      <c r="L52" s="16">
        <f t="shared" si="4"/>
        <v>46</v>
      </c>
      <c r="M52" s="16">
        <f t="shared" si="5"/>
        <v>57798100</v>
      </c>
      <c r="N52" s="17">
        <v>45</v>
      </c>
      <c r="O52" s="17">
        <v>42498100</v>
      </c>
      <c r="P52" s="17">
        <v>1</v>
      </c>
      <c r="Q52" s="17">
        <v>15300000</v>
      </c>
      <c r="R52" s="17">
        <v>0</v>
      </c>
      <c r="S52" s="17">
        <v>0</v>
      </c>
      <c r="T52" s="8">
        <f t="shared" si="6"/>
        <v>1526</v>
      </c>
      <c r="U52" s="8">
        <f t="shared" si="0"/>
        <v>1147914600</v>
      </c>
      <c r="V52" s="9">
        <f t="shared" si="1"/>
        <v>0.9422396056291993</v>
      </c>
      <c r="W52" s="8">
        <f t="shared" si="2"/>
        <v>1433</v>
      </c>
      <c r="X52" s="8">
        <f t="shared" si="7"/>
        <v>1081610600</v>
      </c>
      <c r="Y52" s="7">
        <f t="shared" si="8"/>
        <v>754787.5785066294</v>
      </c>
      <c r="Z52" s="9">
        <f t="shared" si="9"/>
        <v>0</v>
      </c>
      <c r="AA52" s="7">
        <v>755757.9902302861</v>
      </c>
      <c r="AB52" s="9">
        <f t="shared" si="3"/>
        <v>-0.0012840244313672465</v>
      </c>
      <c r="AC52" s="13"/>
    </row>
    <row r="53" spans="1:29" ht="12.75">
      <c r="A53" s="14" t="s">
        <v>130</v>
      </c>
      <c r="B53" s="14" t="s">
        <v>131</v>
      </c>
      <c r="C53" t="s">
        <v>75</v>
      </c>
      <c r="D53" s="17">
        <v>45</v>
      </c>
      <c r="E53" s="17">
        <v>5473900</v>
      </c>
      <c r="F53" s="17">
        <v>2440</v>
      </c>
      <c r="G53" s="17">
        <v>1053103100</v>
      </c>
      <c r="H53" s="17">
        <v>0</v>
      </c>
      <c r="I53" s="17">
        <v>0</v>
      </c>
      <c r="J53" s="17">
        <v>0</v>
      </c>
      <c r="K53" s="17">
        <v>0</v>
      </c>
      <c r="L53" s="16">
        <f t="shared" si="4"/>
        <v>97</v>
      </c>
      <c r="M53" s="16">
        <f t="shared" si="5"/>
        <v>163281300</v>
      </c>
      <c r="N53" s="17">
        <v>62</v>
      </c>
      <c r="O53" s="17">
        <v>76487100</v>
      </c>
      <c r="P53" s="17">
        <v>5</v>
      </c>
      <c r="Q53" s="17">
        <v>23924900</v>
      </c>
      <c r="R53" s="17">
        <v>30</v>
      </c>
      <c r="S53" s="17">
        <v>62869300</v>
      </c>
      <c r="T53" s="8">
        <f t="shared" si="6"/>
        <v>2582</v>
      </c>
      <c r="U53" s="8">
        <f t="shared" si="0"/>
        <v>1221858300</v>
      </c>
      <c r="V53" s="9">
        <f t="shared" si="1"/>
        <v>0.8618864396959942</v>
      </c>
      <c r="W53" s="8">
        <f t="shared" si="2"/>
        <v>2440</v>
      </c>
      <c r="X53" s="8">
        <f t="shared" si="7"/>
        <v>1115972400</v>
      </c>
      <c r="Y53" s="7">
        <f t="shared" si="8"/>
        <v>431599.631147541</v>
      </c>
      <c r="Z53" s="9">
        <f t="shared" si="9"/>
        <v>0.051453838796200836</v>
      </c>
      <c r="AA53" s="7">
        <v>475131.88524590165</v>
      </c>
      <c r="AB53" s="9">
        <f t="shared" si="3"/>
        <v>-0.09162141175987548</v>
      </c>
      <c r="AC53" s="13"/>
    </row>
    <row r="54" spans="1:29" ht="12.75">
      <c r="A54" s="14" t="s">
        <v>132</v>
      </c>
      <c r="B54" s="14" t="s">
        <v>133</v>
      </c>
      <c r="C54" t="s">
        <v>75</v>
      </c>
      <c r="D54" s="17">
        <v>32</v>
      </c>
      <c r="E54" s="17">
        <v>10022600</v>
      </c>
      <c r="F54" s="17">
        <v>2236</v>
      </c>
      <c r="G54" s="17">
        <v>779523100</v>
      </c>
      <c r="H54" s="17">
        <v>0</v>
      </c>
      <c r="I54" s="17">
        <v>0</v>
      </c>
      <c r="J54" s="17">
        <v>0</v>
      </c>
      <c r="K54" s="17">
        <v>0</v>
      </c>
      <c r="L54" s="16">
        <f t="shared" si="4"/>
        <v>262</v>
      </c>
      <c r="M54" s="16">
        <f t="shared" si="5"/>
        <v>390002900</v>
      </c>
      <c r="N54" s="17">
        <v>160</v>
      </c>
      <c r="O54" s="17">
        <v>146546700</v>
      </c>
      <c r="P54" s="17">
        <v>77</v>
      </c>
      <c r="Q54" s="17">
        <v>134305800</v>
      </c>
      <c r="R54" s="17">
        <v>25</v>
      </c>
      <c r="S54" s="17">
        <v>109150400</v>
      </c>
      <c r="T54" s="8">
        <f t="shared" si="6"/>
        <v>2530</v>
      </c>
      <c r="U54" s="8">
        <f t="shared" si="0"/>
        <v>1179548600</v>
      </c>
      <c r="V54" s="9">
        <f t="shared" si="1"/>
        <v>0.6608656057071324</v>
      </c>
      <c r="W54" s="8">
        <f t="shared" si="2"/>
        <v>2236</v>
      </c>
      <c r="X54" s="8">
        <f t="shared" si="7"/>
        <v>888673500</v>
      </c>
      <c r="Y54" s="7">
        <f t="shared" si="8"/>
        <v>348623.9266547406</v>
      </c>
      <c r="Z54" s="9">
        <f t="shared" si="9"/>
        <v>0.09253573782377428</v>
      </c>
      <c r="AA54" s="7">
        <v>352419.5350916406</v>
      </c>
      <c r="AB54" s="9">
        <f t="shared" si="3"/>
        <v>-0.01077014200110398</v>
      </c>
      <c r="AC54" s="13"/>
    </row>
    <row r="55" spans="1:29" ht="12.75">
      <c r="A55" s="14" t="s">
        <v>134</v>
      </c>
      <c r="B55" s="14" t="s">
        <v>135</v>
      </c>
      <c r="C55" t="s">
        <v>75</v>
      </c>
      <c r="D55" s="17">
        <v>70</v>
      </c>
      <c r="E55" s="17">
        <v>8838400</v>
      </c>
      <c r="F55" s="17">
        <v>4443</v>
      </c>
      <c r="G55" s="17">
        <v>1411681200</v>
      </c>
      <c r="H55" s="17">
        <v>0</v>
      </c>
      <c r="I55" s="17">
        <v>0</v>
      </c>
      <c r="J55" s="17">
        <v>0</v>
      </c>
      <c r="K55" s="17">
        <v>0</v>
      </c>
      <c r="L55" s="16">
        <f t="shared" si="4"/>
        <v>506</v>
      </c>
      <c r="M55" s="16">
        <f t="shared" si="5"/>
        <v>512978600</v>
      </c>
      <c r="N55" s="17">
        <v>301</v>
      </c>
      <c r="O55" s="17">
        <v>259022100</v>
      </c>
      <c r="P55" s="17">
        <v>112</v>
      </c>
      <c r="Q55" s="17">
        <v>118490200</v>
      </c>
      <c r="R55" s="17">
        <v>93</v>
      </c>
      <c r="S55" s="17">
        <v>135466300</v>
      </c>
      <c r="T55" s="8">
        <f t="shared" si="6"/>
        <v>5019</v>
      </c>
      <c r="U55" s="8">
        <f t="shared" si="0"/>
        <v>1933498200</v>
      </c>
      <c r="V55" s="9">
        <f t="shared" si="1"/>
        <v>0.730117669620794</v>
      </c>
      <c r="W55" s="8">
        <f t="shared" si="2"/>
        <v>4443</v>
      </c>
      <c r="X55" s="8">
        <f t="shared" si="7"/>
        <v>1547147500</v>
      </c>
      <c r="Y55" s="7">
        <f t="shared" si="8"/>
        <v>317731.53274814313</v>
      </c>
      <c r="Z55" s="9">
        <f t="shared" si="9"/>
        <v>0.07006280119629799</v>
      </c>
      <c r="AA55" s="7">
        <v>318194.70959027467</v>
      </c>
      <c r="AB55" s="9">
        <f t="shared" si="3"/>
        <v>-0.0014556396702130841</v>
      </c>
      <c r="AC55" s="13"/>
    </row>
    <row r="56" spans="1:29" ht="12.75">
      <c r="A56" s="14" t="s">
        <v>136</v>
      </c>
      <c r="B56" s="14" t="s">
        <v>137</v>
      </c>
      <c r="C56" t="s">
        <v>75</v>
      </c>
      <c r="D56" s="17">
        <v>105</v>
      </c>
      <c r="E56" s="17">
        <v>44980600</v>
      </c>
      <c r="F56" s="17">
        <v>5111</v>
      </c>
      <c r="G56" s="17">
        <v>1564703800</v>
      </c>
      <c r="H56" s="17">
        <v>0</v>
      </c>
      <c r="I56" s="17">
        <v>0</v>
      </c>
      <c r="J56" s="17">
        <v>0</v>
      </c>
      <c r="K56" s="17">
        <v>0</v>
      </c>
      <c r="L56" s="16">
        <f t="shared" si="4"/>
        <v>473</v>
      </c>
      <c r="M56" s="16">
        <f t="shared" si="5"/>
        <v>1050162400</v>
      </c>
      <c r="N56" s="17">
        <v>326</v>
      </c>
      <c r="O56" s="17">
        <v>402979800</v>
      </c>
      <c r="P56" s="17">
        <v>92</v>
      </c>
      <c r="Q56" s="17">
        <v>548475500</v>
      </c>
      <c r="R56" s="17">
        <v>55</v>
      </c>
      <c r="S56" s="17">
        <v>98707100</v>
      </c>
      <c r="T56" s="8">
        <f t="shared" si="6"/>
        <v>5689</v>
      </c>
      <c r="U56" s="8">
        <f t="shared" si="0"/>
        <v>2659846800</v>
      </c>
      <c r="V56" s="9">
        <f t="shared" si="1"/>
        <v>0.5882683919991182</v>
      </c>
      <c r="W56" s="8">
        <f t="shared" si="2"/>
        <v>5111</v>
      </c>
      <c r="X56" s="8">
        <f t="shared" si="7"/>
        <v>1663410900</v>
      </c>
      <c r="Y56" s="7">
        <f t="shared" si="8"/>
        <v>306144.355312072</v>
      </c>
      <c r="Z56" s="9">
        <f t="shared" si="9"/>
        <v>0.03711006964762031</v>
      </c>
      <c r="AA56" s="7">
        <v>305993.1533646322</v>
      </c>
      <c r="AB56" s="9">
        <f t="shared" si="3"/>
        <v>0.0004941350673280438</v>
      </c>
      <c r="AC56" s="13"/>
    </row>
    <row r="57" spans="1:29" ht="12.75">
      <c r="A57" s="14" t="s">
        <v>138</v>
      </c>
      <c r="B57" s="14" t="s">
        <v>139</v>
      </c>
      <c r="C57" t="s">
        <v>75</v>
      </c>
      <c r="D57" s="17">
        <v>416</v>
      </c>
      <c r="E57" s="17">
        <v>98654000</v>
      </c>
      <c r="F57" s="17">
        <v>9246</v>
      </c>
      <c r="G57" s="17">
        <v>4337511000</v>
      </c>
      <c r="H57" s="17">
        <v>13</v>
      </c>
      <c r="I57" s="17">
        <v>14030500</v>
      </c>
      <c r="J57" s="17">
        <v>20</v>
      </c>
      <c r="K57" s="17">
        <v>418900</v>
      </c>
      <c r="L57" s="16">
        <f t="shared" si="4"/>
        <v>249</v>
      </c>
      <c r="M57" s="16">
        <f t="shared" si="5"/>
        <v>1178858555</v>
      </c>
      <c r="N57" s="17">
        <v>160</v>
      </c>
      <c r="O57" s="17">
        <v>789730155</v>
      </c>
      <c r="P57" s="17">
        <v>81</v>
      </c>
      <c r="Q57" s="17">
        <v>339535700</v>
      </c>
      <c r="R57" s="17">
        <v>8</v>
      </c>
      <c r="S57" s="17">
        <v>49592700</v>
      </c>
      <c r="T57" s="8">
        <f t="shared" si="6"/>
        <v>9944</v>
      </c>
      <c r="U57" s="8">
        <f t="shared" si="0"/>
        <v>5629472955</v>
      </c>
      <c r="V57" s="9">
        <f t="shared" si="1"/>
        <v>0.772992700166547</v>
      </c>
      <c r="W57" s="8">
        <f t="shared" si="2"/>
        <v>9259</v>
      </c>
      <c r="X57" s="8">
        <f t="shared" si="7"/>
        <v>4401134200</v>
      </c>
      <c r="Y57" s="7">
        <f t="shared" si="8"/>
        <v>469979.64142996003</v>
      </c>
      <c r="Z57" s="9">
        <f t="shared" si="9"/>
        <v>0.008809474776133816</v>
      </c>
      <c r="AA57" s="7">
        <v>470784.26395939087</v>
      </c>
      <c r="AB57" s="9">
        <f t="shared" si="3"/>
        <v>-0.0017091109262314772</v>
      </c>
      <c r="AC57" s="13"/>
    </row>
    <row r="58" spans="1:29" ht="12.75">
      <c r="A58" s="14" t="s">
        <v>140</v>
      </c>
      <c r="B58" s="14" t="s">
        <v>141</v>
      </c>
      <c r="C58" t="s">
        <v>75</v>
      </c>
      <c r="D58" s="17">
        <v>60</v>
      </c>
      <c r="E58" s="17">
        <v>10749900</v>
      </c>
      <c r="F58" s="17">
        <v>2732</v>
      </c>
      <c r="G58" s="17">
        <v>866685400</v>
      </c>
      <c r="H58" s="17">
        <v>0</v>
      </c>
      <c r="I58" s="17">
        <v>0</v>
      </c>
      <c r="J58" s="17">
        <v>0</v>
      </c>
      <c r="K58" s="17">
        <v>0</v>
      </c>
      <c r="L58" s="16">
        <f t="shared" si="4"/>
        <v>143</v>
      </c>
      <c r="M58" s="16">
        <f t="shared" si="5"/>
        <v>265292000</v>
      </c>
      <c r="N58" s="17">
        <v>102</v>
      </c>
      <c r="O58" s="17">
        <v>121041800</v>
      </c>
      <c r="P58" s="17">
        <v>26</v>
      </c>
      <c r="Q58" s="17">
        <v>91765500</v>
      </c>
      <c r="R58" s="17">
        <v>15</v>
      </c>
      <c r="S58" s="17">
        <v>52484700</v>
      </c>
      <c r="T58" s="8">
        <f t="shared" si="6"/>
        <v>2935</v>
      </c>
      <c r="U58" s="8">
        <f t="shared" si="0"/>
        <v>1142727300</v>
      </c>
      <c r="V58" s="9">
        <f t="shared" si="1"/>
        <v>0.7584358927978705</v>
      </c>
      <c r="W58" s="8">
        <f t="shared" si="2"/>
        <v>2732</v>
      </c>
      <c r="X58" s="8">
        <f t="shared" si="7"/>
        <v>919170100</v>
      </c>
      <c r="Y58" s="7">
        <f t="shared" si="8"/>
        <v>317234.77306002926</v>
      </c>
      <c r="Z58" s="9">
        <f t="shared" si="9"/>
        <v>0.04592933064607803</v>
      </c>
      <c r="AA58" s="7">
        <v>316716.39224295644</v>
      </c>
      <c r="AB58" s="9">
        <f t="shared" si="3"/>
        <v>0.0016367350404621935</v>
      </c>
      <c r="AC58" s="13"/>
    </row>
    <row r="59" spans="1:29" ht="12.75">
      <c r="A59" s="14" t="s">
        <v>142</v>
      </c>
      <c r="B59" s="14" t="s">
        <v>143</v>
      </c>
      <c r="C59" t="s">
        <v>75</v>
      </c>
      <c r="D59" s="17">
        <v>38</v>
      </c>
      <c r="E59" s="17">
        <v>7538700</v>
      </c>
      <c r="F59" s="17">
        <v>2204</v>
      </c>
      <c r="G59" s="17">
        <v>862904800</v>
      </c>
      <c r="H59" s="17">
        <v>0</v>
      </c>
      <c r="I59" s="17">
        <v>0</v>
      </c>
      <c r="J59" s="17">
        <v>0</v>
      </c>
      <c r="K59" s="17">
        <v>0</v>
      </c>
      <c r="L59" s="16">
        <f t="shared" si="4"/>
        <v>175</v>
      </c>
      <c r="M59" s="16">
        <f t="shared" si="5"/>
        <v>190992900</v>
      </c>
      <c r="N59" s="17">
        <v>133</v>
      </c>
      <c r="O59" s="17">
        <v>138901400</v>
      </c>
      <c r="P59" s="17">
        <v>38</v>
      </c>
      <c r="Q59" s="17">
        <v>37931400</v>
      </c>
      <c r="R59" s="17">
        <v>4</v>
      </c>
      <c r="S59" s="17">
        <v>14160100</v>
      </c>
      <c r="T59" s="8">
        <f t="shared" si="6"/>
        <v>2417</v>
      </c>
      <c r="U59" s="8">
        <f t="shared" si="0"/>
        <v>1061436400</v>
      </c>
      <c r="V59" s="9">
        <f t="shared" si="1"/>
        <v>0.8129594952650955</v>
      </c>
      <c r="W59" s="8">
        <f t="shared" si="2"/>
        <v>2204</v>
      </c>
      <c r="X59" s="8">
        <f t="shared" si="7"/>
        <v>877064900</v>
      </c>
      <c r="Y59" s="7">
        <f t="shared" si="8"/>
        <v>391517.6043557169</v>
      </c>
      <c r="Z59" s="9">
        <f t="shared" si="9"/>
        <v>0.013340507259784948</v>
      </c>
      <c r="AA59" s="7">
        <v>390737.1765773945</v>
      </c>
      <c r="AB59" s="9">
        <f t="shared" si="3"/>
        <v>0.0019973215376086506</v>
      </c>
      <c r="AC59" s="13"/>
    </row>
    <row r="60" spans="1:29" ht="12.75">
      <c r="A60" s="14" t="s">
        <v>144</v>
      </c>
      <c r="B60" s="14" t="s">
        <v>145</v>
      </c>
      <c r="C60" t="s">
        <v>75</v>
      </c>
      <c r="D60" s="17">
        <v>110</v>
      </c>
      <c r="E60" s="17">
        <v>25314100</v>
      </c>
      <c r="F60" s="17">
        <v>2682</v>
      </c>
      <c r="G60" s="17">
        <v>1375114800</v>
      </c>
      <c r="H60" s="17">
        <v>3</v>
      </c>
      <c r="I60" s="17">
        <v>1939100</v>
      </c>
      <c r="J60" s="17">
        <v>8</v>
      </c>
      <c r="K60" s="17">
        <v>32400</v>
      </c>
      <c r="L60" s="16">
        <f t="shared" si="4"/>
        <v>124</v>
      </c>
      <c r="M60" s="16">
        <f t="shared" si="5"/>
        <v>604731700</v>
      </c>
      <c r="N60" s="17">
        <v>118</v>
      </c>
      <c r="O60" s="17">
        <v>576034600</v>
      </c>
      <c r="P60" s="17">
        <v>5</v>
      </c>
      <c r="Q60" s="17">
        <v>11044100</v>
      </c>
      <c r="R60" s="17">
        <v>1</v>
      </c>
      <c r="S60" s="17">
        <v>17653000</v>
      </c>
      <c r="T60" s="8">
        <f t="shared" si="6"/>
        <v>2927</v>
      </c>
      <c r="U60" s="8">
        <f t="shared" si="0"/>
        <v>2007132100</v>
      </c>
      <c r="V60" s="9">
        <f t="shared" si="1"/>
        <v>0.6860803531566259</v>
      </c>
      <c r="W60" s="8">
        <f t="shared" si="2"/>
        <v>2685</v>
      </c>
      <c r="X60" s="8">
        <f t="shared" si="7"/>
        <v>1394706900</v>
      </c>
      <c r="Y60" s="7">
        <f t="shared" si="8"/>
        <v>512869.2364990689</v>
      </c>
      <c r="Z60" s="9">
        <f t="shared" si="9"/>
        <v>0.008795136104893147</v>
      </c>
      <c r="AA60" s="7">
        <v>512264.7562337179</v>
      </c>
      <c r="AB60" s="9">
        <f t="shared" si="3"/>
        <v>0.001180015329954149</v>
      </c>
      <c r="AC60" s="13"/>
    </row>
    <row r="61" spans="1:29" ht="12.75">
      <c r="A61" s="14" t="s">
        <v>146</v>
      </c>
      <c r="B61" s="14" t="s">
        <v>147</v>
      </c>
      <c r="C61" t="s">
        <v>75</v>
      </c>
      <c r="D61" s="17">
        <v>20</v>
      </c>
      <c r="E61" s="17">
        <v>7681800</v>
      </c>
      <c r="F61" s="17">
        <v>597</v>
      </c>
      <c r="G61" s="17">
        <v>226470145</v>
      </c>
      <c r="H61" s="17">
        <v>0</v>
      </c>
      <c r="I61" s="17">
        <v>0</v>
      </c>
      <c r="J61" s="17">
        <v>0</v>
      </c>
      <c r="K61" s="17">
        <v>0</v>
      </c>
      <c r="L61" s="16">
        <f t="shared" si="4"/>
        <v>184</v>
      </c>
      <c r="M61" s="16">
        <f t="shared" si="5"/>
        <v>538838610</v>
      </c>
      <c r="N61" s="17">
        <v>41</v>
      </c>
      <c r="O61" s="17">
        <v>64511470</v>
      </c>
      <c r="P61" s="17">
        <v>143</v>
      </c>
      <c r="Q61" s="17">
        <v>474327140</v>
      </c>
      <c r="R61" s="17">
        <v>0</v>
      </c>
      <c r="S61" s="17">
        <v>0</v>
      </c>
      <c r="T61" s="8">
        <f t="shared" si="6"/>
        <v>801</v>
      </c>
      <c r="U61" s="8">
        <f t="shared" si="0"/>
        <v>772990555</v>
      </c>
      <c r="V61" s="9">
        <f t="shared" si="1"/>
        <v>0.29297918782461707</v>
      </c>
      <c r="W61" s="8">
        <f t="shared" si="2"/>
        <v>597</v>
      </c>
      <c r="X61" s="8">
        <f t="shared" si="7"/>
        <v>226470145</v>
      </c>
      <c r="Y61" s="7">
        <f t="shared" si="8"/>
        <v>379346.97654941375</v>
      </c>
      <c r="Z61" s="9">
        <f t="shared" si="9"/>
        <v>0</v>
      </c>
      <c r="AA61" s="7">
        <v>383523.47826086957</v>
      </c>
      <c r="AB61" s="9">
        <f t="shared" si="3"/>
        <v>-0.010889820175793753</v>
      </c>
      <c r="AC61" s="13"/>
    </row>
    <row r="62" spans="1:29" ht="12.75">
      <c r="A62" s="14" t="s">
        <v>148</v>
      </c>
      <c r="B62" s="14" t="s">
        <v>149</v>
      </c>
      <c r="C62" t="s">
        <v>75</v>
      </c>
      <c r="D62" s="17">
        <v>34</v>
      </c>
      <c r="E62" s="17">
        <v>2875800</v>
      </c>
      <c r="F62" s="17">
        <v>4189</v>
      </c>
      <c r="G62" s="17">
        <v>1347084200</v>
      </c>
      <c r="H62" s="17">
        <v>0</v>
      </c>
      <c r="I62" s="17">
        <v>0</v>
      </c>
      <c r="J62" s="17">
        <v>0</v>
      </c>
      <c r="K62" s="17">
        <v>0</v>
      </c>
      <c r="L62" s="16">
        <f t="shared" si="4"/>
        <v>100</v>
      </c>
      <c r="M62" s="16">
        <f t="shared" si="5"/>
        <v>219253000</v>
      </c>
      <c r="N62" s="17">
        <v>79</v>
      </c>
      <c r="O62" s="17">
        <v>81736300</v>
      </c>
      <c r="P62" s="17">
        <v>2</v>
      </c>
      <c r="Q62" s="17">
        <v>3292300</v>
      </c>
      <c r="R62" s="17">
        <v>19</v>
      </c>
      <c r="S62" s="17">
        <v>134224400</v>
      </c>
      <c r="T62" s="8">
        <f t="shared" si="6"/>
        <v>4323</v>
      </c>
      <c r="U62" s="8">
        <f t="shared" si="0"/>
        <v>1569213000</v>
      </c>
      <c r="V62" s="9">
        <f t="shared" si="1"/>
        <v>0.8584457304393986</v>
      </c>
      <c r="W62" s="8">
        <f t="shared" si="2"/>
        <v>4189</v>
      </c>
      <c r="X62" s="8">
        <f t="shared" si="7"/>
        <v>1481308600</v>
      </c>
      <c r="Y62" s="7">
        <f t="shared" si="8"/>
        <v>321576.55765099067</v>
      </c>
      <c r="Z62" s="9">
        <f t="shared" si="9"/>
        <v>0.08553612543357722</v>
      </c>
      <c r="AA62" s="7">
        <v>321339.13250714965</v>
      </c>
      <c r="AB62" s="9">
        <f t="shared" si="3"/>
        <v>0.0007388615945670146</v>
      </c>
      <c r="AC62" s="13"/>
    </row>
    <row r="63" spans="1:29" ht="12.75">
      <c r="A63" s="14" t="s">
        <v>150</v>
      </c>
      <c r="B63" s="14" t="s">
        <v>151</v>
      </c>
      <c r="C63" t="s">
        <v>75</v>
      </c>
      <c r="D63" s="17">
        <v>40</v>
      </c>
      <c r="E63" s="17">
        <v>19342300</v>
      </c>
      <c r="F63" s="17">
        <v>3729</v>
      </c>
      <c r="G63" s="17">
        <v>1182620875</v>
      </c>
      <c r="H63" s="17">
        <v>0</v>
      </c>
      <c r="I63" s="17">
        <v>0</v>
      </c>
      <c r="J63" s="17">
        <v>0</v>
      </c>
      <c r="K63" s="17">
        <v>0</v>
      </c>
      <c r="L63" s="16">
        <f t="shared" si="4"/>
        <v>300</v>
      </c>
      <c r="M63" s="16">
        <f t="shared" si="5"/>
        <v>279622000</v>
      </c>
      <c r="N63" s="17">
        <v>209</v>
      </c>
      <c r="O63" s="17">
        <v>142696000</v>
      </c>
      <c r="P63" s="17">
        <v>51</v>
      </c>
      <c r="Q63" s="17">
        <v>50701300</v>
      </c>
      <c r="R63" s="17">
        <v>40</v>
      </c>
      <c r="S63" s="17">
        <v>86224700</v>
      </c>
      <c r="T63" s="8">
        <f t="shared" si="6"/>
        <v>4069</v>
      </c>
      <c r="U63" s="8">
        <f t="shared" si="0"/>
        <v>1481585175</v>
      </c>
      <c r="V63" s="9">
        <f t="shared" si="1"/>
        <v>0.7982132211872328</v>
      </c>
      <c r="W63" s="8">
        <f t="shared" si="2"/>
        <v>3729</v>
      </c>
      <c r="X63" s="8">
        <f t="shared" si="7"/>
        <v>1268845575</v>
      </c>
      <c r="Y63" s="7">
        <f t="shared" si="8"/>
        <v>317141.55939930276</v>
      </c>
      <c r="Z63" s="9">
        <f t="shared" si="9"/>
        <v>0.05819759906817372</v>
      </c>
      <c r="AA63" s="7">
        <v>318172.9881974249</v>
      </c>
      <c r="AB63" s="9">
        <f t="shared" si="3"/>
        <v>-0.0032417233278211536</v>
      </c>
      <c r="AC63" s="13"/>
    </row>
    <row r="64" spans="1:29" ht="12.75">
      <c r="A64" s="14" t="s">
        <v>152</v>
      </c>
      <c r="B64" s="14" t="s">
        <v>153</v>
      </c>
      <c r="C64" t="s">
        <v>75</v>
      </c>
      <c r="D64" s="17">
        <v>92</v>
      </c>
      <c r="E64" s="17">
        <v>10277900</v>
      </c>
      <c r="F64" s="17">
        <v>1480</v>
      </c>
      <c r="G64" s="17">
        <v>575935300</v>
      </c>
      <c r="H64" s="17">
        <v>0</v>
      </c>
      <c r="I64" s="17">
        <v>0</v>
      </c>
      <c r="J64" s="17">
        <v>0</v>
      </c>
      <c r="K64" s="17">
        <v>0</v>
      </c>
      <c r="L64" s="16">
        <f t="shared" si="4"/>
        <v>145</v>
      </c>
      <c r="M64" s="16">
        <f t="shared" si="5"/>
        <v>265172400</v>
      </c>
      <c r="N64" s="17">
        <v>87</v>
      </c>
      <c r="O64" s="17">
        <v>77344700</v>
      </c>
      <c r="P64" s="17">
        <v>58</v>
      </c>
      <c r="Q64" s="17">
        <v>187827700</v>
      </c>
      <c r="R64" s="17">
        <v>0</v>
      </c>
      <c r="S64" s="17">
        <v>0</v>
      </c>
      <c r="T64" s="8">
        <f t="shared" si="6"/>
        <v>1717</v>
      </c>
      <c r="U64" s="8">
        <f t="shared" si="0"/>
        <v>851385600</v>
      </c>
      <c r="V64" s="9">
        <f t="shared" si="1"/>
        <v>0.6764682183959888</v>
      </c>
      <c r="W64" s="8">
        <f t="shared" si="2"/>
        <v>1480</v>
      </c>
      <c r="X64" s="8">
        <f t="shared" si="7"/>
        <v>575935300</v>
      </c>
      <c r="Y64" s="7">
        <f t="shared" si="8"/>
        <v>389145.47297297296</v>
      </c>
      <c r="Z64" s="9">
        <f t="shared" si="9"/>
        <v>0</v>
      </c>
      <c r="AA64" s="7">
        <v>389149.66261808365</v>
      </c>
      <c r="AB64" s="9">
        <f t="shared" si="3"/>
        <v>-1.0766153778731338E-05</v>
      </c>
      <c r="AC64" s="13"/>
    </row>
    <row r="65" spans="1:29" ht="12.75">
      <c r="A65" s="14" t="s">
        <v>154</v>
      </c>
      <c r="B65" s="14" t="s">
        <v>155</v>
      </c>
      <c r="C65" t="s">
        <v>75</v>
      </c>
      <c r="D65" s="17">
        <v>48</v>
      </c>
      <c r="E65" s="17">
        <v>7059100</v>
      </c>
      <c r="F65" s="17">
        <v>1798</v>
      </c>
      <c r="G65" s="17">
        <v>987504100</v>
      </c>
      <c r="H65" s="17">
        <v>0</v>
      </c>
      <c r="I65" s="17">
        <v>0</v>
      </c>
      <c r="J65" s="17">
        <v>1</v>
      </c>
      <c r="K65" s="17">
        <v>44300</v>
      </c>
      <c r="L65" s="16">
        <f t="shared" si="4"/>
        <v>97</v>
      </c>
      <c r="M65" s="16">
        <f t="shared" si="5"/>
        <v>184639200</v>
      </c>
      <c r="N65" s="17">
        <v>52</v>
      </c>
      <c r="O65" s="17">
        <v>70643900</v>
      </c>
      <c r="P65" s="17">
        <v>44</v>
      </c>
      <c r="Q65" s="17">
        <v>97495300</v>
      </c>
      <c r="R65" s="17">
        <v>1</v>
      </c>
      <c r="S65" s="17">
        <v>16500000</v>
      </c>
      <c r="T65" s="8">
        <f t="shared" si="6"/>
        <v>1944</v>
      </c>
      <c r="U65" s="8">
        <f t="shared" si="0"/>
        <v>1179246700</v>
      </c>
      <c r="V65" s="9">
        <f t="shared" si="1"/>
        <v>0.8374024705771913</v>
      </c>
      <c r="W65" s="8">
        <f t="shared" si="2"/>
        <v>1798</v>
      </c>
      <c r="X65" s="8">
        <f t="shared" si="7"/>
        <v>1004004100</v>
      </c>
      <c r="Y65" s="7">
        <f t="shared" si="8"/>
        <v>549223.6373748609</v>
      </c>
      <c r="Z65" s="9">
        <f t="shared" si="9"/>
        <v>0.013991983187233003</v>
      </c>
      <c r="AA65" s="7">
        <v>549852.1981079577</v>
      </c>
      <c r="AB65" s="9">
        <f t="shared" si="3"/>
        <v>-0.0011431448946820054</v>
      </c>
      <c r="AC65" s="13"/>
    </row>
    <row r="66" spans="1:29" ht="12.75">
      <c r="A66" s="14" t="s">
        <v>156</v>
      </c>
      <c r="B66" s="14" t="s">
        <v>157</v>
      </c>
      <c r="C66" t="s">
        <v>75</v>
      </c>
      <c r="D66" s="17">
        <v>172</v>
      </c>
      <c r="E66" s="17">
        <v>23633700</v>
      </c>
      <c r="F66" s="17">
        <v>4412</v>
      </c>
      <c r="G66" s="17">
        <v>1808154900</v>
      </c>
      <c r="H66" s="17">
        <v>4</v>
      </c>
      <c r="I66" s="17">
        <v>2885500</v>
      </c>
      <c r="J66" s="17">
        <v>12</v>
      </c>
      <c r="K66" s="17">
        <v>39900</v>
      </c>
      <c r="L66" s="16">
        <f t="shared" si="4"/>
        <v>199</v>
      </c>
      <c r="M66" s="16">
        <f t="shared" si="5"/>
        <v>339265600</v>
      </c>
      <c r="N66" s="17">
        <v>139</v>
      </c>
      <c r="O66" s="17">
        <v>170811100</v>
      </c>
      <c r="P66" s="17">
        <v>60</v>
      </c>
      <c r="Q66" s="17">
        <v>168454500</v>
      </c>
      <c r="R66" s="17">
        <v>0</v>
      </c>
      <c r="S66" s="17">
        <v>0</v>
      </c>
      <c r="T66" s="8">
        <f t="shared" si="6"/>
        <v>4799</v>
      </c>
      <c r="U66" s="8">
        <f aca="true" t="shared" si="10" ref="U66:U129">S66+Q66+O66+K66+I66+G66+E66</f>
        <v>2173979600</v>
      </c>
      <c r="V66" s="9">
        <f aca="true" t="shared" si="11" ref="V66:V129">(G66+I66)/U66</f>
        <v>0.8330530792469257</v>
      </c>
      <c r="W66" s="8">
        <f aca="true" t="shared" si="12" ref="W66:W129">F66+H66</f>
        <v>4416</v>
      </c>
      <c r="X66" s="8">
        <f t="shared" si="7"/>
        <v>1811040400</v>
      </c>
      <c r="Y66" s="7">
        <f t="shared" si="8"/>
        <v>410108.78623188403</v>
      </c>
      <c r="Z66" s="9">
        <f t="shared" si="9"/>
        <v>0</v>
      </c>
      <c r="AA66" s="7">
        <v>409001.65345413366</v>
      </c>
      <c r="AB66" s="9">
        <f aca="true" t="shared" si="13" ref="AB66:AB129">(Y66-AA66)/AA66</f>
        <v>0.002706915163790486</v>
      </c>
      <c r="AC66" s="13"/>
    </row>
    <row r="67" spans="1:29" ht="12.75">
      <c r="A67" s="14" t="s">
        <v>158</v>
      </c>
      <c r="B67" s="14" t="s">
        <v>159</v>
      </c>
      <c r="C67" t="s">
        <v>75</v>
      </c>
      <c r="D67" s="17">
        <v>60</v>
      </c>
      <c r="E67" s="17">
        <v>43661000</v>
      </c>
      <c r="F67" s="17">
        <v>1946</v>
      </c>
      <c r="G67" s="17">
        <v>1594422600</v>
      </c>
      <c r="H67" s="17">
        <v>2</v>
      </c>
      <c r="I67" s="17">
        <v>371300</v>
      </c>
      <c r="J67" s="17">
        <v>1</v>
      </c>
      <c r="K67" s="17">
        <v>2500</v>
      </c>
      <c r="L67" s="16">
        <f aca="true" t="shared" si="14" ref="L67:L130">N67+P67+R67</f>
        <v>50</v>
      </c>
      <c r="M67" s="16">
        <f aca="true" t="shared" si="15" ref="M67:M130">O67+Q67+S67</f>
        <v>81133300</v>
      </c>
      <c r="N67" s="17">
        <v>49</v>
      </c>
      <c r="O67" s="17">
        <v>80435200</v>
      </c>
      <c r="P67" s="17">
        <v>0</v>
      </c>
      <c r="Q67" s="17">
        <v>0</v>
      </c>
      <c r="R67" s="17">
        <v>1</v>
      </c>
      <c r="S67" s="17">
        <v>698100</v>
      </c>
      <c r="T67" s="8">
        <f aca="true" t="shared" si="16" ref="T67:T130">R67+P67+N67+J67+H67+F67+D67</f>
        <v>2059</v>
      </c>
      <c r="U67" s="8">
        <f t="shared" si="10"/>
        <v>1719590700</v>
      </c>
      <c r="V67" s="9">
        <f t="shared" si="11"/>
        <v>0.9274264509571958</v>
      </c>
      <c r="W67" s="8">
        <f t="shared" si="12"/>
        <v>1948</v>
      </c>
      <c r="X67" s="8">
        <f aca="true" t="shared" si="17" ref="X67:X130">S67+I67+G67</f>
        <v>1595492000</v>
      </c>
      <c r="Y67" s="7">
        <f aca="true" t="shared" si="18" ref="Y67:Y130">(I67+G67)/(H67+F67)</f>
        <v>818682.7002053388</v>
      </c>
      <c r="Z67" s="9">
        <f aca="true" t="shared" si="19" ref="Z67:Z130">S67/U67</f>
        <v>0.00040596869941201706</v>
      </c>
      <c r="AA67" s="7">
        <v>824510.9165808444</v>
      </c>
      <c r="AB67" s="9">
        <f t="shared" si="13"/>
        <v>-0.0070686952207675265</v>
      </c>
      <c r="AC67" s="13"/>
    </row>
    <row r="68" spans="1:29" ht="12.75">
      <c r="A68" s="14" t="s">
        <v>160</v>
      </c>
      <c r="B68" s="14" t="s">
        <v>161</v>
      </c>
      <c r="C68" t="s">
        <v>75</v>
      </c>
      <c r="D68" s="17">
        <v>26</v>
      </c>
      <c r="E68" s="17">
        <v>3565500</v>
      </c>
      <c r="F68" s="17">
        <v>2634</v>
      </c>
      <c r="G68" s="17">
        <v>1246404200</v>
      </c>
      <c r="H68" s="17">
        <v>0</v>
      </c>
      <c r="I68" s="17">
        <v>0</v>
      </c>
      <c r="J68" s="17">
        <v>0</v>
      </c>
      <c r="K68" s="17">
        <v>0</v>
      </c>
      <c r="L68" s="16">
        <f t="shared" si="14"/>
        <v>107</v>
      </c>
      <c r="M68" s="16">
        <f t="shared" si="15"/>
        <v>197035800</v>
      </c>
      <c r="N68" s="17">
        <v>102</v>
      </c>
      <c r="O68" s="17">
        <v>189737100</v>
      </c>
      <c r="P68" s="17">
        <v>0</v>
      </c>
      <c r="Q68" s="17">
        <v>0</v>
      </c>
      <c r="R68" s="17">
        <v>5</v>
      </c>
      <c r="S68" s="17">
        <v>7298700</v>
      </c>
      <c r="T68" s="8">
        <f t="shared" si="16"/>
        <v>2767</v>
      </c>
      <c r="U68" s="8">
        <f t="shared" si="10"/>
        <v>1447005500</v>
      </c>
      <c r="V68" s="9">
        <f t="shared" si="11"/>
        <v>0.8613679768321544</v>
      </c>
      <c r="W68" s="8">
        <f t="shared" si="12"/>
        <v>2634</v>
      </c>
      <c r="X68" s="8">
        <f t="shared" si="17"/>
        <v>1253702900</v>
      </c>
      <c r="Y68" s="7">
        <f t="shared" si="18"/>
        <v>473198.2536066818</v>
      </c>
      <c r="Z68" s="9">
        <f t="shared" si="19"/>
        <v>0.0050440029426287595</v>
      </c>
      <c r="AA68" s="7">
        <v>472342.7213987077</v>
      </c>
      <c r="AB68" s="9">
        <f t="shared" si="13"/>
        <v>0.0018112530779360856</v>
      </c>
      <c r="AC68" s="13"/>
    </row>
    <row r="69" spans="1:29" ht="12.75">
      <c r="A69" s="14" t="s">
        <v>162</v>
      </c>
      <c r="B69" s="14" t="s">
        <v>163</v>
      </c>
      <c r="C69" t="s">
        <v>75</v>
      </c>
      <c r="D69" s="17">
        <v>67</v>
      </c>
      <c r="E69" s="17">
        <v>11110300</v>
      </c>
      <c r="F69" s="17">
        <v>3682</v>
      </c>
      <c r="G69" s="17">
        <v>1747064600</v>
      </c>
      <c r="H69" s="17">
        <v>0</v>
      </c>
      <c r="I69" s="17">
        <v>0</v>
      </c>
      <c r="J69" s="17">
        <v>0</v>
      </c>
      <c r="K69" s="17">
        <v>0</v>
      </c>
      <c r="L69" s="16">
        <f t="shared" si="14"/>
        <v>366</v>
      </c>
      <c r="M69" s="16">
        <f t="shared" si="15"/>
        <v>554370498</v>
      </c>
      <c r="N69" s="17">
        <v>239</v>
      </c>
      <c r="O69" s="17">
        <v>303428798</v>
      </c>
      <c r="P69" s="17">
        <v>33</v>
      </c>
      <c r="Q69" s="17">
        <v>87836600</v>
      </c>
      <c r="R69" s="17">
        <v>94</v>
      </c>
      <c r="S69" s="17">
        <v>163105100</v>
      </c>
      <c r="T69" s="8">
        <f t="shared" si="16"/>
        <v>4115</v>
      </c>
      <c r="U69" s="8">
        <f t="shared" si="10"/>
        <v>2312545398</v>
      </c>
      <c r="V69" s="9">
        <f t="shared" si="11"/>
        <v>0.7554725634839191</v>
      </c>
      <c r="W69" s="8">
        <f t="shared" si="12"/>
        <v>3682</v>
      </c>
      <c r="X69" s="8">
        <f t="shared" si="17"/>
        <v>1910169700</v>
      </c>
      <c r="Y69" s="7">
        <f t="shared" si="18"/>
        <v>474487.9413362303</v>
      </c>
      <c r="Z69" s="9">
        <f t="shared" si="19"/>
        <v>0.07053055050986723</v>
      </c>
      <c r="AA69" s="7">
        <v>475433.94342762063</v>
      </c>
      <c r="AB69" s="9">
        <f t="shared" si="13"/>
        <v>-0.001989765569892112</v>
      </c>
      <c r="AC69" s="13"/>
    </row>
    <row r="70" spans="1:29" ht="12.75">
      <c r="A70" s="14" t="s">
        <v>164</v>
      </c>
      <c r="B70" s="14" t="s">
        <v>165</v>
      </c>
      <c r="C70" t="s">
        <v>75</v>
      </c>
      <c r="D70" s="17">
        <v>116</v>
      </c>
      <c r="E70" s="17">
        <v>142215000</v>
      </c>
      <c r="F70" s="17">
        <v>8126</v>
      </c>
      <c r="G70" s="17">
        <v>4171077547</v>
      </c>
      <c r="H70" s="17">
        <v>4</v>
      </c>
      <c r="I70" s="17">
        <v>1479800</v>
      </c>
      <c r="J70" s="17">
        <v>4</v>
      </c>
      <c r="K70" s="17">
        <v>22400</v>
      </c>
      <c r="L70" s="16">
        <f t="shared" si="14"/>
        <v>458</v>
      </c>
      <c r="M70" s="16">
        <f t="shared" si="15"/>
        <v>3672988000</v>
      </c>
      <c r="N70" s="17">
        <v>431</v>
      </c>
      <c r="O70" s="17">
        <v>3542561600</v>
      </c>
      <c r="P70" s="17">
        <v>26</v>
      </c>
      <c r="Q70" s="17">
        <v>111783600</v>
      </c>
      <c r="R70" s="17">
        <v>1</v>
      </c>
      <c r="S70" s="17">
        <v>18642800</v>
      </c>
      <c r="T70" s="8">
        <f t="shared" si="16"/>
        <v>8708</v>
      </c>
      <c r="U70" s="8">
        <f t="shared" si="10"/>
        <v>7987782747</v>
      </c>
      <c r="V70" s="9">
        <f t="shared" si="11"/>
        <v>0.5223674052185636</v>
      </c>
      <c r="W70" s="8">
        <f t="shared" si="12"/>
        <v>8130</v>
      </c>
      <c r="X70" s="8">
        <f t="shared" si="17"/>
        <v>4191200147</v>
      </c>
      <c r="Y70" s="7">
        <f t="shared" si="18"/>
        <v>513229.6859778598</v>
      </c>
      <c r="Z70" s="9">
        <f t="shared" si="19"/>
        <v>0.00233391425261306</v>
      </c>
      <c r="AA70" s="7">
        <v>511433.07900566084</v>
      </c>
      <c r="AB70" s="9">
        <f t="shared" si="13"/>
        <v>0.0035128876991921115</v>
      </c>
      <c r="AC70" s="13"/>
    </row>
    <row r="71" spans="1:29" ht="12.75">
      <c r="A71" s="14" t="s">
        <v>166</v>
      </c>
      <c r="B71" s="14" t="s">
        <v>167</v>
      </c>
      <c r="C71" t="s">
        <v>75</v>
      </c>
      <c r="D71" s="17">
        <v>35</v>
      </c>
      <c r="E71" s="17">
        <v>6857800</v>
      </c>
      <c r="F71" s="17">
        <v>2922</v>
      </c>
      <c r="G71" s="17">
        <v>1372648800</v>
      </c>
      <c r="H71" s="17">
        <v>0</v>
      </c>
      <c r="I71" s="17">
        <v>0</v>
      </c>
      <c r="J71" s="17">
        <v>0</v>
      </c>
      <c r="K71" s="17">
        <v>0</v>
      </c>
      <c r="L71" s="16">
        <f t="shared" si="14"/>
        <v>109</v>
      </c>
      <c r="M71" s="16">
        <f t="shared" si="15"/>
        <v>222041000</v>
      </c>
      <c r="N71" s="17">
        <v>96</v>
      </c>
      <c r="O71" s="17">
        <v>199582600</v>
      </c>
      <c r="P71" s="17">
        <v>3</v>
      </c>
      <c r="Q71" s="17">
        <v>3815600</v>
      </c>
      <c r="R71" s="17">
        <v>10</v>
      </c>
      <c r="S71" s="17">
        <v>18642800</v>
      </c>
      <c r="T71" s="8">
        <f t="shared" si="16"/>
        <v>3066</v>
      </c>
      <c r="U71" s="8">
        <f t="shared" si="10"/>
        <v>1601547600</v>
      </c>
      <c r="V71" s="9">
        <f t="shared" si="11"/>
        <v>0.8570764927623756</v>
      </c>
      <c r="W71" s="8">
        <f t="shared" si="12"/>
        <v>2922</v>
      </c>
      <c r="X71" s="8">
        <f t="shared" si="17"/>
        <v>1391291600</v>
      </c>
      <c r="Y71" s="7">
        <f t="shared" si="18"/>
        <v>469763.4496919918</v>
      </c>
      <c r="Z71" s="9">
        <f t="shared" si="19"/>
        <v>0.011640490735336247</v>
      </c>
      <c r="AA71" s="7">
        <v>469327.7207392197</v>
      </c>
      <c r="AB71" s="9">
        <f t="shared" si="13"/>
        <v>0.0009284108598695191</v>
      </c>
      <c r="AC71" s="13"/>
    </row>
    <row r="72" spans="1:29" ht="12.75">
      <c r="A72" s="14" t="s">
        <v>168</v>
      </c>
      <c r="B72" s="14" t="s">
        <v>169</v>
      </c>
      <c r="C72" t="s">
        <v>75</v>
      </c>
      <c r="D72" s="17">
        <v>92</v>
      </c>
      <c r="E72" s="17">
        <v>22539500</v>
      </c>
      <c r="F72" s="17">
        <v>5156</v>
      </c>
      <c r="G72" s="17">
        <v>2253963000</v>
      </c>
      <c r="H72" s="17">
        <v>1</v>
      </c>
      <c r="I72" s="17">
        <v>787700</v>
      </c>
      <c r="J72" s="17">
        <v>1</v>
      </c>
      <c r="K72" s="17">
        <v>60600</v>
      </c>
      <c r="L72" s="16">
        <f t="shared" si="14"/>
        <v>247</v>
      </c>
      <c r="M72" s="16">
        <f t="shared" si="15"/>
        <v>570587500</v>
      </c>
      <c r="N72" s="17">
        <v>213</v>
      </c>
      <c r="O72" s="17">
        <v>441990200</v>
      </c>
      <c r="P72" s="17">
        <v>28</v>
      </c>
      <c r="Q72" s="17">
        <v>113953800</v>
      </c>
      <c r="R72" s="17">
        <v>6</v>
      </c>
      <c r="S72" s="17">
        <v>14643500</v>
      </c>
      <c r="T72" s="8">
        <f t="shared" si="16"/>
        <v>5497</v>
      </c>
      <c r="U72" s="8">
        <f t="shared" si="10"/>
        <v>2847938300</v>
      </c>
      <c r="V72" s="9">
        <f t="shared" si="11"/>
        <v>0.7917133246882491</v>
      </c>
      <c r="W72" s="8">
        <f t="shared" si="12"/>
        <v>5157</v>
      </c>
      <c r="X72" s="8">
        <f t="shared" si="17"/>
        <v>2269394200</v>
      </c>
      <c r="Y72" s="7">
        <f t="shared" si="18"/>
        <v>437221.3884041109</v>
      </c>
      <c r="Z72" s="9">
        <f t="shared" si="19"/>
        <v>0.005141789764195383</v>
      </c>
      <c r="AA72" s="7">
        <v>436055.9236165238</v>
      </c>
      <c r="AB72" s="9">
        <f t="shared" si="13"/>
        <v>0.002672741555535085</v>
      </c>
      <c r="AC72" s="13"/>
    </row>
    <row r="73" spans="1:29" ht="12.75">
      <c r="A73" s="14" t="s">
        <v>170</v>
      </c>
      <c r="B73" s="14" t="s">
        <v>171</v>
      </c>
      <c r="C73" t="s">
        <v>75</v>
      </c>
      <c r="D73" s="17">
        <v>93</v>
      </c>
      <c r="E73" s="17">
        <v>66647700</v>
      </c>
      <c r="F73" s="17">
        <v>2503</v>
      </c>
      <c r="G73" s="17">
        <v>969087300</v>
      </c>
      <c r="H73" s="17">
        <v>0</v>
      </c>
      <c r="I73" s="17">
        <v>0</v>
      </c>
      <c r="J73" s="17">
        <v>0</v>
      </c>
      <c r="K73" s="17">
        <v>0</v>
      </c>
      <c r="L73" s="16">
        <f t="shared" si="14"/>
        <v>331</v>
      </c>
      <c r="M73" s="16">
        <f t="shared" si="15"/>
        <v>538199900</v>
      </c>
      <c r="N73" s="17">
        <v>233</v>
      </c>
      <c r="O73" s="17">
        <v>228534300</v>
      </c>
      <c r="P73" s="17">
        <v>83</v>
      </c>
      <c r="Q73" s="17">
        <v>241862300</v>
      </c>
      <c r="R73" s="17">
        <v>15</v>
      </c>
      <c r="S73" s="17">
        <v>67803300</v>
      </c>
      <c r="T73" s="8">
        <f t="shared" si="16"/>
        <v>2927</v>
      </c>
      <c r="U73" s="8">
        <f t="shared" si="10"/>
        <v>1573934900</v>
      </c>
      <c r="V73" s="9">
        <f t="shared" si="11"/>
        <v>0.6157099000727413</v>
      </c>
      <c r="W73" s="8">
        <f t="shared" si="12"/>
        <v>2503</v>
      </c>
      <c r="X73" s="8">
        <f t="shared" si="17"/>
        <v>1036890600</v>
      </c>
      <c r="Y73" s="7">
        <f t="shared" si="18"/>
        <v>387170.3156212545</v>
      </c>
      <c r="Z73" s="9">
        <f t="shared" si="19"/>
        <v>0.04307884652662572</v>
      </c>
      <c r="AA73" s="7">
        <v>386949.04153354635</v>
      </c>
      <c r="AB73" s="9">
        <f t="shared" si="13"/>
        <v>0.0005718429662758814</v>
      </c>
      <c r="AC73" s="13"/>
    </row>
    <row r="74" spans="1:29" ht="12.75">
      <c r="A74" s="14" t="s">
        <v>172</v>
      </c>
      <c r="B74" s="14" t="s">
        <v>173</v>
      </c>
      <c r="C74" t="s">
        <v>75</v>
      </c>
      <c r="D74" s="17">
        <v>40</v>
      </c>
      <c r="E74" s="17">
        <v>25221600</v>
      </c>
      <c r="F74" s="17">
        <v>2858</v>
      </c>
      <c r="G74" s="17">
        <v>766388000</v>
      </c>
      <c r="H74" s="17">
        <v>0</v>
      </c>
      <c r="I74" s="17">
        <v>0</v>
      </c>
      <c r="J74" s="17">
        <v>0</v>
      </c>
      <c r="K74" s="17">
        <v>0</v>
      </c>
      <c r="L74" s="16">
        <f t="shared" si="14"/>
        <v>254</v>
      </c>
      <c r="M74" s="16">
        <f t="shared" si="15"/>
        <v>421360320</v>
      </c>
      <c r="N74" s="17">
        <v>173</v>
      </c>
      <c r="O74" s="17">
        <v>270931600</v>
      </c>
      <c r="P74" s="17">
        <v>38</v>
      </c>
      <c r="Q74" s="17">
        <v>47908920</v>
      </c>
      <c r="R74" s="17">
        <v>43</v>
      </c>
      <c r="S74" s="17">
        <v>102519800</v>
      </c>
      <c r="T74" s="8">
        <f t="shared" si="16"/>
        <v>3152</v>
      </c>
      <c r="U74" s="8">
        <f t="shared" si="10"/>
        <v>1212969920</v>
      </c>
      <c r="V74" s="9">
        <f t="shared" si="11"/>
        <v>0.6318277043506569</v>
      </c>
      <c r="W74" s="8">
        <f t="shared" si="12"/>
        <v>2858</v>
      </c>
      <c r="X74" s="8">
        <f t="shared" si="17"/>
        <v>868907800</v>
      </c>
      <c r="Y74" s="7">
        <f t="shared" si="18"/>
        <v>268155.3533939818</v>
      </c>
      <c r="Z74" s="9">
        <f t="shared" si="19"/>
        <v>0.08451965568940077</v>
      </c>
      <c r="AA74" s="7">
        <v>268223.8894718433</v>
      </c>
      <c r="AB74" s="9">
        <f t="shared" si="13"/>
        <v>-0.00025551817176483845</v>
      </c>
      <c r="AC74" s="13"/>
    </row>
    <row r="75" spans="1:29" ht="12.75">
      <c r="A75" s="14" t="s">
        <v>174</v>
      </c>
      <c r="B75" s="14" t="s">
        <v>175</v>
      </c>
      <c r="C75" t="s">
        <v>75</v>
      </c>
      <c r="D75" s="17">
        <v>99</v>
      </c>
      <c r="E75" s="17">
        <v>17989100</v>
      </c>
      <c r="F75" s="17">
        <v>7442</v>
      </c>
      <c r="G75" s="17">
        <v>5122760900</v>
      </c>
      <c r="H75" s="17">
        <v>0</v>
      </c>
      <c r="I75" s="17">
        <v>0</v>
      </c>
      <c r="J75" s="17">
        <v>0</v>
      </c>
      <c r="K75" s="17">
        <v>0</v>
      </c>
      <c r="L75" s="16">
        <f t="shared" si="14"/>
        <v>357</v>
      </c>
      <c r="M75" s="16">
        <f t="shared" si="15"/>
        <v>592402900</v>
      </c>
      <c r="N75" s="17">
        <v>332</v>
      </c>
      <c r="O75" s="17">
        <v>504096500</v>
      </c>
      <c r="P75" s="17">
        <v>0</v>
      </c>
      <c r="Q75" s="17">
        <v>0</v>
      </c>
      <c r="R75" s="17">
        <v>25</v>
      </c>
      <c r="S75" s="17">
        <v>88306400</v>
      </c>
      <c r="T75" s="8">
        <f t="shared" si="16"/>
        <v>7898</v>
      </c>
      <c r="U75" s="8">
        <f t="shared" si="10"/>
        <v>5733152900</v>
      </c>
      <c r="V75" s="9">
        <f t="shared" si="11"/>
        <v>0.8935329284519867</v>
      </c>
      <c r="W75" s="8">
        <f t="shared" si="12"/>
        <v>7442</v>
      </c>
      <c r="X75" s="8">
        <f t="shared" si="17"/>
        <v>5211067300</v>
      </c>
      <c r="Y75" s="7">
        <f t="shared" si="18"/>
        <v>688358.0892233271</v>
      </c>
      <c r="Z75" s="9">
        <f t="shared" si="19"/>
        <v>0.015402763809072666</v>
      </c>
      <c r="AA75" s="7">
        <v>686994.3690364198</v>
      </c>
      <c r="AB75" s="9">
        <f t="shared" si="13"/>
        <v>0.0019850529325590983</v>
      </c>
      <c r="AC75" s="13"/>
    </row>
    <row r="76" spans="1:29" ht="12.75">
      <c r="A76" s="14" t="s">
        <v>176</v>
      </c>
      <c r="B76" s="14" t="s">
        <v>177</v>
      </c>
      <c r="C76" t="s">
        <v>75</v>
      </c>
      <c r="D76" s="17">
        <v>30</v>
      </c>
      <c r="E76" s="17">
        <v>3019800</v>
      </c>
      <c r="F76" s="17">
        <v>3225</v>
      </c>
      <c r="G76" s="17">
        <v>1230540199</v>
      </c>
      <c r="H76" s="17">
        <v>0</v>
      </c>
      <c r="I76" s="17">
        <v>0</v>
      </c>
      <c r="J76" s="17">
        <v>0</v>
      </c>
      <c r="K76" s="17">
        <v>0</v>
      </c>
      <c r="L76" s="16">
        <f t="shared" si="14"/>
        <v>145</v>
      </c>
      <c r="M76" s="16">
        <f t="shared" si="15"/>
        <v>196239800</v>
      </c>
      <c r="N76" s="17">
        <v>126</v>
      </c>
      <c r="O76" s="17">
        <v>107300600</v>
      </c>
      <c r="P76" s="17">
        <v>4</v>
      </c>
      <c r="Q76" s="17">
        <v>11109500</v>
      </c>
      <c r="R76" s="17">
        <v>15</v>
      </c>
      <c r="S76" s="17">
        <v>77829700</v>
      </c>
      <c r="T76" s="8">
        <f t="shared" si="16"/>
        <v>3400</v>
      </c>
      <c r="U76" s="8">
        <f t="shared" si="10"/>
        <v>1429799799</v>
      </c>
      <c r="V76" s="9">
        <f t="shared" si="11"/>
        <v>0.8606381116157927</v>
      </c>
      <c r="W76" s="8">
        <f t="shared" si="12"/>
        <v>3225</v>
      </c>
      <c r="X76" s="8">
        <f t="shared" si="17"/>
        <v>1308369899</v>
      </c>
      <c r="Y76" s="7">
        <f t="shared" si="18"/>
        <v>381562.85240310075</v>
      </c>
      <c r="Z76" s="9">
        <f t="shared" si="19"/>
        <v>0.05443398443224987</v>
      </c>
      <c r="AA76" s="7">
        <v>381202.8509451503</v>
      </c>
      <c r="AB76" s="9">
        <f t="shared" si="13"/>
        <v>0.0009443829107202786</v>
      </c>
      <c r="AC76" s="13"/>
    </row>
    <row r="77" spans="1:29" ht="12.75">
      <c r="A77" s="14" t="s">
        <v>178</v>
      </c>
      <c r="B77" s="14" t="s">
        <v>179</v>
      </c>
      <c r="C77" t="s">
        <v>75</v>
      </c>
      <c r="D77" s="17">
        <v>91</v>
      </c>
      <c r="E77" s="17">
        <v>22643800</v>
      </c>
      <c r="F77" s="17">
        <v>3302</v>
      </c>
      <c r="G77" s="17">
        <v>1953627700</v>
      </c>
      <c r="H77" s="17">
        <v>0</v>
      </c>
      <c r="I77" s="17">
        <v>0</v>
      </c>
      <c r="J77" s="17">
        <v>0</v>
      </c>
      <c r="K77" s="17">
        <v>0</v>
      </c>
      <c r="L77" s="16">
        <f t="shared" si="14"/>
        <v>36</v>
      </c>
      <c r="M77" s="16">
        <f t="shared" si="15"/>
        <v>84368400</v>
      </c>
      <c r="N77" s="17">
        <v>32</v>
      </c>
      <c r="O77" s="17">
        <v>71333700</v>
      </c>
      <c r="P77" s="17">
        <v>0</v>
      </c>
      <c r="Q77" s="17">
        <v>0</v>
      </c>
      <c r="R77" s="17">
        <v>4</v>
      </c>
      <c r="S77" s="17">
        <v>13034700</v>
      </c>
      <c r="T77" s="8">
        <f t="shared" si="16"/>
        <v>3429</v>
      </c>
      <c r="U77" s="8">
        <f t="shared" si="10"/>
        <v>2060639900</v>
      </c>
      <c r="V77" s="9">
        <f t="shared" si="11"/>
        <v>0.9480684616463071</v>
      </c>
      <c r="W77" s="8">
        <f t="shared" si="12"/>
        <v>3302</v>
      </c>
      <c r="X77" s="8">
        <f t="shared" si="17"/>
        <v>1966662400</v>
      </c>
      <c r="Y77" s="7">
        <f t="shared" si="18"/>
        <v>591649.8182919442</v>
      </c>
      <c r="Z77" s="9">
        <f t="shared" si="19"/>
        <v>0.006325559356586272</v>
      </c>
      <c r="AA77" s="7">
        <v>595042.2633495146</v>
      </c>
      <c r="AB77" s="9">
        <f t="shared" si="13"/>
        <v>-0.005701183372209825</v>
      </c>
      <c r="AC77" s="13"/>
    </row>
    <row r="78" spans="1:29" ht="12.75">
      <c r="A78" s="14" t="s">
        <v>180</v>
      </c>
      <c r="B78" s="14" t="s">
        <v>181</v>
      </c>
      <c r="C78" t="s">
        <v>75</v>
      </c>
      <c r="D78" s="17">
        <v>34</v>
      </c>
      <c r="E78" s="17">
        <v>5112800</v>
      </c>
      <c r="F78" s="17">
        <v>1809</v>
      </c>
      <c r="G78" s="17">
        <v>600122200</v>
      </c>
      <c r="H78" s="17">
        <v>0</v>
      </c>
      <c r="I78" s="17">
        <v>0</v>
      </c>
      <c r="J78" s="17">
        <v>0</v>
      </c>
      <c r="K78" s="17">
        <v>0</v>
      </c>
      <c r="L78" s="16">
        <f t="shared" si="14"/>
        <v>156</v>
      </c>
      <c r="M78" s="16">
        <f t="shared" si="15"/>
        <v>358087200</v>
      </c>
      <c r="N78" s="17">
        <v>130</v>
      </c>
      <c r="O78" s="17">
        <v>305389200</v>
      </c>
      <c r="P78" s="17">
        <v>22</v>
      </c>
      <c r="Q78" s="17">
        <v>31876500</v>
      </c>
      <c r="R78" s="17">
        <v>4</v>
      </c>
      <c r="S78" s="17">
        <v>20821500</v>
      </c>
      <c r="T78" s="8">
        <f t="shared" si="16"/>
        <v>1999</v>
      </c>
      <c r="U78" s="8">
        <f t="shared" si="10"/>
        <v>963322200</v>
      </c>
      <c r="V78" s="9">
        <f t="shared" si="11"/>
        <v>0.6229714211922034</v>
      </c>
      <c r="W78" s="8">
        <f t="shared" si="12"/>
        <v>1809</v>
      </c>
      <c r="X78" s="8">
        <f t="shared" si="17"/>
        <v>620943700</v>
      </c>
      <c r="Y78" s="7">
        <f t="shared" si="18"/>
        <v>331742.50967385294</v>
      </c>
      <c r="Z78" s="9">
        <f t="shared" si="19"/>
        <v>0.02161426363889465</v>
      </c>
      <c r="AA78" s="7">
        <v>332353.8674033149</v>
      </c>
      <c r="AB78" s="9">
        <f t="shared" si="13"/>
        <v>-0.0018394783073791838</v>
      </c>
      <c r="AC78" s="13"/>
    </row>
    <row r="79" spans="1:29" ht="12.75">
      <c r="A79" s="14" t="s">
        <v>182</v>
      </c>
      <c r="B79" s="14" t="s">
        <v>183</v>
      </c>
      <c r="C79" t="s">
        <v>75</v>
      </c>
      <c r="D79" s="17">
        <v>12</v>
      </c>
      <c r="E79" s="17">
        <v>8046342</v>
      </c>
      <c r="F79" s="17">
        <v>72</v>
      </c>
      <c r="G79" s="17">
        <v>110198600</v>
      </c>
      <c r="H79" s="17">
        <v>0</v>
      </c>
      <c r="I79" s="17">
        <v>0</v>
      </c>
      <c r="J79" s="17">
        <v>0</v>
      </c>
      <c r="K79" s="17">
        <v>0</v>
      </c>
      <c r="L79" s="16">
        <f t="shared" si="14"/>
        <v>17</v>
      </c>
      <c r="M79" s="16">
        <f t="shared" si="15"/>
        <v>94671400</v>
      </c>
      <c r="N79" s="17">
        <v>17</v>
      </c>
      <c r="O79" s="17">
        <v>94671400</v>
      </c>
      <c r="P79" s="17">
        <v>0</v>
      </c>
      <c r="Q79" s="17">
        <v>0</v>
      </c>
      <c r="R79" s="17">
        <v>0</v>
      </c>
      <c r="S79" s="17">
        <v>0</v>
      </c>
      <c r="T79" s="8">
        <f t="shared" si="16"/>
        <v>101</v>
      </c>
      <c r="U79" s="8">
        <f t="shared" si="10"/>
        <v>212916342</v>
      </c>
      <c r="V79" s="9">
        <f t="shared" si="11"/>
        <v>0.5175675993907504</v>
      </c>
      <c r="W79" s="8">
        <f t="shared" si="12"/>
        <v>72</v>
      </c>
      <c r="X79" s="8">
        <f t="shared" si="17"/>
        <v>110198600</v>
      </c>
      <c r="Y79" s="7">
        <f t="shared" si="18"/>
        <v>1530536.111111111</v>
      </c>
      <c r="Z79" s="9">
        <f t="shared" si="19"/>
        <v>0</v>
      </c>
      <c r="AA79" s="7">
        <v>1538212.3287671234</v>
      </c>
      <c r="AB79" s="9">
        <f t="shared" si="13"/>
        <v>-0.004990349844721942</v>
      </c>
      <c r="AC79" s="13"/>
    </row>
    <row r="80" spans="1:29" ht="12.75">
      <c r="A80" s="14" t="s">
        <v>184</v>
      </c>
      <c r="B80" s="14" t="s">
        <v>185</v>
      </c>
      <c r="C80" t="s">
        <v>75</v>
      </c>
      <c r="D80" s="17">
        <v>79</v>
      </c>
      <c r="E80" s="17">
        <v>22816700</v>
      </c>
      <c r="F80" s="17">
        <v>5018</v>
      </c>
      <c r="G80" s="17">
        <v>2183090700</v>
      </c>
      <c r="H80" s="17">
        <v>0</v>
      </c>
      <c r="I80" s="17">
        <v>0</v>
      </c>
      <c r="J80" s="17">
        <v>0</v>
      </c>
      <c r="K80" s="17">
        <v>0</v>
      </c>
      <c r="L80" s="16">
        <f t="shared" si="14"/>
        <v>319</v>
      </c>
      <c r="M80" s="16">
        <f t="shared" si="15"/>
        <v>529161800</v>
      </c>
      <c r="N80" s="17">
        <v>260</v>
      </c>
      <c r="O80" s="17">
        <v>330511200</v>
      </c>
      <c r="P80" s="17">
        <v>24</v>
      </c>
      <c r="Q80" s="17">
        <v>87212400</v>
      </c>
      <c r="R80" s="17">
        <v>35</v>
      </c>
      <c r="S80" s="17">
        <v>111438200</v>
      </c>
      <c r="T80" s="8">
        <f t="shared" si="16"/>
        <v>5416</v>
      </c>
      <c r="U80" s="8">
        <f t="shared" si="10"/>
        <v>2735069200</v>
      </c>
      <c r="V80" s="9">
        <f t="shared" si="11"/>
        <v>0.7981848137516959</v>
      </c>
      <c r="W80" s="8">
        <f t="shared" si="12"/>
        <v>5018</v>
      </c>
      <c r="X80" s="8">
        <f t="shared" si="17"/>
        <v>2294528900</v>
      </c>
      <c r="Y80" s="7">
        <f t="shared" si="18"/>
        <v>435051.95296931046</v>
      </c>
      <c r="Z80" s="9">
        <f t="shared" si="19"/>
        <v>0.04074419762395774</v>
      </c>
      <c r="AA80" s="7">
        <v>441253.39844528603</v>
      </c>
      <c r="AB80" s="9">
        <f t="shared" si="13"/>
        <v>-0.014054159124498016</v>
      </c>
      <c r="AC80" s="13"/>
    </row>
    <row r="81" spans="1:29" ht="12.75">
      <c r="A81" s="14" t="s">
        <v>186</v>
      </c>
      <c r="B81" s="14" t="s">
        <v>187</v>
      </c>
      <c r="C81" t="s">
        <v>75</v>
      </c>
      <c r="D81" s="17">
        <v>62</v>
      </c>
      <c r="E81" s="17">
        <v>14556100</v>
      </c>
      <c r="F81" s="17">
        <v>4132</v>
      </c>
      <c r="G81" s="17">
        <v>1219569100</v>
      </c>
      <c r="H81" s="17">
        <v>0</v>
      </c>
      <c r="I81" s="17">
        <v>0</v>
      </c>
      <c r="J81" s="17">
        <v>0</v>
      </c>
      <c r="K81" s="17">
        <v>0</v>
      </c>
      <c r="L81" s="16">
        <f t="shared" si="14"/>
        <v>234</v>
      </c>
      <c r="M81" s="16">
        <f t="shared" si="15"/>
        <v>709275230</v>
      </c>
      <c r="N81" s="17">
        <v>145</v>
      </c>
      <c r="O81" s="17">
        <v>341476130</v>
      </c>
      <c r="P81" s="17">
        <v>81</v>
      </c>
      <c r="Q81" s="17">
        <v>292991600</v>
      </c>
      <c r="R81" s="17">
        <v>8</v>
      </c>
      <c r="S81" s="17">
        <v>74807500</v>
      </c>
      <c r="T81" s="8">
        <f t="shared" si="16"/>
        <v>4428</v>
      </c>
      <c r="U81" s="8">
        <f t="shared" si="10"/>
        <v>1943400430</v>
      </c>
      <c r="V81" s="9">
        <f t="shared" si="11"/>
        <v>0.6275439076649787</v>
      </c>
      <c r="W81" s="8">
        <f t="shared" si="12"/>
        <v>4132</v>
      </c>
      <c r="X81" s="8">
        <f t="shared" si="17"/>
        <v>1294376600</v>
      </c>
      <c r="Y81" s="7">
        <f t="shared" si="18"/>
        <v>295152.2507260407</v>
      </c>
      <c r="Z81" s="9">
        <f t="shared" si="19"/>
        <v>0.03849309635070936</v>
      </c>
      <c r="AA81" s="7">
        <v>295146.1147421932</v>
      </c>
      <c r="AB81" s="9">
        <f t="shared" si="13"/>
        <v>2.0789648045507316E-05</v>
      </c>
      <c r="AC81" s="13"/>
    </row>
    <row r="82" spans="1:29" ht="12.75">
      <c r="A82" s="14" t="s">
        <v>188</v>
      </c>
      <c r="B82" s="14" t="s">
        <v>189</v>
      </c>
      <c r="C82" t="s">
        <v>75</v>
      </c>
      <c r="D82" s="17">
        <v>103</v>
      </c>
      <c r="E82" s="17">
        <v>63539000</v>
      </c>
      <c r="F82" s="17">
        <v>1277</v>
      </c>
      <c r="G82" s="17">
        <v>2132744100</v>
      </c>
      <c r="H82" s="17">
        <v>4</v>
      </c>
      <c r="I82" s="17">
        <v>8044900</v>
      </c>
      <c r="J82" s="17">
        <v>13</v>
      </c>
      <c r="K82" s="17">
        <v>133600</v>
      </c>
      <c r="L82" s="16">
        <f t="shared" si="14"/>
        <v>18</v>
      </c>
      <c r="M82" s="16">
        <f t="shared" si="15"/>
        <v>57119200</v>
      </c>
      <c r="N82" s="17">
        <v>18</v>
      </c>
      <c r="O82" s="17">
        <v>57119200</v>
      </c>
      <c r="P82" s="17">
        <v>0</v>
      </c>
      <c r="Q82" s="17">
        <v>0</v>
      </c>
      <c r="R82" s="17">
        <v>0</v>
      </c>
      <c r="S82" s="17">
        <v>0</v>
      </c>
      <c r="T82" s="8">
        <f t="shared" si="16"/>
        <v>1415</v>
      </c>
      <c r="U82" s="8">
        <f t="shared" si="10"/>
        <v>2261580800</v>
      </c>
      <c r="V82" s="9">
        <f t="shared" si="11"/>
        <v>0.9465896597636485</v>
      </c>
      <c r="W82" s="8">
        <f t="shared" si="12"/>
        <v>1281</v>
      </c>
      <c r="X82" s="8">
        <f t="shared" si="17"/>
        <v>2140789000</v>
      </c>
      <c r="Y82" s="7">
        <f t="shared" si="18"/>
        <v>1671185.7923497267</v>
      </c>
      <c r="Z82" s="9">
        <f t="shared" si="19"/>
        <v>0</v>
      </c>
      <c r="AA82" s="7">
        <v>1680523.92</v>
      </c>
      <c r="AB82" s="9">
        <f t="shared" si="13"/>
        <v>-0.005556676426404728</v>
      </c>
      <c r="AC82" s="13"/>
    </row>
    <row r="83" spans="1:29" ht="12.75">
      <c r="A83" s="14" t="s">
        <v>190</v>
      </c>
      <c r="B83" s="14" t="s">
        <v>191</v>
      </c>
      <c r="C83" t="s">
        <v>75</v>
      </c>
      <c r="D83" s="17">
        <v>54</v>
      </c>
      <c r="E83" s="17">
        <v>9250900</v>
      </c>
      <c r="F83" s="17">
        <v>516</v>
      </c>
      <c r="G83" s="17">
        <v>164409300</v>
      </c>
      <c r="H83" s="17">
        <v>0</v>
      </c>
      <c r="I83" s="17">
        <v>0</v>
      </c>
      <c r="J83" s="17">
        <v>0</v>
      </c>
      <c r="K83" s="17">
        <v>0</v>
      </c>
      <c r="L83" s="16">
        <f t="shared" si="14"/>
        <v>222</v>
      </c>
      <c r="M83" s="16">
        <f t="shared" si="15"/>
        <v>395607100</v>
      </c>
      <c r="N83" s="17">
        <v>55</v>
      </c>
      <c r="O83" s="17">
        <v>63262500</v>
      </c>
      <c r="P83" s="17">
        <v>167</v>
      </c>
      <c r="Q83" s="17">
        <v>332344600</v>
      </c>
      <c r="R83" s="17">
        <v>0</v>
      </c>
      <c r="S83" s="17">
        <v>0</v>
      </c>
      <c r="T83" s="8">
        <f t="shared" si="16"/>
        <v>792</v>
      </c>
      <c r="U83" s="8">
        <f t="shared" si="10"/>
        <v>569267300</v>
      </c>
      <c r="V83" s="9">
        <f t="shared" si="11"/>
        <v>0.2888086141606939</v>
      </c>
      <c r="W83" s="8">
        <f t="shared" si="12"/>
        <v>516</v>
      </c>
      <c r="X83" s="8">
        <f t="shared" si="17"/>
        <v>164409300</v>
      </c>
      <c r="Y83" s="7">
        <f t="shared" si="18"/>
        <v>318622.67441860464</v>
      </c>
      <c r="Z83" s="9">
        <f t="shared" si="19"/>
        <v>0</v>
      </c>
      <c r="AA83" s="7">
        <v>386224.4186046512</v>
      </c>
      <c r="AB83" s="9">
        <f t="shared" si="13"/>
        <v>-0.17503228933654075</v>
      </c>
      <c r="AC83" s="13"/>
    </row>
    <row r="84" spans="1:29" ht="12.75">
      <c r="A84" s="14" t="s">
        <v>192</v>
      </c>
      <c r="B84" s="14" t="s">
        <v>193</v>
      </c>
      <c r="C84" t="s">
        <v>75</v>
      </c>
      <c r="D84" s="17">
        <v>147</v>
      </c>
      <c r="E84" s="17">
        <v>26244900</v>
      </c>
      <c r="F84" s="17">
        <v>11106</v>
      </c>
      <c r="G84" s="17">
        <v>4980162600</v>
      </c>
      <c r="H84" s="17">
        <v>0</v>
      </c>
      <c r="I84" s="17">
        <v>0</v>
      </c>
      <c r="J84" s="17">
        <v>0</v>
      </c>
      <c r="K84" s="17">
        <v>0</v>
      </c>
      <c r="L84" s="16">
        <f t="shared" si="14"/>
        <v>458</v>
      </c>
      <c r="M84" s="16">
        <f t="shared" si="15"/>
        <v>810159700</v>
      </c>
      <c r="N84" s="17">
        <v>381</v>
      </c>
      <c r="O84" s="17">
        <v>550175000</v>
      </c>
      <c r="P84" s="17">
        <v>15</v>
      </c>
      <c r="Q84" s="17">
        <v>40204300</v>
      </c>
      <c r="R84" s="17">
        <v>62</v>
      </c>
      <c r="S84" s="17">
        <v>219780400</v>
      </c>
      <c r="T84" s="8">
        <f t="shared" si="16"/>
        <v>11711</v>
      </c>
      <c r="U84" s="8">
        <f t="shared" si="10"/>
        <v>5816567200</v>
      </c>
      <c r="V84" s="9">
        <f t="shared" si="11"/>
        <v>0.8562030539250024</v>
      </c>
      <c r="W84" s="8">
        <f t="shared" si="12"/>
        <v>11106</v>
      </c>
      <c r="X84" s="8">
        <f t="shared" si="17"/>
        <v>5199943000</v>
      </c>
      <c r="Y84" s="7">
        <f t="shared" si="18"/>
        <v>448420.90761750407</v>
      </c>
      <c r="Z84" s="9">
        <f t="shared" si="19"/>
        <v>0.03778524212700577</v>
      </c>
      <c r="AA84" s="7">
        <v>456172.2692100054</v>
      </c>
      <c r="AB84" s="9">
        <f t="shared" si="13"/>
        <v>-0.016992180620547307</v>
      </c>
      <c r="AC84" s="13"/>
    </row>
    <row r="85" spans="1:29" ht="12.75">
      <c r="A85" s="14" t="s">
        <v>194</v>
      </c>
      <c r="B85" s="14" t="s">
        <v>195</v>
      </c>
      <c r="C85" t="s">
        <v>75</v>
      </c>
      <c r="D85" s="17">
        <v>103</v>
      </c>
      <c r="E85" s="17">
        <v>34048000</v>
      </c>
      <c r="F85" s="17">
        <v>4483</v>
      </c>
      <c r="G85" s="17">
        <v>3549449900</v>
      </c>
      <c r="H85" s="17">
        <v>0</v>
      </c>
      <c r="I85" s="17">
        <v>0</v>
      </c>
      <c r="J85" s="17">
        <v>0</v>
      </c>
      <c r="K85" s="17">
        <v>0</v>
      </c>
      <c r="L85" s="16">
        <f t="shared" si="14"/>
        <v>198</v>
      </c>
      <c r="M85" s="16">
        <f t="shared" si="15"/>
        <v>279179200</v>
      </c>
      <c r="N85" s="17">
        <v>183</v>
      </c>
      <c r="O85" s="17">
        <v>231976200</v>
      </c>
      <c r="P85" s="17">
        <v>8</v>
      </c>
      <c r="Q85" s="17">
        <v>10462000</v>
      </c>
      <c r="R85" s="17">
        <v>7</v>
      </c>
      <c r="S85" s="17">
        <v>36741000</v>
      </c>
      <c r="T85" s="8">
        <f t="shared" si="16"/>
        <v>4784</v>
      </c>
      <c r="U85" s="8">
        <f t="shared" si="10"/>
        <v>3862677100</v>
      </c>
      <c r="V85" s="9">
        <f t="shared" si="11"/>
        <v>0.918909297388591</v>
      </c>
      <c r="W85" s="8">
        <f t="shared" si="12"/>
        <v>4483</v>
      </c>
      <c r="X85" s="8">
        <f t="shared" si="17"/>
        <v>3586190900</v>
      </c>
      <c r="Y85" s="7">
        <f t="shared" si="18"/>
        <v>791757.7291991969</v>
      </c>
      <c r="Z85" s="9">
        <f t="shared" si="19"/>
        <v>0.00951179688304777</v>
      </c>
      <c r="AA85" s="7">
        <v>787997.772332368</v>
      </c>
      <c r="AB85" s="9">
        <f t="shared" si="13"/>
        <v>0.00477153235560551</v>
      </c>
      <c r="AC85" s="13"/>
    </row>
    <row r="86" spans="1:29" ht="12.75">
      <c r="A86" s="14" t="s">
        <v>196</v>
      </c>
      <c r="B86" s="14" t="s">
        <v>197</v>
      </c>
      <c r="C86" t="s">
        <v>75</v>
      </c>
      <c r="D86" s="17">
        <v>10</v>
      </c>
      <c r="E86" s="17">
        <v>33189800</v>
      </c>
      <c r="F86" s="17">
        <v>7</v>
      </c>
      <c r="G86" s="17">
        <v>1143800</v>
      </c>
      <c r="H86" s="17">
        <v>0</v>
      </c>
      <c r="I86" s="17">
        <v>0</v>
      </c>
      <c r="J86" s="17">
        <v>0</v>
      </c>
      <c r="K86" s="17">
        <v>0</v>
      </c>
      <c r="L86" s="16">
        <f t="shared" si="14"/>
        <v>68</v>
      </c>
      <c r="M86" s="16">
        <f t="shared" si="15"/>
        <v>370505400</v>
      </c>
      <c r="N86" s="17">
        <v>10</v>
      </c>
      <c r="O86" s="17">
        <v>6015000</v>
      </c>
      <c r="P86" s="17">
        <v>55</v>
      </c>
      <c r="Q86" s="17">
        <v>362460800</v>
      </c>
      <c r="R86" s="17">
        <v>3</v>
      </c>
      <c r="S86" s="17">
        <v>2029600</v>
      </c>
      <c r="T86" s="8">
        <f t="shared" si="16"/>
        <v>85</v>
      </c>
      <c r="U86" s="8">
        <f t="shared" si="10"/>
        <v>404839000</v>
      </c>
      <c r="V86" s="9">
        <f t="shared" si="11"/>
        <v>0.0028253206830369604</v>
      </c>
      <c r="W86" s="8">
        <f t="shared" si="12"/>
        <v>7</v>
      </c>
      <c r="X86" s="8">
        <f t="shared" si="17"/>
        <v>3173400</v>
      </c>
      <c r="Y86" s="7">
        <f t="shared" si="18"/>
        <v>163400</v>
      </c>
      <c r="Z86" s="9">
        <f t="shared" si="19"/>
        <v>0.005013350986441524</v>
      </c>
      <c r="AA86" s="7">
        <v>169814.2857142857</v>
      </c>
      <c r="AB86" s="9">
        <f t="shared" si="13"/>
        <v>-0.03777235635568266</v>
      </c>
      <c r="AC86" s="13"/>
    </row>
    <row r="87" spans="1:29" ht="12.75">
      <c r="A87" s="14" t="s">
        <v>198</v>
      </c>
      <c r="B87" s="14" t="s">
        <v>199</v>
      </c>
      <c r="C87" t="s">
        <v>75</v>
      </c>
      <c r="D87" s="17">
        <v>64</v>
      </c>
      <c r="E87" s="17">
        <v>15437400</v>
      </c>
      <c r="F87" s="17">
        <v>2620</v>
      </c>
      <c r="G87" s="17">
        <v>1996173700</v>
      </c>
      <c r="H87" s="17">
        <v>0</v>
      </c>
      <c r="I87" s="17">
        <v>0</v>
      </c>
      <c r="J87" s="17">
        <v>0</v>
      </c>
      <c r="K87" s="17">
        <v>0</v>
      </c>
      <c r="L87" s="16">
        <f t="shared" si="14"/>
        <v>76</v>
      </c>
      <c r="M87" s="16">
        <f t="shared" si="15"/>
        <v>195992200</v>
      </c>
      <c r="N87" s="17">
        <v>70</v>
      </c>
      <c r="O87" s="17">
        <v>171223500</v>
      </c>
      <c r="P87" s="17">
        <v>4</v>
      </c>
      <c r="Q87" s="17">
        <v>6217700</v>
      </c>
      <c r="R87" s="17">
        <v>2</v>
      </c>
      <c r="S87" s="17">
        <v>18551000</v>
      </c>
      <c r="T87" s="8">
        <f t="shared" si="16"/>
        <v>2760</v>
      </c>
      <c r="U87" s="8">
        <f t="shared" si="10"/>
        <v>2207603300</v>
      </c>
      <c r="V87" s="9">
        <f t="shared" si="11"/>
        <v>0.9042266334716931</v>
      </c>
      <c r="W87" s="8">
        <f t="shared" si="12"/>
        <v>2620</v>
      </c>
      <c r="X87" s="8">
        <f t="shared" si="17"/>
        <v>2014724700</v>
      </c>
      <c r="Y87" s="7">
        <f t="shared" si="18"/>
        <v>761898.358778626</v>
      </c>
      <c r="Z87" s="9">
        <f t="shared" si="19"/>
        <v>0.008403230779732936</v>
      </c>
      <c r="AA87" s="7">
        <v>759465.252293578</v>
      </c>
      <c r="AB87" s="9">
        <f t="shared" si="13"/>
        <v>0.003203710081139329</v>
      </c>
      <c r="AC87" s="13"/>
    </row>
    <row r="88" spans="1:29" ht="12.75">
      <c r="A88" s="14" t="s">
        <v>200</v>
      </c>
      <c r="B88" s="14" t="s">
        <v>201</v>
      </c>
      <c r="C88" t="s">
        <v>75</v>
      </c>
      <c r="D88" s="17">
        <v>131</v>
      </c>
      <c r="E88" s="17">
        <v>15172800</v>
      </c>
      <c r="F88" s="17">
        <v>3352</v>
      </c>
      <c r="G88" s="17">
        <v>1388543300</v>
      </c>
      <c r="H88" s="17">
        <v>0</v>
      </c>
      <c r="I88" s="17">
        <v>0</v>
      </c>
      <c r="J88" s="17">
        <v>0</v>
      </c>
      <c r="K88" s="17">
        <v>0</v>
      </c>
      <c r="L88" s="16">
        <f t="shared" si="14"/>
        <v>145</v>
      </c>
      <c r="M88" s="16">
        <f t="shared" si="15"/>
        <v>154252400</v>
      </c>
      <c r="N88" s="17">
        <v>126</v>
      </c>
      <c r="O88" s="17">
        <v>125681800</v>
      </c>
      <c r="P88" s="17">
        <v>19</v>
      </c>
      <c r="Q88" s="17">
        <v>28570600</v>
      </c>
      <c r="R88" s="17">
        <v>0</v>
      </c>
      <c r="S88" s="17">
        <v>0</v>
      </c>
      <c r="T88" s="8">
        <f t="shared" si="16"/>
        <v>3628</v>
      </c>
      <c r="U88" s="8">
        <f t="shared" si="10"/>
        <v>1557968500</v>
      </c>
      <c r="V88" s="9">
        <f t="shared" si="11"/>
        <v>0.8912524868121532</v>
      </c>
      <c r="W88" s="8">
        <f t="shared" si="12"/>
        <v>3352</v>
      </c>
      <c r="X88" s="8">
        <f t="shared" si="17"/>
        <v>1388543300</v>
      </c>
      <c r="Y88" s="7">
        <f t="shared" si="18"/>
        <v>414243.2279236277</v>
      </c>
      <c r="Z88" s="9">
        <f t="shared" si="19"/>
        <v>0</v>
      </c>
      <c r="AA88" s="7">
        <v>414770.89061566046</v>
      </c>
      <c r="AB88" s="9">
        <f t="shared" si="13"/>
        <v>-0.0012721786990632933</v>
      </c>
      <c r="AC88" s="13"/>
    </row>
    <row r="89" spans="1:29" ht="12.75">
      <c r="A89" s="14" t="s">
        <v>202</v>
      </c>
      <c r="B89" s="14" t="s">
        <v>203</v>
      </c>
      <c r="C89" t="s">
        <v>75</v>
      </c>
      <c r="D89" s="17">
        <v>44</v>
      </c>
      <c r="E89" s="17">
        <v>5569900</v>
      </c>
      <c r="F89" s="17">
        <v>2172</v>
      </c>
      <c r="G89" s="17">
        <v>674055600</v>
      </c>
      <c r="H89" s="17">
        <v>0</v>
      </c>
      <c r="I89" s="17">
        <v>0</v>
      </c>
      <c r="J89" s="17">
        <v>0</v>
      </c>
      <c r="K89" s="17">
        <v>0</v>
      </c>
      <c r="L89" s="16">
        <f t="shared" si="14"/>
        <v>218</v>
      </c>
      <c r="M89" s="16">
        <f t="shared" si="15"/>
        <v>267110300</v>
      </c>
      <c r="N89" s="17">
        <v>163</v>
      </c>
      <c r="O89" s="17">
        <v>136425500</v>
      </c>
      <c r="P89" s="17">
        <v>34</v>
      </c>
      <c r="Q89" s="17">
        <v>49286100</v>
      </c>
      <c r="R89" s="17">
        <v>21</v>
      </c>
      <c r="S89" s="17">
        <v>81398700</v>
      </c>
      <c r="T89" s="8">
        <f t="shared" si="16"/>
        <v>2434</v>
      </c>
      <c r="U89" s="8">
        <f t="shared" si="10"/>
        <v>946735800</v>
      </c>
      <c r="V89" s="9">
        <f t="shared" si="11"/>
        <v>0.7119785688890184</v>
      </c>
      <c r="W89" s="8">
        <f t="shared" si="12"/>
        <v>2172</v>
      </c>
      <c r="X89" s="8">
        <f t="shared" si="17"/>
        <v>755454300</v>
      </c>
      <c r="Y89" s="7">
        <f t="shared" si="18"/>
        <v>310338.67403314915</v>
      </c>
      <c r="Z89" s="9">
        <f t="shared" si="19"/>
        <v>0.08597826341836867</v>
      </c>
      <c r="AA89" s="7">
        <v>367085.1388888889</v>
      </c>
      <c r="AB89" s="9">
        <f t="shared" si="13"/>
        <v>-0.15458665809109756</v>
      </c>
      <c r="AC89" s="13"/>
    </row>
    <row r="90" spans="1:29" ht="12.75">
      <c r="A90" s="14" t="s">
        <v>204</v>
      </c>
      <c r="B90" s="14" t="s">
        <v>205</v>
      </c>
      <c r="C90" t="s">
        <v>75</v>
      </c>
      <c r="D90" s="17">
        <v>59</v>
      </c>
      <c r="E90" s="17">
        <v>8392400</v>
      </c>
      <c r="F90" s="17">
        <v>3371</v>
      </c>
      <c r="G90" s="17">
        <v>1564076500</v>
      </c>
      <c r="H90" s="17">
        <v>0</v>
      </c>
      <c r="I90" s="17">
        <v>0</v>
      </c>
      <c r="J90" s="17">
        <v>0</v>
      </c>
      <c r="K90" s="17">
        <v>0</v>
      </c>
      <c r="L90" s="16">
        <f t="shared" si="14"/>
        <v>27</v>
      </c>
      <c r="M90" s="16">
        <f t="shared" si="15"/>
        <v>48794300</v>
      </c>
      <c r="N90" s="17">
        <v>27</v>
      </c>
      <c r="O90" s="17">
        <v>48794300</v>
      </c>
      <c r="P90" s="17">
        <v>0</v>
      </c>
      <c r="Q90" s="17">
        <v>0</v>
      </c>
      <c r="R90" s="17">
        <v>0</v>
      </c>
      <c r="S90" s="17">
        <v>0</v>
      </c>
      <c r="T90" s="8">
        <f t="shared" si="16"/>
        <v>3457</v>
      </c>
      <c r="U90" s="8">
        <f t="shared" si="10"/>
        <v>1621263200</v>
      </c>
      <c r="V90" s="9">
        <f t="shared" si="11"/>
        <v>0.9647270720756507</v>
      </c>
      <c r="W90" s="8">
        <f t="shared" si="12"/>
        <v>3371</v>
      </c>
      <c r="X90" s="8">
        <f t="shared" si="17"/>
        <v>1564076500</v>
      </c>
      <c r="Y90" s="7">
        <f t="shared" si="18"/>
        <v>463979.9762681697</v>
      </c>
      <c r="Z90" s="9">
        <f t="shared" si="19"/>
        <v>0</v>
      </c>
      <c r="AA90" s="7">
        <v>533959.3074874224</v>
      </c>
      <c r="AB90" s="9">
        <f t="shared" si="13"/>
        <v>-0.1310574237361731</v>
      </c>
      <c r="AC90" s="13"/>
    </row>
    <row r="91" spans="1:29" ht="12.75">
      <c r="A91" s="14" t="s">
        <v>206</v>
      </c>
      <c r="B91" s="14" t="s">
        <v>207</v>
      </c>
      <c r="C91" t="s">
        <v>75</v>
      </c>
      <c r="D91" s="17">
        <v>83</v>
      </c>
      <c r="E91" s="17">
        <v>7757300</v>
      </c>
      <c r="F91" s="17">
        <v>3097</v>
      </c>
      <c r="G91" s="17">
        <v>1198836400</v>
      </c>
      <c r="H91" s="17">
        <v>0</v>
      </c>
      <c r="I91" s="17">
        <v>0</v>
      </c>
      <c r="J91" s="17">
        <v>0</v>
      </c>
      <c r="K91" s="17">
        <v>0</v>
      </c>
      <c r="L91" s="16">
        <f t="shared" si="14"/>
        <v>307</v>
      </c>
      <c r="M91" s="16">
        <f t="shared" si="15"/>
        <v>535135400</v>
      </c>
      <c r="N91" s="17">
        <v>244</v>
      </c>
      <c r="O91" s="17">
        <v>348075100</v>
      </c>
      <c r="P91" s="17">
        <v>34</v>
      </c>
      <c r="Q91" s="17">
        <v>39282700</v>
      </c>
      <c r="R91" s="17">
        <v>29</v>
      </c>
      <c r="S91" s="17">
        <v>147777600</v>
      </c>
      <c r="T91" s="8">
        <f t="shared" si="16"/>
        <v>3487</v>
      </c>
      <c r="U91" s="8">
        <f t="shared" si="10"/>
        <v>1741729100</v>
      </c>
      <c r="V91" s="9">
        <f t="shared" si="11"/>
        <v>0.6883024461151852</v>
      </c>
      <c r="W91" s="8">
        <f t="shared" si="12"/>
        <v>3097</v>
      </c>
      <c r="X91" s="8">
        <f t="shared" si="17"/>
        <v>1346614000</v>
      </c>
      <c r="Y91" s="7">
        <f t="shared" si="18"/>
        <v>387096.02841459477</v>
      </c>
      <c r="Z91" s="9">
        <f t="shared" si="19"/>
        <v>0.08484534133350588</v>
      </c>
      <c r="AA91" s="7">
        <v>397676.87096774194</v>
      </c>
      <c r="AB91" s="9">
        <f t="shared" si="13"/>
        <v>-0.026606632986723163</v>
      </c>
      <c r="AC91" s="13"/>
    </row>
    <row r="92" spans="1:29" ht="12.75">
      <c r="A92" s="14" t="s">
        <v>208</v>
      </c>
      <c r="B92" s="14" t="s">
        <v>209</v>
      </c>
      <c r="C92" t="s">
        <v>75</v>
      </c>
      <c r="D92" s="17">
        <v>68</v>
      </c>
      <c r="E92" s="17">
        <v>14430300</v>
      </c>
      <c r="F92" s="17">
        <v>1896</v>
      </c>
      <c r="G92" s="17">
        <v>1293849200</v>
      </c>
      <c r="H92" s="17">
        <v>3</v>
      </c>
      <c r="I92" s="17">
        <v>1003600</v>
      </c>
      <c r="J92" s="17">
        <v>3</v>
      </c>
      <c r="K92" s="17">
        <v>6600</v>
      </c>
      <c r="L92" s="16">
        <f t="shared" si="14"/>
        <v>58</v>
      </c>
      <c r="M92" s="16">
        <f t="shared" si="15"/>
        <v>473997500</v>
      </c>
      <c r="N92" s="17">
        <v>58</v>
      </c>
      <c r="O92" s="17">
        <v>473997500</v>
      </c>
      <c r="P92" s="17">
        <v>0</v>
      </c>
      <c r="Q92" s="17">
        <v>0</v>
      </c>
      <c r="R92" s="17">
        <v>0</v>
      </c>
      <c r="S92" s="17">
        <v>0</v>
      </c>
      <c r="T92" s="8">
        <f t="shared" si="16"/>
        <v>2028</v>
      </c>
      <c r="U92" s="8">
        <f t="shared" si="10"/>
        <v>1783287200</v>
      </c>
      <c r="V92" s="9">
        <f t="shared" si="11"/>
        <v>0.7261044659547828</v>
      </c>
      <c r="W92" s="8">
        <f t="shared" si="12"/>
        <v>1899</v>
      </c>
      <c r="X92" s="8">
        <f t="shared" si="17"/>
        <v>1294852800</v>
      </c>
      <c r="Y92" s="7">
        <f t="shared" si="18"/>
        <v>681860.3475513428</v>
      </c>
      <c r="Z92" s="9">
        <f t="shared" si="19"/>
        <v>0</v>
      </c>
      <c r="AA92" s="7">
        <v>682994.6666666666</v>
      </c>
      <c r="AB92" s="9">
        <f t="shared" si="13"/>
        <v>-0.0016608023029811305</v>
      </c>
      <c r="AC92" s="13"/>
    </row>
    <row r="93" spans="1:29" ht="12.75">
      <c r="A93" s="14" t="s">
        <v>210</v>
      </c>
      <c r="B93" s="14" t="s">
        <v>211</v>
      </c>
      <c r="C93" t="s">
        <v>75</v>
      </c>
      <c r="D93" s="17">
        <v>72</v>
      </c>
      <c r="E93" s="17">
        <v>73570000</v>
      </c>
      <c r="F93" s="17">
        <v>2494</v>
      </c>
      <c r="G93" s="17">
        <v>589584400</v>
      </c>
      <c r="H93" s="17">
        <v>0</v>
      </c>
      <c r="I93" s="17">
        <v>0</v>
      </c>
      <c r="J93" s="17">
        <v>0</v>
      </c>
      <c r="K93" s="17">
        <v>0</v>
      </c>
      <c r="L93" s="16">
        <f t="shared" si="14"/>
        <v>101</v>
      </c>
      <c r="M93" s="16">
        <f t="shared" si="15"/>
        <v>133642700</v>
      </c>
      <c r="N93" s="17">
        <v>67</v>
      </c>
      <c r="O93" s="17">
        <v>38288000</v>
      </c>
      <c r="P93" s="17">
        <v>22</v>
      </c>
      <c r="Q93" s="17">
        <v>78883300</v>
      </c>
      <c r="R93" s="17">
        <v>12</v>
      </c>
      <c r="S93" s="17">
        <v>16471400</v>
      </c>
      <c r="T93" s="8">
        <f t="shared" si="16"/>
        <v>2667</v>
      </c>
      <c r="U93" s="8">
        <f t="shared" si="10"/>
        <v>796797100</v>
      </c>
      <c r="V93" s="9">
        <f t="shared" si="11"/>
        <v>0.7399429541096473</v>
      </c>
      <c r="W93" s="8">
        <f t="shared" si="12"/>
        <v>2494</v>
      </c>
      <c r="X93" s="8">
        <f t="shared" si="17"/>
        <v>606055800</v>
      </c>
      <c r="Y93" s="7">
        <f t="shared" si="18"/>
        <v>236401.12269446673</v>
      </c>
      <c r="Z93" s="9">
        <f t="shared" si="19"/>
        <v>0.02067201298799908</v>
      </c>
      <c r="AA93" s="7">
        <v>236006.30268968287</v>
      </c>
      <c r="AB93" s="9">
        <f t="shared" si="13"/>
        <v>0.0016729214444031098</v>
      </c>
      <c r="AC93" s="13"/>
    </row>
    <row r="94" spans="1:29" ht="12.75">
      <c r="A94" s="14" t="s">
        <v>212</v>
      </c>
      <c r="B94" s="14" t="s">
        <v>213</v>
      </c>
      <c r="C94" t="s">
        <v>75</v>
      </c>
      <c r="D94" s="17">
        <v>102</v>
      </c>
      <c r="E94" s="17">
        <v>29284700</v>
      </c>
      <c r="F94" s="17">
        <v>5541</v>
      </c>
      <c r="G94" s="17">
        <v>4498457543</v>
      </c>
      <c r="H94" s="17">
        <v>2</v>
      </c>
      <c r="I94" s="17">
        <v>2779400</v>
      </c>
      <c r="J94" s="17">
        <v>1</v>
      </c>
      <c r="K94" s="17">
        <v>22700</v>
      </c>
      <c r="L94" s="16">
        <f t="shared" si="14"/>
        <v>161</v>
      </c>
      <c r="M94" s="16">
        <f t="shared" si="15"/>
        <v>288191300</v>
      </c>
      <c r="N94" s="17">
        <v>142</v>
      </c>
      <c r="O94" s="17">
        <v>255001400</v>
      </c>
      <c r="P94" s="17">
        <v>17</v>
      </c>
      <c r="Q94" s="17">
        <v>31644000</v>
      </c>
      <c r="R94" s="17">
        <v>2</v>
      </c>
      <c r="S94" s="17">
        <v>1545900</v>
      </c>
      <c r="T94" s="8">
        <f t="shared" si="16"/>
        <v>5807</v>
      </c>
      <c r="U94" s="8">
        <f t="shared" si="10"/>
        <v>4818735643</v>
      </c>
      <c r="V94" s="9">
        <f t="shared" si="11"/>
        <v>0.9341116169215012</v>
      </c>
      <c r="W94" s="8">
        <f t="shared" si="12"/>
        <v>5543</v>
      </c>
      <c r="X94" s="8">
        <f t="shared" si="17"/>
        <v>4502782843</v>
      </c>
      <c r="Y94" s="7">
        <f t="shared" si="18"/>
        <v>812057.9005953455</v>
      </c>
      <c r="Z94" s="9">
        <f t="shared" si="19"/>
        <v>0.0003208102943446736</v>
      </c>
      <c r="AA94" s="7">
        <v>812378.2568592058</v>
      </c>
      <c r="AB94" s="9">
        <f t="shared" si="13"/>
        <v>-0.00039434372000402587</v>
      </c>
      <c r="AC94" s="13"/>
    </row>
    <row r="95" spans="1:29" ht="12.75">
      <c r="A95" s="14" t="s">
        <v>214</v>
      </c>
      <c r="B95" s="14" t="s">
        <v>215</v>
      </c>
      <c r="C95" t="s">
        <v>216</v>
      </c>
      <c r="D95" s="17">
        <v>412</v>
      </c>
      <c r="E95" s="17">
        <v>9048200</v>
      </c>
      <c r="F95" s="17">
        <v>536</v>
      </c>
      <c r="G95" s="17">
        <v>117471700</v>
      </c>
      <c r="H95" s="17">
        <v>17</v>
      </c>
      <c r="I95" s="17">
        <v>5136700</v>
      </c>
      <c r="J95" s="17">
        <v>55</v>
      </c>
      <c r="K95" s="17">
        <v>702600</v>
      </c>
      <c r="L95" s="16">
        <f t="shared" si="14"/>
        <v>41</v>
      </c>
      <c r="M95" s="16">
        <f t="shared" si="15"/>
        <v>27354100</v>
      </c>
      <c r="N95" s="17">
        <v>41</v>
      </c>
      <c r="O95" s="17">
        <v>27354100</v>
      </c>
      <c r="P95" s="17">
        <v>0</v>
      </c>
      <c r="Q95" s="17">
        <v>0</v>
      </c>
      <c r="R95" s="17">
        <v>0</v>
      </c>
      <c r="S95" s="17">
        <v>0</v>
      </c>
      <c r="T95" s="8">
        <f t="shared" si="16"/>
        <v>1061</v>
      </c>
      <c r="U95" s="8">
        <f t="shared" si="10"/>
        <v>159713300</v>
      </c>
      <c r="V95" s="9">
        <f t="shared" si="11"/>
        <v>0.7676780831652718</v>
      </c>
      <c r="W95" s="8">
        <f t="shared" si="12"/>
        <v>553</v>
      </c>
      <c r="X95" s="8">
        <f t="shared" si="17"/>
        <v>122608400</v>
      </c>
      <c r="Y95" s="7">
        <f t="shared" si="18"/>
        <v>221715.00904159131</v>
      </c>
      <c r="Z95" s="9">
        <f t="shared" si="19"/>
        <v>0</v>
      </c>
      <c r="AA95" s="7">
        <v>270668.6703096539</v>
      </c>
      <c r="AB95" s="9">
        <f t="shared" si="13"/>
        <v>-0.18086194169446354</v>
      </c>
      <c r="AC95" s="13"/>
    </row>
    <row r="96" spans="1:29" ht="12.75">
      <c r="A96" s="14" t="s">
        <v>217</v>
      </c>
      <c r="B96" s="14" t="s">
        <v>218</v>
      </c>
      <c r="C96" t="s">
        <v>216</v>
      </c>
      <c r="D96" s="17">
        <v>50</v>
      </c>
      <c r="E96" s="17">
        <v>1105500</v>
      </c>
      <c r="F96" s="17">
        <v>866</v>
      </c>
      <c r="G96" s="17">
        <v>110371900</v>
      </c>
      <c r="H96" s="17">
        <v>0</v>
      </c>
      <c r="I96" s="17">
        <v>0</v>
      </c>
      <c r="J96" s="17">
        <v>0</v>
      </c>
      <c r="K96" s="17">
        <v>0</v>
      </c>
      <c r="L96" s="16">
        <f t="shared" si="14"/>
        <v>73</v>
      </c>
      <c r="M96" s="16">
        <f t="shared" si="15"/>
        <v>9429800</v>
      </c>
      <c r="N96" s="17">
        <v>51</v>
      </c>
      <c r="O96" s="17">
        <v>6049100</v>
      </c>
      <c r="P96" s="17">
        <v>17</v>
      </c>
      <c r="Q96" s="17">
        <v>2419900</v>
      </c>
      <c r="R96" s="17">
        <v>5</v>
      </c>
      <c r="S96" s="17">
        <v>960800</v>
      </c>
      <c r="T96" s="8">
        <f t="shared" si="16"/>
        <v>989</v>
      </c>
      <c r="U96" s="8">
        <f t="shared" si="10"/>
        <v>120907200</v>
      </c>
      <c r="V96" s="9">
        <f t="shared" si="11"/>
        <v>0.9128645771302288</v>
      </c>
      <c r="W96" s="8">
        <f t="shared" si="12"/>
        <v>866</v>
      </c>
      <c r="X96" s="8">
        <f t="shared" si="17"/>
        <v>111332700</v>
      </c>
      <c r="Y96" s="7">
        <f t="shared" si="18"/>
        <v>127450.23094688222</v>
      </c>
      <c r="Z96" s="9">
        <f t="shared" si="19"/>
        <v>0.007946590442918205</v>
      </c>
      <c r="AA96" s="7">
        <v>128277.27797001154</v>
      </c>
      <c r="AB96" s="9">
        <f t="shared" si="13"/>
        <v>-0.006447338423587851</v>
      </c>
      <c r="AC96" s="13"/>
    </row>
    <row r="97" spans="1:29" ht="12.75">
      <c r="A97" s="14" t="s">
        <v>219</v>
      </c>
      <c r="B97" s="14" t="s">
        <v>220</v>
      </c>
      <c r="C97" t="s">
        <v>216</v>
      </c>
      <c r="D97" s="17">
        <v>62</v>
      </c>
      <c r="E97" s="17">
        <v>4853700</v>
      </c>
      <c r="F97" s="17">
        <v>1197</v>
      </c>
      <c r="G97" s="17">
        <v>244991900</v>
      </c>
      <c r="H97" s="17">
        <v>0</v>
      </c>
      <c r="I97" s="17">
        <v>0</v>
      </c>
      <c r="J97" s="17">
        <v>0</v>
      </c>
      <c r="K97" s="17">
        <v>0</v>
      </c>
      <c r="L97" s="16">
        <f t="shared" si="14"/>
        <v>141</v>
      </c>
      <c r="M97" s="16">
        <f t="shared" si="15"/>
        <v>88672000</v>
      </c>
      <c r="N97" s="17">
        <v>113</v>
      </c>
      <c r="O97" s="17">
        <v>46988000</v>
      </c>
      <c r="P97" s="17">
        <v>8</v>
      </c>
      <c r="Q97" s="17">
        <v>16502700</v>
      </c>
      <c r="R97" s="17">
        <v>20</v>
      </c>
      <c r="S97" s="17">
        <v>25181300</v>
      </c>
      <c r="T97" s="8">
        <f t="shared" si="16"/>
        <v>1400</v>
      </c>
      <c r="U97" s="8">
        <f t="shared" si="10"/>
        <v>338517600</v>
      </c>
      <c r="V97" s="9">
        <f t="shared" si="11"/>
        <v>0.7237198302244846</v>
      </c>
      <c r="W97" s="8">
        <f t="shared" si="12"/>
        <v>1197</v>
      </c>
      <c r="X97" s="8">
        <f t="shared" si="17"/>
        <v>270173200</v>
      </c>
      <c r="Y97" s="7">
        <f t="shared" si="18"/>
        <v>204671.5956558062</v>
      </c>
      <c r="Z97" s="9">
        <f t="shared" si="19"/>
        <v>0.07438697426662602</v>
      </c>
      <c r="AA97" s="7">
        <v>205139.68253968254</v>
      </c>
      <c r="AB97" s="9">
        <f t="shared" si="13"/>
        <v>-0.002281795886984513</v>
      </c>
      <c r="AC97" s="13"/>
    </row>
    <row r="98" spans="1:29" ht="12.75">
      <c r="A98" s="14" t="s">
        <v>221</v>
      </c>
      <c r="B98" s="14" t="s">
        <v>222</v>
      </c>
      <c r="C98" t="s">
        <v>216</v>
      </c>
      <c r="D98" s="17">
        <v>149</v>
      </c>
      <c r="E98" s="17">
        <v>32724500</v>
      </c>
      <c r="F98" s="17">
        <v>3538</v>
      </c>
      <c r="G98" s="17">
        <v>851703725</v>
      </c>
      <c r="H98" s="17">
        <v>8</v>
      </c>
      <c r="I98" s="17">
        <v>2017200</v>
      </c>
      <c r="J98" s="17">
        <v>22</v>
      </c>
      <c r="K98" s="17">
        <v>269200</v>
      </c>
      <c r="L98" s="16">
        <f t="shared" si="14"/>
        <v>220</v>
      </c>
      <c r="M98" s="16">
        <f t="shared" si="15"/>
        <v>288504030</v>
      </c>
      <c r="N98" s="17">
        <v>193</v>
      </c>
      <c r="O98" s="17">
        <v>219944030</v>
      </c>
      <c r="P98" s="17">
        <v>19</v>
      </c>
      <c r="Q98" s="17">
        <v>33852200</v>
      </c>
      <c r="R98" s="17">
        <v>8</v>
      </c>
      <c r="S98" s="17">
        <v>34707800</v>
      </c>
      <c r="T98" s="8">
        <f t="shared" si="16"/>
        <v>3937</v>
      </c>
      <c r="U98" s="8">
        <f t="shared" si="10"/>
        <v>1175218655</v>
      </c>
      <c r="V98" s="9">
        <f t="shared" si="11"/>
        <v>0.7264358180223066</v>
      </c>
      <c r="W98" s="8">
        <f t="shared" si="12"/>
        <v>3546</v>
      </c>
      <c r="X98" s="8">
        <f t="shared" si="17"/>
        <v>888428725</v>
      </c>
      <c r="Y98" s="7">
        <f t="shared" si="18"/>
        <v>240756.04201917653</v>
      </c>
      <c r="Z98" s="9">
        <f t="shared" si="19"/>
        <v>0.029533057403687998</v>
      </c>
      <c r="AA98" s="7">
        <v>239281.41316685584</v>
      </c>
      <c r="AB98" s="9">
        <f t="shared" si="13"/>
        <v>0.006162738813701341</v>
      </c>
      <c r="AC98" s="13"/>
    </row>
    <row r="99" spans="1:29" ht="12.75">
      <c r="A99" s="14" t="s">
        <v>223</v>
      </c>
      <c r="B99" s="14" t="s">
        <v>224</v>
      </c>
      <c r="C99" t="s">
        <v>216</v>
      </c>
      <c r="D99" s="17">
        <v>153</v>
      </c>
      <c r="E99" s="17">
        <v>13099400</v>
      </c>
      <c r="F99" s="17">
        <v>3201</v>
      </c>
      <c r="G99" s="17">
        <v>449684600</v>
      </c>
      <c r="H99" s="17">
        <v>0</v>
      </c>
      <c r="I99" s="17">
        <v>0</v>
      </c>
      <c r="J99" s="17">
        <v>0</v>
      </c>
      <c r="K99" s="17">
        <v>0</v>
      </c>
      <c r="L99" s="16">
        <f t="shared" si="14"/>
        <v>321</v>
      </c>
      <c r="M99" s="16">
        <f t="shared" si="15"/>
        <v>170203100</v>
      </c>
      <c r="N99" s="17">
        <v>293</v>
      </c>
      <c r="O99" s="17">
        <v>112777400</v>
      </c>
      <c r="P99" s="17">
        <v>9</v>
      </c>
      <c r="Q99" s="17">
        <v>31475600</v>
      </c>
      <c r="R99" s="17">
        <v>19</v>
      </c>
      <c r="S99" s="17">
        <v>25950100</v>
      </c>
      <c r="T99" s="8">
        <f t="shared" si="16"/>
        <v>3675</v>
      </c>
      <c r="U99" s="8">
        <f t="shared" si="10"/>
        <v>632987100</v>
      </c>
      <c r="V99" s="9">
        <f t="shared" si="11"/>
        <v>0.7104166893764502</v>
      </c>
      <c r="W99" s="8">
        <f t="shared" si="12"/>
        <v>3201</v>
      </c>
      <c r="X99" s="8">
        <f t="shared" si="17"/>
        <v>475634700</v>
      </c>
      <c r="Y99" s="7">
        <f t="shared" si="18"/>
        <v>140482.53670727898</v>
      </c>
      <c r="Z99" s="9">
        <f t="shared" si="19"/>
        <v>0.04099625411007586</v>
      </c>
      <c r="AA99" s="7">
        <v>140743.22721598003</v>
      </c>
      <c r="AB99" s="9">
        <f t="shared" si="13"/>
        <v>-0.0018522419434151916</v>
      </c>
      <c r="AC99" s="13"/>
    </row>
    <row r="100" spans="1:29" ht="12.75">
      <c r="A100" s="14" t="s">
        <v>225</v>
      </c>
      <c r="B100" s="14" t="s">
        <v>226</v>
      </c>
      <c r="C100" t="s">
        <v>216</v>
      </c>
      <c r="D100" s="17">
        <v>554</v>
      </c>
      <c r="E100" s="17">
        <v>61935100</v>
      </c>
      <c r="F100" s="17">
        <v>6689</v>
      </c>
      <c r="G100" s="17">
        <v>1531115757</v>
      </c>
      <c r="H100" s="17">
        <v>8</v>
      </c>
      <c r="I100" s="17">
        <v>1599800</v>
      </c>
      <c r="J100" s="17">
        <v>63</v>
      </c>
      <c r="K100" s="17">
        <v>888400</v>
      </c>
      <c r="L100" s="16">
        <f t="shared" si="14"/>
        <v>255</v>
      </c>
      <c r="M100" s="16">
        <f t="shared" si="15"/>
        <v>612156750</v>
      </c>
      <c r="N100" s="17">
        <v>198</v>
      </c>
      <c r="O100" s="17">
        <v>334009550</v>
      </c>
      <c r="P100" s="17">
        <v>50</v>
      </c>
      <c r="Q100" s="17">
        <v>224082200</v>
      </c>
      <c r="R100" s="17">
        <v>7</v>
      </c>
      <c r="S100" s="17">
        <v>54065000</v>
      </c>
      <c r="T100" s="8">
        <f t="shared" si="16"/>
        <v>7569</v>
      </c>
      <c r="U100" s="8">
        <f t="shared" si="10"/>
        <v>2207695807</v>
      </c>
      <c r="V100" s="9">
        <f t="shared" si="11"/>
        <v>0.6942603016865719</v>
      </c>
      <c r="W100" s="8">
        <f t="shared" si="12"/>
        <v>6697</v>
      </c>
      <c r="X100" s="8">
        <f t="shared" si="17"/>
        <v>1586780557</v>
      </c>
      <c r="Y100" s="7">
        <f t="shared" si="18"/>
        <v>228865.9932805734</v>
      </c>
      <c r="Z100" s="9">
        <f t="shared" si="19"/>
        <v>0.02448933400542532</v>
      </c>
      <c r="AA100" s="7">
        <v>229902.2027351969</v>
      </c>
      <c r="AB100" s="9">
        <f t="shared" si="13"/>
        <v>-0.004507174973947516</v>
      </c>
      <c r="AC100" s="13"/>
    </row>
    <row r="101" spans="1:29" ht="12.75">
      <c r="A101" s="14" t="s">
        <v>227</v>
      </c>
      <c r="B101" s="14" t="s">
        <v>228</v>
      </c>
      <c r="C101" t="s">
        <v>216</v>
      </c>
      <c r="D101" s="17">
        <v>177</v>
      </c>
      <c r="E101" s="17">
        <v>12679850</v>
      </c>
      <c r="F101" s="17">
        <v>1598</v>
      </c>
      <c r="G101" s="17">
        <v>619806500</v>
      </c>
      <c r="H101" s="17">
        <v>139</v>
      </c>
      <c r="I101" s="17">
        <v>61625000</v>
      </c>
      <c r="J101" s="17">
        <v>231</v>
      </c>
      <c r="K101" s="17">
        <v>6355700</v>
      </c>
      <c r="L101" s="16">
        <f t="shared" si="14"/>
        <v>43</v>
      </c>
      <c r="M101" s="16">
        <f t="shared" si="15"/>
        <v>22379700</v>
      </c>
      <c r="N101" s="17">
        <v>42</v>
      </c>
      <c r="O101" s="17">
        <v>22067800</v>
      </c>
      <c r="P101" s="17">
        <v>0</v>
      </c>
      <c r="Q101" s="17">
        <v>0</v>
      </c>
      <c r="R101" s="17">
        <v>1</v>
      </c>
      <c r="S101" s="17">
        <v>311900</v>
      </c>
      <c r="T101" s="8">
        <f t="shared" si="16"/>
        <v>2188</v>
      </c>
      <c r="U101" s="8">
        <f t="shared" si="10"/>
        <v>722846750</v>
      </c>
      <c r="V101" s="9">
        <f t="shared" si="11"/>
        <v>0.9427053521372268</v>
      </c>
      <c r="W101" s="8">
        <f t="shared" si="12"/>
        <v>1737</v>
      </c>
      <c r="X101" s="8">
        <f t="shared" si="17"/>
        <v>681743400</v>
      </c>
      <c r="Y101" s="7">
        <f t="shared" si="18"/>
        <v>392303.68451352906</v>
      </c>
      <c r="Z101" s="9">
        <f t="shared" si="19"/>
        <v>0.0004314884171506616</v>
      </c>
      <c r="AA101" s="7">
        <v>395014.09435061156</v>
      </c>
      <c r="AB101" s="9">
        <f t="shared" si="13"/>
        <v>-0.006861552222682856</v>
      </c>
      <c r="AC101" s="13"/>
    </row>
    <row r="102" spans="1:29" ht="12.75">
      <c r="A102" s="14" t="s">
        <v>229</v>
      </c>
      <c r="B102" s="14" t="s">
        <v>230</v>
      </c>
      <c r="C102" t="s">
        <v>216</v>
      </c>
      <c r="D102" s="17">
        <v>336</v>
      </c>
      <c r="E102" s="17">
        <v>14956000</v>
      </c>
      <c r="F102" s="17">
        <v>5704</v>
      </c>
      <c r="G102" s="17">
        <v>1322157500</v>
      </c>
      <c r="H102" s="17">
        <v>5</v>
      </c>
      <c r="I102" s="17">
        <v>999500</v>
      </c>
      <c r="J102" s="17">
        <v>7</v>
      </c>
      <c r="K102" s="17">
        <v>107600</v>
      </c>
      <c r="L102" s="16">
        <f t="shared" si="14"/>
        <v>276</v>
      </c>
      <c r="M102" s="16">
        <f t="shared" si="15"/>
        <v>250381400</v>
      </c>
      <c r="N102" s="17">
        <v>175</v>
      </c>
      <c r="O102" s="17">
        <v>146036500</v>
      </c>
      <c r="P102" s="17">
        <v>99</v>
      </c>
      <c r="Q102" s="17">
        <v>87468100</v>
      </c>
      <c r="R102" s="17">
        <v>2</v>
      </c>
      <c r="S102" s="17">
        <v>16876800</v>
      </c>
      <c r="T102" s="8">
        <f t="shared" si="16"/>
        <v>6328</v>
      </c>
      <c r="U102" s="8">
        <f t="shared" si="10"/>
        <v>1588602000</v>
      </c>
      <c r="V102" s="9">
        <f t="shared" si="11"/>
        <v>0.8329065429855936</v>
      </c>
      <c r="W102" s="8">
        <f t="shared" si="12"/>
        <v>5709</v>
      </c>
      <c r="X102" s="8">
        <f t="shared" si="17"/>
        <v>1340033800</v>
      </c>
      <c r="Y102" s="7">
        <f t="shared" si="18"/>
        <v>231766.85934489404</v>
      </c>
      <c r="Z102" s="9">
        <f t="shared" si="19"/>
        <v>0.010623680443559809</v>
      </c>
      <c r="AA102" s="7">
        <v>283505.0435091458</v>
      </c>
      <c r="AB102" s="9">
        <f t="shared" si="13"/>
        <v>-0.18249475749655472</v>
      </c>
      <c r="AC102" s="13"/>
    </row>
    <row r="103" spans="1:29" ht="12.75">
      <c r="A103" s="14" t="s">
        <v>231</v>
      </c>
      <c r="B103" s="14" t="s">
        <v>232</v>
      </c>
      <c r="C103" t="s">
        <v>216</v>
      </c>
      <c r="D103" s="17">
        <v>174</v>
      </c>
      <c r="E103" s="17">
        <v>4083600</v>
      </c>
      <c r="F103" s="17">
        <v>1774</v>
      </c>
      <c r="G103" s="17">
        <v>334111100</v>
      </c>
      <c r="H103" s="17">
        <v>3</v>
      </c>
      <c r="I103" s="17">
        <v>1004900</v>
      </c>
      <c r="J103" s="17">
        <v>6</v>
      </c>
      <c r="K103" s="17">
        <v>42100</v>
      </c>
      <c r="L103" s="16">
        <f t="shared" si="14"/>
        <v>59</v>
      </c>
      <c r="M103" s="16">
        <f t="shared" si="15"/>
        <v>52441200</v>
      </c>
      <c r="N103" s="17">
        <v>41</v>
      </c>
      <c r="O103" s="17">
        <v>19578400</v>
      </c>
      <c r="P103" s="17">
        <v>14</v>
      </c>
      <c r="Q103" s="17">
        <v>31463700</v>
      </c>
      <c r="R103" s="17">
        <v>4</v>
      </c>
      <c r="S103" s="17">
        <v>1399100</v>
      </c>
      <c r="T103" s="8">
        <f t="shared" si="16"/>
        <v>2016</v>
      </c>
      <c r="U103" s="8">
        <f t="shared" si="10"/>
        <v>391682900</v>
      </c>
      <c r="V103" s="9">
        <f t="shared" si="11"/>
        <v>0.8555798580943922</v>
      </c>
      <c r="W103" s="8">
        <f t="shared" si="12"/>
        <v>1777</v>
      </c>
      <c r="X103" s="8">
        <f t="shared" si="17"/>
        <v>336515100</v>
      </c>
      <c r="Y103" s="7">
        <f t="shared" si="18"/>
        <v>188585.25604952167</v>
      </c>
      <c r="Z103" s="9">
        <f t="shared" si="19"/>
        <v>0.0035720221638473365</v>
      </c>
      <c r="AA103" s="7">
        <v>234020.38116591927</v>
      </c>
      <c r="AB103" s="9">
        <f t="shared" si="13"/>
        <v>-0.19415029105599277</v>
      </c>
      <c r="AC103" s="13"/>
    </row>
    <row r="104" spans="1:29" ht="12.75">
      <c r="A104" s="14" t="s">
        <v>233</v>
      </c>
      <c r="B104" s="14" t="s">
        <v>234</v>
      </c>
      <c r="C104" t="s">
        <v>216</v>
      </c>
      <c r="D104" s="17">
        <v>142</v>
      </c>
      <c r="E104" s="17">
        <v>8788000</v>
      </c>
      <c r="F104" s="17">
        <v>5138</v>
      </c>
      <c r="G104" s="17">
        <v>1077322500</v>
      </c>
      <c r="H104" s="17">
        <v>9</v>
      </c>
      <c r="I104" s="17">
        <v>2101800</v>
      </c>
      <c r="J104" s="17">
        <v>12</v>
      </c>
      <c r="K104" s="17">
        <v>165100</v>
      </c>
      <c r="L104" s="16">
        <f t="shared" si="14"/>
        <v>177</v>
      </c>
      <c r="M104" s="16">
        <f t="shared" si="15"/>
        <v>313565192</v>
      </c>
      <c r="N104" s="17">
        <v>144</v>
      </c>
      <c r="O104" s="17">
        <v>169197092</v>
      </c>
      <c r="P104" s="17">
        <v>31</v>
      </c>
      <c r="Q104" s="17">
        <v>88908700</v>
      </c>
      <c r="R104" s="17">
        <v>2</v>
      </c>
      <c r="S104" s="17">
        <v>55459400</v>
      </c>
      <c r="T104" s="8">
        <f t="shared" si="16"/>
        <v>5478</v>
      </c>
      <c r="U104" s="8">
        <f t="shared" si="10"/>
        <v>1401942592</v>
      </c>
      <c r="V104" s="9">
        <f t="shared" si="11"/>
        <v>0.7699490023055096</v>
      </c>
      <c r="W104" s="8">
        <f t="shared" si="12"/>
        <v>5147</v>
      </c>
      <c r="X104" s="8">
        <f t="shared" si="17"/>
        <v>1134883700</v>
      </c>
      <c r="Y104" s="7">
        <f t="shared" si="18"/>
        <v>209719.11793277637</v>
      </c>
      <c r="Z104" s="9">
        <f t="shared" si="19"/>
        <v>0.03955896647728069</v>
      </c>
      <c r="AA104" s="7">
        <v>209668.30261881667</v>
      </c>
      <c r="AB104" s="9">
        <f t="shared" si="13"/>
        <v>0.00024236049667498736</v>
      </c>
      <c r="AC104" s="13"/>
    </row>
    <row r="105" spans="1:29" ht="12.75">
      <c r="A105" s="14" t="s">
        <v>235</v>
      </c>
      <c r="B105" s="14" t="s">
        <v>236</v>
      </c>
      <c r="C105" t="s">
        <v>216</v>
      </c>
      <c r="D105" s="17">
        <v>137</v>
      </c>
      <c r="E105" s="17">
        <v>5070500</v>
      </c>
      <c r="F105" s="17">
        <v>1645</v>
      </c>
      <c r="G105" s="17">
        <v>362322100</v>
      </c>
      <c r="H105" s="17">
        <v>12</v>
      </c>
      <c r="I105" s="17">
        <v>2235700</v>
      </c>
      <c r="J105" s="17">
        <v>32</v>
      </c>
      <c r="K105" s="17">
        <v>444100</v>
      </c>
      <c r="L105" s="16">
        <f t="shared" si="14"/>
        <v>48</v>
      </c>
      <c r="M105" s="16">
        <f t="shared" si="15"/>
        <v>57802900</v>
      </c>
      <c r="N105" s="17">
        <v>38</v>
      </c>
      <c r="O105" s="17">
        <v>20195800</v>
      </c>
      <c r="P105" s="17">
        <v>6</v>
      </c>
      <c r="Q105" s="17">
        <v>3324400</v>
      </c>
      <c r="R105" s="17">
        <v>4</v>
      </c>
      <c r="S105" s="17">
        <v>34282700</v>
      </c>
      <c r="T105" s="8">
        <f t="shared" si="16"/>
        <v>1874</v>
      </c>
      <c r="U105" s="8">
        <f t="shared" si="10"/>
        <v>427875300</v>
      </c>
      <c r="V105" s="9">
        <f t="shared" si="11"/>
        <v>0.852018800804814</v>
      </c>
      <c r="W105" s="8">
        <f t="shared" si="12"/>
        <v>1657</v>
      </c>
      <c r="X105" s="8">
        <f t="shared" si="17"/>
        <v>398840500</v>
      </c>
      <c r="Y105" s="7">
        <f t="shared" si="18"/>
        <v>220010.74230537115</v>
      </c>
      <c r="Z105" s="9">
        <f t="shared" si="19"/>
        <v>0.08012311063527154</v>
      </c>
      <c r="AA105" s="7">
        <v>272639.815611555</v>
      </c>
      <c r="AB105" s="9">
        <f t="shared" si="13"/>
        <v>-0.19303517055325256</v>
      </c>
      <c r="AC105" s="13"/>
    </row>
    <row r="106" spans="1:29" ht="12.75">
      <c r="A106" s="14" t="s">
        <v>237</v>
      </c>
      <c r="B106" s="14" t="s">
        <v>238</v>
      </c>
      <c r="C106" t="s">
        <v>216</v>
      </c>
      <c r="D106" s="17">
        <v>64</v>
      </c>
      <c r="E106" s="17">
        <v>7693400</v>
      </c>
      <c r="F106" s="17">
        <v>2382</v>
      </c>
      <c r="G106" s="17">
        <v>461491000</v>
      </c>
      <c r="H106" s="17">
        <v>4</v>
      </c>
      <c r="I106" s="17">
        <v>1236700</v>
      </c>
      <c r="J106" s="17">
        <v>10</v>
      </c>
      <c r="K106" s="17">
        <v>166900</v>
      </c>
      <c r="L106" s="16">
        <f t="shared" si="14"/>
        <v>79</v>
      </c>
      <c r="M106" s="16">
        <f t="shared" si="15"/>
        <v>137484900</v>
      </c>
      <c r="N106" s="17">
        <v>61</v>
      </c>
      <c r="O106" s="17">
        <v>65565600</v>
      </c>
      <c r="P106" s="17">
        <v>9</v>
      </c>
      <c r="Q106" s="17">
        <v>7027900</v>
      </c>
      <c r="R106" s="17">
        <v>9</v>
      </c>
      <c r="S106" s="17">
        <v>64891400</v>
      </c>
      <c r="T106" s="8">
        <f t="shared" si="16"/>
        <v>2539</v>
      </c>
      <c r="U106" s="8">
        <f t="shared" si="10"/>
        <v>608072900</v>
      </c>
      <c r="V106" s="9">
        <f t="shared" si="11"/>
        <v>0.7609740542622438</v>
      </c>
      <c r="W106" s="8">
        <f t="shared" si="12"/>
        <v>2386</v>
      </c>
      <c r="X106" s="8">
        <f t="shared" si="17"/>
        <v>527619100</v>
      </c>
      <c r="Y106" s="7">
        <f t="shared" si="18"/>
        <v>193934.49287510477</v>
      </c>
      <c r="Z106" s="9">
        <f t="shared" si="19"/>
        <v>0.10671648086931682</v>
      </c>
      <c r="AA106" s="7">
        <v>194848.93171344785</v>
      </c>
      <c r="AB106" s="9">
        <f t="shared" si="13"/>
        <v>-0.004693065701216601</v>
      </c>
      <c r="AC106" s="13"/>
    </row>
    <row r="107" spans="1:29" ht="12.75">
      <c r="A107" s="14" t="s">
        <v>239</v>
      </c>
      <c r="B107" s="14" t="s">
        <v>240</v>
      </c>
      <c r="C107" t="s">
        <v>216</v>
      </c>
      <c r="D107" s="17">
        <v>846</v>
      </c>
      <c r="E107" s="17">
        <v>39242200</v>
      </c>
      <c r="F107" s="17">
        <v>15164</v>
      </c>
      <c r="G107" s="17">
        <v>4096710800</v>
      </c>
      <c r="H107" s="17">
        <v>43</v>
      </c>
      <c r="I107" s="17">
        <v>12452600</v>
      </c>
      <c r="J107" s="17">
        <v>76</v>
      </c>
      <c r="K107" s="17">
        <v>680300</v>
      </c>
      <c r="L107" s="16">
        <f t="shared" si="14"/>
        <v>570</v>
      </c>
      <c r="M107" s="16">
        <f t="shared" si="15"/>
        <v>1031766275</v>
      </c>
      <c r="N107" s="17">
        <v>537</v>
      </c>
      <c r="O107" s="17">
        <v>765180675</v>
      </c>
      <c r="P107" s="17">
        <v>14</v>
      </c>
      <c r="Q107" s="17">
        <v>30056500</v>
      </c>
      <c r="R107" s="17">
        <v>19</v>
      </c>
      <c r="S107" s="17">
        <v>236529100</v>
      </c>
      <c r="T107" s="8">
        <f t="shared" si="16"/>
        <v>16699</v>
      </c>
      <c r="U107" s="8">
        <f t="shared" si="10"/>
        <v>5180852175</v>
      </c>
      <c r="V107" s="9">
        <f t="shared" si="11"/>
        <v>0.7931443054539575</v>
      </c>
      <c r="W107" s="8">
        <f t="shared" si="12"/>
        <v>15207</v>
      </c>
      <c r="X107" s="8">
        <f t="shared" si="17"/>
        <v>4345692500</v>
      </c>
      <c r="Y107" s="7">
        <f t="shared" si="18"/>
        <v>270215.2561320445</v>
      </c>
      <c r="Z107" s="9">
        <f t="shared" si="19"/>
        <v>0.04565447768252527</v>
      </c>
      <c r="AA107" s="7">
        <v>271234.94174182083</v>
      </c>
      <c r="AB107" s="9">
        <f t="shared" si="13"/>
        <v>-0.0037594183228315606</v>
      </c>
      <c r="AC107" s="13"/>
    </row>
    <row r="108" spans="1:29" ht="12.75">
      <c r="A108" s="14" t="s">
        <v>241</v>
      </c>
      <c r="B108" s="14" t="s">
        <v>242</v>
      </c>
      <c r="C108" t="s">
        <v>216</v>
      </c>
      <c r="D108" s="17">
        <v>33</v>
      </c>
      <c r="E108" s="17">
        <v>1788600</v>
      </c>
      <c r="F108" s="17">
        <v>202</v>
      </c>
      <c r="G108" s="17">
        <v>42093200</v>
      </c>
      <c r="H108" s="17">
        <v>0</v>
      </c>
      <c r="I108" s="17">
        <v>0</v>
      </c>
      <c r="J108" s="17">
        <v>0</v>
      </c>
      <c r="K108" s="17">
        <v>0</v>
      </c>
      <c r="L108" s="16">
        <f t="shared" si="14"/>
        <v>7</v>
      </c>
      <c r="M108" s="16">
        <f t="shared" si="15"/>
        <v>12201800</v>
      </c>
      <c r="N108" s="17">
        <v>6</v>
      </c>
      <c r="O108" s="17">
        <v>1901800</v>
      </c>
      <c r="P108" s="17">
        <v>1</v>
      </c>
      <c r="Q108" s="17">
        <v>10300000</v>
      </c>
      <c r="R108" s="17">
        <v>0</v>
      </c>
      <c r="S108" s="17">
        <v>0</v>
      </c>
      <c r="T108" s="8">
        <f t="shared" si="16"/>
        <v>242</v>
      </c>
      <c r="U108" s="8">
        <f t="shared" si="10"/>
        <v>56083600</v>
      </c>
      <c r="V108" s="9">
        <f t="shared" si="11"/>
        <v>0.7505438309951572</v>
      </c>
      <c r="W108" s="8">
        <f t="shared" si="12"/>
        <v>202</v>
      </c>
      <c r="X108" s="8">
        <f t="shared" si="17"/>
        <v>42093200</v>
      </c>
      <c r="Y108" s="7">
        <f t="shared" si="18"/>
        <v>208382.17821782178</v>
      </c>
      <c r="Z108" s="9">
        <f t="shared" si="19"/>
        <v>0</v>
      </c>
      <c r="AA108" s="7">
        <v>207831.68316831684</v>
      </c>
      <c r="AB108" s="9">
        <f t="shared" si="13"/>
        <v>0.0026487542280024343</v>
      </c>
      <c r="AC108" s="13"/>
    </row>
    <row r="109" spans="1:29" ht="12.75">
      <c r="A109" s="14" t="s">
        <v>243</v>
      </c>
      <c r="B109" s="14" t="s">
        <v>244</v>
      </c>
      <c r="C109" t="s">
        <v>216</v>
      </c>
      <c r="D109" s="17">
        <v>186</v>
      </c>
      <c r="E109" s="17">
        <v>26229800</v>
      </c>
      <c r="F109" s="17">
        <v>4571</v>
      </c>
      <c r="G109" s="17">
        <v>1022637700</v>
      </c>
      <c r="H109" s="17">
        <v>34</v>
      </c>
      <c r="I109" s="17">
        <v>10774900</v>
      </c>
      <c r="J109" s="17">
        <v>64</v>
      </c>
      <c r="K109" s="17">
        <v>1383000</v>
      </c>
      <c r="L109" s="16">
        <f t="shared" si="14"/>
        <v>154</v>
      </c>
      <c r="M109" s="16">
        <f t="shared" si="15"/>
        <v>208338900</v>
      </c>
      <c r="N109" s="17">
        <v>120</v>
      </c>
      <c r="O109" s="17">
        <v>50131400</v>
      </c>
      <c r="P109" s="17">
        <v>29</v>
      </c>
      <c r="Q109" s="17">
        <v>146639400</v>
      </c>
      <c r="R109" s="17">
        <v>5</v>
      </c>
      <c r="S109" s="17">
        <v>11568100</v>
      </c>
      <c r="T109" s="8">
        <f t="shared" si="16"/>
        <v>5009</v>
      </c>
      <c r="U109" s="8">
        <f t="shared" si="10"/>
        <v>1269364300</v>
      </c>
      <c r="V109" s="9">
        <f t="shared" si="11"/>
        <v>0.8141182164962415</v>
      </c>
      <c r="W109" s="8">
        <f t="shared" si="12"/>
        <v>4605</v>
      </c>
      <c r="X109" s="8">
        <f t="shared" si="17"/>
        <v>1044980700</v>
      </c>
      <c r="Y109" s="7">
        <f t="shared" si="18"/>
        <v>224410.98805646037</v>
      </c>
      <c r="Z109" s="9">
        <f t="shared" si="19"/>
        <v>0.009113301831475802</v>
      </c>
      <c r="AA109" s="7">
        <v>227409.54148471614</v>
      </c>
      <c r="AB109" s="9">
        <f t="shared" si="13"/>
        <v>-0.013185697524733397</v>
      </c>
      <c r="AC109" s="13"/>
    </row>
    <row r="110" spans="1:29" ht="12.75">
      <c r="A110" s="14" t="s">
        <v>245</v>
      </c>
      <c r="B110" s="14" t="s">
        <v>246</v>
      </c>
      <c r="C110" t="s">
        <v>216</v>
      </c>
      <c r="D110" s="17">
        <v>196</v>
      </c>
      <c r="E110" s="17">
        <v>14931100</v>
      </c>
      <c r="F110" s="17">
        <v>2203</v>
      </c>
      <c r="G110" s="17">
        <v>608153200</v>
      </c>
      <c r="H110" s="17">
        <v>18</v>
      </c>
      <c r="I110" s="17">
        <v>7841800</v>
      </c>
      <c r="J110" s="17">
        <v>29</v>
      </c>
      <c r="K110" s="17">
        <v>361800</v>
      </c>
      <c r="L110" s="16">
        <f t="shared" si="14"/>
        <v>144</v>
      </c>
      <c r="M110" s="16">
        <f t="shared" si="15"/>
        <v>130239600</v>
      </c>
      <c r="N110" s="17">
        <v>113</v>
      </c>
      <c r="O110" s="17">
        <v>81808400</v>
      </c>
      <c r="P110" s="17">
        <v>29</v>
      </c>
      <c r="Q110" s="17">
        <v>47825200</v>
      </c>
      <c r="R110" s="17">
        <v>2</v>
      </c>
      <c r="S110" s="17">
        <v>606000</v>
      </c>
      <c r="T110" s="8">
        <f t="shared" si="16"/>
        <v>2590</v>
      </c>
      <c r="U110" s="8">
        <f t="shared" si="10"/>
        <v>761527500</v>
      </c>
      <c r="V110" s="9">
        <f t="shared" si="11"/>
        <v>0.8088939664030518</v>
      </c>
      <c r="W110" s="8">
        <f t="shared" si="12"/>
        <v>2221</v>
      </c>
      <c r="X110" s="8">
        <f t="shared" si="17"/>
        <v>616601000</v>
      </c>
      <c r="Y110" s="7">
        <f t="shared" si="18"/>
        <v>277350.29266096355</v>
      </c>
      <c r="Z110" s="9">
        <f t="shared" si="19"/>
        <v>0.0007957690300087653</v>
      </c>
      <c r="AA110" s="7">
        <v>277806.98512843624</v>
      </c>
      <c r="AB110" s="9">
        <f t="shared" si="13"/>
        <v>-0.0016439200305260564</v>
      </c>
      <c r="AC110" s="13"/>
    </row>
    <row r="111" spans="1:29" ht="12.75">
      <c r="A111" s="14" t="s">
        <v>247</v>
      </c>
      <c r="B111" s="14" t="s">
        <v>248</v>
      </c>
      <c r="C111" t="s">
        <v>216</v>
      </c>
      <c r="D111" s="17">
        <v>103</v>
      </c>
      <c r="E111" s="17">
        <v>9997200</v>
      </c>
      <c r="F111" s="17">
        <v>3732</v>
      </c>
      <c r="G111" s="17">
        <v>1136968200</v>
      </c>
      <c r="H111" s="17">
        <v>51</v>
      </c>
      <c r="I111" s="17">
        <v>21338400</v>
      </c>
      <c r="J111" s="17">
        <v>106</v>
      </c>
      <c r="K111" s="17">
        <v>1994400</v>
      </c>
      <c r="L111" s="16">
        <f t="shared" si="14"/>
        <v>166</v>
      </c>
      <c r="M111" s="16">
        <f t="shared" si="15"/>
        <v>224136123</v>
      </c>
      <c r="N111" s="17">
        <v>143</v>
      </c>
      <c r="O111" s="17">
        <v>130711000</v>
      </c>
      <c r="P111" s="17">
        <v>14</v>
      </c>
      <c r="Q111" s="17">
        <v>64072723</v>
      </c>
      <c r="R111" s="17">
        <v>9</v>
      </c>
      <c r="S111" s="17">
        <v>29352400</v>
      </c>
      <c r="T111" s="8">
        <f t="shared" si="16"/>
        <v>4158</v>
      </c>
      <c r="U111" s="8">
        <f t="shared" si="10"/>
        <v>1394434323</v>
      </c>
      <c r="V111" s="9">
        <f t="shared" si="11"/>
        <v>0.8306641488198652</v>
      </c>
      <c r="W111" s="8">
        <f t="shared" si="12"/>
        <v>3783</v>
      </c>
      <c r="X111" s="8">
        <f t="shared" si="17"/>
        <v>1187659000</v>
      </c>
      <c r="Y111" s="7">
        <f t="shared" si="18"/>
        <v>306187.3116574148</v>
      </c>
      <c r="Z111" s="9">
        <f t="shared" si="19"/>
        <v>0.021049682667628945</v>
      </c>
      <c r="AA111" s="7">
        <v>310340.47556142666</v>
      </c>
      <c r="AB111" s="9">
        <f t="shared" si="13"/>
        <v>-0.013382604690859414</v>
      </c>
      <c r="AC111" s="13"/>
    </row>
    <row r="112" spans="1:29" ht="12.75">
      <c r="A112" s="14" t="s">
        <v>249</v>
      </c>
      <c r="B112" s="14" t="s">
        <v>250</v>
      </c>
      <c r="C112" t="s">
        <v>216</v>
      </c>
      <c r="D112" s="17">
        <v>208</v>
      </c>
      <c r="E112" s="17">
        <v>16255300</v>
      </c>
      <c r="F112" s="17">
        <v>3394</v>
      </c>
      <c r="G112" s="17">
        <v>808394600</v>
      </c>
      <c r="H112" s="17">
        <v>121</v>
      </c>
      <c r="I112" s="17">
        <v>35178100</v>
      </c>
      <c r="J112" s="17">
        <v>228</v>
      </c>
      <c r="K112" s="17">
        <v>4327000</v>
      </c>
      <c r="L112" s="16">
        <f t="shared" si="14"/>
        <v>98</v>
      </c>
      <c r="M112" s="16">
        <f t="shared" si="15"/>
        <v>85778700</v>
      </c>
      <c r="N112" s="17">
        <v>92</v>
      </c>
      <c r="O112" s="17">
        <v>80585200</v>
      </c>
      <c r="P112" s="17">
        <v>2</v>
      </c>
      <c r="Q112" s="17">
        <v>4021200</v>
      </c>
      <c r="R112" s="17">
        <v>4</v>
      </c>
      <c r="S112" s="17">
        <v>1172300</v>
      </c>
      <c r="T112" s="8">
        <f t="shared" si="16"/>
        <v>4049</v>
      </c>
      <c r="U112" s="8">
        <f t="shared" si="10"/>
        <v>949933700</v>
      </c>
      <c r="V112" s="9">
        <f t="shared" si="11"/>
        <v>0.8880332385302259</v>
      </c>
      <c r="W112" s="8">
        <f t="shared" si="12"/>
        <v>3515</v>
      </c>
      <c r="X112" s="8">
        <f t="shared" si="17"/>
        <v>844745000</v>
      </c>
      <c r="Y112" s="7">
        <f t="shared" si="18"/>
        <v>239992.2332859175</v>
      </c>
      <c r="Z112" s="9">
        <f t="shared" si="19"/>
        <v>0.00123408612622123</v>
      </c>
      <c r="AA112" s="7">
        <v>239381.18952760386</v>
      </c>
      <c r="AB112" s="9">
        <f t="shared" si="13"/>
        <v>0.002552597217515187</v>
      </c>
      <c r="AC112" s="13"/>
    </row>
    <row r="113" spans="1:29" ht="12.75">
      <c r="A113" s="14" t="s">
        <v>251</v>
      </c>
      <c r="B113" s="14" t="s">
        <v>252</v>
      </c>
      <c r="C113" t="s">
        <v>216</v>
      </c>
      <c r="D113" s="17">
        <v>92</v>
      </c>
      <c r="E113" s="17">
        <v>12028300</v>
      </c>
      <c r="F113" s="17">
        <v>4688</v>
      </c>
      <c r="G113" s="17">
        <v>739876800</v>
      </c>
      <c r="H113" s="17">
        <v>0</v>
      </c>
      <c r="I113" s="17">
        <v>0</v>
      </c>
      <c r="J113" s="17">
        <v>0</v>
      </c>
      <c r="K113" s="17">
        <v>0</v>
      </c>
      <c r="L113" s="16">
        <f t="shared" si="14"/>
        <v>334</v>
      </c>
      <c r="M113" s="16">
        <f t="shared" si="15"/>
        <v>540747400</v>
      </c>
      <c r="N113" s="17">
        <v>289</v>
      </c>
      <c r="O113" s="17">
        <v>279490800</v>
      </c>
      <c r="P113" s="17">
        <v>28</v>
      </c>
      <c r="Q113" s="17">
        <v>18294600</v>
      </c>
      <c r="R113" s="17">
        <v>17</v>
      </c>
      <c r="S113" s="17">
        <v>242962000</v>
      </c>
      <c r="T113" s="8">
        <f t="shared" si="16"/>
        <v>5114</v>
      </c>
      <c r="U113" s="8">
        <f t="shared" si="10"/>
        <v>1292652500</v>
      </c>
      <c r="V113" s="9">
        <f t="shared" si="11"/>
        <v>0.5723709968456333</v>
      </c>
      <c r="W113" s="8">
        <f t="shared" si="12"/>
        <v>4688</v>
      </c>
      <c r="X113" s="8">
        <f t="shared" si="17"/>
        <v>982838800</v>
      </c>
      <c r="Y113" s="7">
        <f t="shared" si="18"/>
        <v>157823.54948805462</v>
      </c>
      <c r="Z113" s="9">
        <f t="shared" si="19"/>
        <v>0.1879561599114998</v>
      </c>
      <c r="AA113" s="7">
        <v>202876.59343003412</v>
      </c>
      <c r="AB113" s="9">
        <f t="shared" si="13"/>
        <v>-0.22207117726233364</v>
      </c>
      <c r="AC113" s="13"/>
    </row>
    <row r="114" spans="1:29" ht="12.75">
      <c r="A114" s="14" t="s">
        <v>253</v>
      </c>
      <c r="B114" s="14" t="s">
        <v>254</v>
      </c>
      <c r="C114" t="s">
        <v>216</v>
      </c>
      <c r="D114" s="17">
        <v>793</v>
      </c>
      <c r="E114" s="17">
        <v>25778700</v>
      </c>
      <c r="F114" s="17">
        <v>7810</v>
      </c>
      <c r="G114" s="17">
        <v>2565183800</v>
      </c>
      <c r="H114" s="17">
        <v>94</v>
      </c>
      <c r="I114" s="17">
        <v>39418600</v>
      </c>
      <c r="J114" s="17">
        <v>170</v>
      </c>
      <c r="K114" s="17">
        <v>2283700</v>
      </c>
      <c r="L114" s="16">
        <f t="shared" si="14"/>
        <v>383</v>
      </c>
      <c r="M114" s="16">
        <f t="shared" si="15"/>
        <v>332708300</v>
      </c>
      <c r="N114" s="17">
        <v>365</v>
      </c>
      <c r="O114" s="17">
        <v>260207300</v>
      </c>
      <c r="P114" s="17">
        <v>11</v>
      </c>
      <c r="Q114" s="17">
        <v>16368800</v>
      </c>
      <c r="R114" s="17">
        <v>7</v>
      </c>
      <c r="S114" s="17">
        <v>56132200</v>
      </c>
      <c r="T114" s="8">
        <f t="shared" si="16"/>
        <v>9250</v>
      </c>
      <c r="U114" s="8">
        <f t="shared" si="10"/>
        <v>2965373100</v>
      </c>
      <c r="V114" s="9">
        <f t="shared" si="11"/>
        <v>0.8783388505142911</v>
      </c>
      <c r="W114" s="8">
        <f t="shared" si="12"/>
        <v>7904</v>
      </c>
      <c r="X114" s="8">
        <f t="shared" si="17"/>
        <v>2660734600</v>
      </c>
      <c r="Y114" s="7">
        <f t="shared" si="18"/>
        <v>329529.65587044536</v>
      </c>
      <c r="Z114" s="9">
        <f t="shared" si="19"/>
        <v>0.018929220070149015</v>
      </c>
      <c r="AA114" s="7">
        <v>330012.8929616902</v>
      </c>
      <c r="AB114" s="9">
        <f t="shared" si="13"/>
        <v>-0.0014642976124600551</v>
      </c>
      <c r="AC114" s="13"/>
    </row>
    <row r="115" spans="1:29" ht="12.75">
      <c r="A115" s="14" t="s">
        <v>255</v>
      </c>
      <c r="B115" s="14" t="s">
        <v>256</v>
      </c>
      <c r="C115" t="s">
        <v>216</v>
      </c>
      <c r="D115" s="17">
        <v>33</v>
      </c>
      <c r="E115" s="17">
        <v>954800</v>
      </c>
      <c r="F115" s="17">
        <v>1541</v>
      </c>
      <c r="G115" s="17">
        <v>440719100</v>
      </c>
      <c r="H115" s="17">
        <v>0</v>
      </c>
      <c r="I115" s="17">
        <v>0</v>
      </c>
      <c r="J115" s="17">
        <v>0</v>
      </c>
      <c r="K115" s="17">
        <v>0</v>
      </c>
      <c r="L115" s="16">
        <f t="shared" si="14"/>
        <v>15</v>
      </c>
      <c r="M115" s="16">
        <f t="shared" si="15"/>
        <v>8473400</v>
      </c>
      <c r="N115" s="17">
        <v>15</v>
      </c>
      <c r="O115" s="17">
        <v>8473400</v>
      </c>
      <c r="P115" s="17">
        <v>0</v>
      </c>
      <c r="Q115" s="17">
        <v>0</v>
      </c>
      <c r="R115" s="17">
        <v>0</v>
      </c>
      <c r="S115" s="17">
        <v>0</v>
      </c>
      <c r="T115" s="8">
        <f t="shared" si="16"/>
        <v>1589</v>
      </c>
      <c r="U115" s="8">
        <f t="shared" si="10"/>
        <v>450147300</v>
      </c>
      <c r="V115" s="9">
        <f t="shared" si="11"/>
        <v>0.9790553003427989</v>
      </c>
      <c r="W115" s="8">
        <f t="shared" si="12"/>
        <v>1541</v>
      </c>
      <c r="X115" s="8">
        <f t="shared" si="17"/>
        <v>440719100</v>
      </c>
      <c r="Y115" s="7">
        <f t="shared" si="18"/>
        <v>285995.5223880597</v>
      </c>
      <c r="Z115" s="9">
        <f t="shared" si="19"/>
        <v>0</v>
      </c>
      <c r="AA115" s="7">
        <v>286570.04548408056</v>
      </c>
      <c r="AB115" s="9">
        <f t="shared" si="13"/>
        <v>-0.002004826062857896</v>
      </c>
      <c r="AC115" s="13"/>
    </row>
    <row r="116" spans="1:29" ht="12.75">
      <c r="A116" s="14" t="s">
        <v>257</v>
      </c>
      <c r="B116" s="14" t="s">
        <v>258</v>
      </c>
      <c r="C116" t="s">
        <v>216</v>
      </c>
      <c r="D116" s="17">
        <v>438</v>
      </c>
      <c r="E116" s="17">
        <v>59937600</v>
      </c>
      <c r="F116" s="17">
        <v>6540</v>
      </c>
      <c r="G116" s="17">
        <v>2894632200</v>
      </c>
      <c r="H116" s="17">
        <v>36</v>
      </c>
      <c r="I116" s="17">
        <v>33910100</v>
      </c>
      <c r="J116" s="17">
        <v>91</v>
      </c>
      <c r="K116" s="17">
        <v>1402400</v>
      </c>
      <c r="L116" s="16">
        <f t="shared" si="14"/>
        <v>425</v>
      </c>
      <c r="M116" s="16">
        <f t="shared" si="15"/>
        <v>951773600</v>
      </c>
      <c r="N116" s="17">
        <v>314</v>
      </c>
      <c r="O116" s="17">
        <v>630284700</v>
      </c>
      <c r="P116" s="17">
        <v>87</v>
      </c>
      <c r="Q116" s="17">
        <v>234768700</v>
      </c>
      <c r="R116" s="17">
        <v>24</v>
      </c>
      <c r="S116" s="17">
        <v>86720200</v>
      </c>
      <c r="T116" s="8">
        <f t="shared" si="16"/>
        <v>7530</v>
      </c>
      <c r="U116" s="8">
        <f t="shared" si="10"/>
        <v>3941655900</v>
      </c>
      <c r="V116" s="9">
        <f t="shared" si="11"/>
        <v>0.7429725917982846</v>
      </c>
      <c r="W116" s="8">
        <f t="shared" si="12"/>
        <v>6576</v>
      </c>
      <c r="X116" s="8">
        <f t="shared" si="17"/>
        <v>3015262500</v>
      </c>
      <c r="Y116" s="7">
        <f t="shared" si="18"/>
        <v>445337.9409975669</v>
      </c>
      <c r="Z116" s="9">
        <f t="shared" si="19"/>
        <v>0.0220009565015556</v>
      </c>
      <c r="AA116" s="7">
        <v>445708.92068808037</v>
      </c>
      <c r="AB116" s="9">
        <f t="shared" si="13"/>
        <v>-0.0008323362474790564</v>
      </c>
      <c r="AC116" s="13"/>
    </row>
    <row r="117" spans="1:29" ht="12.75">
      <c r="A117" s="14" t="s">
        <v>259</v>
      </c>
      <c r="B117" s="14" t="s">
        <v>260</v>
      </c>
      <c r="C117" t="s">
        <v>216</v>
      </c>
      <c r="D117" s="17">
        <v>210</v>
      </c>
      <c r="E117" s="17">
        <v>12135700</v>
      </c>
      <c r="F117" s="17">
        <v>2931</v>
      </c>
      <c r="G117" s="17">
        <v>511597700</v>
      </c>
      <c r="H117" s="17">
        <v>0</v>
      </c>
      <c r="I117" s="17">
        <v>0</v>
      </c>
      <c r="J117" s="17">
        <v>2</v>
      </c>
      <c r="K117" s="17">
        <v>7100</v>
      </c>
      <c r="L117" s="16">
        <f t="shared" si="14"/>
        <v>275</v>
      </c>
      <c r="M117" s="16">
        <f t="shared" si="15"/>
        <v>120959600</v>
      </c>
      <c r="N117" s="17">
        <v>228</v>
      </c>
      <c r="O117" s="17">
        <v>92450900</v>
      </c>
      <c r="P117" s="17">
        <v>11</v>
      </c>
      <c r="Q117" s="17">
        <v>8286200</v>
      </c>
      <c r="R117" s="17">
        <v>36</v>
      </c>
      <c r="S117" s="17">
        <v>20222500</v>
      </c>
      <c r="T117" s="8">
        <f t="shared" si="16"/>
        <v>3418</v>
      </c>
      <c r="U117" s="8">
        <f t="shared" si="10"/>
        <v>644700100</v>
      </c>
      <c r="V117" s="9">
        <f t="shared" si="11"/>
        <v>0.7935436957431835</v>
      </c>
      <c r="W117" s="8">
        <f t="shared" si="12"/>
        <v>2931</v>
      </c>
      <c r="X117" s="8">
        <f t="shared" si="17"/>
        <v>531820200</v>
      </c>
      <c r="Y117" s="7">
        <f t="shared" si="18"/>
        <v>174547.15114295462</v>
      </c>
      <c r="Z117" s="9">
        <f t="shared" si="19"/>
        <v>0.03136729775596436</v>
      </c>
      <c r="AA117" s="7">
        <v>174109.34547908232</v>
      </c>
      <c r="AB117" s="9">
        <f t="shared" si="13"/>
        <v>0.0025145443093110985</v>
      </c>
      <c r="AC117" s="13"/>
    </row>
    <row r="118" spans="1:29" ht="12.75">
      <c r="A118" s="14" t="s">
        <v>261</v>
      </c>
      <c r="B118" s="14" t="s">
        <v>262</v>
      </c>
      <c r="C118" t="s">
        <v>216</v>
      </c>
      <c r="D118" s="17">
        <v>641</v>
      </c>
      <c r="E118" s="17">
        <v>53450200</v>
      </c>
      <c r="F118" s="17">
        <v>16383</v>
      </c>
      <c r="G118" s="17">
        <v>3881977200</v>
      </c>
      <c r="H118" s="17">
        <v>20</v>
      </c>
      <c r="I118" s="17">
        <v>9305800</v>
      </c>
      <c r="J118" s="17">
        <v>45</v>
      </c>
      <c r="K118" s="17">
        <v>469500</v>
      </c>
      <c r="L118" s="16">
        <f t="shared" si="14"/>
        <v>478</v>
      </c>
      <c r="M118" s="16">
        <f t="shared" si="15"/>
        <v>1840954400</v>
      </c>
      <c r="N118" s="17">
        <v>422</v>
      </c>
      <c r="O118" s="17">
        <v>1571550300</v>
      </c>
      <c r="P118" s="17">
        <v>47</v>
      </c>
      <c r="Q118" s="17">
        <v>150364200</v>
      </c>
      <c r="R118" s="17">
        <v>9</v>
      </c>
      <c r="S118" s="17">
        <v>119039900</v>
      </c>
      <c r="T118" s="8">
        <f t="shared" si="16"/>
        <v>17567</v>
      </c>
      <c r="U118" s="8">
        <f t="shared" si="10"/>
        <v>5786157100</v>
      </c>
      <c r="V118" s="9">
        <f t="shared" si="11"/>
        <v>0.6725159605500515</v>
      </c>
      <c r="W118" s="8">
        <f t="shared" si="12"/>
        <v>16403</v>
      </c>
      <c r="X118" s="8">
        <f t="shared" si="17"/>
        <v>4010322900</v>
      </c>
      <c r="Y118" s="7">
        <f t="shared" si="18"/>
        <v>237229.95793452417</v>
      </c>
      <c r="Z118" s="9">
        <f t="shared" si="19"/>
        <v>0.020573222942736898</v>
      </c>
      <c r="AA118" s="7">
        <v>142164.89556614144</v>
      </c>
      <c r="AB118" s="9">
        <f t="shared" si="13"/>
        <v>0.6686957563595876</v>
      </c>
      <c r="AC118" s="13"/>
    </row>
    <row r="119" spans="1:29" ht="12.75">
      <c r="A119" s="14" t="s">
        <v>263</v>
      </c>
      <c r="B119" s="14" t="s">
        <v>264</v>
      </c>
      <c r="C119" t="s">
        <v>216</v>
      </c>
      <c r="D119" s="17">
        <v>48</v>
      </c>
      <c r="E119" s="17">
        <v>1684800</v>
      </c>
      <c r="F119" s="17">
        <v>244</v>
      </c>
      <c r="G119" s="17">
        <v>42758100</v>
      </c>
      <c r="H119" s="17">
        <v>20</v>
      </c>
      <c r="I119" s="17">
        <v>4178600</v>
      </c>
      <c r="J119" s="17">
        <v>35</v>
      </c>
      <c r="K119" s="17">
        <v>613400</v>
      </c>
      <c r="L119" s="16">
        <f t="shared" si="14"/>
        <v>27</v>
      </c>
      <c r="M119" s="16">
        <f t="shared" si="15"/>
        <v>11962900</v>
      </c>
      <c r="N119" s="17">
        <v>26</v>
      </c>
      <c r="O119" s="17">
        <v>11874900</v>
      </c>
      <c r="P119" s="17">
        <v>1</v>
      </c>
      <c r="Q119" s="17">
        <v>88000</v>
      </c>
      <c r="R119" s="17">
        <v>0</v>
      </c>
      <c r="S119" s="17">
        <v>0</v>
      </c>
      <c r="T119" s="8">
        <f t="shared" si="16"/>
        <v>374</v>
      </c>
      <c r="U119" s="8">
        <f t="shared" si="10"/>
        <v>61197800</v>
      </c>
      <c r="V119" s="9">
        <f t="shared" si="11"/>
        <v>0.7669671131968796</v>
      </c>
      <c r="W119" s="8">
        <f t="shared" si="12"/>
        <v>264</v>
      </c>
      <c r="X119" s="8">
        <f t="shared" si="17"/>
        <v>46936700</v>
      </c>
      <c r="Y119" s="7">
        <f t="shared" si="18"/>
        <v>177790.5303030303</v>
      </c>
      <c r="Z119" s="9">
        <f t="shared" si="19"/>
        <v>0</v>
      </c>
      <c r="AA119" s="7">
        <v>177635.98484848486</v>
      </c>
      <c r="AB119" s="9">
        <f t="shared" si="13"/>
        <v>0.0008700120906091259</v>
      </c>
      <c r="AC119" s="13"/>
    </row>
    <row r="120" spans="1:29" ht="12.75">
      <c r="A120" s="14" t="s">
        <v>265</v>
      </c>
      <c r="B120" s="14" t="s">
        <v>266</v>
      </c>
      <c r="C120" t="s">
        <v>216</v>
      </c>
      <c r="D120" s="17">
        <v>113</v>
      </c>
      <c r="E120" s="17">
        <v>8112300</v>
      </c>
      <c r="F120" s="17">
        <v>965</v>
      </c>
      <c r="G120" s="17">
        <v>297721500</v>
      </c>
      <c r="H120" s="17">
        <v>109</v>
      </c>
      <c r="I120" s="17">
        <v>43346300</v>
      </c>
      <c r="J120" s="17">
        <v>178</v>
      </c>
      <c r="K120" s="17">
        <v>4030644</v>
      </c>
      <c r="L120" s="16">
        <f t="shared" si="14"/>
        <v>76</v>
      </c>
      <c r="M120" s="16">
        <f t="shared" si="15"/>
        <v>66068800</v>
      </c>
      <c r="N120" s="17">
        <v>67</v>
      </c>
      <c r="O120" s="17">
        <v>52680900</v>
      </c>
      <c r="P120" s="17">
        <v>1</v>
      </c>
      <c r="Q120" s="17">
        <v>327800</v>
      </c>
      <c r="R120" s="17">
        <v>8</v>
      </c>
      <c r="S120" s="17">
        <v>13060100</v>
      </c>
      <c r="T120" s="8">
        <f t="shared" si="16"/>
        <v>1441</v>
      </c>
      <c r="U120" s="8">
        <f t="shared" si="10"/>
        <v>419279544</v>
      </c>
      <c r="V120" s="9">
        <f t="shared" si="11"/>
        <v>0.8134615792274378</v>
      </c>
      <c r="W120" s="8">
        <f t="shared" si="12"/>
        <v>1074</v>
      </c>
      <c r="X120" s="8">
        <f t="shared" si="17"/>
        <v>354127900</v>
      </c>
      <c r="Y120" s="7">
        <f t="shared" si="18"/>
        <v>317567.78398510243</v>
      </c>
      <c r="Z120" s="9">
        <f t="shared" si="19"/>
        <v>0.0311489081375265</v>
      </c>
      <c r="AA120" s="7">
        <v>317027.25581395347</v>
      </c>
      <c r="AB120" s="9">
        <f t="shared" si="13"/>
        <v>0.001704989590756744</v>
      </c>
      <c r="AC120" s="13"/>
    </row>
    <row r="121" spans="1:29" ht="12.75">
      <c r="A121" s="14" t="s">
        <v>267</v>
      </c>
      <c r="B121" s="14" t="s">
        <v>268</v>
      </c>
      <c r="C121" t="s">
        <v>216</v>
      </c>
      <c r="D121" s="17">
        <v>143</v>
      </c>
      <c r="E121" s="17">
        <v>4719400</v>
      </c>
      <c r="F121" s="17">
        <v>2770</v>
      </c>
      <c r="G121" s="17">
        <v>410223830</v>
      </c>
      <c r="H121" s="17">
        <v>0</v>
      </c>
      <c r="I121" s="17">
        <v>0</v>
      </c>
      <c r="J121" s="17">
        <v>1</v>
      </c>
      <c r="K121" s="17">
        <v>5500</v>
      </c>
      <c r="L121" s="16">
        <f t="shared" si="14"/>
        <v>171</v>
      </c>
      <c r="M121" s="16">
        <f t="shared" si="15"/>
        <v>64180300</v>
      </c>
      <c r="N121" s="17">
        <v>109</v>
      </c>
      <c r="O121" s="17">
        <v>32599300</v>
      </c>
      <c r="P121" s="17">
        <v>22</v>
      </c>
      <c r="Q121" s="17">
        <v>10715100</v>
      </c>
      <c r="R121" s="17">
        <v>40</v>
      </c>
      <c r="S121" s="17">
        <v>20865900</v>
      </c>
      <c r="T121" s="8">
        <f t="shared" si="16"/>
        <v>3085</v>
      </c>
      <c r="U121" s="8">
        <f t="shared" si="10"/>
        <v>479129030</v>
      </c>
      <c r="V121" s="9">
        <f t="shared" si="11"/>
        <v>0.8561865474943149</v>
      </c>
      <c r="W121" s="8">
        <f t="shared" si="12"/>
        <v>2770</v>
      </c>
      <c r="X121" s="8">
        <f t="shared" si="17"/>
        <v>431089730</v>
      </c>
      <c r="Y121" s="7">
        <f t="shared" si="18"/>
        <v>148095.24548736462</v>
      </c>
      <c r="Z121" s="9">
        <f t="shared" si="19"/>
        <v>0.04354964674129639</v>
      </c>
      <c r="AA121" s="7">
        <v>148175.25405405406</v>
      </c>
      <c r="AB121" s="9">
        <f t="shared" si="13"/>
        <v>-0.0005399590316224984</v>
      </c>
      <c r="AC121" s="13"/>
    </row>
    <row r="122" spans="1:29" ht="12.75">
      <c r="A122" s="14" t="s">
        <v>269</v>
      </c>
      <c r="B122" s="14" t="s">
        <v>270</v>
      </c>
      <c r="C122" t="s">
        <v>216</v>
      </c>
      <c r="D122" s="17">
        <v>50</v>
      </c>
      <c r="E122" s="17">
        <v>778200</v>
      </c>
      <c r="F122" s="17">
        <v>471</v>
      </c>
      <c r="G122" s="17">
        <v>53571400</v>
      </c>
      <c r="H122" s="17">
        <v>1</v>
      </c>
      <c r="I122" s="17">
        <v>128700</v>
      </c>
      <c r="J122" s="17">
        <v>5</v>
      </c>
      <c r="K122" s="17">
        <v>10800</v>
      </c>
      <c r="L122" s="16">
        <f t="shared" si="14"/>
        <v>57</v>
      </c>
      <c r="M122" s="16">
        <f t="shared" si="15"/>
        <v>9941900</v>
      </c>
      <c r="N122" s="17">
        <v>47</v>
      </c>
      <c r="O122" s="17">
        <v>7220500</v>
      </c>
      <c r="P122" s="17">
        <v>0</v>
      </c>
      <c r="Q122" s="17">
        <v>0</v>
      </c>
      <c r="R122" s="17">
        <v>10</v>
      </c>
      <c r="S122" s="17">
        <v>2721400</v>
      </c>
      <c r="T122" s="8">
        <f t="shared" si="16"/>
        <v>584</v>
      </c>
      <c r="U122" s="8">
        <f t="shared" si="10"/>
        <v>64431000</v>
      </c>
      <c r="V122" s="9">
        <f t="shared" si="11"/>
        <v>0.8334512889758036</v>
      </c>
      <c r="W122" s="8">
        <f t="shared" si="12"/>
        <v>472</v>
      </c>
      <c r="X122" s="8">
        <f t="shared" si="17"/>
        <v>56421500</v>
      </c>
      <c r="Y122" s="7">
        <f t="shared" si="18"/>
        <v>113771.39830508475</v>
      </c>
      <c r="Z122" s="9">
        <f t="shared" si="19"/>
        <v>0.042237432291909176</v>
      </c>
      <c r="AA122" s="7">
        <v>114129.38689217759</v>
      </c>
      <c r="AB122" s="9">
        <f t="shared" si="13"/>
        <v>-0.003136690705532718</v>
      </c>
      <c r="AC122" s="13"/>
    </row>
    <row r="123" spans="1:29" ht="12.75">
      <c r="A123" s="14" t="s">
        <v>271</v>
      </c>
      <c r="B123" s="14" t="s">
        <v>272</v>
      </c>
      <c r="C123" t="s">
        <v>216</v>
      </c>
      <c r="D123" s="17">
        <v>2312</v>
      </c>
      <c r="E123" s="17">
        <v>14057500</v>
      </c>
      <c r="F123" s="17">
        <v>8029</v>
      </c>
      <c r="G123" s="17">
        <v>775942000</v>
      </c>
      <c r="H123" s="17">
        <v>116</v>
      </c>
      <c r="I123" s="17">
        <v>13761300</v>
      </c>
      <c r="J123" s="17">
        <v>230</v>
      </c>
      <c r="K123" s="17">
        <v>3073400</v>
      </c>
      <c r="L123" s="16">
        <f t="shared" si="14"/>
        <v>168</v>
      </c>
      <c r="M123" s="16">
        <f t="shared" si="15"/>
        <v>77480235</v>
      </c>
      <c r="N123" s="17">
        <v>150</v>
      </c>
      <c r="O123" s="17">
        <v>57079735</v>
      </c>
      <c r="P123" s="17">
        <v>4</v>
      </c>
      <c r="Q123" s="17">
        <v>1762300</v>
      </c>
      <c r="R123" s="17">
        <v>14</v>
      </c>
      <c r="S123" s="17">
        <v>18638200</v>
      </c>
      <c r="T123" s="8">
        <f t="shared" si="16"/>
        <v>10855</v>
      </c>
      <c r="U123" s="8">
        <f t="shared" si="10"/>
        <v>884314435</v>
      </c>
      <c r="V123" s="9">
        <f t="shared" si="11"/>
        <v>0.8930118843983362</v>
      </c>
      <c r="W123" s="8">
        <f t="shared" si="12"/>
        <v>8145</v>
      </c>
      <c r="X123" s="8">
        <f t="shared" si="17"/>
        <v>808341500</v>
      </c>
      <c r="Y123" s="7">
        <f t="shared" si="18"/>
        <v>96955.59238796808</v>
      </c>
      <c r="Z123" s="9">
        <f t="shared" si="19"/>
        <v>0.02107643985252825</v>
      </c>
      <c r="AA123" s="7">
        <v>96720.33149171271</v>
      </c>
      <c r="AB123" s="9">
        <f t="shared" si="13"/>
        <v>0.002432383063901326</v>
      </c>
      <c r="AC123" s="13"/>
    </row>
    <row r="124" spans="1:29" ht="12.75">
      <c r="A124" s="14" t="s">
        <v>273</v>
      </c>
      <c r="B124" s="14" t="s">
        <v>274</v>
      </c>
      <c r="C124" t="s">
        <v>216</v>
      </c>
      <c r="D124" s="17">
        <v>93</v>
      </c>
      <c r="E124" s="17">
        <v>8598400</v>
      </c>
      <c r="F124" s="17">
        <v>2445</v>
      </c>
      <c r="G124" s="17">
        <v>373736450</v>
      </c>
      <c r="H124" s="17">
        <v>0</v>
      </c>
      <c r="I124" s="17">
        <v>0</v>
      </c>
      <c r="J124" s="17">
        <v>0</v>
      </c>
      <c r="K124" s="17">
        <v>0</v>
      </c>
      <c r="L124" s="16">
        <f t="shared" si="14"/>
        <v>200</v>
      </c>
      <c r="M124" s="16">
        <f t="shared" si="15"/>
        <v>60858500</v>
      </c>
      <c r="N124" s="17">
        <v>160</v>
      </c>
      <c r="O124" s="17">
        <v>35420000</v>
      </c>
      <c r="P124" s="17">
        <v>13</v>
      </c>
      <c r="Q124" s="17">
        <v>12012100</v>
      </c>
      <c r="R124" s="17">
        <v>27</v>
      </c>
      <c r="S124" s="17">
        <v>13426400</v>
      </c>
      <c r="T124" s="8">
        <f t="shared" si="16"/>
        <v>2738</v>
      </c>
      <c r="U124" s="8">
        <f t="shared" si="10"/>
        <v>443193350</v>
      </c>
      <c r="V124" s="9">
        <f t="shared" si="11"/>
        <v>0.8432808163750652</v>
      </c>
      <c r="W124" s="8">
        <f t="shared" si="12"/>
        <v>2445</v>
      </c>
      <c r="X124" s="8">
        <f t="shared" si="17"/>
        <v>387162850</v>
      </c>
      <c r="Y124" s="7">
        <f t="shared" si="18"/>
        <v>152857.4437627812</v>
      </c>
      <c r="Z124" s="9">
        <f t="shared" si="19"/>
        <v>0.030294678383599394</v>
      </c>
      <c r="AA124" s="7">
        <v>153518.96481178395</v>
      </c>
      <c r="AB124" s="9">
        <f t="shared" si="13"/>
        <v>-0.004309051001052541</v>
      </c>
      <c r="AC124" s="13"/>
    </row>
    <row r="125" spans="1:29" ht="12.75">
      <c r="A125" s="14" t="s">
        <v>275</v>
      </c>
      <c r="B125" s="14" t="s">
        <v>276</v>
      </c>
      <c r="C125" t="s">
        <v>216</v>
      </c>
      <c r="D125" s="17">
        <v>17</v>
      </c>
      <c r="E125" s="17">
        <v>791600</v>
      </c>
      <c r="F125" s="17">
        <v>885</v>
      </c>
      <c r="G125" s="17">
        <v>218089800</v>
      </c>
      <c r="H125" s="17">
        <v>0</v>
      </c>
      <c r="I125" s="17">
        <v>0</v>
      </c>
      <c r="J125" s="17">
        <v>0</v>
      </c>
      <c r="K125" s="17">
        <v>0</v>
      </c>
      <c r="L125" s="16">
        <f t="shared" si="14"/>
        <v>59</v>
      </c>
      <c r="M125" s="16">
        <f t="shared" si="15"/>
        <v>22779300</v>
      </c>
      <c r="N125" s="17">
        <v>46</v>
      </c>
      <c r="O125" s="17">
        <v>15361900</v>
      </c>
      <c r="P125" s="17">
        <v>1</v>
      </c>
      <c r="Q125" s="17">
        <v>1358900</v>
      </c>
      <c r="R125" s="17">
        <v>12</v>
      </c>
      <c r="S125" s="17">
        <v>6058500</v>
      </c>
      <c r="T125" s="8">
        <f t="shared" si="16"/>
        <v>961</v>
      </c>
      <c r="U125" s="8">
        <f t="shared" si="10"/>
        <v>241660700</v>
      </c>
      <c r="V125" s="9">
        <f t="shared" si="11"/>
        <v>0.9024628332202961</v>
      </c>
      <c r="W125" s="8">
        <f t="shared" si="12"/>
        <v>885</v>
      </c>
      <c r="X125" s="8">
        <f t="shared" si="17"/>
        <v>224148300</v>
      </c>
      <c r="Y125" s="7">
        <f t="shared" si="18"/>
        <v>246429.15254237287</v>
      </c>
      <c r="Z125" s="9">
        <f t="shared" si="19"/>
        <v>0.025070274148837605</v>
      </c>
      <c r="AA125" s="7">
        <v>246541.69491525425</v>
      </c>
      <c r="AB125" s="9">
        <f t="shared" si="13"/>
        <v>-0.00045648413717631713</v>
      </c>
      <c r="AC125" s="13"/>
    </row>
    <row r="126" spans="1:29" ht="12.75">
      <c r="A126" s="14" t="s">
        <v>277</v>
      </c>
      <c r="B126" s="14" t="s">
        <v>278</v>
      </c>
      <c r="C126" t="s">
        <v>216</v>
      </c>
      <c r="D126" s="17">
        <v>170</v>
      </c>
      <c r="E126" s="17">
        <v>7821700</v>
      </c>
      <c r="F126" s="17">
        <v>1954</v>
      </c>
      <c r="G126" s="17">
        <v>599098500</v>
      </c>
      <c r="H126" s="17">
        <v>96</v>
      </c>
      <c r="I126" s="17">
        <v>32094300</v>
      </c>
      <c r="J126" s="17">
        <v>140</v>
      </c>
      <c r="K126" s="17">
        <v>2137900</v>
      </c>
      <c r="L126" s="16">
        <f t="shared" si="14"/>
        <v>53</v>
      </c>
      <c r="M126" s="16">
        <f t="shared" si="15"/>
        <v>21446900</v>
      </c>
      <c r="N126" s="17">
        <v>45</v>
      </c>
      <c r="O126" s="17">
        <v>18736100</v>
      </c>
      <c r="P126" s="17">
        <v>8</v>
      </c>
      <c r="Q126" s="17">
        <v>2710800</v>
      </c>
      <c r="R126" s="17">
        <v>0</v>
      </c>
      <c r="S126" s="17">
        <v>0</v>
      </c>
      <c r="T126" s="8">
        <f t="shared" si="16"/>
        <v>2413</v>
      </c>
      <c r="U126" s="8">
        <f t="shared" si="10"/>
        <v>662599300</v>
      </c>
      <c r="V126" s="9">
        <f t="shared" si="11"/>
        <v>0.9526010667382232</v>
      </c>
      <c r="W126" s="8">
        <f t="shared" si="12"/>
        <v>2050</v>
      </c>
      <c r="X126" s="8">
        <f t="shared" si="17"/>
        <v>631192800</v>
      </c>
      <c r="Y126" s="7">
        <f t="shared" si="18"/>
        <v>307898.9268292683</v>
      </c>
      <c r="Z126" s="9">
        <f t="shared" si="19"/>
        <v>0</v>
      </c>
      <c r="AA126" s="7">
        <v>308378.2057532911</v>
      </c>
      <c r="AB126" s="9">
        <f t="shared" si="13"/>
        <v>-0.0015541919470347858</v>
      </c>
      <c r="AC126" s="13"/>
    </row>
    <row r="127" spans="1:29" ht="12.75">
      <c r="A127" s="14" t="s">
        <v>279</v>
      </c>
      <c r="B127" s="14" t="s">
        <v>280</v>
      </c>
      <c r="C127" t="s">
        <v>216</v>
      </c>
      <c r="D127" s="17">
        <v>467</v>
      </c>
      <c r="E127" s="17">
        <v>15320300</v>
      </c>
      <c r="F127" s="17">
        <v>4437</v>
      </c>
      <c r="G127" s="17">
        <v>834643300</v>
      </c>
      <c r="H127" s="17">
        <v>175</v>
      </c>
      <c r="I127" s="17">
        <v>50398400</v>
      </c>
      <c r="J127" s="17">
        <v>336</v>
      </c>
      <c r="K127" s="17">
        <v>6727500</v>
      </c>
      <c r="L127" s="16">
        <f t="shared" si="14"/>
        <v>178</v>
      </c>
      <c r="M127" s="16">
        <f t="shared" si="15"/>
        <v>88928200</v>
      </c>
      <c r="N127" s="17">
        <v>155</v>
      </c>
      <c r="O127" s="17">
        <v>79316700</v>
      </c>
      <c r="P127" s="17">
        <v>23</v>
      </c>
      <c r="Q127" s="17">
        <v>9611500</v>
      </c>
      <c r="R127" s="17">
        <v>0</v>
      </c>
      <c r="S127" s="17">
        <v>0</v>
      </c>
      <c r="T127" s="8">
        <f t="shared" si="16"/>
        <v>5593</v>
      </c>
      <c r="U127" s="8">
        <f t="shared" si="10"/>
        <v>996017700</v>
      </c>
      <c r="V127" s="9">
        <f t="shared" si="11"/>
        <v>0.8885802933020166</v>
      </c>
      <c r="W127" s="8">
        <f t="shared" si="12"/>
        <v>4612</v>
      </c>
      <c r="X127" s="8">
        <f t="shared" si="17"/>
        <v>885041700</v>
      </c>
      <c r="Y127" s="7">
        <f t="shared" si="18"/>
        <v>191899.7614917606</v>
      </c>
      <c r="Z127" s="9">
        <f t="shared" si="19"/>
        <v>0</v>
      </c>
      <c r="AA127" s="7">
        <v>192162.919644791</v>
      </c>
      <c r="AB127" s="9">
        <f t="shared" si="13"/>
        <v>-0.001369453344676607</v>
      </c>
      <c r="AC127" s="13"/>
    </row>
    <row r="128" spans="1:29" ht="12.75">
      <c r="A128" s="14" t="s">
        <v>281</v>
      </c>
      <c r="B128" s="14" t="s">
        <v>282</v>
      </c>
      <c r="C128" t="s">
        <v>216</v>
      </c>
      <c r="D128" s="17">
        <v>126</v>
      </c>
      <c r="E128" s="17">
        <v>10200450</v>
      </c>
      <c r="F128" s="17">
        <v>1030</v>
      </c>
      <c r="G128" s="17">
        <v>285013000</v>
      </c>
      <c r="H128" s="17">
        <v>167</v>
      </c>
      <c r="I128" s="17">
        <v>46312500</v>
      </c>
      <c r="J128" s="17">
        <v>289</v>
      </c>
      <c r="K128" s="17">
        <v>8516310</v>
      </c>
      <c r="L128" s="16">
        <f t="shared" si="14"/>
        <v>72</v>
      </c>
      <c r="M128" s="16">
        <f t="shared" si="15"/>
        <v>36022000</v>
      </c>
      <c r="N128" s="17">
        <v>72</v>
      </c>
      <c r="O128" s="17">
        <v>36022000</v>
      </c>
      <c r="P128" s="17">
        <v>0</v>
      </c>
      <c r="Q128" s="17">
        <v>0</v>
      </c>
      <c r="R128" s="17">
        <v>0</v>
      </c>
      <c r="S128" s="17">
        <v>0</v>
      </c>
      <c r="T128" s="8">
        <f t="shared" si="16"/>
        <v>1684</v>
      </c>
      <c r="U128" s="8">
        <f t="shared" si="10"/>
        <v>386064260</v>
      </c>
      <c r="V128" s="9">
        <f t="shared" si="11"/>
        <v>0.8582133451047761</v>
      </c>
      <c r="W128" s="8">
        <f t="shared" si="12"/>
        <v>1197</v>
      </c>
      <c r="X128" s="8">
        <f t="shared" si="17"/>
        <v>331325500</v>
      </c>
      <c r="Y128" s="7">
        <f t="shared" si="18"/>
        <v>276796.574770259</v>
      </c>
      <c r="Z128" s="9">
        <f t="shared" si="19"/>
        <v>0</v>
      </c>
      <c r="AA128" s="7">
        <v>318059.5197978096</v>
      </c>
      <c r="AB128" s="9">
        <f t="shared" si="13"/>
        <v>-0.1297334066711208</v>
      </c>
      <c r="AC128" s="13"/>
    </row>
    <row r="129" spans="1:29" ht="12.75">
      <c r="A129" s="14" t="s">
        <v>283</v>
      </c>
      <c r="B129" s="14" t="s">
        <v>284</v>
      </c>
      <c r="C129" t="s">
        <v>216</v>
      </c>
      <c r="D129" s="17">
        <v>227</v>
      </c>
      <c r="E129" s="17">
        <v>7249000</v>
      </c>
      <c r="F129" s="17">
        <v>2299</v>
      </c>
      <c r="G129" s="17">
        <v>608488600</v>
      </c>
      <c r="H129" s="17">
        <v>71</v>
      </c>
      <c r="I129" s="17">
        <v>17450900</v>
      </c>
      <c r="J129" s="17">
        <v>194</v>
      </c>
      <c r="K129" s="17">
        <v>2901500</v>
      </c>
      <c r="L129" s="16">
        <f t="shared" si="14"/>
        <v>61</v>
      </c>
      <c r="M129" s="16">
        <f t="shared" si="15"/>
        <v>26402800</v>
      </c>
      <c r="N129" s="17">
        <v>58</v>
      </c>
      <c r="O129" s="17">
        <v>25481300</v>
      </c>
      <c r="P129" s="17">
        <v>3</v>
      </c>
      <c r="Q129" s="17">
        <v>921500</v>
      </c>
      <c r="R129" s="17">
        <v>0</v>
      </c>
      <c r="S129" s="17">
        <v>0</v>
      </c>
      <c r="T129" s="8">
        <f t="shared" si="16"/>
        <v>2852</v>
      </c>
      <c r="U129" s="8">
        <f t="shared" si="10"/>
        <v>662492800</v>
      </c>
      <c r="V129" s="9">
        <f t="shared" si="11"/>
        <v>0.9448246079051728</v>
      </c>
      <c r="W129" s="8">
        <f t="shared" si="12"/>
        <v>2370</v>
      </c>
      <c r="X129" s="8">
        <f t="shared" si="17"/>
        <v>625939500</v>
      </c>
      <c r="Y129" s="7">
        <f t="shared" si="18"/>
        <v>264109.4936708861</v>
      </c>
      <c r="Z129" s="9">
        <f t="shared" si="19"/>
        <v>0</v>
      </c>
      <c r="AA129" s="7">
        <v>296220.1858108108</v>
      </c>
      <c r="AB129" s="9">
        <f t="shared" si="13"/>
        <v>-0.10840143136103869</v>
      </c>
      <c r="AC129" s="13"/>
    </row>
    <row r="130" spans="1:29" ht="12.75">
      <c r="A130" s="14" t="s">
        <v>285</v>
      </c>
      <c r="B130" s="14" t="s">
        <v>205</v>
      </c>
      <c r="C130" t="s">
        <v>216</v>
      </c>
      <c r="D130" s="17">
        <v>121</v>
      </c>
      <c r="E130" s="17">
        <v>3331200</v>
      </c>
      <c r="F130" s="17">
        <v>308</v>
      </c>
      <c r="G130" s="17">
        <v>68504600</v>
      </c>
      <c r="H130" s="17">
        <v>18</v>
      </c>
      <c r="I130" s="17">
        <v>8059400</v>
      </c>
      <c r="J130" s="17">
        <v>26</v>
      </c>
      <c r="K130" s="17">
        <v>1692400</v>
      </c>
      <c r="L130" s="16">
        <f t="shared" si="14"/>
        <v>18</v>
      </c>
      <c r="M130" s="16">
        <f t="shared" si="15"/>
        <v>14295400</v>
      </c>
      <c r="N130" s="17">
        <v>15</v>
      </c>
      <c r="O130" s="17">
        <v>12580400</v>
      </c>
      <c r="P130" s="17">
        <v>3</v>
      </c>
      <c r="Q130" s="17">
        <v>1715000</v>
      </c>
      <c r="R130" s="17">
        <v>0</v>
      </c>
      <c r="S130" s="17">
        <v>0</v>
      </c>
      <c r="T130" s="8">
        <f t="shared" si="16"/>
        <v>491</v>
      </c>
      <c r="U130" s="8">
        <f aca="true" t="shared" si="20" ref="U130:U193">S130+Q130+O130+K130+I130+G130+E130</f>
        <v>95883000</v>
      </c>
      <c r="V130" s="9">
        <f aca="true" t="shared" si="21" ref="V130:V193">(G130+I130)/U130</f>
        <v>0.7985148566482067</v>
      </c>
      <c r="W130" s="8">
        <f aca="true" t="shared" si="22" ref="W130:W193">F130+H130</f>
        <v>326</v>
      </c>
      <c r="X130" s="8">
        <f t="shared" si="17"/>
        <v>76564000</v>
      </c>
      <c r="Y130" s="7">
        <f t="shared" si="18"/>
        <v>234858.89570552149</v>
      </c>
      <c r="Z130" s="9">
        <f t="shared" si="19"/>
        <v>0</v>
      </c>
      <c r="AA130" s="7">
        <v>300686.32218844985</v>
      </c>
      <c r="AB130" s="9">
        <f aca="true" t="shared" si="23" ref="AB130:AB193">(Y130-AA130)/AA130</f>
        <v>-0.218923913810992</v>
      </c>
      <c r="AC130" s="13"/>
    </row>
    <row r="131" spans="1:29" ht="12.75">
      <c r="A131" s="14" t="s">
        <v>286</v>
      </c>
      <c r="B131" s="14" t="s">
        <v>287</v>
      </c>
      <c r="C131" t="s">
        <v>216</v>
      </c>
      <c r="D131" s="17">
        <v>96</v>
      </c>
      <c r="E131" s="17">
        <v>24369500</v>
      </c>
      <c r="F131" s="17">
        <v>3185</v>
      </c>
      <c r="G131" s="17">
        <v>761663000</v>
      </c>
      <c r="H131" s="17">
        <v>18</v>
      </c>
      <c r="I131" s="17">
        <v>4878800</v>
      </c>
      <c r="J131" s="17">
        <v>55</v>
      </c>
      <c r="K131" s="17">
        <v>1085600</v>
      </c>
      <c r="L131" s="16">
        <f aca="true" t="shared" si="24" ref="L131:L194">N131+P131+R131</f>
        <v>121</v>
      </c>
      <c r="M131" s="16">
        <f aca="true" t="shared" si="25" ref="M131:M194">O131+Q131+S131</f>
        <v>383307400</v>
      </c>
      <c r="N131" s="17">
        <v>99</v>
      </c>
      <c r="O131" s="17">
        <v>196277200</v>
      </c>
      <c r="P131" s="17">
        <v>22</v>
      </c>
      <c r="Q131" s="17">
        <v>187030200</v>
      </c>
      <c r="R131" s="17">
        <v>0</v>
      </c>
      <c r="S131" s="17">
        <v>0</v>
      </c>
      <c r="T131" s="8">
        <f aca="true" t="shared" si="26" ref="T131:T194">R131+P131+N131+J131+H131+F131+D131</f>
        <v>3475</v>
      </c>
      <c r="U131" s="8">
        <f t="shared" si="20"/>
        <v>1175304300</v>
      </c>
      <c r="V131" s="9">
        <f t="shared" si="21"/>
        <v>0.6522070922398565</v>
      </c>
      <c r="W131" s="8">
        <f t="shared" si="22"/>
        <v>3203</v>
      </c>
      <c r="X131" s="8">
        <f aca="true" t="shared" si="27" ref="X131:X194">S131+I131+G131</f>
        <v>766541800</v>
      </c>
      <c r="Y131" s="7">
        <f aca="true" t="shared" si="28" ref="Y131:Y194">(I131+G131)/(H131+F131)</f>
        <v>239319.9500468311</v>
      </c>
      <c r="Z131" s="9">
        <f aca="true" t="shared" si="29" ref="Z131:Z194">S131/U131</f>
        <v>0</v>
      </c>
      <c r="AA131" s="7">
        <v>239377.503900156</v>
      </c>
      <c r="AB131" s="9">
        <f t="shared" si="23"/>
        <v>-0.00024043133706044126</v>
      </c>
      <c r="AC131" s="13"/>
    </row>
    <row r="132" spans="1:29" ht="12.75">
      <c r="A132" s="14" t="s">
        <v>288</v>
      </c>
      <c r="B132" s="14" t="s">
        <v>289</v>
      </c>
      <c r="C132" t="s">
        <v>216</v>
      </c>
      <c r="D132" s="17">
        <v>104</v>
      </c>
      <c r="E132" s="17">
        <v>14347100</v>
      </c>
      <c r="F132" s="17">
        <v>10797</v>
      </c>
      <c r="G132" s="17">
        <v>1709520300</v>
      </c>
      <c r="H132" s="17">
        <v>1</v>
      </c>
      <c r="I132" s="17">
        <v>303400</v>
      </c>
      <c r="J132" s="17">
        <v>1</v>
      </c>
      <c r="K132" s="17">
        <v>1600</v>
      </c>
      <c r="L132" s="16">
        <f t="shared" si="24"/>
        <v>183</v>
      </c>
      <c r="M132" s="16">
        <f t="shared" si="25"/>
        <v>150978100</v>
      </c>
      <c r="N132" s="17">
        <v>172</v>
      </c>
      <c r="O132" s="17">
        <v>124962100</v>
      </c>
      <c r="P132" s="17">
        <v>10</v>
      </c>
      <c r="Q132" s="17">
        <v>10763000</v>
      </c>
      <c r="R132" s="17">
        <v>1</v>
      </c>
      <c r="S132" s="17">
        <v>15253000</v>
      </c>
      <c r="T132" s="8">
        <f t="shared" si="26"/>
        <v>11086</v>
      </c>
      <c r="U132" s="8">
        <f t="shared" si="20"/>
        <v>1875150500</v>
      </c>
      <c r="V132" s="9">
        <f t="shared" si="21"/>
        <v>0.91183278355524</v>
      </c>
      <c r="W132" s="8">
        <f t="shared" si="22"/>
        <v>10798</v>
      </c>
      <c r="X132" s="8">
        <f t="shared" si="27"/>
        <v>1725076700</v>
      </c>
      <c r="Y132" s="7">
        <f t="shared" si="28"/>
        <v>158346.33265419523</v>
      </c>
      <c r="Z132" s="9">
        <f t="shared" si="29"/>
        <v>0.008134280421758146</v>
      </c>
      <c r="AA132" s="7">
        <v>158731.3495001851</v>
      </c>
      <c r="AB132" s="9">
        <f t="shared" si="23"/>
        <v>-0.0024255879333366093</v>
      </c>
      <c r="AC132" s="13"/>
    </row>
    <row r="133" spans="1:29" ht="12.75">
      <c r="A133" s="14" t="s">
        <v>290</v>
      </c>
      <c r="B133" s="14" t="s">
        <v>291</v>
      </c>
      <c r="C133" t="s">
        <v>216</v>
      </c>
      <c r="D133" s="17">
        <v>2784</v>
      </c>
      <c r="E133" s="17">
        <v>7964300</v>
      </c>
      <c r="F133" s="17">
        <v>474</v>
      </c>
      <c r="G133" s="17">
        <v>124796200</v>
      </c>
      <c r="H133" s="17">
        <v>43</v>
      </c>
      <c r="I133" s="17">
        <v>17469300</v>
      </c>
      <c r="J133" s="17">
        <v>134</v>
      </c>
      <c r="K133" s="17">
        <v>995100</v>
      </c>
      <c r="L133" s="16">
        <f t="shared" si="24"/>
        <v>28</v>
      </c>
      <c r="M133" s="16">
        <f t="shared" si="25"/>
        <v>15313600</v>
      </c>
      <c r="N133" s="17">
        <v>20</v>
      </c>
      <c r="O133" s="17">
        <v>5991600</v>
      </c>
      <c r="P133" s="17">
        <v>8</v>
      </c>
      <c r="Q133" s="17">
        <v>9322000</v>
      </c>
      <c r="R133" s="17">
        <v>0</v>
      </c>
      <c r="S133" s="17">
        <v>0</v>
      </c>
      <c r="T133" s="8">
        <f t="shared" si="26"/>
        <v>3463</v>
      </c>
      <c r="U133" s="8">
        <f t="shared" si="20"/>
        <v>166538500</v>
      </c>
      <c r="V133" s="9">
        <f t="shared" si="21"/>
        <v>0.8542499181870858</v>
      </c>
      <c r="W133" s="8">
        <f t="shared" si="22"/>
        <v>517</v>
      </c>
      <c r="X133" s="8">
        <f t="shared" si="27"/>
        <v>142265500</v>
      </c>
      <c r="Y133" s="7">
        <f t="shared" si="28"/>
        <v>275175.0483558994</v>
      </c>
      <c r="Z133" s="9">
        <f t="shared" si="29"/>
        <v>0</v>
      </c>
      <c r="AA133" s="7">
        <v>278439.6887159533</v>
      </c>
      <c r="AB133" s="9">
        <f t="shared" si="23"/>
        <v>-0.011724766591677599</v>
      </c>
      <c r="AC133" s="13"/>
    </row>
    <row r="134" spans="1:29" ht="12.75">
      <c r="A134" s="14" t="s">
        <v>292</v>
      </c>
      <c r="B134" s="14" t="s">
        <v>293</v>
      </c>
      <c r="C134" t="s">
        <v>216</v>
      </c>
      <c r="D134" s="17">
        <v>31</v>
      </c>
      <c r="E134" s="17">
        <v>909450</v>
      </c>
      <c r="F134" s="17">
        <v>129</v>
      </c>
      <c r="G134" s="17">
        <v>13610900</v>
      </c>
      <c r="H134" s="17">
        <v>0</v>
      </c>
      <c r="I134" s="17">
        <v>0</v>
      </c>
      <c r="J134" s="17">
        <v>1</v>
      </c>
      <c r="K134" s="17">
        <v>9550</v>
      </c>
      <c r="L134" s="16">
        <f t="shared" si="24"/>
        <v>43</v>
      </c>
      <c r="M134" s="16">
        <f t="shared" si="25"/>
        <v>11760950</v>
      </c>
      <c r="N134" s="17">
        <v>35</v>
      </c>
      <c r="O134" s="17">
        <v>8278500</v>
      </c>
      <c r="P134" s="17">
        <v>2</v>
      </c>
      <c r="Q134" s="17">
        <v>252500</v>
      </c>
      <c r="R134" s="17">
        <v>6</v>
      </c>
      <c r="S134" s="17">
        <v>3229950</v>
      </c>
      <c r="T134" s="8">
        <f t="shared" si="26"/>
        <v>204</v>
      </c>
      <c r="U134" s="8">
        <f t="shared" si="20"/>
        <v>26290850</v>
      </c>
      <c r="V134" s="9">
        <f t="shared" si="21"/>
        <v>0.5177048288663166</v>
      </c>
      <c r="W134" s="8">
        <f t="shared" si="22"/>
        <v>129</v>
      </c>
      <c r="X134" s="8">
        <f t="shared" si="27"/>
        <v>16840850</v>
      </c>
      <c r="Y134" s="7">
        <f t="shared" si="28"/>
        <v>105510.85271317829</v>
      </c>
      <c r="Z134" s="9">
        <f t="shared" si="29"/>
        <v>0.12285452923735825</v>
      </c>
      <c r="AA134" s="7">
        <v>105448.46153846153</v>
      </c>
      <c r="AB134" s="9">
        <f t="shared" si="23"/>
        <v>0.0005916745849725065</v>
      </c>
      <c r="AC134" s="13"/>
    </row>
    <row r="135" spans="1:29" ht="12.75">
      <c r="A135" s="14" t="s">
        <v>294</v>
      </c>
      <c r="B135" s="14" t="s">
        <v>295</v>
      </c>
      <c r="C135" t="s">
        <v>296</v>
      </c>
      <c r="D135" s="17">
        <v>36</v>
      </c>
      <c r="E135" s="17">
        <v>1532100</v>
      </c>
      <c r="F135" s="17">
        <v>2994</v>
      </c>
      <c r="G135" s="17">
        <v>619570500</v>
      </c>
      <c r="H135" s="17">
        <v>0</v>
      </c>
      <c r="I135" s="17">
        <v>0</v>
      </c>
      <c r="J135" s="17">
        <v>0</v>
      </c>
      <c r="K135" s="17">
        <v>0</v>
      </c>
      <c r="L135" s="16">
        <f t="shared" si="24"/>
        <v>178</v>
      </c>
      <c r="M135" s="16">
        <f t="shared" si="25"/>
        <v>108556504</v>
      </c>
      <c r="N135" s="17">
        <v>162</v>
      </c>
      <c r="O135" s="17">
        <v>94165104</v>
      </c>
      <c r="P135" s="17">
        <v>1</v>
      </c>
      <c r="Q135" s="17">
        <v>350000</v>
      </c>
      <c r="R135" s="17">
        <v>15</v>
      </c>
      <c r="S135" s="17">
        <v>14041400</v>
      </c>
      <c r="T135" s="8">
        <f t="shared" si="26"/>
        <v>3208</v>
      </c>
      <c r="U135" s="8">
        <f t="shared" si="20"/>
        <v>729659104</v>
      </c>
      <c r="V135" s="9">
        <f t="shared" si="21"/>
        <v>0.8491232365957021</v>
      </c>
      <c r="W135" s="8">
        <f t="shared" si="22"/>
        <v>2994</v>
      </c>
      <c r="X135" s="8">
        <f t="shared" si="27"/>
        <v>633611900</v>
      </c>
      <c r="Y135" s="7">
        <f t="shared" si="28"/>
        <v>206937.374749499</v>
      </c>
      <c r="Z135" s="9">
        <f t="shared" si="29"/>
        <v>0.01924378099721483</v>
      </c>
      <c r="AA135" s="7">
        <v>207645.16883985288</v>
      </c>
      <c r="AB135" s="9">
        <f t="shared" si="23"/>
        <v>-0.0034086711205873164</v>
      </c>
      <c r="AC135" s="13"/>
    </row>
    <row r="136" spans="1:29" ht="12.75">
      <c r="A136" s="14" t="s">
        <v>297</v>
      </c>
      <c r="B136" s="14" t="s">
        <v>298</v>
      </c>
      <c r="C136" t="s">
        <v>296</v>
      </c>
      <c r="D136" s="17">
        <v>0</v>
      </c>
      <c r="E136" s="17">
        <v>0</v>
      </c>
      <c r="F136" s="17">
        <v>0</v>
      </c>
      <c r="G136" s="17">
        <v>0</v>
      </c>
      <c r="H136" s="17">
        <v>0</v>
      </c>
      <c r="I136" s="17">
        <v>0</v>
      </c>
      <c r="J136" s="17">
        <v>0</v>
      </c>
      <c r="K136" s="17">
        <v>0</v>
      </c>
      <c r="L136" s="16">
        <f t="shared" si="24"/>
        <v>1</v>
      </c>
      <c r="M136" s="16">
        <f t="shared" si="25"/>
        <v>20700000</v>
      </c>
      <c r="N136" s="17">
        <v>0</v>
      </c>
      <c r="O136" s="17">
        <v>0</v>
      </c>
      <c r="P136" s="17">
        <v>0</v>
      </c>
      <c r="Q136" s="17">
        <v>0</v>
      </c>
      <c r="R136" s="17">
        <v>1</v>
      </c>
      <c r="S136" s="17">
        <v>20700000</v>
      </c>
      <c r="T136" s="8">
        <f t="shared" si="26"/>
        <v>1</v>
      </c>
      <c r="U136" s="8">
        <f t="shared" si="20"/>
        <v>20700000</v>
      </c>
      <c r="V136" s="9">
        <f t="shared" si="21"/>
        <v>0</v>
      </c>
      <c r="W136" s="8">
        <f t="shared" si="22"/>
        <v>0</v>
      </c>
      <c r="X136" s="8">
        <f t="shared" si="27"/>
        <v>20700000</v>
      </c>
      <c r="Y136" s="7">
        <f>X136/499</f>
        <v>41482.96593186373</v>
      </c>
      <c r="Z136" s="9">
        <f t="shared" si="29"/>
        <v>1</v>
      </c>
      <c r="AA136" s="7">
        <v>41482.96593186373</v>
      </c>
      <c r="AB136" s="9">
        <f t="shared" si="23"/>
        <v>0</v>
      </c>
      <c r="AC136" s="13"/>
    </row>
    <row r="137" spans="1:29" ht="12.75">
      <c r="A137" s="14" t="s">
        <v>299</v>
      </c>
      <c r="B137" s="14" t="s">
        <v>300</v>
      </c>
      <c r="C137" t="s">
        <v>296</v>
      </c>
      <c r="D137" s="17">
        <v>46</v>
      </c>
      <c r="E137" s="17">
        <v>3894000</v>
      </c>
      <c r="F137" s="17">
        <v>2024</v>
      </c>
      <c r="G137" s="17">
        <v>444079600</v>
      </c>
      <c r="H137" s="17">
        <v>1</v>
      </c>
      <c r="I137" s="17">
        <v>521200</v>
      </c>
      <c r="J137" s="17">
        <v>0</v>
      </c>
      <c r="K137" s="17">
        <v>0</v>
      </c>
      <c r="L137" s="16">
        <f t="shared" si="24"/>
        <v>91</v>
      </c>
      <c r="M137" s="16">
        <f t="shared" si="25"/>
        <v>102828800</v>
      </c>
      <c r="N137" s="17">
        <v>74</v>
      </c>
      <c r="O137" s="17">
        <v>35620800</v>
      </c>
      <c r="P137" s="17">
        <v>10</v>
      </c>
      <c r="Q137" s="17">
        <v>30154100</v>
      </c>
      <c r="R137" s="17">
        <v>7</v>
      </c>
      <c r="S137" s="17">
        <v>37053900</v>
      </c>
      <c r="T137" s="8">
        <f t="shared" si="26"/>
        <v>2162</v>
      </c>
      <c r="U137" s="8">
        <f t="shared" si="20"/>
        <v>551323600</v>
      </c>
      <c r="V137" s="9">
        <f t="shared" si="21"/>
        <v>0.8064243939493975</v>
      </c>
      <c r="W137" s="8">
        <f t="shared" si="22"/>
        <v>2025</v>
      </c>
      <c r="X137" s="8">
        <f t="shared" si="27"/>
        <v>481654700</v>
      </c>
      <c r="Y137" s="7">
        <f t="shared" si="28"/>
        <v>219555.95061728396</v>
      </c>
      <c r="Z137" s="9">
        <f t="shared" si="29"/>
        <v>0.0672089857934614</v>
      </c>
      <c r="AA137" s="7">
        <v>220690.2812037494</v>
      </c>
      <c r="AB137" s="9">
        <f t="shared" si="23"/>
        <v>-0.005139920889484794</v>
      </c>
      <c r="AC137" s="13"/>
    </row>
    <row r="138" spans="1:29" ht="12.75">
      <c r="A138" s="14" t="s">
        <v>301</v>
      </c>
      <c r="B138" s="14" t="s">
        <v>302</v>
      </c>
      <c r="C138" t="s">
        <v>296</v>
      </c>
      <c r="D138" s="17">
        <v>70</v>
      </c>
      <c r="E138" s="17">
        <v>8431200</v>
      </c>
      <c r="F138" s="17">
        <v>3390</v>
      </c>
      <c r="G138" s="17">
        <v>575853700</v>
      </c>
      <c r="H138" s="17">
        <v>0</v>
      </c>
      <c r="I138" s="17">
        <v>0</v>
      </c>
      <c r="J138" s="17">
        <v>0</v>
      </c>
      <c r="K138" s="17">
        <v>0</v>
      </c>
      <c r="L138" s="16">
        <f t="shared" si="24"/>
        <v>185</v>
      </c>
      <c r="M138" s="16">
        <f t="shared" si="25"/>
        <v>221991400</v>
      </c>
      <c r="N138" s="17">
        <v>123</v>
      </c>
      <c r="O138" s="17">
        <v>71734800</v>
      </c>
      <c r="P138" s="17">
        <v>54</v>
      </c>
      <c r="Q138" s="17">
        <v>92182900</v>
      </c>
      <c r="R138" s="17">
        <v>8</v>
      </c>
      <c r="S138" s="17">
        <v>58073700</v>
      </c>
      <c r="T138" s="8">
        <f t="shared" si="26"/>
        <v>3645</v>
      </c>
      <c r="U138" s="8">
        <f t="shared" si="20"/>
        <v>806276300</v>
      </c>
      <c r="V138" s="9">
        <f t="shared" si="21"/>
        <v>0.7142138495203195</v>
      </c>
      <c r="W138" s="8">
        <f t="shared" si="22"/>
        <v>3390</v>
      </c>
      <c r="X138" s="8">
        <f t="shared" si="27"/>
        <v>633927400</v>
      </c>
      <c r="Y138" s="7">
        <f t="shared" si="28"/>
        <v>169868.34808259588</v>
      </c>
      <c r="Z138" s="9">
        <f t="shared" si="29"/>
        <v>0.07202704581543573</v>
      </c>
      <c r="AA138" s="7">
        <v>170366.05667060212</v>
      </c>
      <c r="AB138" s="9">
        <f t="shared" si="23"/>
        <v>-0.002921406985245553</v>
      </c>
      <c r="AC138" s="13"/>
    </row>
    <row r="139" spans="1:29" ht="12.75">
      <c r="A139" s="14" t="s">
        <v>303</v>
      </c>
      <c r="B139" s="14" t="s">
        <v>304</v>
      </c>
      <c r="C139" t="s">
        <v>296</v>
      </c>
      <c r="D139" s="17">
        <v>154</v>
      </c>
      <c r="E139" s="17">
        <v>14189200</v>
      </c>
      <c r="F139" s="17">
        <v>2545</v>
      </c>
      <c r="G139" s="17">
        <v>599566100</v>
      </c>
      <c r="H139" s="17">
        <v>2</v>
      </c>
      <c r="I139" s="17">
        <v>470800</v>
      </c>
      <c r="J139" s="17">
        <v>4</v>
      </c>
      <c r="K139" s="17">
        <v>79700</v>
      </c>
      <c r="L139" s="16">
        <f t="shared" si="24"/>
        <v>190</v>
      </c>
      <c r="M139" s="16">
        <f t="shared" si="25"/>
        <v>133542200</v>
      </c>
      <c r="N139" s="17">
        <v>164</v>
      </c>
      <c r="O139" s="17">
        <v>115907400</v>
      </c>
      <c r="P139" s="17">
        <v>10</v>
      </c>
      <c r="Q139" s="17">
        <v>10465000</v>
      </c>
      <c r="R139" s="17">
        <v>16</v>
      </c>
      <c r="S139" s="17">
        <v>7169800</v>
      </c>
      <c r="T139" s="8">
        <f t="shared" si="26"/>
        <v>2895</v>
      </c>
      <c r="U139" s="8">
        <f t="shared" si="20"/>
        <v>747848000</v>
      </c>
      <c r="V139" s="9">
        <f t="shared" si="21"/>
        <v>0.802351413656251</v>
      </c>
      <c r="W139" s="8">
        <f t="shared" si="22"/>
        <v>2547</v>
      </c>
      <c r="X139" s="8">
        <f t="shared" si="27"/>
        <v>607206700</v>
      </c>
      <c r="Y139" s="7">
        <f t="shared" si="28"/>
        <v>235585.74793875148</v>
      </c>
      <c r="Z139" s="9">
        <f t="shared" si="29"/>
        <v>0.009587242327317851</v>
      </c>
      <c r="AA139" s="7">
        <v>236418.77213695395</v>
      </c>
      <c r="AB139" s="9">
        <f t="shared" si="23"/>
        <v>-0.0035235112282873873</v>
      </c>
      <c r="AC139" s="13"/>
    </row>
    <row r="140" spans="1:29" ht="12.75">
      <c r="A140" s="14" t="s">
        <v>305</v>
      </c>
      <c r="B140" s="14" t="s">
        <v>306</v>
      </c>
      <c r="C140" t="s">
        <v>296</v>
      </c>
      <c r="D140" s="17">
        <v>294</v>
      </c>
      <c r="E140" s="17">
        <v>10550000</v>
      </c>
      <c r="F140" s="17">
        <v>1754</v>
      </c>
      <c r="G140" s="17">
        <v>186916500</v>
      </c>
      <c r="H140" s="17">
        <v>2</v>
      </c>
      <c r="I140" s="17">
        <v>166400</v>
      </c>
      <c r="J140" s="17">
        <v>8</v>
      </c>
      <c r="K140" s="17">
        <v>27100</v>
      </c>
      <c r="L140" s="16">
        <f t="shared" si="24"/>
        <v>415</v>
      </c>
      <c r="M140" s="16">
        <f t="shared" si="25"/>
        <v>150180500</v>
      </c>
      <c r="N140" s="17">
        <v>360</v>
      </c>
      <c r="O140" s="17">
        <v>115271200</v>
      </c>
      <c r="P140" s="17">
        <v>52</v>
      </c>
      <c r="Q140" s="17">
        <v>30953700</v>
      </c>
      <c r="R140" s="17">
        <v>3</v>
      </c>
      <c r="S140" s="17">
        <v>3955600</v>
      </c>
      <c r="T140" s="8">
        <f t="shared" si="26"/>
        <v>2473</v>
      </c>
      <c r="U140" s="8">
        <f t="shared" si="20"/>
        <v>347840500</v>
      </c>
      <c r="V140" s="9">
        <f t="shared" si="21"/>
        <v>0.5378410507114612</v>
      </c>
      <c r="W140" s="8">
        <f t="shared" si="22"/>
        <v>1756</v>
      </c>
      <c r="X140" s="8">
        <f t="shared" si="27"/>
        <v>191038500</v>
      </c>
      <c r="Y140" s="7">
        <f t="shared" si="28"/>
        <v>106539.23690205012</v>
      </c>
      <c r="Z140" s="9">
        <f t="shared" si="29"/>
        <v>0.011371878777773146</v>
      </c>
      <c r="AA140" s="7">
        <v>105982.71322266743</v>
      </c>
      <c r="AB140" s="9">
        <f t="shared" si="23"/>
        <v>0.005251079751217986</v>
      </c>
      <c r="AC140" s="13"/>
    </row>
    <row r="141" spans="1:29" ht="12.75">
      <c r="A141" s="14" t="s">
        <v>307</v>
      </c>
      <c r="B141" s="14" t="s">
        <v>308</v>
      </c>
      <c r="C141" t="s">
        <v>296</v>
      </c>
      <c r="D141" s="17">
        <v>28</v>
      </c>
      <c r="E141" s="17">
        <v>890800</v>
      </c>
      <c r="F141" s="17">
        <v>691</v>
      </c>
      <c r="G141" s="17">
        <v>94788400</v>
      </c>
      <c r="H141" s="17">
        <v>0</v>
      </c>
      <c r="I141" s="17">
        <v>0</v>
      </c>
      <c r="J141" s="17">
        <v>0</v>
      </c>
      <c r="K141" s="17">
        <v>0</v>
      </c>
      <c r="L141" s="16">
        <f t="shared" si="24"/>
        <v>78</v>
      </c>
      <c r="M141" s="16">
        <f t="shared" si="25"/>
        <v>45592200</v>
      </c>
      <c r="N141" s="17">
        <v>71</v>
      </c>
      <c r="O141" s="17">
        <v>41884100</v>
      </c>
      <c r="P141" s="17">
        <v>3</v>
      </c>
      <c r="Q141" s="17">
        <v>1460500</v>
      </c>
      <c r="R141" s="17">
        <v>4</v>
      </c>
      <c r="S141" s="17">
        <v>2247600</v>
      </c>
      <c r="T141" s="8">
        <f t="shared" si="26"/>
        <v>797</v>
      </c>
      <c r="U141" s="8">
        <f t="shared" si="20"/>
        <v>141271400</v>
      </c>
      <c r="V141" s="9">
        <f t="shared" si="21"/>
        <v>0.6709666641655707</v>
      </c>
      <c r="W141" s="8">
        <f t="shared" si="22"/>
        <v>691</v>
      </c>
      <c r="X141" s="8">
        <f t="shared" si="27"/>
        <v>97036000</v>
      </c>
      <c r="Y141" s="7">
        <f t="shared" si="28"/>
        <v>137175.68740955138</v>
      </c>
      <c r="Z141" s="9">
        <f t="shared" si="29"/>
        <v>0.015909801983982605</v>
      </c>
      <c r="AA141" s="7">
        <v>137136.17945007235</v>
      </c>
      <c r="AB141" s="9">
        <f t="shared" si="23"/>
        <v>0.0002880928988794917</v>
      </c>
      <c r="AC141" s="13"/>
    </row>
    <row r="142" spans="1:29" ht="12.75">
      <c r="A142" s="14" t="s">
        <v>309</v>
      </c>
      <c r="B142" s="14" t="s">
        <v>310</v>
      </c>
      <c r="C142" t="s">
        <v>296</v>
      </c>
      <c r="D142" s="17">
        <v>4724</v>
      </c>
      <c r="E142" s="17">
        <v>63329738</v>
      </c>
      <c r="F142" s="17">
        <v>19343</v>
      </c>
      <c r="G142" s="17">
        <v>1068898602</v>
      </c>
      <c r="H142" s="17">
        <v>0</v>
      </c>
      <c r="I142" s="17">
        <v>0</v>
      </c>
      <c r="J142" s="17">
        <v>0</v>
      </c>
      <c r="K142" s="17">
        <v>0</v>
      </c>
      <c r="L142" s="16">
        <f t="shared" si="24"/>
        <v>2192</v>
      </c>
      <c r="M142" s="16">
        <f t="shared" si="25"/>
        <v>556458123</v>
      </c>
      <c r="N142" s="17">
        <v>1964</v>
      </c>
      <c r="O142" s="17">
        <v>317864723</v>
      </c>
      <c r="P142" s="17">
        <v>99</v>
      </c>
      <c r="Q142" s="17">
        <v>154133900</v>
      </c>
      <c r="R142" s="17">
        <v>129</v>
      </c>
      <c r="S142" s="17">
        <v>84459500</v>
      </c>
      <c r="T142" s="8">
        <f t="shared" si="26"/>
        <v>26259</v>
      </c>
      <c r="U142" s="8">
        <f t="shared" si="20"/>
        <v>1688686463</v>
      </c>
      <c r="V142" s="9">
        <f t="shared" si="21"/>
        <v>0.6329763549481358</v>
      </c>
      <c r="W142" s="8">
        <f t="shared" si="22"/>
        <v>19343</v>
      </c>
      <c r="X142" s="8">
        <f t="shared" si="27"/>
        <v>1153358102</v>
      </c>
      <c r="Y142" s="7">
        <f t="shared" si="28"/>
        <v>55260.228609833015</v>
      </c>
      <c r="Z142" s="9">
        <f t="shared" si="29"/>
        <v>0.05001490913236509</v>
      </c>
      <c r="AA142" s="7">
        <v>55151.14541341012</v>
      </c>
      <c r="AB142" s="9">
        <f t="shared" si="23"/>
        <v>0.0019778953928374617</v>
      </c>
      <c r="AC142" s="13"/>
    </row>
    <row r="143" spans="1:29" ht="12.75">
      <c r="A143" s="14" t="s">
        <v>311</v>
      </c>
      <c r="B143" s="14" t="s">
        <v>312</v>
      </c>
      <c r="C143" t="s">
        <v>296</v>
      </c>
      <c r="D143" s="17">
        <v>1473</v>
      </c>
      <c r="E143" s="17">
        <v>80612600</v>
      </c>
      <c r="F143" s="17">
        <v>23795</v>
      </c>
      <c r="G143" s="17">
        <v>5322304400</v>
      </c>
      <c r="H143" s="17">
        <v>5</v>
      </c>
      <c r="I143" s="17">
        <v>4997100</v>
      </c>
      <c r="J143" s="17">
        <v>6</v>
      </c>
      <c r="K143" s="17">
        <v>177200</v>
      </c>
      <c r="L143" s="16">
        <f t="shared" si="24"/>
        <v>1185</v>
      </c>
      <c r="M143" s="16">
        <f t="shared" si="25"/>
        <v>2143166000</v>
      </c>
      <c r="N143" s="17">
        <v>957</v>
      </c>
      <c r="O143" s="17">
        <v>1721262000</v>
      </c>
      <c r="P143" s="17">
        <v>213</v>
      </c>
      <c r="Q143" s="17">
        <v>173424700</v>
      </c>
      <c r="R143" s="17">
        <v>15</v>
      </c>
      <c r="S143" s="17">
        <v>248479300</v>
      </c>
      <c r="T143" s="8">
        <f t="shared" si="26"/>
        <v>26464</v>
      </c>
      <c r="U143" s="8">
        <f t="shared" si="20"/>
        <v>7551257300</v>
      </c>
      <c r="V143" s="9">
        <f t="shared" si="21"/>
        <v>0.7054853633447241</v>
      </c>
      <c r="W143" s="8">
        <f t="shared" si="22"/>
        <v>23800</v>
      </c>
      <c r="X143" s="8">
        <f t="shared" si="27"/>
        <v>5575780800</v>
      </c>
      <c r="Y143" s="7">
        <f t="shared" si="28"/>
        <v>223836.19747899158</v>
      </c>
      <c r="Z143" s="9">
        <f t="shared" si="29"/>
        <v>0.032905685785597584</v>
      </c>
      <c r="AA143" s="7">
        <v>223541.64248770027</v>
      </c>
      <c r="AB143" s="9">
        <f t="shared" si="23"/>
        <v>0.0013176739153087284</v>
      </c>
      <c r="AC143" s="13"/>
    </row>
    <row r="144" spans="1:29" ht="12.75">
      <c r="A144" s="14" t="s">
        <v>313</v>
      </c>
      <c r="B144" s="14" t="s">
        <v>314</v>
      </c>
      <c r="C144" t="s">
        <v>296</v>
      </c>
      <c r="D144" s="17">
        <v>319</v>
      </c>
      <c r="E144" s="17">
        <v>6712800</v>
      </c>
      <c r="F144" s="17">
        <v>468</v>
      </c>
      <c r="G144" s="17">
        <v>77040100</v>
      </c>
      <c r="H144" s="17">
        <v>0</v>
      </c>
      <c r="I144" s="17">
        <v>0</v>
      </c>
      <c r="J144" s="17">
        <v>0</v>
      </c>
      <c r="K144" s="17">
        <v>0</v>
      </c>
      <c r="L144" s="16">
        <f t="shared" si="24"/>
        <v>22</v>
      </c>
      <c r="M144" s="16">
        <f t="shared" si="25"/>
        <v>5785300</v>
      </c>
      <c r="N144" s="17">
        <v>18</v>
      </c>
      <c r="O144" s="17">
        <v>4688100</v>
      </c>
      <c r="P144" s="17">
        <v>2</v>
      </c>
      <c r="Q144" s="17">
        <v>681000</v>
      </c>
      <c r="R144" s="17">
        <v>2</v>
      </c>
      <c r="S144" s="17">
        <v>416200</v>
      </c>
      <c r="T144" s="8">
        <f t="shared" si="26"/>
        <v>809</v>
      </c>
      <c r="U144" s="8">
        <f t="shared" si="20"/>
        <v>89538200</v>
      </c>
      <c r="V144" s="9">
        <f t="shared" si="21"/>
        <v>0.8604160012151238</v>
      </c>
      <c r="W144" s="8">
        <f t="shared" si="22"/>
        <v>468</v>
      </c>
      <c r="X144" s="8">
        <f t="shared" si="27"/>
        <v>77456300</v>
      </c>
      <c r="Y144" s="7">
        <f t="shared" si="28"/>
        <v>164615.59829059828</v>
      </c>
      <c r="Z144" s="9">
        <f t="shared" si="29"/>
        <v>0.004648295364436631</v>
      </c>
      <c r="AA144" s="7">
        <v>165558.97435897434</v>
      </c>
      <c r="AB144" s="9">
        <f t="shared" si="23"/>
        <v>-0.005698127039193789</v>
      </c>
      <c r="AC144" s="13"/>
    </row>
    <row r="145" spans="1:29" ht="12.75">
      <c r="A145" s="14" t="s">
        <v>315</v>
      </c>
      <c r="B145" s="14" t="s">
        <v>316</v>
      </c>
      <c r="C145" t="s">
        <v>296</v>
      </c>
      <c r="D145" s="17">
        <v>156</v>
      </c>
      <c r="E145" s="17">
        <v>4922100</v>
      </c>
      <c r="F145" s="17">
        <v>1622</v>
      </c>
      <c r="G145" s="17">
        <v>223676400</v>
      </c>
      <c r="H145" s="17">
        <v>1</v>
      </c>
      <c r="I145" s="17">
        <v>179500</v>
      </c>
      <c r="J145" s="17">
        <v>1</v>
      </c>
      <c r="K145" s="17">
        <v>6000</v>
      </c>
      <c r="L145" s="16">
        <f t="shared" si="24"/>
        <v>95</v>
      </c>
      <c r="M145" s="16">
        <f t="shared" si="25"/>
        <v>57302300</v>
      </c>
      <c r="N145" s="17">
        <v>88</v>
      </c>
      <c r="O145" s="17">
        <v>42682500</v>
      </c>
      <c r="P145" s="17">
        <v>0</v>
      </c>
      <c r="Q145" s="17">
        <v>0</v>
      </c>
      <c r="R145" s="17">
        <v>7</v>
      </c>
      <c r="S145" s="17">
        <v>14619800</v>
      </c>
      <c r="T145" s="8">
        <f t="shared" si="26"/>
        <v>1875</v>
      </c>
      <c r="U145" s="8">
        <f t="shared" si="20"/>
        <v>286086300</v>
      </c>
      <c r="V145" s="9">
        <f t="shared" si="21"/>
        <v>0.7824768260486433</v>
      </c>
      <c r="W145" s="8">
        <f t="shared" si="22"/>
        <v>1623</v>
      </c>
      <c r="X145" s="8">
        <f t="shared" si="27"/>
        <v>238475700</v>
      </c>
      <c r="Y145" s="7">
        <f t="shared" si="28"/>
        <v>137927.23351817622</v>
      </c>
      <c r="Z145" s="9">
        <f t="shared" si="29"/>
        <v>0.05110276164919467</v>
      </c>
      <c r="AA145" s="7">
        <v>138237.99261083745</v>
      </c>
      <c r="AB145" s="9">
        <f t="shared" si="23"/>
        <v>-0.002248000616849737</v>
      </c>
      <c r="AC145" s="13"/>
    </row>
    <row r="146" spans="1:29" ht="12.75">
      <c r="A146" s="14" t="s">
        <v>317</v>
      </c>
      <c r="B146" s="14" t="s">
        <v>318</v>
      </c>
      <c r="C146" t="s">
        <v>296</v>
      </c>
      <c r="D146" s="17">
        <v>75</v>
      </c>
      <c r="E146" s="17">
        <v>7993800</v>
      </c>
      <c r="F146" s="17">
        <v>3951</v>
      </c>
      <c r="G146" s="17">
        <v>909879300</v>
      </c>
      <c r="H146" s="17">
        <v>0</v>
      </c>
      <c r="I146" s="17">
        <v>0</v>
      </c>
      <c r="J146" s="17">
        <v>0</v>
      </c>
      <c r="K146" s="17">
        <v>0</v>
      </c>
      <c r="L146" s="16">
        <f t="shared" si="24"/>
        <v>335</v>
      </c>
      <c r="M146" s="16">
        <f t="shared" si="25"/>
        <v>151057900</v>
      </c>
      <c r="N146" s="17">
        <v>296</v>
      </c>
      <c r="O146" s="17">
        <v>112657200</v>
      </c>
      <c r="P146" s="17">
        <v>0</v>
      </c>
      <c r="Q146" s="17">
        <v>0</v>
      </c>
      <c r="R146" s="17">
        <v>39</v>
      </c>
      <c r="S146" s="17">
        <v>38400700</v>
      </c>
      <c r="T146" s="8">
        <f t="shared" si="26"/>
        <v>4361</v>
      </c>
      <c r="U146" s="8">
        <f t="shared" si="20"/>
        <v>1068931000</v>
      </c>
      <c r="V146" s="9">
        <f t="shared" si="21"/>
        <v>0.8512048953580726</v>
      </c>
      <c r="W146" s="8">
        <f t="shared" si="22"/>
        <v>3951</v>
      </c>
      <c r="X146" s="8">
        <f t="shared" si="27"/>
        <v>948280000</v>
      </c>
      <c r="Y146" s="7">
        <f t="shared" si="28"/>
        <v>230290.88838268793</v>
      </c>
      <c r="Z146" s="9">
        <f t="shared" si="29"/>
        <v>0.03592439549418999</v>
      </c>
      <c r="AA146" s="7">
        <v>231326.6075949367</v>
      </c>
      <c r="AB146" s="9">
        <f t="shared" si="23"/>
        <v>-0.0044773025594287315</v>
      </c>
      <c r="AC146" s="13"/>
    </row>
    <row r="147" spans="1:29" ht="12.75">
      <c r="A147" s="14" t="s">
        <v>319</v>
      </c>
      <c r="B147" s="14" t="s">
        <v>320</v>
      </c>
      <c r="C147" t="s">
        <v>296</v>
      </c>
      <c r="D147" s="17">
        <v>101</v>
      </c>
      <c r="E147" s="17">
        <v>5467400</v>
      </c>
      <c r="F147" s="17">
        <v>802</v>
      </c>
      <c r="G147" s="17">
        <v>126125000</v>
      </c>
      <c r="H147" s="17">
        <v>0</v>
      </c>
      <c r="I147" s="17">
        <v>0</v>
      </c>
      <c r="J147" s="17">
        <v>1</v>
      </c>
      <c r="K147" s="17">
        <v>16600</v>
      </c>
      <c r="L147" s="16">
        <f t="shared" si="24"/>
        <v>102</v>
      </c>
      <c r="M147" s="16">
        <f t="shared" si="25"/>
        <v>36211700</v>
      </c>
      <c r="N147" s="17">
        <v>91</v>
      </c>
      <c r="O147" s="17">
        <v>26847000</v>
      </c>
      <c r="P147" s="17">
        <v>10</v>
      </c>
      <c r="Q147" s="17">
        <v>9172000</v>
      </c>
      <c r="R147" s="17">
        <v>1</v>
      </c>
      <c r="S147" s="17">
        <v>192700</v>
      </c>
      <c r="T147" s="8">
        <f t="shared" si="26"/>
        <v>1006</v>
      </c>
      <c r="U147" s="8">
        <f t="shared" si="20"/>
        <v>167820700</v>
      </c>
      <c r="V147" s="9">
        <f t="shared" si="21"/>
        <v>0.7515461441884106</v>
      </c>
      <c r="W147" s="8">
        <f t="shared" si="22"/>
        <v>802</v>
      </c>
      <c r="X147" s="8">
        <f t="shared" si="27"/>
        <v>126317700</v>
      </c>
      <c r="Y147" s="7">
        <f t="shared" si="28"/>
        <v>157263.09226932668</v>
      </c>
      <c r="Z147" s="9">
        <f t="shared" si="29"/>
        <v>0.0011482492922505983</v>
      </c>
      <c r="AA147" s="7">
        <v>157300.12453300125</v>
      </c>
      <c r="AB147" s="9">
        <f t="shared" si="23"/>
        <v>-0.00023542424892867937</v>
      </c>
      <c r="AC147" s="13"/>
    </row>
    <row r="148" spans="1:29" ht="12.75">
      <c r="A148" s="14" t="s">
        <v>321</v>
      </c>
      <c r="B148" s="14" t="s">
        <v>322</v>
      </c>
      <c r="C148" t="s">
        <v>296</v>
      </c>
      <c r="D148" s="17">
        <v>203</v>
      </c>
      <c r="E148" s="17">
        <v>5263500</v>
      </c>
      <c r="F148" s="17">
        <v>3675</v>
      </c>
      <c r="G148" s="17">
        <v>266834000</v>
      </c>
      <c r="H148" s="17">
        <v>0</v>
      </c>
      <c r="I148" s="17">
        <v>0</v>
      </c>
      <c r="J148" s="17">
        <v>0</v>
      </c>
      <c r="K148" s="17">
        <v>0</v>
      </c>
      <c r="L148" s="16">
        <f t="shared" si="24"/>
        <v>298</v>
      </c>
      <c r="M148" s="16">
        <f t="shared" si="25"/>
        <v>80020400</v>
      </c>
      <c r="N148" s="17">
        <v>260</v>
      </c>
      <c r="O148" s="17">
        <v>65708100</v>
      </c>
      <c r="P148" s="17">
        <v>21</v>
      </c>
      <c r="Q148" s="17">
        <v>11613700</v>
      </c>
      <c r="R148" s="17">
        <v>17</v>
      </c>
      <c r="S148" s="17">
        <v>2698600</v>
      </c>
      <c r="T148" s="8">
        <f t="shared" si="26"/>
        <v>4176</v>
      </c>
      <c r="U148" s="8">
        <f t="shared" si="20"/>
        <v>352117900</v>
      </c>
      <c r="V148" s="9">
        <f t="shared" si="21"/>
        <v>0.7577973173190002</v>
      </c>
      <c r="W148" s="8">
        <f t="shared" si="22"/>
        <v>3675</v>
      </c>
      <c r="X148" s="8">
        <f t="shared" si="27"/>
        <v>269532600</v>
      </c>
      <c r="Y148" s="7">
        <f t="shared" si="28"/>
        <v>72607.89115646259</v>
      </c>
      <c r="Z148" s="9">
        <f t="shared" si="29"/>
        <v>0.007663910298226815</v>
      </c>
      <c r="AA148" s="7">
        <v>72518.70405662946</v>
      </c>
      <c r="AB148" s="9">
        <f t="shared" si="23"/>
        <v>0.0012298496090537281</v>
      </c>
      <c r="AC148" s="13"/>
    </row>
    <row r="149" spans="1:29" ht="12.75">
      <c r="A149" s="14" t="s">
        <v>323</v>
      </c>
      <c r="B149" s="14" t="s">
        <v>324</v>
      </c>
      <c r="C149" t="s">
        <v>296</v>
      </c>
      <c r="D149" s="17">
        <v>1135</v>
      </c>
      <c r="E149" s="17">
        <v>43112300</v>
      </c>
      <c r="F149" s="17">
        <v>19758</v>
      </c>
      <c r="G149" s="17">
        <v>3798043600</v>
      </c>
      <c r="H149" s="17">
        <v>24</v>
      </c>
      <c r="I149" s="17">
        <v>6315000</v>
      </c>
      <c r="J149" s="17">
        <v>56</v>
      </c>
      <c r="K149" s="17">
        <v>654100</v>
      </c>
      <c r="L149" s="16">
        <f t="shared" si="24"/>
        <v>643</v>
      </c>
      <c r="M149" s="16">
        <f t="shared" si="25"/>
        <v>551886900</v>
      </c>
      <c r="N149" s="17">
        <v>586</v>
      </c>
      <c r="O149" s="17">
        <v>337565300</v>
      </c>
      <c r="P149" s="17">
        <v>32</v>
      </c>
      <c r="Q149" s="17">
        <v>53742100</v>
      </c>
      <c r="R149" s="17">
        <v>25</v>
      </c>
      <c r="S149" s="17">
        <v>160579500</v>
      </c>
      <c r="T149" s="8">
        <f t="shared" si="26"/>
        <v>21616</v>
      </c>
      <c r="U149" s="8">
        <f t="shared" si="20"/>
        <v>4400011900</v>
      </c>
      <c r="V149" s="9">
        <f t="shared" si="21"/>
        <v>0.8646246161288791</v>
      </c>
      <c r="W149" s="8">
        <f t="shared" si="22"/>
        <v>19782</v>
      </c>
      <c r="X149" s="8">
        <f t="shared" si="27"/>
        <v>3964938100</v>
      </c>
      <c r="Y149" s="7">
        <f t="shared" si="28"/>
        <v>192314.1542816702</v>
      </c>
      <c r="Z149" s="9">
        <f t="shared" si="29"/>
        <v>0.03649524220604949</v>
      </c>
      <c r="AA149" s="7">
        <v>195573.91766133928</v>
      </c>
      <c r="AB149" s="9">
        <f t="shared" si="23"/>
        <v>-0.016667679507825616</v>
      </c>
      <c r="AC149" s="13"/>
    </row>
    <row r="150" spans="1:29" ht="12.75">
      <c r="A150" s="14" t="s">
        <v>325</v>
      </c>
      <c r="B150" s="14" t="s">
        <v>326</v>
      </c>
      <c r="C150" t="s">
        <v>296</v>
      </c>
      <c r="D150" s="17">
        <v>106</v>
      </c>
      <c r="E150" s="17">
        <v>4565300</v>
      </c>
      <c r="F150" s="17">
        <v>4713</v>
      </c>
      <c r="G150" s="17">
        <v>1055636700</v>
      </c>
      <c r="H150" s="17">
        <v>0</v>
      </c>
      <c r="I150" s="17">
        <v>0</v>
      </c>
      <c r="J150" s="17">
        <v>0</v>
      </c>
      <c r="K150" s="17">
        <v>0</v>
      </c>
      <c r="L150" s="16">
        <f t="shared" si="24"/>
        <v>300</v>
      </c>
      <c r="M150" s="16">
        <f t="shared" si="25"/>
        <v>198433000</v>
      </c>
      <c r="N150" s="17">
        <v>273</v>
      </c>
      <c r="O150" s="17">
        <v>131255600</v>
      </c>
      <c r="P150" s="17">
        <v>12</v>
      </c>
      <c r="Q150" s="17">
        <v>5096700</v>
      </c>
      <c r="R150" s="17">
        <v>15</v>
      </c>
      <c r="S150" s="17">
        <v>62080700</v>
      </c>
      <c r="T150" s="8">
        <f t="shared" si="26"/>
        <v>5119</v>
      </c>
      <c r="U150" s="8">
        <f t="shared" si="20"/>
        <v>1258635000</v>
      </c>
      <c r="V150" s="9">
        <f t="shared" si="21"/>
        <v>0.8387155132345756</v>
      </c>
      <c r="W150" s="8">
        <f t="shared" si="22"/>
        <v>4713</v>
      </c>
      <c r="X150" s="8">
        <f t="shared" si="27"/>
        <v>1117717400</v>
      </c>
      <c r="Y150" s="7">
        <f t="shared" si="28"/>
        <v>223984.02291534055</v>
      </c>
      <c r="Z150" s="9">
        <f t="shared" si="29"/>
        <v>0.04932383097562042</v>
      </c>
      <c r="AA150" s="7">
        <v>223620.44105173877</v>
      </c>
      <c r="AB150" s="9">
        <f t="shared" si="23"/>
        <v>0.0016258883217105267</v>
      </c>
      <c r="AC150" s="13"/>
    </row>
    <row r="151" spans="1:29" ht="12.75">
      <c r="A151" s="14" t="s">
        <v>327</v>
      </c>
      <c r="B151" s="14" t="s">
        <v>328</v>
      </c>
      <c r="C151" t="s">
        <v>296</v>
      </c>
      <c r="D151" s="17">
        <v>47</v>
      </c>
      <c r="E151" s="17">
        <v>7137600</v>
      </c>
      <c r="F151" s="17">
        <v>4104</v>
      </c>
      <c r="G151" s="17">
        <v>1995842100</v>
      </c>
      <c r="H151" s="17">
        <v>0</v>
      </c>
      <c r="I151" s="17">
        <v>0</v>
      </c>
      <c r="J151" s="17">
        <v>0</v>
      </c>
      <c r="K151" s="17">
        <v>0</v>
      </c>
      <c r="L151" s="16">
        <f t="shared" si="24"/>
        <v>299</v>
      </c>
      <c r="M151" s="16">
        <f t="shared" si="25"/>
        <v>221529000</v>
      </c>
      <c r="N151" s="17">
        <v>287</v>
      </c>
      <c r="O151" s="17">
        <v>207793100</v>
      </c>
      <c r="P151" s="17">
        <v>0</v>
      </c>
      <c r="Q151" s="17">
        <v>0</v>
      </c>
      <c r="R151" s="17">
        <v>12</v>
      </c>
      <c r="S151" s="17">
        <v>13735900</v>
      </c>
      <c r="T151" s="8">
        <f t="shared" si="26"/>
        <v>4450</v>
      </c>
      <c r="U151" s="8">
        <f t="shared" si="20"/>
        <v>2224508700</v>
      </c>
      <c r="V151" s="9">
        <f t="shared" si="21"/>
        <v>0.8972057964978963</v>
      </c>
      <c r="W151" s="8">
        <f t="shared" si="22"/>
        <v>4104</v>
      </c>
      <c r="X151" s="8">
        <f t="shared" si="27"/>
        <v>2009578000</v>
      </c>
      <c r="Y151" s="7">
        <f t="shared" si="28"/>
        <v>486316.3011695906</v>
      </c>
      <c r="Z151" s="9">
        <f t="shared" si="29"/>
        <v>0.00617480165395622</v>
      </c>
      <c r="AA151" s="7">
        <v>487394.9024390244</v>
      </c>
      <c r="AB151" s="9">
        <f t="shared" si="23"/>
        <v>-0.00221299251189591</v>
      </c>
      <c r="AC151" s="13"/>
    </row>
    <row r="152" spans="1:29" ht="12.75">
      <c r="A152" s="14" t="s">
        <v>329</v>
      </c>
      <c r="B152" s="14" t="s">
        <v>330</v>
      </c>
      <c r="C152" t="s">
        <v>296</v>
      </c>
      <c r="D152" s="17">
        <v>24</v>
      </c>
      <c r="E152" s="17">
        <v>981600</v>
      </c>
      <c r="F152" s="17">
        <v>2563</v>
      </c>
      <c r="G152" s="17">
        <v>730310000</v>
      </c>
      <c r="H152" s="17">
        <v>0</v>
      </c>
      <c r="I152" s="17">
        <v>0</v>
      </c>
      <c r="J152" s="17">
        <v>0</v>
      </c>
      <c r="K152" s="17">
        <v>0</v>
      </c>
      <c r="L152" s="16">
        <f t="shared" si="24"/>
        <v>183</v>
      </c>
      <c r="M152" s="16">
        <f t="shared" si="25"/>
        <v>86954900</v>
      </c>
      <c r="N152" s="17">
        <v>172</v>
      </c>
      <c r="O152" s="17">
        <v>79978000</v>
      </c>
      <c r="P152" s="17">
        <v>2</v>
      </c>
      <c r="Q152" s="17">
        <v>517600</v>
      </c>
      <c r="R152" s="17">
        <v>9</v>
      </c>
      <c r="S152" s="17">
        <v>6459300</v>
      </c>
      <c r="T152" s="8">
        <f t="shared" si="26"/>
        <v>2770</v>
      </c>
      <c r="U152" s="8">
        <f t="shared" si="20"/>
        <v>818246500</v>
      </c>
      <c r="V152" s="9">
        <f t="shared" si="21"/>
        <v>0.892530551612503</v>
      </c>
      <c r="W152" s="8">
        <f t="shared" si="22"/>
        <v>2563</v>
      </c>
      <c r="X152" s="8">
        <f t="shared" si="27"/>
        <v>736769300</v>
      </c>
      <c r="Y152" s="7">
        <f t="shared" si="28"/>
        <v>284943.4256730394</v>
      </c>
      <c r="Z152" s="9">
        <f t="shared" si="29"/>
        <v>0.0078940759294418</v>
      </c>
      <c r="AA152" s="7">
        <v>286402.6635330983</v>
      </c>
      <c r="AB152" s="9">
        <f t="shared" si="23"/>
        <v>-0.0050950568757202296</v>
      </c>
      <c r="AC152" s="13"/>
    </row>
    <row r="153" spans="1:29" ht="12.75">
      <c r="A153" s="14" t="s">
        <v>331</v>
      </c>
      <c r="B153" s="14" t="s">
        <v>332</v>
      </c>
      <c r="C153" t="s">
        <v>296</v>
      </c>
      <c r="D153" s="17">
        <v>3</v>
      </c>
      <c r="E153" s="17">
        <v>135800</v>
      </c>
      <c r="F153" s="17">
        <v>126</v>
      </c>
      <c r="G153" s="17">
        <v>18942700</v>
      </c>
      <c r="H153" s="17">
        <v>1</v>
      </c>
      <c r="I153" s="17">
        <v>154100</v>
      </c>
      <c r="J153" s="17">
        <v>1</v>
      </c>
      <c r="K153" s="17">
        <v>15300</v>
      </c>
      <c r="L153" s="16">
        <f t="shared" si="24"/>
        <v>17</v>
      </c>
      <c r="M153" s="16">
        <f t="shared" si="25"/>
        <v>20478000</v>
      </c>
      <c r="N153" s="17">
        <v>13</v>
      </c>
      <c r="O153" s="17">
        <v>3324200</v>
      </c>
      <c r="P153" s="17">
        <v>1</v>
      </c>
      <c r="Q153" s="17">
        <v>355800</v>
      </c>
      <c r="R153" s="17">
        <v>3</v>
      </c>
      <c r="S153" s="17">
        <v>16798000</v>
      </c>
      <c r="T153" s="8">
        <f t="shared" si="26"/>
        <v>148</v>
      </c>
      <c r="U153" s="8">
        <f t="shared" si="20"/>
        <v>39725900</v>
      </c>
      <c r="V153" s="9">
        <f t="shared" si="21"/>
        <v>0.48071409332450615</v>
      </c>
      <c r="W153" s="8">
        <f t="shared" si="22"/>
        <v>127</v>
      </c>
      <c r="X153" s="8">
        <f t="shared" si="27"/>
        <v>35894800</v>
      </c>
      <c r="Y153" s="7">
        <f t="shared" si="28"/>
        <v>150368.5039370079</v>
      </c>
      <c r="Z153" s="9">
        <f t="shared" si="29"/>
        <v>0.4228475629249432</v>
      </c>
      <c r="AA153" s="7">
        <v>150211.02362204724</v>
      </c>
      <c r="AB153" s="9">
        <f t="shared" si="23"/>
        <v>0.001048393860605653</v>
      </c>
      <c r="AC153" s="13"/>
    </row>
    <row r="154" spans="1:29" ht="12.75">
      <c r="A154" s="14" t="s">
        <v>333</v>
      </c>
      <c r="B154" s="14" t="s">
        <v>334</v>
      </c>
      <c r="C154" t="s">
        <v>296</v>
      </c>
      <c r="D154" s="17">
        <v>14</v>
      </c>
      <c r="E154" s="17">
        <v>434500</v>
      </c>
      <c r="F154" s="17">
        <v>632</v>
      </c>
      <c r="G154" s="17">
        <v>68988796</v>
      </c>
      <c r="H154" s="17">
        <v>0</v>
      </c>
      <c r="I154" s="17">
        <v>0</v>
      </c>
      <c r="J154" s="17">
        <v>0</v>
      </c>
      <c r="K154" s="17">
        <v>0</v>
      </c>
      <c r="L154" s="16">
        <f t="shared" si="24"/>
        <v>40</v>
      </c>
      <c r="M154" s="16">
        <f t="shared" si="25"/>
        <v>8739800</v>
      </c>
      <c r="N154" s="17">
        <v>37</v>
      </c>
      <c r="O154" s="17">
        <v>6929800</v>
      </c>
      <c r="P154" s="17">
        <v>0</v>
      </c>
      <c r="Q154" s="17">
        <v>0</v>
      </c>
      <c r="R154" s="17">
        <v>3</v>
      </c>
      <c r="S154" s="17">
        <v>1810000</v>
      </c>
      <c r="T154" s="8">
        <f t="shared" si="26"/>
        <v>686</v>
      </c>
      <c r="U154" s="8">
        <f t="shared" si="20"/>
        <v>78163096</v>
      </c>
      <c r="V154" s="9">
        <f t="shared" si="21"/>
        <v>0.8826261948477578</v>
      </c>
      <c r="W154" s="8">
        <f t="shared" si="22"/>
        <v>632</v>
      </c>
      <c r="X154" s="8">
        <f t="shared" si="27"/>
        <v>70798796</v>
      </c>
      <c r="Y154" s="7">
        <f t="shared" si="28"/>
        <v>109159.48734177215</v>
      </c>
      <c r="Z154" s="9">
        <f t="shared" si="29"/>
        <v>0.023156708122206417</v>
      </c>
      <c r="AA154" s="7">
        <v>109239.00316455697</v>
      </c>
      <c r="AB154" s="9">
        <f t="shared" si="23"/>
        <v>-0.0007279068874789433</v>
      </c>
      <c r="AC154" s="13"/>
    </row>
    <row r="155" spans="1:29" ht="12.75">
      <c r="A155" s="14" t="s">
        <v>335</v>
      </c>
      <c r="B155" s="14" t="s">
        <v>336</v>
      </c>
      <c r="C155" t="s">
        <v>296</v>
      </c>
      <c r="D155" s="17">
        <v>224</v>
      </c>
      <c r="E155" s="17">
        <v>3814600</v>
      </c>
      <c r="F155" s="17">
        <v>987</v>
      </c>
      <c r="G155" s="17">
        <v>134641300</v>
      </c>
      <c r="H155" s="17">
        <v>0</v>
      </c>
      <c r="I155" s="17">
        <v>0</v>
      </c>
      <c r="J155" s="17">
        <v>0</v>
      </c>
      <c r="K155" s="17">
        <v>0</v>
      </c>
      <c r="L155" s="16">
        <f t="shared" si="24"/>
        <v>71</v>
      </c>
      <c r="M155" s="16">
        <f t="shared" si="25"/>
        <v>76294700</v>
      </c>
      <c r="N155" s="17">
        <v>64</v>
      </c>
      <c r="O155" s="17">
        <v>55861800</v>
      </c>
      <c r="P155" s="17">
        <v>3</v>
      </c>
      <c r="Q155" s="17">
        <v>15811100</v>
      </c>
      <c r="R155" s="17">
        <v>4</v>
      </c>
      <c r="S155" s="17">
        <v>4621800</v>
      </c>
      <c r="T155" s="8">
        <f t="shared" si="26"/>
        <v>1282</v>
      </c>
      <c r="U155" s="8">
        <f t="shared" si="20"/>
        <v>214750600</v>
      </c>
      <c r="V155" s="9">
        <f t="shared" si="21"/>
        <v>0.6269658850778531</v>
      </c>
      <c r="W155" s="8">
        <f t="shared" si="22"/>
        <v>987</v>
      </c>
      <c r="X155" s="8">
        <f t="shared" si="27"/>
        <v>139263100</v>
      </c>
      <c r="Y155" s="7">
        <f t="shared" si="28"/>
        <v>136414.69098277608</v>
      </c>
      <c r="Z155" s="9">
        <f t="shared" si="29"/>
        <v>0.02152170936891445</v>
      </c>
      <c r="AA155" s="7">
        <v>136574.8987854251</v>
      </c>
      <c r="AB155" s="9">
        <f t="shared" si="23"/>
        <v>-0.001173039878292059</v>
      </c>
      <c r="AC155" s="13"/>
    </row>
    <row r="156" spans="1:29" ht="12.75">
      <c r="A156" s="14" t="s">
        <v>337</v>
      </c>
      <c r="B156" s="14" t="s">
        <v>338</v>
      </c>
      <c r="C156" t="s">
        <v>296</v>
      </c>
      <c r="D156" s="17">
        <v>298</v>
      </c>
      <c r="E156" s="17">
        <v>7263500</v>
      </c>
      <c r="F156" s="17">
        <v>4108</v>
      </c>
      <c r="G156" s="17">
        <v>398235000</v>
      </c>
      <c r="H156" s="17">
        <v>0</v>
      </c>
      <c r="I156" s="17">
        <v>0</v>
      </c>
      <c r="J156" s="17">
        <v>0</v>
      </c>
      <c r="K156" s="17">
        <v>0</v>
      </c>
      <c r="L156" s="16">
        <f t="shared" si="24"/>
        <v>167</v>
      </c>
      <c r="M156" s="16">
        <f t="shared" si="25"/>
        <v>189792800</v>
      </c>
      <c r="N156" s="17">
        <v>140</v>
      </c>
      <c r="O156" s="17">
        <v>53355600</v>
      </c>
      <c r="P156" s="17">
        <v>3</v>
      </c>
      <c r="Q156" s="17">
        <v>2179600</v>
      </c>
      <c r="R156" s="17">
        <v>24</v>
      </c>
      <c r="S156" s="17">
        <v>134257600</v>
      </c>
      <c r="T156" s="8">
        <f t="shared" si="26"/>
        <v>4573</v>
      </c>
      <c r="U156" s="8">
        <f t="shared" si="20"/>
        <v>595291300</v>
      </c>
      <c r="V156" s="9">
        <f t="shared" si="21"/>
        <v>0.6689750043382122</v>
      </c>
      <c r="W156" s="8">
        <f t="shared" si="22"/>
        <v>4108</v>
      </c>
      <c r="X156" s="8">
        <f t="shared" si="27"/>
        <v>532492600</v>
      </c>
      <c r="Y156" s="7">
        <f t="shared" si="28"/>
        <v>96941.33398247322</v>
      </c>
      <c r="Z156" s="9">
        <f t="shared" si="29"/>
        <v>0.22553260899327773</v>
      </c>
      <c r="AA156" s="7">
        <v>97732.61980053515</v>
      </c>
      <c r="AB156" s="9">
        <f t="shared" si="23"/>
        <v>-0.008096435148028125</v>
      </c>
      <c r="AC156" s="13"/>
    </row>
    <row r="157" spans="1:29" ht="12.75">
      <c r="A157" s="14" t="s">
        <v>339</v>
      </c>
      <c r="B157" s="14" t="s">
        <v>340</v>
      </c>
      <c r="C157" t="s">
        <v>296</v>
      </c>
      <c r="D157" s="17">
        <v>108</v>
      </c>
      <c r="E157" s="17">
        <v>4959600</v>
      </c>
      <c r="F157" s="17">
        <v>1413</v>
      </c>
      <c r="G157" s="17">
        <v>207714100</v>
      </c>
      <c r="H157" s="17">
        <v>0</v>
      </c>
      <c r="I157" s="17">
        <v>0</v>
      </c>
      <c r="J157" s="17">
        <v>0</v>
      </c>
      <c r="K157" s="17">
        <v>0</v>
      </c>
      <c r="L157" s="16">
        <f t="shared" si="24"/>
        <v>83</v>
      </c>
      <c r="M157" s="16">
        <f t="shared" si="25"/>
        <v>49608000</v>
      </c>
      <c r="N157" s="17">
        <v>74</v>
      </c>
      <c r="O157" s="17">
        <v>31311600</v>
      </c>
      <c r="P157" s="17">
        <v>3</v>
      </c>
      <c r="Q157" s="17">
        <v>7582000</v>
      </c>
      <c r="R157" s="17">
        <v>6</v>
      </c>
      <c r="S157" s="17">
        <v>10714400</v>
      </c>
      <c r="T157" s="8">
        <f t="shared" si="26"/>
        <v>1604</v>
      </c>
      <c r="U157" s="8">
        <f t="shared" si="20"/>
        <v>262281700</v>
      </c>
      <c r="V157" s="9">
        <f t="shared" si="21"/>
        <v>0.7919504105700093</v>
      </c>
      <c r="W157" s="8">
        <f t="shared" si="22"/>
        <v>1413</v>
      </c>
      <c r="X157" s="8">
        <f t="shared" si="27"/>
        <v>218428500</v>
      </c>
      <c r="Y157" s="7">
        <f t="shared" si="28"/>
        <v>147002.19391365888</v>
      </c>
      <c r="Z157" s="9">
        <f t="shared" si="29"/>
        <v>0.04085073415339309</v>
      </c>
      <c r="AA157" s="7">
        <v>147019.71731448764</v>
      </c>
      <c r="AB157" s="9">
        <f t="shared" si="23"/>
        <v>-0.00011919082112831254</v>
      </c>
      <c r="AC157" s="13"/>
    </row>
    <row r="158" spans="1:29" ht="12.75">
      <c r="A158" s="14" t="s">
        <v>341</v>
      </c>
      <c r="B158" s="14" t="s">
        <v>342</v>
      </c>
      <c r="C158" t="s">
        <v>296</v>
      </c>
      <c r="D158" s="17">
        <v>39</v>
      </c>
      <c r="E158" s="17">
        <v>352200</v>
      </c>
      <c r="F158" s="17">
        <v>1089</v>
      </c>
      <c r="G158" s="17">
        <v>202121500</v>
      </c>
      <c r="H158" s="17">
        <v>0</v>
      </c>
      <c r="I158" s="17">
        <v>0</v>
      </c>
      <c r="J158" s="17">
        <v>0</v>
      </c>
      <c r="K158" s="17">
        <v>0</v>
      </c>
      <c r="L158" s="16">
        <f t="shared" si="24"/>
        <v>104</v>
      </c>
      <c r="M158" s="16">
        <f t="shared" si="25"/>
        <v>39727600</v>
      </c>
      <c r="N158" s="17">
        <v>78</v>
      </c>
      <c r="O158" s="17">
        <v>26205200</v>
      </c>
      <c r="P158" s="17">
        <v>0</v>
      </c>
      <c r="Q158" s="17">
        <v>0</v>
      </c>
      <c r="R158" s="17">
        <v>26</v>
      </c>
      <c r="S158" s="17">
        <v>13522400</v>
      </c>
      <c r="T158" s="8">
        <f t="shared" si="26"/>
        <v>1232</v>
      </c>
      <c r="U158" s="8">
        <f t="shared" si="20"/>
        <v>242201300</v>
      </c>
      <c r="V158" s="9">
        <f t="shared" si="21"/>
        <v>0.834518642137759</v>
      </c>
      <c r="W158" s="8">
        <f t="shared" si="22"/>
        <v>1089</v>
      </c>
      <c r="X158" s="8">
        <f t="shared" si="27"/>
        <v>215643900</v>
      </c>
      <c r="Y158" s="7">
        <f t="shared" si="28"/>
        <v>185602.8466483012</v>
      </c>
      <c r="Z158" s="9">
        <f t="shared" si="29"/>
        <v>0.055831244506119496</v>
      </c>
      <c r="AA158" s="7">
        <v>185422.15073529413</v>
      </c>
      <c r="AB158" s="9">
        <f t="shared" si="23"/>
        <v>0.0009745109324345731</v>
      </c>
      <c r="AC158" s="13"/>
    </row>
    <row r="159" spans="1:29" ht="12.75">
      <c r="A159" s="14" t="s">
        <v>343</v>
      </c>
      <c r="B159" s="15" t="s">
        <v>344</v>
      </c>
      <c r="C159" t="s">
        <v>296</v>
      </c>
      <c r="D159" s="17">
        <v>70</v>
      </c>
      <c r="E159" s="17">
        <v>1403700</v>
      </c>
      <c r="F159" s="17">
        <v>1622</v>
      </c>
      <c r="G159" s="17">
        <v>148870400</v>
      </c>
      <c r="H159" s="17">
        <v>0</v>
      </c>
      <c r="I159" s="17">
        <v>0</v>
      </c>
      <c r="J159" s="17">
        <v>0</v>
      </c>
      <c r="K159" s="17">
        <v>0</v>
      </c>
      <c r="L159" s="16">
        <f t="shared" si="24"/>
        <v>95</v>
      </c>
      <c r="M159" s="16">
        <f t="shared" si="25"/>
        <v>24215800</v>
      </c>
      <c r="N159" s="17">
        <v>85</v>
      </c>
      <c r="O159" s="17">
        <v>20466200</v>
      </c>
      <c r="P159" s="17">
        <v>2</v>
      </c>
      <c r="Q159" s="17">
        <v>406300</v>
      </c>
      <c r="R159" s="17">
        <v>8</v>
      </c>
      <c r="S159" s="17">
        <v>3343300</v>
      </c>
      <c r="T159" s="8">
        <f t="shared" si="26"/>
        <v>1787</v>
      </c>
      <c r="U159" s="8">
        <f t="shared" si="20"/>
        <v>174489900</v>
      </c>
      <c r="V159" s="9">
        <f t="shared" si="21"/>
        <v>0.8531748829015319</v>
      </c>
      <c r="W159" s="8">
        <f t="shared" si="22"/>
        <v>1622</v>
      </c>
      <c r="X159" s="8">
        <f t="shared" si="27"/>
        <v>152213700</v>
      </c>
      <c r="Y159" s="7">
        <f t="shared" si="28"/>
        <v>91781.99753390875</v>
      </c>
      <c r="Z159" s="9">
        <f t="shared" si="29"/>
        <v>0.01916042131951477</v>
      </c>
      <c r="AA159" s="7">
        <v>91705.05548705302</v>
      </c>
      <c r="AB159" s="9">
        <f t="shared" si="23"/>
        <v>0.0008390164146032182</v>
      </c>
      <c r="AC159" s="13"/>
    </row>
    <row r="160" spans="1:29" ht="12.75">
      <c r="A160" s="14" t="s">
        <v>345</v>
      </c>
      <c r="B160" s="14" t="s">
        <v>346</v>
      </c>
      <c r="C160" t="s">
        <v>296</v>
      </c>
      <c r="D160" s="17">
        <v>20</v>
      </c>
      <c r="E160" s="17">
        <v>941800</v>
      </c>
      <c r="F160" s="17">
        <v>1332</v>
      </c>
      <c r="G160" s="17">
        <v>218044600</v>
      </c>
      <c r="H160" s="17">
        <v>0</v>
      </c>
      <c r="I160" s="17">
        <v>0</v>
      </c>
      <c r="J160" s="17">
        <v>0</v>
      </c>
      <c r="K160" s="17">
        <v>0</v>
      </c>
      <c r="L160" s="16">
        <f t="shared" si="24"/>
        <v>98</v>
      </c>
      <c r="M160" s="16">
        <f t="shared" si="25"/>
        <v>38217600</v>
      </c>
      <c r="N160" s="17">
        <v>74</v>
      </c>
      <c r="O160" s="17">
        <v>24478400</v>
      </c>
      <c r="P160" s="17">
        <v>1</v>
      </c>
      <c r="Q160" s="17">
        <v>262600</v>
      </c>
      <c r="R160" s="17">
        <v>23</v>
      </c>
      <c r="S160" s="17">
        <v>13476600</v>
      </c>
      <c r="T160" s="8">
        <f t="shared" si="26"/>
        <v>1450</v>
      </c>
      <c r="U160" s="8">
        <f t="shared" si="20"/>
        <v>257204000</v>
      </c>
      <c r="V160" s="9">
        <f t="shared" si="21"/>
        <v>0.8477496461952381</v>
      </c>
      <c r="W160" s="8">
        <f t="shared" si="22"/>
        <v>1332</v>
      </c>
      <c r="X160" s="8">
        <f t="shared" si="27"/>
        <v>231521200</v>
      </c>
      <c r="Y160" s="7">
        <f t="shared" si="28"/>
        <v>163697.14714714716</v>
      </c>
      <c r="Z160" s="9">
        <f t="shared" si="29"/>
        <v>0.05239654126685433</v>
      </c>
      <c r="AA160" s="7">
        <v>163837.75280898876</v>
      </c>
      <c r="AB160" s="9">
        <f t="shared" si="23"/>
        <v>-0.0008582006248921769</v>
      </c>
      <c r="AC160" s="13"/>
    </row>
    <row r="161" spans="1:29" ht="12.75">
      <c r="A161" s="14" t="s">
        <v>347</v>
      </c>
      <c r="B161" s="14" t="s">
        <v>348</v>
      </c>
      <c r="C161" t="s">
        <v>296</v>
      </c>
      <c r="D161" s="17">
        <v>287</v>
      </c>
      <c r="E161" s="17">
        <v>15861900</v>
      </c>
      <c r="F161" s="17">
        <v>11007</v>
      </c>
      <c r="G161" s="17">
        <v>996054700</v>
      </c>
      <c r="H161" s="17">
        <v>0</v>
      </c>
      <c r="I161" s="17">
        <v>0</v>
      </c>
      <c r="J161" s="17">
        <v>0</v>
      </c>
      <c r="K161" s="17">
        <v>0</v>
      </c>
      <c r="L161" s="16">
        <f t="shared" si="24"/>
        <v>876</v>
      </c>
      <c r="M161" s="16">
        <f t="shared" si="25"/>
        <v>511377800</v>
      </c>
      <c r="N161" s="17">
        <v>750</v>
      </c>
      <c r="O161" s="17">
        <v>380295100</v>
      </c>
      <c r="P161" s="17">
        <v>76</v>
      </c>
      <c r="Q161" s="17">
        <v>108444900</v>
      </c>
      <c r="R161" s="17">
        <v>50</v>
      </c>
      <c r="S161" s="17">
        <v>22637800</v>
      </c>
      <c r="T161" s="8">
        <f t="shared" si="26"/>
        <v>12170</v>
      </c>
      <c r="U161" s="8">
        <f t="shared" si="20"/>
        <v>1523294400</v>
      </c>
      <c r="V161" s="9">
        <f t="shared" si="21"/>
        <v>0.6538819416653799</v>
      </c>
      <c r="W161" s="8">
        <f t="shared" si="22"/>
        <v>11007</v>
      </c>
      <c r="X161" s="8">
        <f t="shared" si="27"/>
        <v>1018692500</v>
      </c>
      <c r="Y161" s="7">
        <f t="shared" si="28"/>
        <v>90492.84091941491</v>
      </c>
      <c r="Z161" s="9">
        <f t="shared" si="29"/>
        <v>0.014861080038106883</v>
      </c>
      <c r="AA161" s="7">
        <v>90442.10956663941</v>
      </c>
      <c r="AB161" s="9">
        <f t="shared" si="23"/>
        <v>0.0005609262435229177</v>
      </c>
      <c r="AC161" s="13"/>
    </row>
    <row r="162" spans="1:29" ht="12.75">
      <c r="A162" s="14" t="s">
        <v>349</v>
      </c>
      <c r="B162" s="14" t="s">
        <v>350</v>
      </c>
      <c r="C162" t="s">
        <v>296</v>
      </c>
      <c r="D162" s="17">
        <v>254</v>
      </c>
      <c r="E162" s="17">
        <v>15764200</v>
      </c>
      <c r="F162" s="17">
        <v>3011</v>
      </c>
      <c r="G162" s="17">
        <v>460410000</v>
      </c>
      <c r="H162" s="17">
        <v>5</v>
      </c>
      <c r="I162" s="17">
        <v>1698100</v>
      </c>
      <c r="J162" s="17">
        <v>12</v>
      </c>
      <c r="K162" s="17">
        <v>36400</v>
      </c>
      <c r="L162" s="16">
        <f t="shared" si="24"/>
        <v>62</v>
      </c>
      <c r="M162" s="16">
        <f t="shared" si="25"/>
        <v>52556100</v>
      </c>
      <c r="N162" s="17">
        <v>53</v>
      </c>
      <c r="O162" s="17">
        <v>16754600</v>
      </c>
      <c r="P162" s="17">
        <v>2</v>
      </c>
      <c r="Q162" s="17">
        <v>1137000</v>
      </c>
      <c r="R162" s="17">
        <v>7</v>
      </c>
      <c r="S162" s="17">
        <v>34664500</v>
      </c>
      <c r="T162" s="8">
        <f t="shared" si="26"/>
        <v>3344</v>
      </c>
      <c r="U162" s="8">
        <f t="shared" si="20"/>
        <v>530464800</v>
      </c>
      <c r="V162" s="9">
        <f t="shared" si="21"/>
        <v>0.8711381037912412</v>
      </c>
      <c r="W162" s="8">
        <f t="shared" si="22"/>
        <v>3016</v>
      </c>
      <c r="X162" s="8">
        <f t="shared" si="27"/>
        <v>496772600</v>
      </c>
      <c r="Y162" s="7">
        <f t="shared" si="28"/>
        <v>153218.86604774537</v>
      </c>
      <c r="Z162" s="9">
        <f t="shared" si="29"/>
        <v>0.06534740853681525</v>
      </c>
      <c r="AA162" s="7">
        <v>154140.4438555813</v>
      </c>
      <c r="AB162" s="9">
        <f t="shared" si="23"/>
        <v>-0.0059788189574658075</v>
      </c>
      <c r="AC162" s="13"/>
    </row>
    <row r="163" spans="1:29" ht="12.75">
      <c r="A163" s="14" t="s">
        <v>351</v>
      </c>
      <c r="B163" s="14" t="s">
        <v>352</v>
      </c>
      <c r="C163" t="s">
        <v>296</v>
      </c>
      <c r="D163" s="17">
        <v>7</v>
      </c>
      <c r="E163" s="17">
        <v>4248700</v>
      </c>
      <c r="F163" s="17">
        <v>24</v>
      </c>
      <c r="G163" s="17">
        <v>12729600</v>
      </c>
      <c r="H163" s="17">
        <v>0</v>
      </c>
      <c r="I163" s="17">
        <v>0</v>
      </c>
      <c r="J163" s="17">
        <v>0</v>
      </c>
      <c r="K163" s="17">
        <v>0</v>
      </c>
      <c r="L163" s="16">
        <f t="shared" si="24"/>
        <v>21</v>
      </c>
      <c r="M163" s="16">
        <f t="shared" si="25"/>
        <v>26958000</v>
      </c>
      <c r="N163" s="17">
        <v>21</v>
      </c>
      <c r="O163" s="17">
        <v>26958000</v>
      </c>
      <c r="P163" s="17">
        <v>0</v>
      </c>
      <c r="Q163" s="17">
        <v>0</v>
      </c>
      <c r="R163" s="17">
        <v>0</v>
      </c>
      <c r="S163" s="17">
        <v>0</v>
      </c>
      <c r="T163" s="8">
        <f t="shared" si="26"/>
        <v>52</v>
      </c>
      <c r="U163" s="8">
        <f t="shared" si="20"/>
        <v>43936300</v>
      </c>
      <c r="V163" s="9">
        <f t="shared" si="21"/>
        <v>0.28972853881642285</v>
      </c>
      <c r="W163" s="8">
        <f t="shared" si="22"/>
        <v>24</v>
      </c>
      <c r="X163" s="8">
        <f t="shared" si="27"/>
        <v>12729600</v>
      </c>
      <c r="Y163" s="7">
        <f t="shared" si="28"/>
        <v>530400</v>
      </c>
      <c r="Z163" s="9">
        <f t="shared" si="29"/>
        <v>0</v>
      </c>
      <c r="AA163" s="7">
        <v>530400</v>
      </c>
      <c r="AB163" s="9">
        <f t="shared" si="23"/>
        <v>0</v>
      </c>
      <c r="AC163" s="13"/>
    </row>
    <row r="164" spans="1:29" ht="12.75">
      <c r="A164" s="14" t="s">
        <v>353</v>
      </c>
      <c r="B164" s="14" t="s">
        <v>354</v>
      </c>
      <c r="C164" t="s">
        <v>296</v>
      </c>
      <c r="D164" s="17">
        <v>87</v>
      </c>
      <c r="E164" s="17">
        <v>4354200</v>
      </c>
      <c r="F164" s="17">
        <v>2588</v>
      </c>
      <c r="G164" s="17">
        <v>380658400</v>
      </c>
      <c r="H164" s="17">
        <v>0</v>
      </c>
      <c r="I164" s="17">
        <v>0</v>
      </c>
      <c r="J164" s="17">
        <v>0</v>
      </c>
      <c r="K164" s="17">
        <v>0</v>
      </c>
      <c r="L164" s="16">
        <f t="shared" si="24"/>
        <v>184</v>
      </c>
      <c r="M164" s="16">
        <f t="shared" si="25"/>
        <v>120548000</v>
      </c>
      <c r="N164" s="17">
        <v>155</v>
      </c>
      <c r="O164" s="17">
        <v>74854600</v>
      </c>
      <c r="P164" s="17">
        <v>13</v>
      </c>
      <c r="Q164" s="17">
        <v>18574500</v>
      </c>
      <c r="R164" s="17">
        <v>16</v>
      </c>
      <c r="S164" s="17">
        <v>27118900</v>
      </c>
      <c r="T164" s="8">
        <f t="shared" si="26"/>
        <v>2859</v>
      </c>
      <c r="U164" s="8">
        <f t="shared" si="20"/>
        <v>505560600</v>
      </c>
      <c r="V164" s="9">
        <f t="shared" si="21"/>
        <v>0.7529431684351985</v>
      </c>
      <c r="W164" s="8">
        <f t="shared" si="22"/>
        <v>2588</v>
      </c>
      <c r="X164" s="8">
        <f t="shared" si="27"/>
        <v>407777300</v>
      </c>
      <c r="Y164" s="7">
        <f t="shared" si="28"/>
        <v>147085.93508500772</v>
      </c>
      <c r="Z164" s="9">
        <f t="shared" si="29"/>
        <v>0.053641244986258815</v>
      </c>
      <c r="AA164" s="7">
        <v>147017.88053949905</v>
      </c>
      <c r="AB164" s="9">
        <f t="shared" si="23"/>
        <v>0.000462899786467704</v>
      </c>
      <c r="AC164" s="13"/>
    </row>
    <row r="165" spans="1:29" ht="12.75">
      <c r="A165" s="14" t="s">
        <v>355</v>
      </c>
      <c r="B165" s="14" t="s">
        <v>356</v>
      </c>
      <c r="C165" t="s">
        <v>296</v>
      </c>
      <c r="D165" s="17">
        <v>182</v>
      </c>
      <c r="E165" s="17">
        <v>7592900</v>
      </c>
      <c r="F165" s="17">
        <v>1749</v>
      </c>
      <c r="G165" s="17">
        <v>238044700</v>
      </c>
      <c r="H165" s="17">
        <v>0</v>
      </c>
      <c r="I165" s="17">
        <v>0</v>
      </c>
      <c r="J165" s="17">
        <v>0</v>
      </c>
      <c r="K165" s="17">
        <v>0</v>
      </c>
      <c r="L165" s="16">
        <f t="shared" si="24"/>
        <v>158</v>
      </c>
      <c r="M165" s="16">
        <f t="shared" si="25"/>
        <v>69947800</v>
      </c>
      <c r="N165" s="17">
        <v>125</v>
      </c>
      <c r="O165" s="17">
        <v>48685600</v>
      </c>
      <c r="P165" s="17">
        <v>26</v>
      </c>
      <c r="Q165" s="17">
        <v>10593900</v>
      </c>
      <c r="R165" s="17">
        <v>7</v>
      </c>
      <c r="S165" s="17">
        <v>10668300</v>
      </c>
      <c r="T165" s="8">
        <f t="shared" si="26"/>
        <v>2089</v>
      </c>
      <c r="U165" s="8">
        <f t="shared" si="20"/>
        <v>315585400</v>
      </c>
      <c r="V165" s="9">
        <f t="shared" si="21"/>
        <v>0.7542956676703041</v>
      </c>
      <c r="W165" s="8">
        <f t="shared" si="22"/>
        <v>1749</v>
      </c>
      <c r="X165" s="8">
        <f t="shared" si="27"/>
        <v>248713000</v>
      </c>
      <c r="Y165" s="7">
        <f t="shared" si="28"/>
        <v>136103.31618067468</v>
      </c>
      <c r="Z165" s="9">
        <f t="shared" si="29"/>
        <v>0.03380479578586335</v>
      </c>
      <c r="AA165" s="7">
        <v>158836.30498533725</v>
      </c>
      <c r="AB165" s="9">
        <f t="shared" si="23"/>
        <v>-0.14312212064339533</v>
      </c>
      <c r="AC165" s="13"/>
    </row>
    <row r="166" spans="1:29" ht="12.75">
      <c r="A166" s="14" t="s">
        <v>357</v>
      </c>
      <c r="B166" s="14" t="s">
        <v>358</v>
      </c>
      <c r="C166" t="s">
        <v>296</v>
      </c>
      <c r="D166" s="17">
        <v>34</v>
      </c>
      <c r="E166" s="17">
        <v>2028800</v>
      </c>
      <c r="F166" s="17">
        <v>2116</v>
      </c>
      <c r="G166" s="17">
        <v>331915900</v>
      </c>
      <c r="H166" s="17">
        <v>0</v>
      </c>
      <c r="I166" s="17">
        <v>0</v>
      </c>
      <c r="J166" s="17">
        <v>0</v>
      </c>
      <c r="K166" s="17">
        <v>0</v>
      </c>
      <c r="L166" s="16">
        <f t="shared" si="24"/>
        <v>112</v>
      </c>
      <c r="M166" s="16">
        <f t="shared" si="25"/>
        <v>82153800</v>
      </c>
      <c r="N166" s="17">
        <v>101</v>
      </c>
      <c r="O166" s="17">
        <v>62743100</v>
      </c>
      <c r="P166" s="17">
        <v>0</v>
      </c>
      <c r="Q166" s="17">
        <v>0</v>
      </c>
      <c r="R166" s="17">
        <v>11</v>
      </c>
      <c r="S166" s="17">
        <v>19410700</v>
      </c>
      <c r="T166" s="8">
        <f t="shared" si="26"/>
        <v>2262</v>
      </c>
      <c r="U166" s="8">
        <f t="shared" si="20"/>
        <v>416098500</v>
      </c>
      <c r="V166" s="9">
        <f t="shared" si="21"/>
        <v>0.7976858844720661</v>
      </c>
      <c r="W166" s="8">
        <f t="shared" si="22"/>
        <v>2116</v>
      </c>
      <c r="X166" s="8">
        <f t="shared" si="27"/>
        <v>351326600</v>
      </c>
      <c r="Y166" s="7">
        <f t="shared" si="28"/>
        <v>156860.06616257087</v>
      </c>
      <c r="Z166" s="9">
        <f t="shared" si="29"/>
        <v>0.04664929097317102</v>
      </c>
      <c r="AA166" s="7">
        <v>106106.89981096408</v>
      </c>
      <c r="AB166" s="9">
        <f t="shared" si="23"/>
        <v>0.47832107470887053</v>
      </c>
      <c r="AC166" s="13"/>
    </row>
    <row r="167" spans="1:29" ht="12.75">
      <c r="A167" s="14" t="s">
        <v>359</v>
      </c>
      <c r="B167" s="14" t="s">
        <v>360</v>
      </c>
      <c r="C167" t="s">
        <v>296</v>
      </c>
      <c r="D167" s="17">
        <v>0</v>
      </c>
      <c r="E167" s="17">
        <v>0</v>
      </c>
      <c r="F167" s="17">
        <v>3</v>
      </c>
      <c r="G167" s="17">
        <v>4585000</v>
      </c>
      <c r="H167" s="17">
        <v>0</v>
      </c>
      <c r="I167" s="17">
        <v>0</v>
      </c>
      <c r="J167" s="17">
        <v>0</v>
      </c>
      <c r="K167" s="17">
        <v>0</v>
      </c>
      <c r="L167" s="16">
        <f t="shared" si="24"/>
        <v>2</v>
      </c>
      <c r="M167" s="16">
        <f t="shared" si="25"/>
        <v>12005200</v>
      </c>
      <c r="N167" s="17">
        <v>2</v>
      </c>
      <c r="O167" s="17">
        <v>12005200</v>
      </c>
      <c r="P167" s="17">
        <v>0</v>
      </c>
      <c r="Q167" s="17">
        <v>0</v>
      </c>
      <c r="R167" s="17">
        <v>0</v>
      </c>
      <c r="S167" s="17">
        <v>0</v>
      </c>
      <c r="T167" s="8">
        <f t="shared" si="26"/>
        <v>5</v>
      </c>
      <c r="U167" s="8">
        <f t="shared" si="20"/>
        <v>16590200</v>
      </c>
      <c r="V167" s="9">
        <f t="shared" si="21"/>
        <v>0.2763679762751504</v>
      </c>
      <c r="W167" s="8">
        <f t="shared" si="22"/>
        <v>3</v>
      </c>
      <c r="X167" s="8">
        <f t="shared" si="27"/>
        <v>4585000</v>
      </c>
      <c r="Y167" s="7">
        <f t="shared" si="28"/>
        <v>1528333.3333333333</v>
      </c>
      <c r="Z167" s="9">
        <f t="shared" si="29"/>
        <v>0</v>
      </c>
      <c r="AA167" s="7">
        <v>1545000</v>
      </c>
      <c r="AB167" s="9">
        <f t="shared" si="23"/>
        <v>-0.010787486515641905</v>
      </c>
      <c r="AC167" s="13"/>
    </row>
    <row r="168" spans="1:29" ht="12.75">
      <c r="A168" s="14" t="s">
        <v>361</v>
      </c>
      <c r="B168" s="14" t="s">
        <v>362</v>
      </c>
      <c r="C168" t="s">
        <v>296</v>
      </c>
      <c r="D168" s="17">
        <v>384</v>
      </c>
      <c r="E168" s="17">
        <v>51420200</v>
      </c>
      <c r="F168" s="17">
        <v>8630</v>
      </c>
      <c r="G168" s="17">
        <v>2205483150</v>
      </c>
      <c r="H168" s="17">
        <v>5</v>
      </c>
      <c r="I168" s="17">
        <v>1165600</v>
      </c>
      <c r="J168" s="17">
        <v>9</v>
      </c>
      <c r="K168" s="17">
        <v>74629</v>
      </c>
      <c r="L168" s="16">
        <f t="shared" si="24"/>
        <v>563</v>
      </c>
      <c r="M168" s="16">
        <f t="shared" si="25"/>
        <v>920122700</v>
      </c>
      <c r="N168" s="17">
        <v>520</v>
      </c>
      <c r="O168" s="17">
        <v>677239900</v>
      </c>
      <c r="P168" s="17">
        <v>24</v>
      </c>
      <c r="Q168" s="17">
        <v>24991600</v>
      </c>
      <c r="R168" s="17">
        <v>19</v>
      </c>
      <c r="S168" s="17">
        <v>217891200</v>
      </c>
      <c r="T168" s="8">
        <f t="shared" si="26"/>
        <v>9591</v>
      </c>
      <c r="U168" s="8">
        <f t="shared" si="20"/>
        <v>3178266279</v>
      </c>
      <c r="V168" s="9">
        <f t="shared" si="21"/>
        <v>0.6942932266500632</v>
      </c>
      <c r="W168" s="8">
        <f t="shared" si="22"/>
        <v>8635</v>
      </c>
      <c r="X168" s="8">
        <f t="shared" si="27"/>
        <v>2424539950</v>
      </c>
      <c r="Y168" s="7">
        <f t="shared" si="28"/>
        <v>255547.04690214244</v>
      </c>
      <c r="Z168" s="9">
        <f t="shared" si="29"/>
        <v>0.06855662202996932</v>
      </c>
      <c r="AA168" s="7">
        <v>255594.78200371057</v>
      </c>
      <c r="AB168" s="9">
        <f t="shared" si="23"/>
        <v>-0.0001867608610548289</v>
      </c>
      <c r="AC168" s="13"/>
    </row>
    <row r="169" spans="1:29" ht="12.75">
      <c r="A169" s="14" t="s">
        <v>363</v>
      </c>
      <c r="B169" s="14" t="s">
        <v>364</v>
      </c>
      <c r="C169" t="s">
        <v>296</v>
      </c>
      <c r="D169" s="17">
        <v>411</v>
      </c>
      <c r="E169" s="17">
        <v>10532600</v>
      </c>
      <c r="F169" s="17">
        <v>3611</v>
      </c>
      <c r="G169" s="17">
        <v>415318600</v>
      </c>
      <c r="H169" s="17">
        <v>86</v>
      </c>
      <c r="I169" s="17">
        <v>13160700</v>
      </c>
      <c r="J169" s="17">
        <v>207</v>
      </c>
      <c r="K169" s="17">
        <v>1525000</v>
      </c>
      <c r="L169" s="16">
        <f t="shared" si="24"/>
        <v>137</v>
      </c>
      <c r="M169" s="16">
        <f t="shared" si="25"/>
        <v>32867300</v>
      </c>
      <c r="N169" s="17">
        <v>127</v>
      </c>
      <c r="O169" s="17">
        <v>29326400</v>
      </c>
      <c r="P169" s="17">
        <v>5</v>
      </c>
      <c r="Q169" s="17">
        <v>1146000</v>
      </c>
      <c r="R169" s="17">
        <v>5</v>
      </c>
      <c r="S169" s="17">
        <v>2394900</v>
      </c>
      <c r="T169" s="8">
        <f t="shared" si="26"/>
        <v>4452</v>
      </c>
      <c r="U169" s="8">
        <f t="shared" si="20"/>
        <v>473404200</v>
      </c>
      <c r="V169" s="9">
        <f t="shared" si="21"/>
        <v>0.9051024473378141</v>
      </c>
      <c r="W169" s="8">
        <f t="shared" si="22"/>
        <v>3697</v>
      </c>
      <c r="X169" s="8">
        <f t="shared" si="27"/>
        <v>430874200</v>
      </c>
      <c r="Y169" s="7">
        <f t="shared" si="28"/>
        <v>115899.18853124155</v>
      </c>
      <c r="Z169" s="9">
        <f t="shared" si="29"/>
        <v>0.005058890478791696</v>
      </c>
      <c r="AA169" s="7">
        <v>115750.6273867976</v>
      </c>
      <c r="AB169" s="9">
        <f t="shared" si="23"/>
        <v>0.0012834586541593223</v>
      </c>
      <c r="AC169" s="13"/>
    </row>
    <row r="170" spans="1:29" ht="12.75">
      <c r="A170" s="14" t="s">
        <v>365</v>
      </c>
      <c r="B170" s="14" t="s">
        <v>366</v>
      </c>
      <c r="C170" t="s">
        <v>296</v>
      </c>
      <c r="D170" s="17">
        <v>1474</v>
      </c>
      <c r="E170" s="17">
        <v>69446200</v>
      </c>
      <c r="F170" s="17">
        <v>12894</v>
      </c>
      <c r="G170" s="17">
        <v>2250791900</v>
      </c>
      <c r="H170" s="17">
        <v>152</v>
      </c>
      <c r="I170" s="17">
        <v>30134000</v>
      </c>
      <c r="J170" s="17">
        <v>371</v>
      </c>
      <c r="K170" s="17">
        <v>3941700</v>
      </c>
      <c r="L170" s="16">
        <f t="shared" si="24"/>
        <v>379</v>
      </c>
      <c r="M170" s="16">
        <f t="shared" si="25"/>
        <v>267699600</v>
      </c>
      <c r="N170" s="17">
        <v>335</v>
      </c>
      <c r="O170" s="17">
        <v>190768100</v>
      </c>
      <c r="P170" s="17">
        <v>14</v>
      </c>
      <c r="Q170" s="17">
        <v>31104200</v>
      </c>
      <c r="R170" s="17">
        <v>30</v>
      </c>
      <c r="S170" s="17">
        <v>45827300</v>
      </c>
      <c r="T170" s="8">
        <f t="shared" si="26"/>
        <v>15270</v>
      </c>
      <c r="U170" s="8">
        <f t="shared" si="20"/>
        <v>2622013400</v>
      </c>
      <c r="V170" s="9">
        <f t="shared" si="21"/>
        <v>0.8699138989907527</v>
      </c>
      <c r="W170" s="8">
        <f t="shared" si="22"/>
        <v>13046</v>
      </c>
      <c r="X170" s="8">
        <f t="shared" si="27"/>
        <v>2326753200</v>
      </c>
      <c r="Y170" s="7">
        <f t="shared" si="28"/>
        <v>174837.18381112986</v>
      </c>
      <c r="Z170" s="9">
        <f t="shared" si="29"/>
        <v>0.0174779045751635</v>
      </c>
      <c r="AA170" s="7">
        <v>175766.05497543</v>
      </c>
      <c r="AB170" s="9">
        <f t="shared" si="23"/>
        <v>-0.005284701670239882</v>
      </c>
      <c r="AC170" s="13"/>
    </row>
    <row r="171" spans="1:29" ht="12.75">
      <c r="A171" s="14" t="s">
        <v>367</v>
      </c>
      <c r="B171" s="14" t="s">
        <v>368</v>
      </c>
      <c r="C171" t="s">
        <v>296</v>
      </c>
      <c r="D171" s="17">
        <v>17</v>
      </c>
      <c r="E171" s="17">
        <v>437100</v>
      </c>
      <c r="F171" s="17">
        <v>877</v>
      </c>
      <c r="G171" s="17">
        <v>60547700</v>
      </c>
      <c r="H171" s="17">
        <v>0</v>
      </c>
      <c r="I171" s="17">
        <v>0</v>
      </c>
      <c r="J171" s="17">
        <v>0</v>
      </c>
      <c r="K171" s="17">
        <v>0</v>
      </c>
      <c r="L171" s="16">
        <f t="shared" si="24"/>
        <v>37</v>
      </c>
      <c r="M171" s="16">
        <f t="shared" si="25"/>
        <v>5852900</v>
      </c>
      <c r="N171" s="17">
        <v>34</v>
      </c>
      <c r="O171" s="17">
        <v>5273300</v>
      </c>
      <c r="P171" s="17">
        <v>0</v>
      </c>
      <c r="Q171" s="17">
        <v>0</v>
      </c>
      <c r="R171" s="17">
        <v>3</v>
      </c>
      <c r="S171" s="17">
        <v>579600</v>
      </c>
      <c r="T171" s="8">
        <f t="shared" si="26"/>
        <v>931</v>
      </c>
      <c r="U171" s="8">
        <f t="shared" si="20"/>
        <v>66837700</v>
      </c>
      <c r="V171" s="9">
        <f t="shared" si="21"/>
        <v>0.9058914355221679</v>
      </c>
      <c r="W171" s="8">
        <f t="shared" si="22"/>
        <v>877</v>
      </c>
      <c r="X171" s="8">
        <f t="shared" si="27"/>
        <v>61127300</v>
      </c>
      <c r="Y171" s="7">
        <f t="shared" si="28"/>
        <v>69039.56670467503</v>
      </c>
      <c r="Z171" s="9">
        <f t="shared" si="29"/>
        <v>0.008671752618656835</v>
      </c>
      <c r="AA171" s="7">
        <v>69099.08675799087</v>
      </c>
      <c r="AB171" s="9">
        <f t="shared" si="23"/>
        <v>-0.0008613725030013055</v>
      </c>
      <c r="AC171" s="13"/>
    </row>
    <row r="172" spans="1:29" ht="12.75">
      <c r="A172" s="14" t="s">
        <v>369</v>
      </c>
      <c r="B172" s="14" t="s">
        <v>370</v>
      </c>
      <c r="C172" t="s">
        <v>371</v>
      </c>
      <c r="D172" s="17">
        <v>144</v>
      </c>
      <c r="E172" s="17">
        <v>159257000</v>
      </c>
      <c r="F172" s="17">
        <v>5315</v>
      </c>
      <c r="G172" s="17">
        <v>6981916200</v>
      </c>
      <c r="H172" s="17">
        <v>0</v>
      </c>
      <c r="I172" s="17">
        <v>0</v>
      </c>
      <c r="J172" s="17">
        <v>0</v>
      </c>
      <c r="K172" s="17">
        <v>0</v>
      </c>
      <c r="L172" s="16">
        <f t="shared" si="24"/>
        <v>160</v>
      </c>
      <c r="M172" s="16">
        <f t="shared" si="25"/>
        <v>166557600</v>
      </c>
      <c r="N172" s="17">
        <v>160</v>
      </c>
      <c r="O172" s="17">
        <v>166557600</v>
      </c>
      <c r="P172" s="17">
        <v>0</v>
      </c>
      <c r="Q172" s="17">
        <v>0</v>
      </c>
      <c r="R172" s="17">
        <v>0</v>
      </c>
      <c r="S172" s="17">
        <v>0</v>
      </c>
      <c r="T172" s="8">
        <f t="shared" si="26"/>
        <v>5619</v>
      </c>
      <c r="U172" s="8">
        <f t="shared" si="20"/>
        <v>7307730800</v>
      </c>
      <c r="V172" s="9">
        <f t="shared" si="21"/>
        <v>0.955415079055731</v>
      </c>
      <c r="W172" s="8">
        <f t="shared" si="22"/>
        <v>5315</v>
      </c>
      <c r="X172" s="8">
        <f t="shared" si="27"/>
        <v>6981916200</v>
      </c>
      <c r="Y172" s="7">
        <f t="shared" si="28"/>
        <v>1313624.8730009408</v>
      </c>
      <c r="Z172" s="9">
        <f t="shared" si="29"/>
        <v>0</v>
      </c>
      <c r="AA172" s="7">
        <v>1308697.2133308228</v>
      </c>
      <c r="AB172" s="9">
        <f t="shared" si="23"/>
        <v>0.0037653168509287236</v>
      </c>
      <c r="AC172" s="13"/>
    </row>
    <row r="173" spans="1:29" ht="12.75">
      <c r="A173" s="14" t="s">
        <v>372</v>
      </c>
      <c r="B173" s="14" t="s">
        <v>373</v>
      </c>
      <c r="C173" t="s">
        <v>371</v>
      </c>
      <c r="D173" s="17">
        <v>170</v>
      </c>
      <c r="E173" s="17">
        <v>53288200</v>
      </c>
      <c r="F173" s="17">
        <v>3451</v>
      </c>
      <c r="G173" s="17">
        <v>2173873900</v>
      </c>
      <c r="H173" s="17">
        <v>0</v>
      </c>
      <c r="I173" s="17">
        <v>0</v>
      </c>
      <c r="J173" s="17">
        <v>0</v>
      </c>
      <c r="K173" s="17">
        <v>0</v>
      </c>
      <c r="L173" s="16">
        <f t="shared" si="24"/>
        <v>367</v>
      </c>
      <c r="M173" s="16">
        <f t="shared" si="25"/>
        <v>567484600</v>
      </c>
      <c r="N173" s="17">
        <v>262</v>
      </c>
      <c r="O173" s="17">
        <v>431761000</v>
      </c>
      <c r="P173" s="17">
        <v>0</v>
      </c>
      <c r="Q173" s="17">
        <v>0</v>
      </c>
      <c r="R173" s="17">
        <v>105</v>
      </c>
      <c r="S173" s="17">
        <v>135723600</v>
      </c>
      <c r="T173" s="8">
        <f t="shared" si="26"/>
        <v>3988</v>
      </c>
      <c r="U173" s="8">
        <f t="shared" si="20"/>
        <v>2794646700</v>
      </c>
      <c r="V173" s="9">
        <f t="shared" si="21"/>
        <v>0.7778707412282204</v>
      </c>
      <c r="W173" s="8">
        <f t="shared" si="22"/>
        <v>3451</v>
      </c>
      <c r="X173" s="8">
        <f t="shared" si="27"/>
        <v>2309597500</v>
      </c>
      <c r="Y173" s="7">
        <f t="shared" si="28"/>
        <v>629925.7896261953</v>
      </c>
      <c r="Z173" s="9">
        <f t="shared" si="29"/>
        <v>0.04856556644530416</v>
      </c>
      <c r="AA173" s="7">
        <v>628862.9350348028</v>
      </c>
      <c r="AB173" s="9">
        <f t="shared" si="23"/>
        <v>0.0016901212206659022</v>
      </c>
      <c r="AC173" s="13"/>
    </row>
    <row r="174" spans="1:29" ht="12.75">
      <c r="A174" s="14" t="s">
        <v>374</v>
      </c>
      <c r="B174" s="14" t="s">
        <v>375</v>
      </c>
      <c r="C174" t="s">
        <v>371</v>
      </c>
      <c r="D174" s="17">
        <v>64</v>
      </c>
      <c r="E174" s="17">
        <v>33616400</v>
      </c>
      <c r="F174" s="17">
        <v>609</v>
      </c>
      <c r="G174" s="17">
        <v>481120900</v>
      </c>
      <c r="H174" s="17">
        <v>0</v>
      </c>
      <c r="I174" s="17">
        <v>0</v>
      </c>
      <c r="J174" s="17">
        <v>0</v>
      </c>
      <c r="K174" s="17">
        <v>0</v>
      </c>
      <c r="L174" s="16">
        <f t="shared" si="24"/>
        <v>1</v>
      </c>
      <c r="M174" s="16">
        <f t="shared" si="25"/>
        <v>884700</v>
      </c>
      <c r="N174" s="17">
        <v>1</v>
      </c>
      <c r="O174" s="17">
        <v>884700</v>
      </c>
      <c r="P174" s="17">
        <v>0</v>
      </c>
      <c r="Q174" s="17">
        <v>0</v>
      </c>
      <c r="R174" s="17">
        <v>0</v>
      </c>
      <c r="S174" s="17">
        <v>0</v>
      </c>
      <c r="T174" s="8">
        <f t="shared" si="26"/>
        <v>674</v>
      </c>
      <c r="U174" s="8">
        <f t="shared" si="20"/>
        <v>515622000</v>
      </c>
      <c r="V174" s="9">
        <f t="shared" si="21"/>
        <v>0.9330883864536424</v>
      </c>
      <c r="W174" s="8">
        <f t="shared" si="22"/>
        <v>609</v>
      </c>
      <c r="X174" s="8">
        <f t="shared" si="27"/>
        <v>481120900</v>
      </c>
      <c r="Y174" s="7">
        <f t="shared" si="28"/>
        <v>790017.8981937603</v>
      </c>
      <c r="Z174" s="9">
        <f t="shared" si="29"/>
        <v>0</v>
      </c>
      <c r="AA174" s="7">
        <v>791874.4224422442</v>
      </c>
      <c r="AB174" s="9">
        <f t="shared" si="23"/>
        <v>-0.0023444680063767894</v>
      </c>
      <c r="AC174" s="13"/>
    </row>
    <row r="175" spans="1:29" ht="12.75">
      <c r="A175" s="14" t="s">
        <v>376</v>
      </c>
      <c r="B175" s="14" t="s">
        <v>377</v>
      </c>
      <c r="C175" t="s">
        <v>371</v>
      </c>
      <c r="D175" s="17">
        <v>521</v>
      </c>
      <c r="E175" s="17">
        <v>51240800</v>
      </c>
      <c r="F175" s="17">
        <v>3512</v>
      </c>
      <c r="G175" s="17">
        <v>807499800</v>
      </c>
      <c r="H175" s="17">
        <v>69</v>
      </c>
      <c r="I175" s="17">
        <v>19448900</v>
      </c>
      <c r="J175" s="17">
        <v>223</v>
      </c>
      <c r="K175" s="17">
        <v>1631800</v>
      </c>
      <c r="L175" s="16">
        <f t="shared" si="24"/>
        <v>196</v>
      </c>
      <c r="M175" s="16">
        <f t="shared" si="25"/>
        <v>162130500</v>
      </c>
      <c r="N175" s="17">
        <v>196</v>
      </c>
      <c r="O175" s="17">
        <v>162130500</v>
      </c>
      <c r="P175" s="17">
        <v>0</v>
      </c>
      <c r="Q175" s="17">
        <v>0</v>
      </c>
      <c r="R175" s="17">
        <v>0</v>
      </c>
      <c r="S175" s="17">
        <v>0</v>
      </c>
      <c r="T175" s="8">
        <f t="shared" si="26"/>
        <v>4521</v>
      </c>
      <c r="U175" s="8">
        <f t="shared" si="20"/>
        <v>1041951800</v>
      </c>
      <c r="V175" s="9">
        <f t="shared" si="21"/>
        <v>0.7936535068128872</v>
      </c>
      <c r="W175" s="8">
        <f t="shared" si="22"/>
        <v>3581</v>
      </c>
      <c r="X175" s="8">
        <f t="shared" si="27"/>
        <v>826948700</v>
      </c>
      <c r="Y175" s="7">
        <f t="shared" si="28"/>
        <v>230926.75230382575</v>
      </c>
      <c r="Z175" s="9">
        <f t="shared" si="29"/>
        <v>0</v>
      </c>
      <c r="AA175" s="7">
        <v>232710.4969290899</v>
      </c>
      <c r="AB175" s="9">
        <f t="shared" si="23"/>
        <v>-0.007665080212551263</v>
      </c>
      <c r="AC175" s="13"/>
    </row>
    <row r="176" spans="1:29" ht="12.75">
      <c r="A176" s="14" t="s">
        <v>378</v>
      </c>
      <c r="B176" s="14" t="s">
        <v>379</v>
      </c>
      <c r="C176" t="s">
        <v>371</v>
      </c>
      <c r="D176" s="17">
        <v>762</v>
      </c>
      <c r="E176" s="17">
        <v>70784400</v>
      </c>
      <c r="F176" s="17">
        <v>14206</v>
      </c>
      <c r="G176" s="17">
        <v>3247925100</v>
      </c>
      <c r="H176" s="17">
        <v>14</v>
      </c>
      <c r="I176" s="17">
        <v>4914400</v>
      </c>
      <c r="J176" s="17">
        <v>58</v>
      </c>
      <c r="K176" s="17">
        <v>953300</v>
      </c>
      <c r="L176" s="16">
        <f t="shared" si="24"/>
        <v>336</v>
      </c>
      <c r="M176" s="16">
        <f t="shared" si="25"/>
        <v>270139100</v>
      </c>
      <c r="N176" s="17">
        <v>331</v>
      </c>
      <c r="O176" s="17">
        <v>258806900</v>
      </c>
      <c r="P176" s="17">
        <v>0</v>
      </c>
      <c r="Q176" s="17">
        <v>0</v>
      </c>
      <c r="R176" s="17">
        <v>5</v>
      </c>
      <c r="S176" s="17">
        <v>11332200</v>
      </c>
      <c r="T176" s="8">
        <f t="shared" si="26"/>
        <v>15376</v>
      </c>
      <c r="U176" s="8">
        <f t="shared" si="20"/>
        <v>3594716300</v>
      </c>
      <c r="V176" s="9">
        <f t="shared" si="21"/>
        <v>0.904894636608736</v>
      </c>
      <c r="W176" s="8">
        <f t="shared" si="22"/>
        <v>14220</v>
      </c>
      <c r="X176" s="8">
        <f t="shared" si="27"/>
        <v>3264171700</v>
      </c>
      <c r="Y176" s="7">
        <f t="shared" si="28"/>
        <v>228751.01969057665</v>
      </c>
      <c r="Z176" s="9">
        <f t="shared" si="29"/>
        <v>0.0031524601816282413</v>
      </c>
      <c r="AA176" s="7">
        <v>259622.5935828877</v>
      </c>
      <c r="AB176" s="9">
        <f t="shared" si="23"/>
        <v>-0.11890942720458926</v>
      </c>
      <c r="AC176" s="13"/>
    </row>
    <row r="177" spans="1:29" ht="12.75">
      <c r="A177" s="14" t="s">
        <v>380</v>
      </c>
      <c r="B177" s="14" t="s">
        <v>381</v>
      </c>
      <c r="C177" t="s">
        <v>371</v>
      </c>
      <c r="D177" s="17">
        <v>2796</v>
      </c>
      <c r="E177" s="17">
        <v>124299800</v>
      </c>
      <c r="F177" s="17">
        <v>8367</v>
      </c>
      <c r="G177" s="17">
        <v>2016773400</v>
      </c>
      <c r="H177" s="17">
        <v>39</v>
      </c>
      <c r="I177" s="17">
        <v>9255900</v>
      </c>
      <c r="J177" s="17">
        <v>47</v>
      </c>
      <c r="K177" s="17">
        <v>1277000</v>
      </c>
      <c r="L177" s="16">
        <f t="shared" si="24"/>
        <v>550</v>
      </c>
      <c r="M177" s="16">
        <f t="shared" si="25"/>
        <v>550653700</v>
      </c>
      <c r="N177" s="17">
        <v>537</v>
      </c>
      <c r="O177" s="17">
        <v>541660400</v>
      </c>
      <c r="P177" s="17">
        <v>3</v>
      </c>
      <c r="Q177" s="17">
        <v>4844200</v>
      </c>
      <c r="R177" s="17">
        <v>10</v>
      </c>
      <c r="S177" s="17">
        <v>4149100</v>
      </c>
      <c r="T177" s="8">
        <f t="shared" si="26"/>
        <v>11799</v>
      </c>
      <c r="U177" s="8">
        <f t="shared" si="20"/>
        <v>2702259800</v>
      </c>
      <c r="V177" s="9">
        <f t="shared" si="21"/>
        <v>0.7497537061388398</v>
      </c>
      <c r="W177" s="8">
        <f t="shared" si="22"/>
        <v>8406</v>
      </c>
      <c r="X177" s="8">
        <f t="shared" si="27"/>
        <v>2030178400</v>
      </c>
      <c r="Y177" s="7">
        <f t="shared" si="28"/>
        <v>241021.80585296216</v>
      </c>
      <c r="Z177" s="9">
        <f t="shared" si="29"/>
        <v>0.0015354186151901458</v>
      </c>
      <c r="AA177" s="7">
        <v>240838.7894800048</v>
      </c>
      <c r="AB177" s="9">
        <f t="shared" si="23"/>
        <v>0.0007599123602659893</v>
      </c>
      <c r="AC177" s="13"/>
    </row>
    <row r="178" spans="1:29" ht="12.75">
      <c r="A178" s="14" t="s">
        <v>382</v>
      </c>
      <c r="B178" s="14" t="s">
        <v>383</v>
      </c>
      <c r="C178" t="s">
        <v>371</v>
      </c>
      <c r="D178" s="17">
        <v>119</v>
      </c>
      <c r="E178" s="17">
        <v>33131200</v>
      </c>
      <c r="F178" s="17">
        <v>7409</v>
      </c>
      <c r="G178" s="17">
        <v>2374584200</v>
      </c>
      <c r="H178" s="17">
        <v>0</v>
      </c>
      <c r="I178" s="17">
        <v>0</v>
      </c>
      <c r="J178" s="17">
        <v>0</v>
      </c>
      <c r="K178" s="17">
        <v>0</v>
      </c>
      <c r="L178" s="16">
        <f t="shared" si="24"/>
        <v>296</v>
      </c>
      <c r="M178" s="16">
        <f t="shared" si="25"/>
        <v>313219400</v>
      </c>
      <c r="N178" s="17">
        <v>227</v>
      </c>
      <c r="O178" s="17">
        <v>274281800</v>
      </c>
      <c r="P178" s="17">
        <v>0</v>
      </c>
      <c r="Q178" s="17">
        <v>0</v>
      </c>
      <c r="R178" s="17">
        <v>69</v>
      </c>
      <c r="S178" s="17">
        <v>38937600</v>
      </c>
      <c r="T178" s="8">
        <f t="shared" si="26"/>
        <v>7824</v>
      </c>
      <c r="U178" s="8">
        <f t="shared" si="20"/>
        <v>2720934800</v>
      </c>
      <c r="V178" s="9">
        <f t="shared" si="21"/>
        <v>0.8727089675210152</v>
      </c>
      <c r="W178" s="8">
        <f t="shared" si="22"/>
        <v>7409</v>
      </c>
      <c r="X178" s="8">
        <f t="shared" si="27"/>
        <v>2413521800</v>
      </c>
      <c r="Y178" s="7">
        <f t="shared" si="28"/>
        <v>320499.95950870565</v>
      </c>
      <c r="Z178" s="9">
        <f t="shared" si="29"/>
        <v>0.014310375978138102</v>
      </c>
      <c r="AA178" s="7">
        <v>320921.3714595474</v>
      </c>
      <c r="AB178" s="9">
        <f t="shared" si="23"/>
        <v>-0.0013131314655834329</v>
      </c>
      <c r="AC178" s="13"/>
    </row>
    <row r="179" spans="1:29" ht="12.75">
      <c r="A179" s="14" t="s">
        <v>384</v>
      </c>
      <c r="B179" s="14" t="s">
        <v>385</v>
      </c>
      <c r="C179" t="s">
        <v>371</v>
      </c>
      <c r="D179" s="17">
        <v>791</v>
      </c>
      <c r="E179" s="17">
        <v>182831000</v>
      </c>
      <c r="F179" s="17">
        <v>17842</v>
      </c>
      <c r="G179" s="17">
        <v>10453740400</v>
      </c>
      <c r="H179" s="17">
        <v>0</v>
      </c>
      <c r="I179" s="17">
        <v>0</v>
      </c>
      <c r="J179" s="17">
        <v>0</v>
      </c>
      <c r="K179" s="17">
        <v>0</v>
      </c>
      <c r="L179" s="16">
        <f t="shared" si="24"/>
        <v>642</v>
      </c>
      <c r="M179" s="16">
        <f t="shared" si="25"/>
        <v>543496400</v>
      </c>
      <c r="N179" s="17">
        <v>595</v>
      </c>
      <c r="O179" s="17">
        <v>498012200</v>
      </c>
      <c r="P179" s="17">
        <v>2</v>
      </c>
      <c r="Q179" s="17">
        <v>733300</v>
      </c>
      <c r="R179" s="17">
        <v>45</v>
      </c>
      <c r="S179" s="17">
        <v>44750900</v>
      </c>
      <c r="T179" s="8">
        <f t="shared" si="26"/>
        <v>19275</v>
      </c>
      <c r="U179" s="8">
        <f t="shared" si="20"/>
        <v>11180067800</v>
      </c>
      <c r="V179" s="9">
        <f t="shared" si="21"/>
        <v>0.9350337213518508</v>
      </c>
      <c r="W179" s="8">
        <f t="shared" si="22"/>
        <v>17842</v>
      </c>
      <c r="X179" s="8">
        <f t="shared" si="27"/>
        <v>10498491300</v>
      </c>
      <c r="Y179" s="7">
        <f t="shared" si="28"/>
        <v>585906.310951687</v>
      </c>
      <c r="Z179" s="9">
        <f t="shared" si="29"/>
        <v>0.004002739589826101</v>
      </c>
      <c r="AA179" s="7">
        <v>594419.331021367</v>
      </c>
      <c r="AB179" s="9">
        <f t="shared" si="23"/>
        <v>-0.014321573383308988</v>
      </c>
      <c r="AC179" s="13"/>
    </row>
    <row r="180" spans="1:29" ht="12.75">
      <c r="A180" s="14" t="s">
        <v>386</v>
      </c>
      <c r="B180" s="14" t="s">
        <v>387</v>
      </c>
      <c r="C180" t="s">
        <v>371</v>
      </c>
      <c r="D180" s="17">
        <v>437</v>
      </c>
      <c r="E180" s="17">
        <v>102410400</v>
      </c>
      <c r="F180" s="17">
        <v>6432</v>
      </c>
      <c r="G180" s="17">
        <v>4616253700</v>
      </c>
      <c r="H180" s="17">
        <v>0</v>
      </c>
      <c r="I180" s="17">
        <v>0</v>
      </c>
      <c r="J180" s="17">
        <v>0</v>
      </c>
      <c r="K180" s="17">
        <v>0</v>
      </c>
      <c r="L180" s="16">
        <f t="shared" si="24"/>
        <v>178</v>
      </c>
      <c r="M180" s="16">
        <f t="shared" si="25"/>
        <v>136760700</v>
      </c>
      <c r="N180" s="17">
        <v>178</v>
      </c>
      <c r="O180" s="17">
        <v>136760700</v>
      </c>
      <c r="P180" s="17">
        <v>0</v>
      </c>
      <c r="Q180" s="17">
        <v>0</v>
      </c>
      <c r="R180" s="17">
        <v>0</v>
      </c>
      <c r="S180" s="17">
        <v>0</v>
      </c>
      <c r="T180" s="8">
        <f t="shared" si="26"/>
        <v>7047</v>
      </c>
      <c r="U180" s="8">
        <f t="shared" si="20"/>
        <v>4855424800</v>
      </c>
      <c r="V180" s="9">
        <f t="shared" si="21"/>
        <v>0.9507414675642799</v>
      </c>
      <c r="W180" s="8">
        <f t="shared" si="22"/>
        <v>6432</v>
      </c>
      <c r="X180" s="8">
        <f t="shared" si="27"/>
        <v>4616253700</v>
      </c>
      <c r="Y180" s="7">
        <f t="shared" si="28"/>
        <v>717701.1349502488</v>
      </c>
      <c r="Z180" s="9">
        <f t="shared" si="29"/>
        <v>0</v>
      </c>
      <c r="AA180" s="7">
        <v>724344.6386764477</v>
      </c>
      <c r="AB180" s="9">
        <f t="shared" si="23"/>
        <v>-0.009171744182904706</v>
      </c>
      <c r="AC180" s="13"/>
    </row>
    <row r="181" spans="1:29" ht="12.75">
      <c r="A181" s="14" t="s">
        <v>388</v>
      </c>
      <c r="B181" s="14" t="s">
        <v>389</v>
      </c>
      <c r="C181" t="s">
        <v>371</v>
      </c>
      <c r="D181" s="17">
        <v>66</v>
      </c>
      <c r="E181" s="17">
        <v>94982300</v>
      </c>
      <c r="F181" s="17">
        <v>2891</v>
      </c>
      <c r="G181" s="17">
        <v>4152800200</v>
      </c>
      <c r="H181" s="17">
        <v>0</v>
      </c>
      <c r="I181" s="17">
        <v>0</v>
      </c>
      <c r="J181" s="17">
        <v>0</v>
      </c>
      <c r="K181" s="17">
        <v>0</v>
      </c>
      <c r="L181" s="16">
        <f t="shared" si="24"/>
        <v>199</v>
      </c>
      <c r="M181" s="16">
        <f t="shared" si="25"/>
        <v>170369200</v>
      </c>
      <c r="N181" s="17">
        <v>197</v>
      </c>
      <c r="O181" s="17">
        <v>165999000</v>
      </c>
      <c r="P181" s="17">
        <v>0</v>
      </c>
      <c r="Q181" s="17">
        <v>0</v>
      </c>
      <c r="R181" s="17">
        <v>2</v>
      </c>
      <c r="S181" s="17">
        <v>4370200</v>
      </c>
      <c r="T181" s="8">
        <f t="shared" si="26"/>
        <v>3156</v>
      </c>
      <c r="U181" s="8">
        <f t="shared" si="20"/>
        <v>4418151700</v>
      </c>
      <c r="V181" s="9">
        <f t="shared" si="21"/>
        <v>0.9399406091013126</v>
      </c>
      <c r="W181" s="8">
        <f t="shared" si="22"/>
        <v>2891</v>
      </c>
      <c r="X181" s="8">
        <f t="shared" si="27"/>
        <v>4157170400</v>
      </c>
      <c r="Y181" s="7">
        <f t="shared" si="28"/>
        <v>1436458.0421999309</v>
      </c>
      <c r="Z181" s="9">
        <f t="shared" si="29"/>
        <v>0.000989146660582071</v>
      </c>
      <c r="AA181" s="7">
        <v>1438851.9297036526</v>
      </c>
      <c r="AB181" s="9">
        <f t="shared" si="23"/>
        <v>-0.0016637483359492028</v>
      </c>
      <c r="AC181" s="13"/>
    </row>
    <row r="182" spans="1:29" ht="12.75">
      <c r="A182" s="14" t="s">
        <v>390</v>
      </c>
      <c r="B182" s="14" t="s">
        <v>391</v>
      </c>
      <c r="C182" t="s">
        <v>371</v>
      </c>
      <c r="D182" s="17">
        <v>1066</v>
      </c>
      <c r="E182" s="17">
        <v>75968300</v>
      </c>
      <c r="F182" s="17">
        <v>5628</v>
      </c>
      <c r="G182" s="17">
        <v>1840681400</v>
      </c>
      <c r="H182" s="17">
        <v>34</v>
      </c>
      <c r="I182" s="17">
        <v>12545300</v>
      </c>
      <c r="J182" s="17">
        <v>80</v>
      </c>
      <c r="K182" s="17">
        <v>511700</v>
      </c>
      <c r="L182" s="16">
        <f t="shared" si="24"/>
        <v>306</v>
      </c>
      <c r="M182" s="16">
        <f t="shared" si="25"/>
        <v>225718000</v>
      </c>
      <c r="N182" s="17">
        <v>299</v>
      </c>
      <c r="O182" s="17">
        <v>198419400</v>
      </c>
      <c r="P182" s="17">
        <v>1</v>
      </c>
      <c r="Q182" s="17">
        <v>24019300</v>
      </c>
      <c r="R182" s="17">
        <v>6</v>
      </c>
      <c r="S182" s="17">
        <v>3279300</v>
      </c>
      <c r="T182" s="8">
        <f t="shared" si="26"/>
        <v>7114</v>
      </c>
      <c r="U182" s="8">
        <f t="shared" si="20"/>
        <v>2155424700</v>
      </c>
      <c r="V182" s="9">
        <f t="shared" si="21"/>
        <v>0.8597965403291519</v>
      </c>
      <c r="W182" s="8">
        <f t="shared" si="22"/>
        <v>5662</v>
      </c>
      <c r="X182" s="8">
        <f t="shared" si="27"/>
        <v>1856506000</v>
      </c>
      <c r="Y182" s="7">
        <f t="shared" si="28"/>
        <v>327309.55492758745</v>
      </c>
      <c r="Z182" s="9">
        <f t="shared" si="29"/>
        <v>0.0015214171016969416</v>
      </c>
      <c r="AA182" s="7">
        <v>332021.4589235127</v>
      </c>
      <c r="AB182" s="9">
        <f t="shared" si="23"/>
        <v>-0.01419156463923238</v>
      </c>
      <c r="AC182" s="13"/>
    </row>
    <row r="183" spans="1:29" ht="12.75">
      <c r="A183" s="14" t="s">
        <v>392</v>
      </c>
      <c r="B183" s="14" t="s">
        <v>393</v>
      </c>
      <c r="C183" t="s">
        <v>371</v>
      </c>
      <c r="D183" s="17">
        <v>107</v>
      </c>
      <c r="E183" s="17">
        <v>18272800</v>
      </c>
      <c r="F183" s="17">
        <v>902</v>
      </c>
      <c r="G183" s="17">
        <v>394148500</v>
      </c>
      <c r="H183" s="17">
        <v>5</v>
      </c>
      <c r="I183" s="17">
        <v>3301300</v>
      </c>
      <c r="J183" s="17">
        <v>11</v>
      </c>
      <c r="K183" s="17">
        <v>210200</v>
      </c>
      <c r="L183" s="16">
        <f t="shared" si="24"/>
        <v>39</v>
      </c>
      <c r="M183" s="16">
        <f t="shared" si="25"/>
        <v>36713900</v>
      </c>
      <c r="N183" s="17">
        <v>37</v>
      </c>
      <c r="O183" s="17">
        <v>35647800</v>
      </c>
      <c r="P183" s="17">
        <v>0</v>
      </c>
      <c r="Q183" s="17">
        <v>0</v>
      </c>
      <c r="R183" s="17">
        <v>2</v>
      </c>
      <c r="S183" s="17">
        <v>1066100</v>
      </c>
      <c r="T183" s="8">
        <f t="shared" si="26"/>
        <v>1064</v>
      </c>
      <c r="U183" s="8">
        <f t="shared" si="20"/>
        <v>452646700</v>
      </c>
      <c r="V183" s="9">
        <f t="shared" si="21"/>
        <v>0.8780574341975762</v>
      </c>
      <c r="W183" s="8">
        <f t="shared" si="22"/>
        <v>907</v>
      </c>
      <c r="X183" s="8">
        <f t="shared" si="27"/>
        <v>398515900</v>
      </c>
      <c r="Y183" s="7">
        <f t="shared" si="28"/>
        <v>438202.6460859978</v>
      </c>
      <c r="Z183" s="9">
        <f t="shared" si="29"/>
        <v>0.0023552585272354795</v>
      </c>
      <c r="AA183" s="7">
        <v>438692.55555555556</v>
      </c>
      <c r="AB183" s="9">
        <f t="shared" si="23"/>
        <v>-0.0011167489927822807</v>
      </c>
      <c r="AC183" s="13"/>
    </row>
    <row r="184" spans="1:29" ht="12.75">
      <c r="A184" s="14" t="s">
        <v>394</v>
      </c>
      <c r="B184" s="14" t="s">
        <v>395</v>
      </c>
      <c r="C184" t="s">
        <v>371</v>
      </c>
      <c r="D184" s="17">
        <v>160</v>
      </c>
      <c r="E184" s="17">
        <v>24615800</v>
      </c>
      <c r="F184" s="17">
        <v>778</v>
      </c>
      <c r="G184" s="17">
        <v>217471100</v>
      </c>
      <c r="H184" s="17">
        <v>0</v>
      </c>
      <c r="I184" s="17">
        <v>0</v>
      </c>
      <c r="J184" s="17">
        <v>0</v>
      </c>
      <c r="K184" s="17">
        <v>0</v>
      </c>
      <c r="L184" s="16">
        <f t="shared" si="24"/>
        <v>12</v>
      </c>
      <c r="M184" s="16">
        <f t="shared" si="25"/>
        <v>9653600</v>
      </c>
      <c r="N184" s="17">
        <v>10</v>
      </c>
      <c r="O184" s="17">
        <v>9120900</v>
      </c>
      <c r="P184" s="17">
        <v>0</v>
      </c>
      <c r="Q184" s="17">
        <v>0</v>
      </c>
      <c r="R184" s="17">
        <v>2</v>
      </c>
      <c r="S184" s="17">
        <v>532700</v>
      </c>
      <c r="T184" s="8">
        <f t="shared" si="26"/>
        <v>950</v>
      </c>
      <c r="U184" s="8">
        <f t="shared" si="20"/>
        <v>251740500</v>
      </c>
      <c r="V184" s="9">
        <f t="shared" si="21"/>
        <v>0.8638701361123856</v>
      </c>
      <c r="W184" s="8">
        <f t="shared" si="22"/>
        <v>778</v>
      </c>
      <c r="X184" s="8">
        <f t="shared" si="27"/>
        <v>218003800</v>
      </c>
      <c r="Y184" s="7">
        <f t="shared" si="28"/>
        <v>279525.8354755784</v>
      </c>
      <c r="Z184" s="9">
        <f t="shared" si="29"/>
        <v>0.0021160679350362773</v>
      </c>
      <c r="AA184" s="7">
        <v>281446.7948717949</v>
      </c>
      <c r="AB184" s="9">
        <f t="shared" si="23"/>
        <v>-0.006825302086284312</v>
      </c>
      <c r="AC184" s="13"/>
    </row>
    <row r="185" spans="1:29" ht="12.75">
      <c r="A185" s="14" t="s">
        <v>396</v>
      </c>
      <c r="B185" s="14" t="s">
        <v>397</v>
      </c>
      <c r="C185" t="s">
        <v>371</v>
      </c>
      <c r="D185" s="17">
        <v>248</v>
      </c>
      <c r="E185" s="17">
        <v>31833600</v>
      </c>
      <c r="F185" s="17">
        <v>4385</v>
      </c>
      <c r="G185" s="17">
        <v>898095700</v>
      </c>
      <c r="H185" s="17">
        <v>0</v>
      </c>
      <c r="I185" s="17">
        <v>0</v>
      </c>
      <c r="J185" s="17">
        <v>0</v>
      </c>
      <c r="K185" s="17">
        <v>0</v>
      </c>
      <c r="L185" s="16">
        <f t="shared" si="24"/>
        <v>795</v>
      </c>
      <c r="M185" s="16">
        <f t="shared" si="25"/>
        <v>487235900</v>
      </c>
      <c r="N185" s="17">
        <v>621</v>
      </c>
      <c r="O185" s="17">
        <v>427936900</v>
      </c>
      <c r="P185" s="17">
        <v>5</v>
      </c>
      <c r="Q185" s="17">
        <v>3671900</v>
      </c>
      <c r="R185" s="17">
        <v>169</v>
      </c>
      <c r="S185" s="17">
        <v>55627100</v>
      </c>
      <c r="T185" s="8">
        <f t="shared" si="26"/>
        <v>5428</v>
      </c>
      <c r="U185" s="8">
        <f t="shared" si="20"/>
        <v>1417165200</v>
      </c>
      <c r="V185" s="9">
        <f t="shared" si="21"/>
        <v>0.6337268936606685</v>
      </c>
      <c r="W185" s="8">
        <f t="shared" si="22"/>
        <v>4385</v>
      </c>
      <c r="X185" s="8">
        <f t="shared" si="27"/>
        <v>953722800</v>
      </c>
      <c r="Y185" s="7">
        <f t="shared" si="28"/>
        <v>204810.8779931585</v>
      </c>
      <c r="Z185" s="9">
        <f t="shared" si="29"/>
        <v>0.039252375093602354</v>
      </c>
      <c r="AA185" s="7">
        <v>222926.68810289388</v>
      </c>
      <c r="AB185" s="9">
        <f t="shared" si="23"/>
        <v>-0.08126353225762659</v>
      </c>
      <c r="AC185" s="13"/>
    </row>
    <row r="186" spans="1:29" ht="12.75">
      <c r="A186" s="14" t="s">
        <v>398</v>
      </c>
      <c r="B186" s="14" t="s">
        <v>399</v>
      </c>
      <c r="C186" t="s">
        <v>371</v>
      </c>
      <c r="D186" s="17">
        <v>64</v>
      </c>
      <c r="E186" s="17">
        <v>23482900</v>
      </c>
      <c r="F186" s="17">
        <v>5048</v>
      </c>
      <c r="G186" s="17">
        <v>1941630600</v>
      </c>
      <c r="H186" s="17">
        <v>0</v>
      </c>
      <c r="I186" s="17">
        <v>0</v>
      </c>
      <c r="J186" s="17">
        <v>0</v>
      </c>
      <c r="K186" s="17">
        <v>0</v>
      </c>
      <c r="L186" s="16">
        <f t="shared" si="24"/>
        <v>173</v>
      </c>
      <c r="M186" s="16">
        <f t="shared" si="25"/>
        <v>332980100</v>
      </c>
      <c r="N186" s="17">
        <v>141</v>
      </c>
      <c r="O186" s="17">
        <v>313927700</v>
      </c>
      <c r="P186" s="17">
        <v>0</v>
      </c>
      <c r="Q186" s="17">
        <v>0</v>
      </c>
      <c r="R186" s="17">
        <v>32</v>
      </c>
      <c r="S186" s="17">
        <v>19052400</v>
      </c>
      <c r="T186" s="8">
        <f t="shared" si="26"/>
        <v>5285</v>
      </c>
      <c r="U186" s="8">
        <f t="shared" si="20"/>
        <v>2298093600</v>
      </c>
      <c r="V186" s="9">
        <f t="shared" si="21"/>
        <v>0.8448875189417873</v>
      </c>
      <c r="W186" s="8">
        <f t="shared" si="22"/>
        <v>5048</v>
      </c>
      <c r="X186" s="8">
        <f t="shared" si="27"/>
        <v>1960683000</v>
      </c>
      <c r="Y186" s="7">
        <f t="shared" si="28"/>
        <v>384633.63708399364</v>
      </c>
      <c r="Z186" s="9">
        <f t="shared" si="29"/>
        <v>0.008290523936884033</v>
      </c>
      <c r="AA186" s="7">
        <v>383228.56301531213</v>
      </c>
      <c r="AB186" s="9">
        <f t="shared" si="23"/>
        <v>0.0036664126954059294</v>
      </c>
      <c r="AC186" s="13"/>
    </row>
    <row r="187" spans="1:29" ht="12.75">
      <c r="A187" s="14" t="s">
        <v>400</v>
      </c>
      <c r="B187" s="14" t="s">
        <v>401</v>
      </c>
      <c r="C187" t="s">
        <v>371</v>
      </c>
      <c r="D187" s="17">
        <v>165</v>
      </c>
      <c r="E187" s="17">
        <v>7769900</v>
      </c>
      <c r="F187" s="17">
        <v>1086</v>
      </c>
      <c r="G187" s="17">
        <v>132635800</v>
      </c>
      <c r="H187" s="17">
        <v>13</v>
      </c>
      <c r="I187" s="17">
        <v>3753700</v>
      </c>
      <c r="J187" s="17">
        <v>23</v>
      </c>
      <c r="K187" s="17">
        <v>100800</v>
      </c>
      <c r="L187" s="16">
        <f t="shared" si="24"/>
        <v>70</v>
      </c>
      <c r="M187" s="16">
        <f t="shared" si="25"/>
        <v>30867700</v>
      </c>
      <c r="N187" s="17">
        <v>62</v>
      </c>
      <c r="O187" s="17">
        <v>23504200</v>
      </c>
      <c r="P187" s="17">
        <v>6</v>
      </c>
      <c r="Q187" s="17">
        <v>3499100</v>
      </c>
      <c r="R187" s="17">
        <v>2</v>
      </c>
      <c r="S187" s="17">
        <v>3864400</v>
      </c>
      <c r="T187" s="8">
        <f t="shared" si="26"/>
        <v>1357</v>
      </c>
      <c r="U187" s="8">
        <f t="shared" si="20"/>
        <v>175127900</v>
      </c>
      <c r="V187" s="9">
        <f t="shared" si="21"/>
        <v>0.7787993803385983</v>
      </c>
      <c r="W187" s="8">
        <f t="shared" si="22"/>
        <v>1099</v>
      </c>
      <c r="X187" s="8">
        <f t="shared" si="27"/>
        <v>140253900</v>
      </c>
      <c r="Y187" s="7">
        <f t="shared" si="28"/>
        <v>124103.27570518653</v>
      </c>
      <c r="Z187" s="9">
        <f t="shared" si="29"/>
        <v>0.022066158504727117</v>
      </c>
      <c r="AA187" s="7">
        <v>124439.49044585988</v>
      </c>
      <c r="AB187" s="9">
        <f t="shared" si="23"/>
        <v>-0.0027018331517487176</v>
      </c>
      <c r="AC187" s="13"/>
    </row>
    <row r="188" spans="1:29" ht="12.75">
      <c r="A188" s="14" t="s">
        <v>402</v>
      </c>
      <c r="B188" s="14" t="s">
        <v>403</v>
      </c>
      <c r="C188" t="s">
        <v>404</v>
      </c>
      <c r="D188" s="17">
        <v>596</v>
      </c>
      <c r="E188" s="17">
        <v>4177300</v>
      </c>
      <c r="F188" s="17">
        <v>4484</v>
      </c>
      <c r="G188" s="17">
        <v>247672900</v>
      </c>
      <c r="H188" s="17">
        <v>3</v>
      </c>
      <c r="I188" s="17">
        <v>182000</v>
      </c>
      <c r="J188" s="17">
        <v>6</v>
      </c>
      <c r="K188" s="17">
        <v>45700</v>
      </c>
      <c r="L188" s="16">
        <f t="shared" si="24"/>
        <v>551</v>
      </c>
      <c r="M188" s="16">
        <f t="shared" si="25"/>
        <v>113493700</v>
      </c>
      <c r="N188" s="17">
        <v>459</v>
      </c>
      <c r="O188" s="17">
        <v>64321400</v>
      </c>
      <c r="P188" s="17">
        <v>37</v>
      </c>
      <c r="Q188" s="17">
        <v>27989500</v>
      </c>
      <c r="R188" s="17">
        <v>55</v>
      </c>
      <c r="S188" s="17">
        <v>21182800</v>
      </c>
      <c r="T188" s="8">
        <f t="shared" si="26"/>
        <v>5640</v>
      </c>
      <c r="U188" s="8">
        <f t="shared" si="20"/>
        <v>365571600</v>
      </c>
      <c r="V188" s="9">
        <f t="shared" si="21"/>
        <v>0.6779927653023375</v>
      </c>
      <c r="W188" s="8">
        <f t="shared" si="22"/>
        <v>4487</v>
      </c>
      <c r="X188" s="8">
        <f t="shared" si="27"/>
        <v>269037700</v>
      </c>
      <c r="Y188" s="7">
        <f t="shared" si="28"/>
        <v>55238.44439491865</v>
      </c>
      <c r="Z188" s="9">
        <f t="shared" si="29"/>
        <v>0.05794432609097643</v>
      </c>
      <c r="AA188" s="7">
        <v>54942.55129348796</v>
      </c>
      <c r="AB188" s="9">
        <f t="shared" si="23"/>
        <v>0.0053854998441938955</v>
      </c>
      <c r="AC188" s="13"/>
    </row>
    <row r="189" spans="1:29" ht="12.75">
      <c r="A189" s="14" t="s">
        <v>405</v>
      </c>
      <c r="B189" s="14" t="s">
        <v>406</v>
      </c>
      <c r="C189" t="s">
        <v>404</v>
      </c>
      <c r="D189" s="17">
        <v>1409</v>
      </c>
      <c r="E189" s="17">
        <v>17700300</v>
      </c>
      <c r="F189" s="17">
        <v>2138</v>
      </c>
      <c r="G189" s="17">
        <v>241473000</v>
      </c>
      <c r="H189" s="17">
        <v>17</v>
      </c>
      <c r="I189" s="17">
        <v>3001700</v>
      </c>
      <c r="J189" s="17">
        <v>56</v>
      </c>
      <c r="K189" s="17">
        <v>478100</v>
      </c>
      <c r="L189" s="16">
        <f t="shared" si="24"/>
        <v>84</v>
      </c>
      <c r="M189" s="16">
        <f t="shared" si="25"/>
        <v>25181400</v>
      </c>
      <c r="N189" s="17">
        <v>61</v>
      </c>
      <c r="O189" s="17">
        <v>11201500</v>
      </c>
      <c r="P189" s="17">
        <v>18</v>
      </c>
      <c r="Q189" s="17">
        <v>12810900</v>
      </c>
      <c r="R189" s="17">
        <v>5</v>
      </c>
      <c r="S189" s="17">
        <v>1169000</v>
      </c>
      <c r="T189" s="8">
        <f t="shared" si="26"/>
        <v>3704</v>
      </c>
      <c r="U189" s="8">
        <f t="shared" si="20"/>
        <v>287834500</v>
      </c>
      <c r="V189" s="9">
        <f t="shared" si="21"/>
        <v>0.8493585723740552</v>
      </c>
      <c r="W189" s="8">
        <f t="shared" si="22"/>
        <v>2155</v>
      </c>
      <c r="X189" s="8">
        <f t="shared" si="27"/>
        <v>245643700</v>
      </c>
      <c r="Y189" s="7">
        <f t="shared" si="28"/>
        <v>113445.33642691416</v>
      </c>
      <c r="Z189" s="9">
        <f t="shared" si="29"/>
        <v>0.004061361650531816</v>
      </c>
      <c r="AA189" s="7">
        <v>113660.99028227672</v>
      </c>
      <c r="AB189" s="9">
        <f t="shared" si="23"/>
        <v>-0.001897342745536372</v>
      </c>
      <c r="AC189" s="13"/>
    </row>
    <row r="190" spans="1:29" ht="12.75">
      <c r="A190" s="14" t="s">
        <v>407</v>
      </c>
      <c r="B190" s="14" t="s">
        <v>408</v>
      </c>
      <c r="C190" t="s">
        <v>404</v>
      </c>
      <c r="D190" s="17">
        <v>262</v>
      </c>
      <c r="E190" s="17">
        <v>5682900</v>
      </c>
      <c r="F190" s="17">
        <v>970</v>
      </c>
      <c r="G190" s="17">
        <v>134280400</v>
      </c>
      <c r="H190" s="17">
        <v>164</v>
      </c>
      <c r="I190" s="17">
        <v>22591100</v>
      </c>
      <c r="J190" s="17">
        <v>259</v>
      </c>
      <c r="K190" s="17">
        <v>2733300</v>
      </c>
      <c r="L190" s="16">
        <f t="shared" si="24"/>
        <v>71</v>
      </c>
      <c r="M190" s="16">
        <f t="shared" si="25"/>
        <v>23168800</v>
      </c>
      <c r="N190" s="17">
        <v>69</v>
      </c>
      <c r="O190" s="17">
        <v>15529000</v>
      </c>
      <c r="P190" s="17">
        <v>2</v>
      </c>
      <c r="Q190" s="17">
        <v>7639800</v>
      </c>
      <c r="R190" s="17">
        <v>0</v>
      </c>
      <c r="S190" s="17">
        <v>0</v>
      </c>
      <c r="T190" s="8">
        <f t="shared" si="26"/>
        <v>1726</v>
      </c>
      <c r="U190" s="8">
        <f t="shared" si="20"/>
        <v>188456500</v>
      </c>
      <c r="V190" s="9">
        <f t="shared" si="21"/>
        <v>0.8324016417581777</v>
      </c>
      <c r="W190" s="8">
        <f t="shared" si="22"/>
        <v>1134</v>
      </c>
      <c r="X190" s="8">
        <f t="shared" si="27"/>
        <v>156871500</v>
      </c>
      <c r="Y190" s="7">
        <f t="shared" si="28"/>
        <v>138334.65608465608</v>
      </c>
      <c r="Z190" s="9">
        <f t="shared" si="29"/>
        <v>0</v>
      </c>
      <c r="AA190" s="7">
        <v>137498.40707964601</v>
      </c>
      <c r="AB190" s="9">
        <f t="shared" si="23"/>
        <v>0.0060818814033653705</v>
      </c>
      <c r="AC190" s="13"/>
    </row>
    <row r="191" spans="1:29" ht="12.75">
      <c r="A191" s="14" t="s">
        <v>409</v>
      </c>
      <c r="B191" s="14" t="s">
        <v>410</v>
      </c>
      <c r="C191" t="s">
        <v>404</v>
      </c>
      <c r="D191" s="17">
        <v>548</v>
      </c>
      <c r="E191" s="17">
        <v>12047400</v>
      </c>
      <c r="F191" s="17">
        <v>994</v>
      </c>
      <c r="G191" s="17">
        <v>152421600</v>
      </c>
      <c r="H191" s="17">
        <v>29</v>
      </c>
      <c r="I191" s="17">
        <v>5535500</v>
      </c>
      <c r="J191" s="17">
        <v>127</v>
      </c>
      <c r="K191" s="17">
        <v>536200</v>
      </c>
      <c r="L191" s="16">
        <f t="shared" si="24"/>
        <v>64</v>
      </c>
      <c r="M191" s="16">
        <f t="shared" si="25"/>
        <v>7259100</v>
      </c>
      <c r="N191" s="17">
        <v>64</v>
      </c>
      <c r="O191" s="17">
        <v>7259100</v>
      </c>
      <c r="P191" s="17">
        <v>0</v>
      </c>
      <c r="Q191" s="17">
        <v>0</v>
      </c>
      <c r="R191" s="17">
        <v>0</v>
      </c>
      <c r="S191" s="17">
        <v>0</v>
      </c>
      <c r="T191" s="8">
        <f t="shared" si="26"/>
        <v>1762</v>
      </c>
      <c r="U191" s="8">
        <f t="shared" si="20"/>
        <v>177799800</v>
      </c>
      <c r="V191" s="9">
        <f t="shared" si="21"/>
        <v>0.8883986371188269</v>
      </c>
      <c r="W191" s="8">
        <f t="shared" si="22"/>
        <v>1023</v>
      </c>
      <c r="X191" s="8">
        <f t="shared" si="27"/>
        <v>157957100</v>
      </c>
      <c r="Y191" s="7">
        <f t="shared" si="28"/>
        <v>154405.76735092865</v>
      </c>
      <c r="Z191" s="9">
        <f t="shared" si="29"/>
        <v>0</v>
      </c>
      <c r="AA191" s="7">
        <v>156421.91780821918</v>
      </c>
      <c r="AB191" s="9">
        <f t="shared" si="23"/>
        <v>-0.012889181295951267</v>
      </c>
      <c r="AC191" s="13"/>
    </row>
    <row r="192" spans="1:29" ht="12.75">
      <c r="A192" s="14" t="s">
        <v>411</v>
      </c>
      <c r="B192" s="15" t="s">
        <v>412</v>
      </c>
      <c r="C192" t="s">
        <v>404</v>
      </c>
      <c r="D192" s="17">
        <v>685</v>
      </c>
      <c r="E192" s="17">
        <v>19175800</v>
      </c>
      <c r="F192" s="17">
        <v>1594</v>
      </c>
      <c r="G192" s="17">
        <v>251140500</v>
      </c>
      <c r="H192" s="17">
        <v>54</v>
      </c>
      <c r="I192" s="17">
        <v>13644400</v>
      </c>
      <c r="J192" s="17">
        <v>148</v>
      </c>
      <c r="K192" s="17">
        <v>2863100</v>
      </c>
      <c r="L192" s="16">
        <f t="shared" si="24"/>
        <v>81</v>
      </c>
      <c r="M192" s="16">
        <f t="shared" si="25"/>
        <v>28064100</v>
      </c>
      <c r="N192" s="17">
        <v>79</v>
      </c>
      <c r="O192" s="17">
        <v>26089700</v>
      </c>
      <c r="P192" s="17">
        <v>1</v>
      </c>
      <c r="Q192" s="17">
        <v>1630200</v>
      </c>
      <c r="R192" s="17">
        <v>1</v>
      </c>
      <c r="S192" s="17">
        <v>344200</v>
      </c>
      <c r="T192" s="8">
        <f t="shared" si="26"/>
        <v>2562</v>
      </c>
      <c r="U192" s="8">
        <f t="shared" si="20"/>
        <v>314887900</v>
      </c>
      <c r="V192" s="9">
        <f t="shared" si="21"/>
        <v>0.8408862328466734</v>
      </c>
      <c r="W192" s="8">
        <f t="shared" si="22"/>
        <v>1648</v>
      </c>
      <c r="X192" s="8">
        <f t="shared" si="27"/>
        <v>265129100</v>
      </c>
      <c r="Y192" s="7">
        <f t="shared" si="28"/>
        <v>160670.4490291262</v>
      </c>
      <c r="Z192" s="9">
        <f t="shared" si="29"/>
        <v>0.0010930874130126943</v>
      </c>
      <c r="AA192" s="7">
        <v>160578.6577992745</v>
      </c>
      <c r="AB192" s="9">
        <f t="shared" si="23"/>
        <v>0.0005716278309316722</v>
      </c>
      <c r="AC192" s="13"/>
    </row>
    <row r="193" spans="1:29" ht="12.75">
      <c r="A193" s="14" t="s">
        <v>413</v>
      </c>
      <c r="B193" s="14" t="s">
        <v>414</v>
      </c>
      <c r="C193" t="s">
        <v>404</v>
      </c>
      <c r="D193" s="17">
        <v>110</v>
      </c>
      <c r="E193" s="17">
        <v>3574300</v>
      </c>
      <c r="F193" s="17">
        <v>300</v>
      </c>
      <c r="G193" s="17">
        <v>41886400</v>
      </c>
      <c r="H193" s="17">
        <v>64</v>
      </c>
      <c r="I193" s="17">
        <v>11674600</v>
      </c>
      <c r="J193" s="17">
        <v>150</v>
      </c>
      <c r="K193" s="17">
        <v>3265700</v>
      </c>
      <c r="L193" s="16">
        <f t="shared" si="24"/>
        <v>8</v>
      </c>
      <c r="M193" s="16">
        <f t="shared" si="25"/>
        <v>2592200</v>
      </c>
      <c r="N193" s="17">
        <v>8</v>
      </c>
      <c r="O193" s="17">
        <v>2592200</v>
      </c>
      <c r="P193" s="17">
        <v>0</v>
      </c>
      <c r="Q193" s="17">
        <v>0</v>
      </c>
      <c r="R193" s="17">
        <v>0</v>
      </c>
      <c r="S193" s="17">
        <v>0</v>
      </c>
      <c r="T193" s="8">
        <f t="shared" si="26"/>
        <v>632</v>
      </c>
      <c r="U193" s="8">
        <f t="shared" si="20"/>
        <v>62993200</v>
      </c>
      <c r="V193" s="9">
        <f t="shared" si="21"/>
        <v>0.8502663779582558</v>
      </c>
      <c r="W193" s="8">
        <f t="shared" si="22"/>
        <v>364</v>
      </c>
      <c r="X193" s="8">
        <f t="shared" si="27"/>
        <v>53561000</v>
      </c>
      <c r="Y193" s="7">
        <f t="shared" si="28"/>
        <v>147145.6043956044</v>
      </c>
      <c r="Z193" s="9">
        <f t="shared" si="29"/>
        <v>0</v>
      </c>
      <c r="AA193" s="7">
        <v>147277.04918032786</v>
      </c>
      <c r="AB193" s="9">
        <f t="shared" si="23"/>
        <v>-0.0008925001244593952</v>
      </c>
      <c r="AC193" s="13"/>
    </row>
    <row r="194" spans="1:29" ht="12.75">
      <c r="A194" s="14" t="s">
        <v>415</v>
      </c>
      <c r="B194" s="14" t="s">
        <v>416</v>
      </c>
      <c r="C194" t="s">
        <v>404</v>
      </c>
      <c r="D194" s="17">
        <v>222</v>
      </c>
      <c r="E194" s="17">
        <v>4008400</v>
      </c>
      <c r="F194" s="17">
        <v>1447</v>
      </c>
      <c r="G194" s="17">
        <v>178219100</v>
      </c>
      <c r="H194" s="17">
        <v>188</v>
      </c>
      <c r="I194" s="17">
        <v>30445800</v>
      </c>
      <c r="J194" s="17">
        <v>470</v>
      </c>
      <c r="K194" s="17">
        <v>6708100</v>
      </c>
      <c r="L194" s="16">
        <f t="shared" si="24"/>
        <v>49</v>
      </c>
      <c r="M194" s="16">
        <f t="shared" si="25"/>
        <v>26913200</v>
      </c>
      <c r="N194" s="17">
        <v>47</v>
      </c>
      <c r="O194" s="17">
        <v>26497800</v>
      </c>
      <c r="P194" s="17">
        <v>0</v>
      </c>
      <c r="Q194" s="17">
        <v>0</v>
      </c>
      <c r="R194" s="17">
        <v>2</v>
      </c>
      <c r="S194" s="17">
        <v>415400</v>
      </c>
      <c r="T194" s="8">
        <f t="shared" si="26"/>
        <v>2376</v>
      </c>
      <c r="U194" s="8">
        <f aca="true" t="shared" si="30" ref="U194:U257">S194+Q194+O194+K194+I194+G194+E194</f>
        <v>246294600</v>
      </c>
      <c r="V194" s="9">
        <f aca="true" t="shared" si="31" ref="V194:V257">(G194+I194)/U194</f>
        <v>0.8472167071466447</v>
      </c>
      <c r="W194" s="8">
        <f aca="true" t="shared" si="32" ref="W194:W257">F194+H194</f>
        <v>1635</v>
      </c>
      <c r="X194" s="8">
        <f t="shared" si="27"/>
        <v>209080300</v>
      </c>
      <c r="Y194" s="7">
        <f t="shared" si="28"/>
        <v>127623.79204892967</v>
      </c>
      <c r="Z194" s="9">
        <f t="shared" si="29"/>
        <v>0.0016865980821341596</v>
      </c>
      <c r="AA194" s="7">
        <v>127555.1282051282</v>
      </c>
      <c r="AB194" s="9">
        <f aca="true" t="shared" si="33" ref="AB194:AB257">(Y194-AA194)/AA194</f>
        <v>0.0005383071991511104</v>
      </c>
      <c r="AC194" s="13"/>
    </row>
    <row r="195" spans="1:29" ht="12.75">
      <c r="A195" s="14" t="s">
        <v>417</v>
      </c>
      <c r="B195" s="14" t="s">
        <v>418</v>
      </c>
      <c r="C195" t="s">
        <v>404</v>
      </c>
      <c r="D195" s="17">
        <v>1633</v>
      </c>
      <c r="E195" s="17">
        <v>13844900</v>
      </c>
      <c r="F195" s="17">
        <v>1126</v>
      </c>
      <c r="G195" s="17">
        <v>193201100</v>
      </c>
      <c r="H195" s="17">
        <v>114</v>
      </c>
      <c r="I195" s="17">
        <v>19376700</v>
      </c>
      <c r="J195" s="17">
        <v>209</v>
      </c>
      <c r="K195" s="17">
        <v>2359700</v>
      </c>
      <c r="L195" s="16">
        <f aca="true" t="shared" si="34" ref="L195:L258">N195+P195+R195</f>
        <v>37</v>
      </c>
      <c r="M195" s="16">
        <f aca="true" t="shared" si="35" ref="M195:M258">O195+Q195+S195</f>
        <v>10429400</v>
      </c>
      <c r="N195" s="17">
        <v>34</v>
      </c>
      <c r="O195" s="17">
        <v>7189400</v>
      </c>
      <c r="P195" s="17">
        <v>2</v>
      </c>
      <c r="Q195" s="17">
        <v>2950000</v>
      </c>
      <c r="R195" s="17">
        <v>1</v>
      </c>
      <c r="S195" s="17">
        <v>290000</v>
      </c>
      <c r="T195" s="8">
        <f aca="true" t="shared" si="36" ref="T195:T258">R195+P195+N195+J195+H195+F195+D195</f>
        <v>3119</v>
      </c>
      <c r="U195" s="8">
        <f t="shared" si="30"/>
        <v>239211800</v>
      </c>
      <c r="V195" s="9">
        <f t="shared" si="31"/>
        <v>0.8886593387115519</v>
      </c>
      <c r="W195" s="8">
        <f t="shared" si="32"/>
        <v>1240</v>
      </c>
      <c r="X195" s="8">
        <f aca="true" t="shared" si="37" ref="X195:X258">S195+I195+G195</f>
        <v>212867800</v>
      </c>
      <c r="Y195" s="7">
        <f aca="true" t="shared" si="38" ref="Y195:Y258">(I195+G195)/(H195+F195)</f>
        <v>171433.70967741936</v>
      </c>
      <c r="Z195" s="9">
        <f aca="true" t="shared" si="39" ref="Z195:Z258">S195/U195</f>
        <v>0.001212314777113838</v>
      </c>
      <c r="AA195" s="7">
        <v>171357.37179487178</v>
      </c>
      <c r="AB195" s="9">
        <f t="shared" si="33"/>
        <v>0.00044548934048173626</v>
      </c>
      <c r="AC195" s="13"/>
    </row>
    <row r="196" spans="1:29" ht="12.75">
      <c r="A196" s="14" t="s">
        <v>419</v>
      </c>
      <c r="B196" s="14" t="s">
        <v>420</v>
      </c>
      <c r="C196" t="s">
        <v>404</v>
      </c>
      <c r="D196" s="17">
        <v>1998</v>
      </c>
      <c r="E196" s="17">
        <v>11327000</v>
      </c>
      <c r="F196" s="17">
        <v>1401</v>
      </c>
      <c r="G196" s="17">
        <v>241760400</v>
      </c>
      <c r="H196" s="17">
        <v>20</v>
      </c>
      <c r="I196" s="17">
        <v>6868300</v>
      </c>
      <c r="J196" s="17">
        <v>69</v>
      </c>
      <c r="K196" s="17">
        <v>2226800</v>
      </c>
      <c r="L196" s="16">
        <f t="shared" si="34"/>
        <v>106</v>
      </c>
      <c r="M196" s="16">
        <f t="shared" si="35"/>
        <v>37941300</v>
      </c>
      <c r="N196" s="17">
        <v>74</v>
      </c>
      <c r="O196" s="17">
        <v>19025900</v>
      </c>
      <c r="P196" s="17">
        <v>30</v>
      </c>
      <c r="Q196" s="17">
        <v>18295700</v>
      </c>
      <c r="R196" s="17">
        <v>2</v>
      </c>
      <c r="S196" s="17">
        <v>619700</v>
      </c>
      <c r="T196" s="8">
        <f t="shared" si="36"/>
        <v>3594</v>
      </c>
      <c r="U196" s="8">
        <f t="shared" si="30"/>
        <v>300123800</v>
      </c>
      <c r="V196" s="9">
        <f t="shared" si="31"/>
        <v>0.8284204718186295</v>
      </c>
      <c r="W196" s="8">
        <f t="shared" si="32"/>
        <v>1421</v>
      </c>
      <c r="X196" s="8">
        <f t="shared" si="37"/>
        <v>249248400</v>
      </c>
      <c r="Y196" s="7">
        <f t="shared" si="38"/>
        <v>174967.41731175227</v>
      </c>
      <c r="Z196" s="9">
        <f t="shared" si="39"/>
        <v>0.0020648145865139653</v>
      </c>
      <c r="AA196" s="7">
        <v>174552.6836158192</v>
      </c>
      <c r="AB196" s="9">
        <f t="shared" si="33"/>
        <v>0.0023759800613886712</v>
      </c>
      <c r="AC196" s="13"/>
    </row>
    <row r="197" spans="1:29" ht="12.75">
      <c r="A197" s="14" t="s">
        <v>421</v>
      </c>
      <c r="B197" s="14" t="s">
        <v>422</v>
      </c>
      <c r="C197" t="s">
        <v>404</v>
      </c>
      <c r="D197" s="17">
        <v>953</v>
      </c>
      <c r="E197" s="17">
        <v>28045400</v>
      </c>
      <c r="F197" s="17">
        <v>8399</v>
      </c>
      <c r="G197" s="17">
        <v>1055856500</v>
      </c>
      <c r="H197" s="17">
        <v>57</v>
      </c>
      <c r="I197" s="17">
        <v>8730500</v>
      </c>
      <c r="J197" s="17">
        <v>87</v>
      </c>
      <c r="K197" s="17">
        <v>2110800</v>
      </c>
      <c r="L197" s="16">
        <f t="shared" si="34"/>
        <v>516</v>
      </c>
      <c r="M197" s="16">
        <f t="shared" si="35"/>
        <v>382828300</v>
      </c>
      <c r="N197" s="17">
        <v>419</v>
      </c>
      <c r="O197" s="17">
        <v>233142100</v>
      </c>
      <c r="P197" s="17">
        <v>66</v>
      </c>
      <c r="Q197" s="17">
        <v>113324200</v>
      </c>
      <c r="R197" s="17">
        <v>31</v>
      </c>
      <c r="S197" s="17">
        <v>36362000</v>
      </c>
      <c r="T197" s="8">
        <f t="shared" si="36"/>
        <v>10012</v>
      </c>
      <c r="U197" s="8">
        <f t="shared" si="30"/>
        <v>1477571500</v>
      </c>
      <c r="V197" s="9">
        <f t="shared" si="31"/>
        <v>0.720497789785469</v>
      </c>
      <c r="W197" s="8">
        <f t="shared" si="32"/>
        <v>8456</v>
      </c>
      <c r="X197" s="8">
        <f t="shared" si="37"/>
        <v>1100949000</v>
      </c>
      <c r="Y197" s="7">
        <f t="shared" si="38"/>
        <v>125897.23273415327</v>
      </c>
      <c r="Z197" s="9">
        <f t="shared" si="39"/>
        <v>0.024609299786846187</v>
      </c>
      <c r="AA197" s="7">
        <v>126464.70588235294</v>
      </c>
      <c r="AB197" s="9">
        <f t="shared" si="33"/>
        <v>-0.004487205693006379</v>
      </c>
      <c r="AC197" s="13"/>
    </row>
    <row r="198" spans="1:29" ht="12.75">
      <c r="A198" s="14" t="s">
        <v>423</v>
      </c>
      <c r="B198" s="14" t="s">
        <v>424</v>
      </c>
      <c r="C198" t="s">
        <v>404</v>
      </c>
      <c r="D198" s="17">
        <v>6</v>
      </c>
      <c r="E198" s="17">
        <v>123300</v>
      </c>
      <c r="F198" s="17">
        <v>183</v>
      </c>
      <c r="G198" s="17">
        <v>27873000</v>
      </c>
      <c r="H198" s="17">
        <v>12</v>
      </c>
      <c r="I198" s="17">
        <v>2701200</v>
      </c>
      <c r="J198" s="17">
        <v>27</v>
      </c>
      <c r="K198" s="17">
        <v>422900</v>
      </c>
      <c r="L198" s="16">
        <f t="shared" si="34"/>
        <v>13</v>
      </c>
      <c r="M198" s="16">
        <f t="shared" si="35"/>
        <v>1928000</v>
      </c>
      <c r="N198" s="17">
        <v>13</v>
      </c>
      <c r="O198" s="17">
        <v>1928000</v>
      </c>
      <c r="P198" s="17">
        <v>0</v>
      </c>
      <c r="Q198" s="17">
        <v>0</v>
      </c>
      <c r="R198" s="17">
        <v>0</v>
      </c>
      <c r="S198" s="17">
        <v>0</v>
      </c>
      <c r="T198" s="8">
        <f t="shared" si="36"/>
        <v>241</v>
      </c>
      <c r="U198" s="8">
        <f t="shared" si="30"/>
        <v>33048400</v>
      </c>
      <c r="V198" s="9">
        <f t="shared" si="31"/>
        <v>0.925134045823701</v>
      </c>
      <c r="W198" s="8">
        <f t="shared" si="32"/>
        <v>195</v>
      </c>
      <c r="X198" s="8">
        <f t="shared" si="37"/>
        <v>30574200</v>
      </c>
      <c r="Y198" s="7">
        <f t="shared" si="38"/>
        <v>156790.76923076922</v>
      </c>
      <c r="Z198" s="9">
        <f t="shared" si="39"/>
        <v>0</v>
      </c>
      <c r="AA198" s="7">
        <v>156403.07692307694</v>
      </c>
      <c r="AB198" s="9">
        <f t="shared" si="33"/>
        <v>0.0024788023056794475</v>
      </c>
      <c r="AC198" s="13"/>
    </row>
    <row r="199" spans="1:29" ht="12.75">
      <c r="A199" s="14" t="s">
        <v>425</v>
      </c>
      <c r="B199" s="14" t="s">
        <v>426</v>
      </c>
      <c r="C199" t="s">
        <v>404</v>
      </c>
      <c r="D199" s="17">
        <v>60</v>
      </c>
      <c r="E199" s="17">
        <v>1119400</v>
      </c>
      <c r="F199" s="17">
        <v>375</v>
      </c>
      <c r="G199" s="17">
        <v>47383300</v>
      </c>
      <c r="H199" s="17">
        <v>176</v>
      </c>
      <c r="I199" s="17">
        <v>26179900</v>
      </c>
      <c r="J199" s="17">
        <v>332</v>
      </c>
      <c r="K199" s="17">
        <v>3413400</v>
      </c>
      <c r="L199" s="16">
        <f t="shared" si="34"/>
        <v>13</v>
      </c>
      <c r="M199" s="16">
        <f t="shared" si="35"/>
        <v>2734900</v>
      </c>
      <c r="N199" s="17">
        <v>13</v>
      </c>
      <c r="O199" s="17">
        <v>2734900</v>
      </c>
      <c r="P199" s="17">
        <v>0</v>
      </c>
      <c r="Q199" s="17">
        <v>0</v>
      </c>
      <c r="R199" s="17">
        <v>0</v>
      </c>
      <c r="S199" s="17">
        <v>0</v>
      </c>
      <c r="T199" s="8">
        <f t="shared" si="36"/>
        <v>956</v>
      </c>
      <c r="U199" s="8">
        <f t="shared" si="30"/>
        <v>80830900</v>
      </c>
      <c r="V199" s="9">
        <f t="shared" si="31"/>
        <v>0.9100876026371103</v>
      </c>
      <c r="W199" s="8">
        <f t="shared" si="32"/>
        <v>551</v>
      </c>
      <c r="X199" s="8">
        <f t="shared" si="37"/>
        <v>73563200</v>
      </c>
      <c r="Y199" s="7">
        <f t="shared" si="38"/>
        <v>133508.52994555354</v>
      </c>
      <c r="Z199" s="9">
        <f t="shared" si="39"/>
        <v>0</v>
      </c>
      <c r="AA199" s="7">
        <v>133306.54545454544</v>
      </c>
      <c r="AB199" s="9">
        <f t="shared" si="33"/>
        <v>0.0015151880976240078</v>
      </c>
      <c r="AC199" s="13"/>
    </row>
    <row r="200" spans="1:29" ht="12.75">
      <c r="A200" s="14" t="s">
        <v>427</v>
      </c>
      <c r="B200" s="14" t="s">
        <v>428</v>
      </c>
      <c r="C200" t="s">
        <v>404</v>
      </c>
      <c r="D200" s="17">
        <v>293</v>
      </c>
      <c r="E200" s="17">
        <v>18010100</v>
      </c>
      <c r="F200" s="17">
        <v>2446</v>
      </c>
      <c r="G200" s="17">
        <v>425762200</v>
      </c>
      <c r="H200" s="17">
        <v>199</v>
      </c>
      <c r="I200" s="17">
        <v>42559100</v>
      </c>
      <c r="J200" s="17">
        <v>415</v>
      </c>
      <c r="K200" s="17">
        <v>8859400</v>
      </c>
      <c r="L200" s="16">
        <f t="shared" si="34"/>
        <v>140</v>
      </c>
      <c r="M200" s="16">
        <f t="shared" si="35"/>
        <v>138117800</v>
      </c>
      <c r="N200" s="17">
        <v>132</v>
      </c>
      <c r="O200" s="17">
        <v>121418100</v>
      </c>
      <c r="P200" s="17">
        <v>2</v>
      </c>
      <c r="Q200" s="17">
        <v>9572900</v>
      </c>
      <c r="R200" s="17">
        <v>6</v>
      </c>
      <c r="S200" s="17">
        <v>7126800</v>
      </c>
      <c r="T200" s="8">
        <f t="shared" si="36"/>
        <v>3493</v>
      </c>
      <c r="U200" s="8">
        <f t="shared" si="30"/>
        <v>633308600</v>
      </c>
      <c r="V200" s="9">
        <f t="shared" si="31"/>
        <v>0.7394835629896704</v>
      </c>
      <c r="W200" s="8">
        <f t="shared" si="32"/>
        <v>2645</v>
      </c>
      <c r="X200" s="8">
        <f t="shared" si="37"/>
        <v>475448100</v>
      </c>
      <c r="Y200" s="7">
        <f t="shared" si="38"/>
        <v>177059.09262759925</v>
      </c>
      <c r="Z200" s="9">
        <f t="shared" si="39"/>
        <v>0.011253281575522581</v>
      </c>
      <c r="AA200" s="7">
        <v>176518.0718336484</v>
      </c>
      <c r="AB200" s="9">
        <f t="shared" si="33"/>
        <v>0.003064959798907817</v>
      </c>
      <c r="AC200" s="13"/>
    </row>
    <row r="201" spans="1:29" ht="12.75">
      <c r="A201" s="14" t="s">
        <v>429</v>
      </c>
      <c r="B201" s="14" t="s">
        <v>430</v>
      </c>
      <c r="C201" t="s">
        <v>404</v>
      </c>
      <c r="D201" s="17">
        <v>1299</v>
      </c>
      <c r="E201" s="17">
        <v>57554700</v>
      </c>
      <c r="F201" s="17">
        <v>15735</v>
      </c>
      <c r="G201" s="17">
        <v>2504078400</v>
      </c>
      <c r="H201" s="17">
        <v>388</v>
      </c>
      <c r="I201" s="17">
        <v>62992600</v>
      </c>
      <c r="J201" s="17">
        <v>567</v>
      </c>
      <c r="K201" s="17">
        <v>4649700</v>
      </c>
      <c r="L201" s="16">
        <f t="shared" si="34"/>
        <v>1546</v>
      </c>
      <c r="M201" s="16">
        <f t="shared" si="35"/>
        <v>1359878400</v>
      </c>
      <c r="N201" s="17">
        <v>1326</v>
      </c>
      <c r="O201" s="17">
        <v>964500600</v>
      </c>
      <c r="P201" s="17">
        <v>158</v>
      </c>
      <c r="Q201" s="17">
        <v>274690900</v>
      </c>
      <c r="R201" s="17">
        <v>62</v>
      </c>
      <c r="S201" s="17">
        <v>120686900</v>
      </c>
      <c r="T201" s="8">
        <f t="shared" si="36"/>
        <v>19535</v>
      </c>
      <c r="U201" s="8">
        <f t="shared" si="30"/>
        <v>3989153800</v>
      </c>
      <c r="V201" s="9">
        <f t="shared" si="31"/>
        <v>0.6435126667715845</v>
      </c>
      <c r="W201" s="8">
        <f t="shared" si="32"/>
        <v>16123</v>
      </c>
      <c r="X201" s="8">
        <f t="shared" si="37"/>
        <v>2687757900</v>
      </c>
      <c r="Y201" s="7">
        <f t="shared" si="38"/>
        <v>159217.9495131179</v>
      </c>
      <c r="Z201" s="9">
        <f t="shared" si="39"/>
        <v>0.030253759581794014</v>
      </c>
      <c r="AA201" s="7">
        <v>159738.93039472046</v>
      </c>
      <c r="AB201" s="9">
        <f t="shared" si="33"/>
        <v>-0.00326145217271206</v>
      </c>
      <c r="AC201" s="13"/>
    </row>
    <row r="202" spans="1:29" ht="12.75">
      <c r="A202" s="14" t="s">
        <v>431</v>
      </c>
      <c r="B202" s="14" t="s">
        <v>432</v>
      </c>
      <c r="C202" t="s">
        <v>433</v>
      </c>
      <c r="D202" s="17">
        <v>328</v>
      </c>
      <c r="E202" s="17">
        <v>42638180</v>
      </c>
      <c r="F202" s="17">
        <v>8355</v>
      </c>
      <c r="G202" s="17">
        <v>1989920400</v>
      </c>
      <c r="H202" s="17">
        <v>0</v>
      </c>
      <c r="I202" s="17">
        <v>0</v>
      </c>
      <c r="J202" s="17">
        <v>0</v>
      </c>
      <c r="K202" s="17">
        <v>0</v>
      </c>
      <c r="L202" s="16">
        <f t="shared" si="34"/>
        <v>732</v>
      </c>
      <c r="M202" s="16">
        <f t="shared" si="35"/>
        <v>646829300</v>
      </c>
      <c r="N202" s="17">
        <v>473</v>
      </c>
      <c r="O202" s="17">
        <v>301318400</v>
      </c>
      <c r="P202" s="17">
        <v>118</v>
      </c>
      <c r="Q202" s="17">
        <v>131609250</v>
      </c>
      <c r="R202" s="17">
        <v>141</v>
      </c>
      <c r="S202" s="17">
        <v>213901650</v>
      </c>
      <c r="T202" s="8">
        <f t="shared" si="36"/>
        <v>9415</v>
      </c>
      <c r="U202" s="8">
        <f t="shared" si="30"/>
        <v>2679387880</v>
      </c>
      <c r="V202" s="9">
        <f t="shared" si="31"/>
        <v>0.7426772416392359</v>
      </c>
      <c r="W202" s="8">
        <f t="shared" si="32"/>
        <v>8355</v>
      </c>
      <c r="X202" s="8">
        <f t="shared" si="37"/>
        <v>2203822050</v>
      </c>
      <c r="Y202" s="7">
        <f t="shared" si="38"/>
        <v>238171.20287253143</v>
      </c>
      <c r="Z202" s="9">
        <f t="shared" si="39"/>
        <v>0.0798322824390771</v>
      </c>
      <c r="AA202" s="7">
        <v>238798.37203734738</v>
      </c>
      <c r="AB202" s="9">
        <f t="shared" si="33"/>
        <v>-0.0026263544406318617</v>
      </c>
      <c r="AC202" s="13"/>
    </row>
    <row r="203" spans="1:29" ht="12.75">
      <c r="A203" s="14" t="s">
        <v>434</v>
      </c>
      <c r="B203" s="14" t="s">
        <v>435</v>
      </c>
      <c r="C203" t="s">
        <v>433</v>
      </c>
      <c r="D203" s="17">
        <v>101</v>
      </c>
      <c r="E203" s="17">
        <v>38379000</v>
      </c>
      <c r="F203" s="17">
        <v>11668</v>
      </c>
      <c r="G203" s="17">
        <v>3180262900</v>
      </c>
      <c r="H203" s="17">
        <v>0</v>
      </c>
      <c r="I203" s="17">
        <v>0</v>
      </c>
      <c r="J203" s="17">
        <v>0</v>
      </c>
      <c r="K203" s="17">
        <v>0</v>
      </c>
      <c r="L203" s="16">
        <f t="shared" si="34"/>
        <v>821</v>
      </c>
      <c r="M203" s="16">
        <f t="shared" si="35"/>
        <v>854581700</v>
      </c>
      <c r="N203" s="17">
        <v>694</v>
      </c>
      <c r="O203" s="17">
        <v>569557900</v>
      </c>
      <c r="P203" s="17">
        <v>35</v>
      </c>
      <c r="Q203" s="17">
        <v>49702400</v>
      </c>
      <c r="R203" s="17">
        <v>92</v>
      </c>
      <c r="S203" s="17">
        <v>235321400</v>
      </c>
      <c r="T203" s="8">
        <f t="shared" si="36"/>
        <v>12590</v>
      </c>
      <c r="U203" s="8">
        <f t="shared" si="30"/>
        <v>4073223600</v>
      </c>
      <c r="V203" s="9">
        <f t="shared" si="31"/>
        <v>0.780772973032956</v>
      </c>
      <c r="W203" s="8">
        <f t="shared" si="32"/>
        <v>11668</v>
      </c>
      <c r="X203" s="8">
        <f t="shared" si="37"/>
        <v>3415584300</v>
      </c>
      <c r="Y203" s="7">
        <f t="shared" si="38"/>
        <v>272562.81282139185</v>
      </c>
      <c r="Z203" s="9">
        <f t="shared" si="39"/>
        <v>0.05777276749550405</v>
      </c>
      <c r="AA203" s="7">
        <v>276932.6646090535</v>
      </c>
      <c r="AB203" s="9">
        <f t="shared" si="33"/>
        <v>-0.01577947402423834</v>
      </c>
      <c r="AC203" s="13"/>
    </row>
    <row r="204" spans="1:29" ht="12.75">
      <c r="A204" s="14" t="s">
        <v>436</v>
      </c>
      <c r="B204" s="14" t="s">
        <v>437</v>
      </c>
      <c r="C204" t="s">
        <v>433</v>
      </c>
      <c r="D204" s="17">
        <v>18</v>
      </c>
      <c r="E204" s="17">
        <v>3505600</v>
      </c>
      <c r="F204" s="17">
        <v>1906</v>
      </c>
      <c r="G204" s="17">
        <v>800217350</v>
      </c>
      <c r="H204" s="17">
        <v>0</v>
      </c>
      <c r="I204" s="17">
        <v>0</v>
      </c>
      <c r="J204" s="17">
        <v>0</v>
      </c>
      <c r="K204" s="17">
        <v>0</v>
      </c>
      <c r="L204" s="16">
        <f t="shared" si="34"/>
        <v>219</v>
      </c>
      <c r="M204" s="16">
        <f t="shared" si="35"/>
        <v>201190800</v>
      </c>
      <c r="N204" s="17">
        <v>191</v>
      </c>
      <c r="O204" s="17">
        <v>125410900</v>
      </c>
      <c r="P204" s="17">
        <v>0</v>
      </c>
      <c r="Q204" s="17">
        <v>0</v>
      </c>
      <c r="R204" s="17">
        <v>28</v>
      </c>
      <c r="S204" s="17">
        <v>75779900</v>
      </c>
      <c r="T204" s="8">
        <f t="shared" si="36"/>
        <v>2143</v>
      </c>
      <c r="U204" s="8">
        <f t="shared" si="30"/>
        <v>1004913750</v>
      </c>
      <c r="V204" s="9">
        <f t="shared" si="31"/>
        <v>0.7963045087202757</v>
      </c>
      <c r="W204" s="8">
        <f t="shared" si="32"/>
        <v>1906</v>
      </c>
      <c r="X204" s="8">
        <f t="shared" si="37"/>
        <v>875997250</v>
      </c>
      <c r="Y204" s="7">
        <f t="shared" si="38"/>
        <v>419841.21196222457</v>
      </c>
      <c r="Z204" s="9">
        <f t="shared" si="39"/>
        <v>0.07540935727071105</v>
      </c>
      <c r="AA204" s="7">
        <v>421454.5383001049</v>
      </c>
      <c r="AB204" s="9">
        <f t="shared" si="33"/>
        <v>-0.003827996121212813</v>
      </c>
      <c r="AC204" s="13"/>
    </row>
    <row r="205" spans="1:29" ht="12.75">
      <c r="A205" s="14" t="s">
        <v>438</v>
      </c>
      <c r="B205" s="14" t="s">
        <v>439</v>
      </c>
      <c r="C205" t="s">
        <v>433</v>
      </c>
      <c r="D205" s="17">
        <v>106</v>
      </c>
      <c r="E205" s="17">
        <v>45898300</v>
      </c>
      <c r="F205" s="17">
        <v>3912</v>
      </c>
      <c r="G205" s="17">
        <v>1814980000</v>
      </c>
      <c r="H205" s="17">
        <v>1</v>
      </c>
      <c r="I205" s="17">
        <v>1256500</v>
      </c>
      <c r="J205" s="17">
        <v>1</v>
      </c>
      <c r="K205" s="17">
        <v>3200</v>
      </c>
      <c r="L205" s="16">
        <f t="shared" si="34"/>
        <v>206</v>
      </c>
      <c r="M205" s="16">
        <f t="shared" si="35"/>
        <v>347572700</v>
      </c>
      <c r="N205" s="17">
        <v>157</v>
      </c>
      <c r="O205" s="17">
        <v>200699400</v>
      </c>
      <c r="P205" s="17">
        <v>43</v>
      </c>
      <c r="Q205" s="17">
        <v>99528300</v>
      </c>
      <c r="R205" s="17">
        <v>6</v>
      </c>
      <c r="S205" s="17">
        <v>47345000</v>
      </c>
      <c r="T205" s="8">
        <f t="shared" si="36"/>
        <v>4226</v>
      </c>
      <c r="U205" s="8">
        <f t="shared" si="30"/>
        <v>2209710700</v>
      </c>
      <c r="V205" s="9">
        <f t="shared" si="31"/>
        <v>0.8219340658485293</v>
      </c>
      <c r="W205" s="8">
        <f t="shared" si="32"/>
        <v>3913</v>
      </c>
      <c r="X205" s="8">
        <f t="shared" si="37"/>
        <v>1863581500</v>
      </c>
      <c r="Y205" s="7">
        <f t="shared" si="38"/>
        <v>464154.4850498339</v>
      </c>
      <c r="Z205" s="9">
        <f t="shared" si="39"/>
        <v>0.021425881677633186</v>
      </c>
      <c r="AA205" s="7">
        <v>466420.6182933061</v>
      </c>
      <c r="AB205" s="9">
        <f t="shared" si="33"/>
        <v>-0.004858561467038649</v>
      </c>
      <c r="AC205" s="13"/>
    </row>
    <row r="206" spans="1:29" ht="12.75">
      <c r="A206" s="14" t="s">
        <v>440</v>
      </c>
      <c r="B206" s="14" t="s">
        <v>441</v>
      </c>
      <c r="C206" t="s">
        <v>433</v>
      </c>
      <c r="D206" s="17">
        <v>396</v>
      </c>
      <c r="E206" s="17">
        <v>21738100</v>
      </c>
      <c r="F206" s="17">
        <v>8699</v>
      </c>
      <c r="G206" s="17">
        <v>1496943000</v>
      </c>
      <c r="H206" s="17">
        <v>0</v>
      </c>
      <c r="I206" s="17">
        <v>0</v>
      </c>
      <c r="J206" s="17">
        <v>0</v>
      </c>
      <c r="K206" s="17">
        <v>0</v>
      </c>
      <c r="L206" s="16">
        <f t="shared" si="34"/>
        <v>1021</v>
      </c>
      <c r="M206" s="16">
        <f t="shared" si="35"/>
        <v>988994700</v>
      </c>
      <c r="N206" s="17">
        <v>655</v>
      </c>
      <c r="O206" s="17">
        <v>345336200</v>
      </c>
      <c r="P206" s="17">
        <v>36</v>
      </c>
      <c r="Q206" s="17">
        <v>25888900</v>
      </c>
      <c r="R206" s="17">
        <v>330</v>
      </c>
      <c r="S206" s="17">
        <v>617769600</v>
      </c>
      <c r="T206" s="8">
        <f t="shared" si="36"/>
        <v>10116</v>
      </c>
      <c r="U206" s="8">
        <f t="shared" si="30"/>
        <v>2507675800</v>
      </c>
      <c r="V206" s="9">
        <f t="shared" si="31"/>
        <v>0.596944389701412</v>
      </c>
      <c r="W206" s="8">
        <f t="shared" si="32"/>
        <v>8699</v>
      </c>
      <c r="X206" s="8">
        <f t="shared" si="37"/>
        <v>2114712600</v>
      </c>
      <c r="Y206" s="7">
        <f t="shared" si="38"/>
        <v>172082.19335555812</v>
      </c>
      <c r="Z206" s="9">
        <f t="shared" si="39"/>
        <v>0.24635146217864368</v>
      </c>
      <c r="AA206" s="7">
        <v>170345.54012168522</v>
      </c>
      <c r="AB206" s="9">
        <f t="shared" si="33"/>
        <v>0.010194885246965282</v>
      </c>
      <c r="AC206" s="13"/>
    </row>
    <row r="207" spans="1:29" ht="12.75">
      <c r="A207" s="14" t="s">
        <v>442</v>
      </c>
      <c r="B207" s="14" t="s">
        <v>443</v>
      </c>
      <c r="C207" t="s">
        <v>433</v>
      </c>
      <c r="D207" s="17">
        <v>25</v>
      </c>
      <c r="E207" s="17">
        <v>6463200</v>
      </c>
      <c r="F207" s="17">
        <v>785</v>
      </c>
      <c r="G207" s="17">
        <v>728166000</v>
      </c>
      <c r="H207" s="17">
        <v>0</v>
      </c>
      <c r="I207" s="17">
        <v>0</v>
      </c>
      <c r="J207" s="17">
        <v>0</v>
      </c>
      <c r="K207" s="17">
        <v>0</v>
      </c>
      <c r="L207" s="16">
        <f t="shared" si="34"/>
        <v>6</v>
      </c>
      <c r="M207" s="16">
        <f t="shared" si="35"/>
        <v>19793000</v>
      </c>
      <c r="N207" s="17">
        <v>6</v>
      </c>
      <c r="O207" s="17">
        <v>19793000</v>
      </c>
      <c r="P207" s="17">
        <v>0</v>
      </c>
      <c r="Q207" s="17">
        <v>0</v>
      </c>
      <c r="R207" s="17">
        <v>0</v>
      </c>
      <c r="S207" s="17">
        <v>0</v>
      </c>
      <c r="T207" s="8">
        <f t="shared" si="36"/>
        <v>816</v>
      </c>
      <c r="U207" s="8">
        <f t="shared" si="30"/>
        <v>754422200</v>
      </c>
      <c r="V207" s="9">
        <f t="shared" si="31"/>
        <v>0.9651969414473752</v>
      </c>
      <c r="W207" s="8">
        <f t="shared" si="32"/>
        <v>785</v>
      </c>
      <c r="X207" s="8">
        <f t="shared" si="37"/>
        <v>728166000</v>
      </c>
      <c r="Y207" s="7">
        <f t="shared" si="38"/>
        <v>927600</v>
      </c>
      <c r="Z207" s="9">
        <f t="shared" si="39"/>
        <v>0</v>
      </c>
      <c r="AA207" s="7">
        <v>935617.0700636943</v>
      </c>
      <c r="AB207" s="9">
        <f t="shared" si="33"/>
        <v>-0.008568751383670761</v>
      </c>
      <c r="AC207" s="13"/>
    </row>
    <row r="208" spans="1:29" ht="12.75">
      <c r="A208" s="14" t="s">
        <v>444</v>
      </c>
      <c r="B208" s="15" t="s">
        <v>412</v>
      </c>
      <c r="C208" t="s">
        <v>433</v>
      </c>
      <c r="D208" s="17">
        <v>195</v>
      </c>
      <c r="E208" s="17">
        <v>38420800</v>
      </c>
      <c r="F208" s="17">
        <v>2502</v>
      </c>
      <c r="G208" s="17">
        <v>1111492100</v>
      </c>
      <c r="H208" s="17">
        <v>1</v>
      </c>
      <c r="I208" s="17">
        <v>424200</v>
      </c>
      <c r="J208" s="17">
        <v>3</v>
      </c>
      <c r="K208" s="17">
        <v>33300</v>
      </c>
      <c r="L208" s="16">
        <f t="shared" si="34"/>
        <v>698</v>
      </c>
      <c r="M208" s="16">
        <f t="shared" si="35"/>
        <v>1471723700</v>
      </c>
      <c r="N208" s="17">
        <v>408</v>
      </c>
      <c r="O208" s="17">
        <v>653979100</v>
      </c>
      <c r="P208" s="17">
        <v>289</v>
      </c>
      <c r="Q208" s="17">
        <v>802744600</v>
      </c>
      <c r="R208" s="17">
        <v>1</v>
      </c>
      <c r="S208" s="17">
        <v>15000000</v>
      </c>
      <c r="T208" s="8">
        <f t="shared" si="36"/>
        <v>3399</v>
      </c>
      <c r="U208" s="8">
        <f t="shared" si="30"/>
        <v>2622094100</v>
      </c>
      <c r="V208" s="9">
        <f t="shared" si="31"/>
        <v>0.42405659659582773</v>
      </c>
      <c r="W208" s="8">
        <f t="shared" si="32"/>
        <v>2503</v>
      </c>
      <c r="X208" s="8">
        <f t="shared" si="37"/>
        <v>1126916300</v>
      </c>
      <c r="Y208" s="7">
        <f t="shared" si="38"/>
        <v>444233.4398721534</v>
      </c>
      <c r="Z208" s="9">
        <f t="shared" si="39"/>
        <v>0.005720618493440033</v>
      </c>
      <c r="AA208" s="7">
        <v>443682.72</v>
      </c>
      <c r="AB208" s="9">
        <f t="shared" si="33"/>
        <v>0.0012412470608578635</v>
      </c>
      <c r="AC208" s="13"/>
    </row>
    <row r="209" spans="1:29" ht="12.75">
      <c r="A209" s="14" t="s">
        <v>445</v>
      </c>
      <c r="B209" s="14" t="s">
        <v>446</v>
      </c>
      <c r="C209" t="s">
        <v>433</v>
      </c>
      <c r="D209" s="17">
        <v>5</v>
      </c>
      <c r="E209" s="17">
        <v>448900</v>
      </c>
      <c r="F209" s="17">
        <v>2293</v>
      </c>
      <c r="G209" s="17">
        <v>1238234100</v>
      </c>
      <c r="H209" s="17">
        <v>0</v>
      </c>
      <c r="I209" s="17">
        <v>0</v>
      </c>
      <c r="J209" s="17">
        <v>0</v>
      </c>
      <c r="K209" s="17">
        <v>0</v>
      </c>
      <c r="L209" s="16">
        <f t="shared" si="34"/>
        <v>23</v>
      </c>
      <c r="M209" s="16">
        <f t="shared" si="35"/>
        <v>132157700</v>
      </c>
      <c r="N209" s="17">
        <v>20</v>
      </c>
      <c r="O209" s="17">
        <v>111891000</v>
      </c>
      <c r="P209" s="17">
        <v>0</v>
      </c>
      <c r="Q209" s="17">
        <v>0</v>
      </c>
      <c r="R209" s="17">
        <v>3</v>
      </c>
      <c r="S209" s="17">
        <v>20266700</v>
      </c>
      <c r="T209" s="8">
        <f t="shared" si="36"/>
        <v>2321</v>
      </c>
      <c r="U209" s="8">
        <f t="shared" si="30"/>
        <v>1370840700</v>
      </c>
      <c r="V209" s="9">
        <f t="shared" si="31"/>
        <v>0.9032662219614577</v>
      </c>
      <c r="W209" s="8">
        <f t="shared" si="32"/>
        <v>2293</v>
      </c>
      <c r="X209" s="8">
        <f t="shared" si="37"/>
        <v>1258500800</v>
      </c>
      <c r="Y209" s="7">
        <f t="shared" si="38"/>
        <v>540006.1491495857</v>
      </c>
      <c r="Z209" s="9">
        <f t="shared" si="39"/>
        <v>0.014784139397086766</v>
      </c>
      <c r="AA209" s="7">
        <v>539048.0156999563</v>
      </c>
      <c r="AB209" s="9">
        <f t="shared" si="33"/>
        <v>0.0017774547382115378</v>
      </c>
      <c r="AC209" s="13"/>
    </row>
    <row r="210" spans="1:29" ht="12.75">
      <c r="A210" s="14" t="s">
        <v>447</v>
      </c>
      <c r="B210" s="14" t="s">
        <v>448</v>
      </c>
      <c r="C210" t="s">
        <v>433</v>
      </c>
      <c r="D210" s="17">
        <v>297</v>
      </c>
      <c r="E210" s="17">
        <v>7303300</v>
      </c>
      <c r="F210" s="17">
        <v>8190</v>
      </c>
      <c r="G210" s="17">
        <v>1072448900</v>
      </c>
      <c r="H210" s="17">
        <v>0</v>
      </c>
      <c r="I210" s="17">
        <v>0</v>
      </c>
      <c r="J210" s="17">
        <v>0</v>
      </c>
      <c r="K210" s="17">
        <v>0</v>
      </c>
      <c r="L210" s="16">
        <f t="shared" si="34"/>
        <v>1295</v>
      </c>
      <c r="M210" s="16">
        <f t="shared" si="35"/>
        <v>780236900</v>
      </c>
      <c r="N210" s="17">
        <v>808</v>
      </c>
      <c r="O210" s="17">
        <v>336964900</v>
      </c>
      <c r="P210" s="17">
        <v>182</v>
      </c>
      <c r="Q210" s="17">
        <v>111592300</v>
      </c>
      <c r="R210" s="17">
        <v>305</v>
      </c>
      <c r="S210" s="17">
        <v>331679700</v>
      </c>
      <c r="T210" s="8">
        <f t="shared" si="36"/>
        <v>9782</v>
      </c>
      <c r="U210" s="8">
        <f t="shared" si="30"/>
        <v>1859989100</v>
      </c>
      <c r="V210" s="9">
        <f t="shared" si="31"/>
        <v>0.5765888090419454</v>
      </c>
      <c r="W210" s="8">
        <f t="shared" si="32"/>
        <v>8190</v>
      </c>
      <c r="X210" s="8">
        <f t="shared" si="37"/>
        <v>1404128600</v>
      </c>
      <c r="Y210" s="7">
        <f t="shared" si="38"/>
        <v>130946.14163614163</v>
      </c>
      <c r="Z210" s="9">
        <f t="shared" si="39"/>
        <v>0.17832346436868904</v>
      </c>
      <c r="AA210" s="7">
        <v>244298.36825674327</v>
      </c>
      <c r="AB210" s="9">
        <f t="shared" si="33"/>
        <v>-0.463990928099344</v>
      </c>
      <c r="AC210" s="13"/>
    </row>
    <row r="211" spans="1:29" ht="12.75">
      <c r="A211" s="14" t="s">
        <v>449</v>
      </c>
      <c r="B211" s="14" t="s">
        <v>450</v>
      </c>
      <c r="C211" t="s">
        <v>433</v>
      </c>
      <c r="D211" s="17">
        <v>251</v>
      </c>
      <c r="E211" s="17">
        <v>116045300</v>
      </c>
      <c r="F211" s="17">
        <v>9872</v>
      </c>
      <c r="G211" s="17">
        <v>5953673571</v>
      </c>
      <c r="H211" s="17">
        <v>1</v>
      </c>
      <c r="I211" s="17">
        <v>734300</v>
      </c>
      <c r="J211" s="17">
        <v>1</v>
      </c>
      <c r="K211" s="17">
        <v>6000</v>
      </c>
      <c r="L211" s="16">
        <f t="shared" si="34"/>
        <v>368</v>
      </c>
      <c r="M211" s="16">
        <f t="shared" si="35"/>
        <v>1095745578</v>
      </c>
      <c r="N211" s="17">
        <v>325</v>
      </c>
      <c r="O211" s="17">
        <v>1002976178</v>
      </c>
      <c r="P211" s="17">
        <v>42</v>
      </c>
      <c r="Q211" s="17">
        <v>90110600</v>
      </c>
      <c r="R211" s="17">
        <v>1</v>
      </c>
      <c r="S211" s="17">
        <v>2658800</v>
      </c>
      <c r="T211" s="8">
        <f t="shared" si="36"/>
        <v>10493</v>
      </c>
      <c r="U211" s="8">
        <f t="shared" si="30"/>
        <v>7166204749</v>
      </c>
      <c r="V211" s="9">
        <f t="shared" si="31"/>
        <v>0.830901164501461</v>
      </c>
      <c r="W211" s="8">
        <f t="shared" si="32"/>
        <v>9873</v>
      </c>
      <c r="X211" s="8">
        <f t="shared" si="37"/>
        <v>5957066671</v>
      </c>
      <c r="Y211" s="7">
        <f t="shared" si="38"/>
        <v>603100.1591208345</v>
      </c>
      <c r="Z211" s="9">
        <f t="shared" si="39"/>
        <v>0.0003710192623746927</v>
      </c>
      <c r="AA211" s="7">
        <v>602258.7842003853</v>
      </c>
      <c r="AB211" s="9">
        <f t="shared" si="33"/>
        <v>0.001397032210275367</v>
      </c>
      <c r="AC211" s="13"/>
    </row>
    <row r="212" spans="1:29" ht="12.75">
      <c r="A212" s="14" t="s">
        <v>451</v>
      </c>
      <c r="B212" s="14" t="s">
        <v>452</v>
      </c>
      <c r="C212" t="s">
        <v>433</v>
      </c>
      <c r="D212" s="17">
        <v>47</v>
      </c>
      <c r="E212" s="17">
        <v>9257000</v>
      </c>
      <c r="F212" s="17">
        <v>6877</v>
      </c>
      <c r="G212" s="17">
        <v>2718165900</v>
      </c>
      <c r="H212" s="17">
        <v>0</v>
      </c>
      <c r="I212" s="17">
        <v>0</v>
      </c>
      <c r="J212" s="17">
        <v>0</v>
      </c>
      <c r="K212" s="17">
        <v>0</v>
      </c>
      <c r="L212" s="16">
        <f t="shared" si="34"/>
        <v>340</v>
      </c>
      <c r="M212" s="16">
        <f t="shared" si="35"/>
        <v>336474200</v>
      </c>
      <c r="N212" s="17">
        <v>293</v>
      </c>
      <c r="O212" s="17">
        <v>282472200</v>
      </c>
      <c r="P212" s="17">
        <v>31</v>
      </c>
      <c r="Q212" s="17">
        <v>22172700</v>
      </c>
      <c r="R212" s="17">
        <v>16</v>
      </c>
      <c r="S212" s="17">
        <v>31829300</v>
      </c>
      <c r="T212" s="8">
        <f t="shared" si="36"/>
        <v>7264</v>
      </c>
      <c r="U212" s="8">
        <f t="shared" si="30"/>
        <v>3063897100</v>
      </c>
      <c r="V212" s="9">
        <f t="shared" si="31"/>
        <v>0.887159656895788</v>
      </c>
      <c r="W212" s="8">
        <f t="shared" si="32"/>
        <v>6877</v>
      </c>
      <c r="X212" s="8">
        <f t="shared" si="37"/>
        <v>2749995200</v>
      </c>
      <c r="Y212" s="7">
        <f t="shared" si="38"/>
        <v>395254.60229751345</v>
      </c>
      <c r="Z212" s="9">
        <f t="shared" si="39"/>
        <v>0.010388501624287578</v>
      </c>
      <c r="AA212" s="7">
        <v>394791.18929921486</v>
      </c>
      <c r="AB212" s="9">
        <f t="shared" si="33"/>
        <v>0.0011738179849484097</v>
      </c>
      <c r="AC212" s="13"/>
    </row>
    <row r="213" spans="1:29" ht="12.75">
      <c r="A213" s="14" t="s">
        <v>453</v>
      </c>
      <c r="B213" s="14" t="s">
        <v>454</v>
      </c>
      <c r="C213" t="s">
        <v>433</v>
      </c>
      <c r="D213" s="17">
        <v>84</v>
      </c>
      <c r="E213" s="17">
        <v>46098900</v>
      </c>
      <c r="F213" s="17">
        <v>6205</v>
      </c>
      <c r="G213" s="17">
        <v>6682717200</v>
      </c>
      <c r="H213" s="17">
        <v>0</v>
      </c>
      <c r="I213" s="17">
        <v>0</v>
      </c>
      <c r="J213" s="17">
        <v>0</v>
      </c>
      <c r="K213" s="17">
        <v>0</v>
      </c>
      <c r="L213" s="16">
        <f t="shared" si="34"/>
        <v>280</v>
      </c>
      <c r="M213" s="16">
        <f t="shared" si="35"/>
        <v>1408681500</v>
      </c>
      <c r="N213" s="17">
        <v>231</v>
      </c>
      <c r="O213" s="17">
        <v>1298275300</v>
      </c>
      <c r="P213" s="17">
        <v>29</v>
      </c>
      <c r="Q213" s="17">
        <v>45689300</v>
      </c>
      <c r="R213" s="17">
        <v>20</v>
      </c>
      <c r="S213" s="17">
        <v>64716900</v>
      </c>
      <c r="T213" s="8">
        <f t="shared" si="36"/>
        <v>6569</v>
      </c>
      <c r="U213" s="8">
        <f t="shared" si="30"/>
        <v>8137497600</v>
      </c>
      <c r="V213" s="9">
        <f t="shared" si="31"/>
        <v>0.8212250901309022</v>
      </c>
      <c r="W213" s="8">
        <f t="shared" si="32"/>
        <v>6205</v>
      </c>
      <c r="X213" s="8">
        <f t="shared" si="37"/>
        <v>6747434100</v>
      </c>
      <c r="Y213" s="7">
        <f t="shared" si="38"/>
        <v>1076989.0733279614</v>
      </c>
      <c r="Z213" s="9">
        <f t="shared" si="39"/>
        <v>0.007952924004549016</v>
      </c>
      <c r="AA213" s="7">
        <v>1078440.3171007927</v>
      </c>
      <c r="AB213" s="9">
        <f t="shared" si="33"/>
        <v>-0.001345687609985416</v>
      </c>
      <c r="AC213" s="13"/>
    </row>
    <row r="214" spans="1:29" ht="12.75">
      <c r="A214" s="14" t="s">
        <v>455</v>
      </c>
      <c r="B214" s="14" t="s">
        <v>456</v>
      </c>
      <c r="C214" t="s">
        <v>433</v>
      </c>
      <c r="D214" s="17">
        <v>136</v>
      </c>
      <c r="E214" s="17">
        <v>16727600</v>
      </c>
      <c r="F214" s="17">
        <v>9680</v>
      </c>
      <c r="G214" s="17">
        <v>4879173310</v>
      </c>
      <c r="H214" s="17">
        <v>0</v>
      </c>
      <c r="I214" s="17">
        <v>0</v>
      </c>
      <c r="J214" s="17">
        <v>0</v>
      </c>
      <c r="K214" s="17">
        <v>0</v>
      </c>
      <c r="L214" s="16">
        <f t="shared" si="34"/>
        <v>758</v>
      </c>
      <c r="M214" s="16">
        <f t="shared" si="35"/>
        <v>838426300</v>
      </c>
      <c r="N214" s="17">
        <v>595</v>
      </c>
      <c r="O214" s="17">
        <v>584383400</v>
      </c>
      <c r="P214" s="17">
        <v>3</v>
      </c>
      <c r="Q214" s="17">
        <v>4539200</v>
      </c>
      <c r="R214" s="17">
        <v>160</v>
      </c>
      <c r="S214" s="17">
        <v>249503700</v>
      </c>
      <c r="T214" s="8">
        <f t="shared" si="36"/>
        <v>10574</v>
      </c>
      <c r="U214" s="8">
        <f t="shared" si="30"/>
        <v>5734327210</v>
      </c>
      <c r="V214" s="9">
        <f t="shared" si="31"/>
        <v>0.8508711015812438</v>
      </c>
      <c r="W214" s="8">
        <f t="shared" si="32"/>
        <v>9680</v>
      </c>
      <c r="X214" s="8">
        <f t="shared" si="37"/>
        <v>5128677010</v>
      </c>
      <c r="Y214" s="7">
        <f t="shared" si="38"/>
        <v>504046.82954545453</v>
      </c>
      <c r="Z214" s="9">
        <f t="shared" si="39"/>
        <v>0.043510544631093696</v>
      </c>
      <c r="AA214" s="7">
        <v>505494.6927605081</v>
      </c>
      <c r="AB214" s="9">
        <f t="shared" si="33"/>
        <v>-0.0028642500817304033</v>
      </c>
      <c r="AC214" s="13"/>
    </row>
    <row r="215" spans="1:29" ht="12.75">
      <c r="A215" s="14" t="s">
        <v>457</v>
      </c>
      <c r="B215" s="14" t="s">
        <v>458</v>
      </c>
      <c r="C215" t="s">
        <v>433</v>
      </c>
      <c r="D215" s="17">
        <v>4338</v>
      </c>
      <c r="E215" s="17">
        <v>502622411</v>
      </c>
      <c r="F215" s="17">
        <v>29518</v>
      </c>
      <c r="G215" s="17">
        <v>5107658300</v>
      </c>
      <c r="H215" s="17">
        <v>0</v>
      </c>
      <c r="I215" s="17">
        <v>0</v>
      </c>
      <c r="J215" s="17">
        <v>0</v>
      </c>
      <c r="K215" s="17">
        <v>0</v>
      </c>
      <c r="L215" s="16">
        <f t="shared" si="34"/>
        <v>7389</v>
      </c>
      <c r="M215" s="16">
        <f t="shared" si="35"/>
        <v>6753805600</v>
      </c>
      <c r="N215" s="17">
        <v>5066</v>
      </c>
      <c r="O215" s="17">
        <v>4277947100</v>
      </c>
      <c r="P215" s="17">
        <v>1085</v>
      </c>
      <c r="Q215" s="17">
        <v>1290718800</v>
      </c>
      <c r="R215" s="17">
        <v>1238</v>
      </c>
      <c r="S215" s="17">
        <v>1185139700</v>
      </c>
      <c r="T215" s="8">
        <f t="shared" si="36"/>
        <v>41245</v>
      </c>
      <c r="U215" s="8">
        <f t="shared" si="30"/>
        <v>12364086311</v>
      </c>
      <c r="V215" s="9">
        <f t="shared" si="31"/>
        <v>0.41310438729757587</v>
      </c>
      <c r="W215" s="8">
        <f t="shared" si="32"/>
        <v>29518</v>
      </c>
      <c r="X215" s="8">
        <f t="shared" si="37"/>
        <v>6292798000</v>
      </c>
      <c r="Y215" s="7">
        <f t="shared" si="38"/>
        <v>173035.37841317162</v>
      </c>
      <c r="Z215" s="9">
        <f t="shared" si="39"/>
        <v>0.09585339912627532</v>
      </c>
      <c r="AA215" s="7">
        <v>172124.98391084917</v>
      </c>
      <c r="AB215" s="9">
        <f t="shared" si="33"/>
        <v>0.00528914792982048</v>
      </c>
      <c r="AC215" s="13"/>
    </row>
    <row r="216" spans="1:29" ht="12.75">
      <c r="A216" s="14" t="s">
        <v>459</v>
      </c>
      <c r="B216" s="14" t="s">
        <v>460</v>
      </c>
      <c r="C216" t="s">
        <v>433</v>
      </c>
      <c r="D216" s="17">
        <v>66</v>
      </c>
      <c r="E216" s="17">
        <v>24013300</v>
      </c>
      <c r="F216" s="17">
        <v>2241</v>
      </c>
      <c r="G216" s="17">
        <v>1511273300</v>
      </c>
      <c r="H216" s="17">
        <v>1</v>
      </c>
      <c r="I216" s="17">
        <v>228500</v>
      </c>
      <c r="J216" s="17">
        <v>1</v>
      </c>
      <c r="K216" s="17">
        <v>5700</v>
      </c>
      <c r="L216" s="16">
        <f t="shared" si="34"/>
        <v>15</v>
      </c>
      <c r="M216" s="16">
        <f t="shared" si="35"/>
        <v>25915200</v>
      </c>
      <c r="N216" s="17">
        <v>13</v>
      </c>
      <c r="O216" s="17">
        <v>23217700</v>
      </c>
      <c r="P216" s="17">
        <v>2</v>
      </c>
      <c r="Q216" s="17">
        <v>2697500</v>
      </c>
      <c r="R216" s="17">
        <v>0</v>
      </c>
      <c r="S216" s="17">
        <v>0</v>
      </c>
      <c r="T216" s="8">
        <f t="shared" si="36"/>
        <v>2324</v>
      </c>
      <c r="U216" s="8">
        <f t="shared" si="30"/>
        <v>1561436000</v>
      </c>
      <c r="V216" s="9">
        <f t="shared" si="31"/>
        <v>0.9680203351274084</v>
      </c>
      <c r="W216" s="8">
        <f t="shared" si="32"/>
        <v>2242</v>
      </c>
      <c r="X216" s="8">
        <f t="shared" si="37"/>
        <v>1511501800</v>
      </c>
      <c r="Y216" s="7">
        <f t="shared" si="38"/>
        <v>674175.6467439786</v>
      </c>
      <c r="Z216" s="9">
        <f t="shared" si="39"/>
        <v>0</v>
      </c>
      <c r="AA216" s="7">
        <v>677195.6541628545</v>
      </c>
      <c r="AB216" s="9">
        <f t="shared" si="33"/>
        <v>-0.004459578853336334</v>
      </c>
      <c r="AC216" s="13"/>
    </row>
    <row r="217" spans="1:29" ht="12.75">
      <c r="A217" s="14" t="s">
        <v>461</v>
      </c>
      <c r="B217" s="14" t="s">
        <v>462</v>
      </c>
      <c r="C217" t="s">
        <v>433</v>
      </c>
      <c r="D217" s="17">
        <v>91</v>
      </c>
      <c r="E217" s="17">
        <v>25436700</v>
      </c>
      <c r="F217" s="17">
        <v>8244</v>
      </c>
      <c r="G217" s="17">
        <v>2595229600</v>
      </c>
      <c r="H217" s="17">
        <v>0</v>
      </c>
      <c r="I217" s="17">
        <v>0</v>
      </c>
      <c r="J217" s="17">
        <v>0</v>
      </c>
      <c r="K217" s="17">
        <v>0</v>
      </c>
      <c r="L217" s="16">
        <f t="shared" si="34"/>
        <v>544</v>
      </c>
      <c r="M217" s="16">
        <f t="shared" si="35"/>
        <v>709505300</v>
      </c>
      <c r="N217" s="17">
        <v>448</v>
      </c>
      <c r="O217" s="17">
        <v>537704700</v>
      </c>
      <c r="P217" s="17">
        <v>26</v>
      </c>
      <c r="Q217" s="17">
        <v>14281700</v>
      </c>
      <c r="R217" s="17">
        <v>70</v>
      </c>
      <c r="S217" s="17">
        <v>157518900</v>
      </c>
      <c r="T217" s="8">
        <f t="shared" si="36"/>
        <v>8879</v>
      </c>
      <c r="U217" s="8">
        <f t="shared" si="30"/>
        <v>3330171600</v>
      </c>
      <c r="V217" s="9">
        <f t="shared" si="31"/>
        <v>0.7793080692898828</v>
      </c>
      <c r="W217" s="8">
        <f t="shared" si="32"/>
        <v>8244</v>
      </c>
      <c r="X217" s="8">
        <f t="shared" si="37"/>
        <v>2752748500</v>
      </c>
      <c r="Y217" s="7">
        <f t="shared" si="38"/>
        <v>314802.2319262494</v>
      </c>
      <c r="Z217" s="9">
        <f t="shared" si="39"/>
        <v>0.047300535503936196</v>
      </c>
      <c r="AA217" s="7">
        <v>314782.3065728838</v>
      </c>
      <c r="AB217" s="9">
        <f t="shared" si="33"/>
        <v>6.329883525708133E-05</v>
      </c>
      <c r="AC217" s="13"/>
    </row>
    <row r="218" spans="1:29" ht="12.75">
      <c r="A218" s="14" t="s">
        <v>463</v>
      </c>
      <c r="B218" s="14" t="s">
        <v>464</v>
      </c>
      <c r="C218" t="s">
        <v>433</v>
      </c>
      <c r="D218" s="17">
        <v>224</v>
      </c>
      <c r="E218" s="17">
        <v>10548200</v>
      </c>
      <c r="F218" s="17">
        <v>4118</v>
      </c>
      <c r="G218" s="17">
        <v>721341700</v>
      </c>
      <c r="H218" s="17">
        <v>0</v>
      </c>
      <c r="I218" s="17">
        <v>0</v>
      </c>
      <c r="J218" s="17">
        <v>0</v>
      </c>
      <c r="K218" s="17">
        <v>0</v>
      </c>
      <c r="L218" s="16">
        <f t="shared" si="34"/>
        <v>789</v>
      </c>
      <c r="M218" s="16">
        <f t="shared" si="35"/>
        <v>575561300</v>
      </c>
      <c r="N218" s="17">
        <v>580</v>
      </c>
      <c r="O218" s="17">
        <v>277931500</v>
      </c>
      <c r="P218" s="17">
        <v>52</v>
      </c>
      <c r="Q218" s="17">
        <v>44057200</v>
      </c>
      <c r="R218" s="17">
        <v>157</v>
      </c>
      <c r="S218" s="17">
        <v>253572600</v>
      </c>
      <c r="T218" s="8">
        <f t="shared" si="36"/>
        <v>5131</v>
      </c>
      <c r="U218" s="8">
        <f t="shared" si="30"/>
        <v>1307451200</v>
      </c>
      <c r="V218" s="9">
        <f t="shared" si="31"/>
        <v>0.5517159646187941</v>
      </c>
      <c r="W218" s="8">
        <f t="shared" si="32"/>
        <v>4118</v>
      </c>
      <c r="X218" s="8">
        <f t="shared" si="37"/>
        <v>974914300</v>
      </c>
      <c r="Y218" s="7">
        <f t="shared" si="38"/>
        <v>175167.96988829528</v>
      </c>
      <c r="Z218" s="9">
        <f t="shared" si="39"/>
        <v>0.1939442175738567</v>
      </c>
      <c r="AA218" s="7">
        <v>230035.25656468322</v>
      </c>
      <c r="AB218" s="9">
        <f t="shared" si="33"/>
        <v>-0.23851685822325197</v>
      </c>
      <c r="AC218" s="13"/>
    </row>
    <row r="219" spans="1:29" ht="12.75">
      <c r="A219" s="14" t="s">
        <v>465</v>
      </c>
      <c r="B219" s="14" t="s">
        <v>466</v>
      </c>
      <c r="C219" t="s">
        <v>433</v>
      </c>
      <c r="D219" s="17">
        <v>51</v>
      </c>
      <c r="E219" s="17">
        <v>14517100</v>
      </c>
      <c r="F219" s="17">
        <v>2051</v>
      </c>
      <c r="G219" s="17">
        <v>951345752</v>
      </c>
      <c r="H219" s="17">
        <v>0</v>
      </c>
      <c r="I219" s="17">
        <v>0</v>
      </c>
      <c r="J219" s="17">
        <v>1</v>
      </c>
      <c r="K219" s="17">
        <v>6400</v>
      </c>
      <c r="L219" s="16">
        <f t="shared" si="34"/>
        <v>92</v>
      </c>
      <c r="M219" s="16">
        <f t="shared" si="35"/>
        <v>708569200</v>
      </c>
      <c r="N219" s="17">
        <v>69</v>
      </c>
      <c r="O219" s="17">
        <v>563386400</v>
      </c>
      <c r="P219" s="17">
        <v>22</v>
      </c>
      <c r="Q219" s="17">
        <v>91276600</v>
      </c>
      <c r="R219" s="17">
        <v>1</v>
      </c>
      <c r="S219" s="17">
        <v>53906200</v>
      </c>
      <c r="T219" s="8">
        <f t="shared" si="36"/>
        <v>2195</v>
      </c>
      <c r="U219" s="8">
        <f t="shared" si="30"/>
        <v>1674438452</v>
      </c>
      <c r="V219" s="9">
        <f t="shared" si="31"/>
        <v>0.5681580895754537</v>
      </c>
      <c r="W219" s="8">
        <f t="shared" si="32"/>
        <v>2051</v>
      </c>
      <c r="X219" s="8">
        <f t="shared" si="37"/>
        <v>1005251952</v>
      </c>
      <c r="Y219" s="7">
        <f t="shared" si="38"/>
        <v>463844.8327645051</v>
      </c>
      <c r="Z219" s="9">
        <f t="shared" si="39"/>
        <v>0.032193598955884466</v>
      </c>
      <c r="AA219" s="7">
        <v>464326.25401459855</v>
      </c>
      <c r="AB219" s="9">
        <f t="shared" si="33"/>
        <v>-0.0010368167768482488</v>
      </c>
      <c r="AC219" s="13"/>
    </row>
    <row r="220" spans="1:29" ht="12.75">
      <c r="A220" s="14" t="s">
        <v>467</v>
      </c>
      <c r="B220" s="14" t="s">
        <v>468</v>
      </c>
      <c r="C220" t="s">
        <v>433</v>
      </c>
      <c r="D220" s="17">
        <v>45</v>
      </c>
      <c r="E220" s="17">
        <v>9993900</v>
      </c>
      <c r="F220" s="17">
        <v>4368</v>
      </c>
      <c r="G220" s="17">
        <v>2008258300</v>
      </c>
      <c r="H220" s="17">
        <v>0</v>
      </c>
      <c r="I220" s="17">
        <v>0</v>
      </c>
      <c r="J220" s="17">
        <v>0</v>
      </c>
      <c r="K220" s="17">
        <v>0</v>
      </c>
      <c r="L220" s="16">
        <f t="shared" si="34"/>
        <v>207</v>
      </c>
      <c r="M220" s="16">
        <f t="shared" si="35"/>
        <v>219413100</v>
      </c>
      <c r="N220" s="17">
        <v>176</v>
      </c>
      <c r="O220" s="17">
        <v>150548800</v>
      </c>
      <c r="P220" s="17">
        <v>6</v>
      </c>
      <c r="Q220" s="17">
        <v>2202700</v>
      </c>
      <c r="R220" s="17">
        <v>25</v>
      </c>
      <c r="S220" s="17">
        <v>66661600</v>
      </c>
      <c r="T220" s="8">
        <f t="shared" si="36"/>
        <v>4620</v>
      </c>
      <c r="U220" s="8">
        <f t="shared" si="30"/>
        <v>2237665300</v>
      </c>
      <c r="V220" s="9">
        <f t="shared" si="31"/>
        <v>0.8974793057746393</v>
      </c>
      <c r="W220" s="8">
        <f t="shared" si="32"/>
        <v>4368</v>
      </c>
      <c r="X220" s="8">
        <f t="shared" si="37"/>
        <v>2074919900</v>
      </c>
      <c r="Y220" s="7">
        <f t="shared" si="38"/>
        <v>459766.09432234435</v>
      </c>
      <c r="Z220" s="9">
        <f t="shared" si="39"/>
        <v>0.029790693004892198</v>
      </c>
      <c r="AA220" s="7">
        <v>460606.13553113554</v>
      </c>
      <c r="AB220" s="9">
        <f t="shared" si="33"/>
        <v>-0.0018237733803144554</v>
      </c>
      <c r="AC220" s="13"/>
    </row>
    <row r="221" spans="1:29" ht="12.75">
      <c r="A221" s="14" t="s">
        <v>469</v>
      </c>
      <c r="B221" s="14" t="s">
        <v>470</v>
      </c>
      <c r="C221" t="s">
        <v>433</v>
      </c>
      <c r="D221" s="17">
        <v>70</v>
      </c>
      <c r="E221" s="17">
        <v>24563000</v>
      </c>
      <c r="F221" s="17">
        <v>4830</v>
      </c>
      <c r="G221" s="17">
        <v>1737388100</v>
      </c>
      <c r="H221" s="17">
        <v>0</v>
      </c>
      <c r="I221" s="17">
        <v>0</v>
      </c>
      <c r="J221" s="17">
        <v>0</v>
      </c>
      <c r="K221" s="17">
        <v>0</v>
      </c>
      <c r="L221" s="16">
        <f t="shared" si="34"/>
        <v>206</v>
      </c>
      <c r="M221" s="16">
        <f t="shared" si="35"/>
        <v>237614100</v>
      </c>
      <c r="N221" s="17">
        <v>188</v>
      </c>
      <c r="O221" s="17">
        <v>194412000</v>
      </c>
      <c r="P221" s="17">
        <v>6</v>
      </c>
      <c r="Q221" s="17">
        <v>8674900</v>
      </c>
      <c r="R221" s="17">
        <v>12</v>
      </c>
      <c r="S221" s="17">
        <v>34527200</v>
      </c>
      <c r="T221" s="8">
        <f t="shared" si="36"/>
        <v>5106</v>
      </c>
      <c r="U221" s="8">
        <f t="shared" si="30"/>
        <v>1999565200</v>
      </c>
      <c r="V221" s="9">
        <f t="shared" si="31"/>
        <v>0.8688829451522762</v>
      </c>
      <c r="W221" s="8">
        <f t="shared" si="32"/>
        <v>4830</v>
      </c>
      <c r="X221" s="8">
        <f t="shared" si="37"/>
        <v>1771915300</v>
      </c>
      <c r="Y221" s="7">
        <f t="shared" si="38"/>
        <v>359707.6811594203</v>
      </c>
      <c r="Z221" s="9">
        <f t="shared" si="39"/>
        <v>0.017267353922742805</v>
      </c>
      <c r="AA221" s="7">
        <v>360150.2278376139</v>
      </c>
      <c r="AB221" s="9">
        <f t="shared" si="33"/>
        <v>-0.0012287835574913183</v>
      </c>
      <c r="AC221" s="13"/>
    </row>
    <row r="222" spans="1:29" ht="12.75">
      <c r="A222" s="14" t="s">
        <v>471</v>
      </c>
      <c r="B222" s="14" t="s">
        <v>472</v>
      </c>
      <c r="C222" t="s">
        <v>433</v>
      </c>
      <c r="D222" s="17">
        <v>104</v>
      </c>
      <c r="E222" s="17">
        <v>18252600</v>
      </c>
      <c r="F222" s="17">
        <v>3509</v>
      </c>
      <c r="G222" s="17">
        <v>1521720400</v>
      </c>
      <c r="H222" s="17">
        <v>0</v>
      </c>
      <c r="I222" s="17">
        <v>0</v>
      </c>
      <c r="J222" s="17">
        <v>6</v>
      </c>
      <c r="K222" s="17">
        <v>81800</v>
      </c>
      <c r="L222" s="16">
        <f t="shared" si="34"/>
        <v>230</v>
      </c>
      <c r="M222" s="16">
        <f t="shared" si="35"/>
        <v>683985700</v>
      </c>
      <c r="N222" s="17">
        <v>159</v>
      </c>
      <c r="O222" s="17">
        <v>337907200</v>
      </c>
      <c r="P222" s="17">
        <v>65</v>
      </c>
      <c r="Q222" s="17">
        <v>330394600</v>
      </c>
      <c r="R222" s="17">
        <v>6</v>
      </c>
      <c r="S222" s="17">
        <v>15683900</v>
      </c>
      <c r="T222" s="8">
        <f t="shared" si="36"/>
        <v>3849</v>
      </c>
      <c r="U222" s="8">
        <f t="shared" si="30"/>
        <v>2224040500</v>
      </c>
      <c r="V222" s="9">
        <f t="shared" si="31"/>
        <v>0.6842143387226987</v>
      </c>
      <c r="W222" s="8">
        <f t="shared" si="32"/>
        <v>3509</v>
      </c>
      <c r="X222" s="8">
        <f t="shared" si="37"/>
        <v>1537404300</v>
      </c>
      <c r="Y222" s="7">
        <f t="shared" si="38"/>
        <v>433662.1259618125</v>
      </c>
      <c r="Z222" s="9">
        <f t="shared" si="39"/>
        <v>0.007051984889663655</v>
      </c>
      <c r="AA222" s="7">
        <v>432712.904148784</v>
      </c>
      <c r="AB222" s="9">
        <f t="shared" si="33"/>
        <v>0.0021936526595983446</v>
      </c>
      <c r="AC222" s="13"/>
    </row>
    <row r="223" spans="1:29" ht="12.75">
      <c r="A223" s="14" t="s">
        <v>473</v>
      </c>
      <c r="B223" s="14" t="s">
        <v>474</v>
      </c>
      <c r="C223" t="s">
        <v>433</v>
      </c>
      <c r="D223" s="17">
        <v>394</v>
      </c>
      <c r="E223" s="17">
        <v>51230700</v>
      </c>
      <c r="F223" s="17">
        <v>13288</v>
      </c>
      <c r="G223" s="17">
        <v>4483432200</v>
      </c>
      <c r="H223" s="17">
        <v>0</v>
      </c>
      <c r="I223" s="17">
        <v>0</v>
      </c>
      <c r="J223" s="17">
        <v>0</v>
      </c>
      <c r="K223" s="17">
        <v>0</v>
      </c>
      <c r="L223" s="16">
        <f t="shared" si="34"/>
        <v>535</v>
      </c>
      <c r="M223" s="16">
        <f t="shared" si="35"/>
        <v>1057542900</v>
      </c>
      <c r="N223" s="17">
        <v>451</v>
      </c>
      <c r="O223" s="17">
        <v>872286400</v>
      </c>
      <c r="P223" s="17">
        <v>37</v>
      </c>
      <c r="Q223" s="17">
        <v>41029600</v>
      </c>
      <c r="R223" s="17">
        <v>47</v>
      </c>
      <c r="S223" s="17">
        <v>144226900</v>
      </c>
      <c r="T223" s="8">
        <f t="shared" si="36"/>
        <v>14217</v>
      </c>
      <c r="U223" s="8">
        <f t="shared" si="30"/>
        <v>5592205800</v>
      </c>
      <c r="V223" s="9">
        <f t="shared" si="31"/>
        <v>0.8017287561198123</v>
      </c>
      <c r="W223" s="8">
        <f t="shared" si="32"/>
        <v>13288</v>
      </c>
      <c r="X223" s="8">
        <f t="shared" si="37"/>
        <v>4627659100</v>
      </c>
      <c r="Y223" s="7">
        <f t="shared" si="38"/>
        <v>337404.5906080674</v>
      </c>
      <c r="Z223" s="9">
        <f t="shared" si="39"/>
        <v>0.02579069961981728</v>
      </c>
      <c r="AA223" s="7">
        <v>338615.1294011435</v>
      </c>
      <c r="AB223" s="9">
        <f t="shared" si="33"/>
        <v>-0.003574969598130522</v>
      </c>
      <c r="AC223" s="13"/>
    </row>
    <row r="224" spans="1:29" ht="12.75">
      <c r="A224" s="14" t="s">
        <v>475</v>
      </c>
      <c r="B224" s="14" t="s">
        <v>476</v>
      </c>
      <c r="C224" t="s">
        <v>477</v>
      </c>
      <c r="D224" s="17">
        <v>451</v>
      </c>
      <c r="E224" s="17">
        <v>11952300</v>
      </c>
      <c r="F224" s="17">
        <v>2557</v>
      </c>
      <c r="G224" s="17">
        <v>392213400</v>
      </c>
      <c r="H224" s="17">
        <v>11</v>
      </c>
      <c r="I224" s="17">
        <v>1961700</v>
      </c>
      <c r="J224" s="17">
        <v>33</v>
      </c>
      <c r="K224" s="17">
        <v>276900</v>
      </c>
      <c r="L224" s="16">
        <f t="shared" si="34"/>
        <v>115</v>
      </c>
      <c r="M224" s="16">
        <f t="shared" si="35"/>
        <v>55102200</v>
      </c>
      <c r="N224" s="17">
        <v>91</v>
      </c>
      <c r="O224" s="17">
        <v>29976300</v>
      </c>
      <c r="P224" s="17">
        <v>13</v>
      </c>
      <c r="Q224" s="17">
        <v>11951200</v>
      </c>
      <c r="R224" s="17">
        <v>11</v>
      </c>
      <c r="S224" s="17">
        <v>13174700</v>
      </c>
      <c r="T224" s="8">
        <f t="shared" si="36"/>
        <v>3167</v>
      </c>
      <c r="U224" s="8">
        <f t="shared" si="30"/>
        <v>461506500</v>
      </c>
      <c r="V224" s="9">
        <f t="shared" si="31"/>
        <v>0.8541051967848774</v>
      </c>
      <c r="W224" s="8">
        <f t="shared" si="32"/>
        <v>2568</v>
      </c>
      <c r="X224" s="8">
        <f t="shared" si="37"/>
        <v>407349800</v>
      </c>
      <c r="Y224" s="7">
        <f t="shared" si="38"/>
        <v>153494.97663551403</v>
      </c>
      <c r="Z224" s="9">
        <f t="shared" si="39"/>
        <v>0.028547160224178858</v>
      </c>
      <c r="AA224" s="7">
        <v>153951.86770428016</v>
      </c>
      <c r="AB224" s="9">
        <f t="shared" si="33"/>
        <v>-0.0029677526851687812</v>
      </c>
      <c r="AC224" s="13"/>
    </row>
    <row r="225" spans="1:29" ht="12.75">
      <c r="A225" s="14" t="s">
        <v>478</v>
      </c>
      <c r="B225" s="14" t="s">
        <v>479</v>
      </c>
      <c r="C225" t="s">
        <v>477</v>
      </c>
      <c r="D225" s="17">
        <v>1628</v>
      </c>
      <c r="E225" s="17">
        <v>60953400</v>
      </c>
      <c r="F225" s="17">
        <v>10135</v>
      </c>
      <c r="G225" s="17">
        <v>1811673600</v>
      </c>
      <c r="H225" s="17">
        <v>40</v>
      </c>
      <c r="I225" s="17">
        <v>8203700</v>
      </c>
      <c r="J225" s="17">
        <v>104</v>
      </c>
      <c r="K225" s="17">
        <v>469300</v>
      </c>
      <c r="L225" s="16">
        <f t="shared" si="34"/>
        <v>408</v>
      </c>
      <c r="M225" s="16">
        <f t="shared" si="35"/>
        <v>926324500</v>
      </c>
      <c r="N225" s="17">
        <v>361</v>
      </c>
      <c r="O225" s="17">
        <v>808000600</v>
      </c>
      <c r="P225" s="17">
        <v>34</v>
      </c>
      <c r="Q225" s="17">
        <v>15635200</v>
      </c>
      <c r="R225" s="17">
        <v>13</v>
      </c>
      <c r="S225" s="17">
        <v>102688700</v>
      </c>
      <c r="T225" s="8">
        <f t="shared" si="36"/>
        <v>12315</v>
      </c>
      <c r="U225" s="8">
        <f t="shared" si="30"/>
        <v>2807624500</v>
      </c>
      <c r="V225" s="9">
        <f t="shared" si="31"/>
        <v>0.6481911309721082</v>
      </c>
      <c r="W225" s="8">
        <f t="shared" si="32"/>
        <v>10175</v>
      </c>
      <c r="X225" s="8">
        <f t="shared" si="37"/>
        <v>1922566000</v>
      </c>
      <c r="Y225" s="7">
        <f t="shared" si="38"/>
        <v>178857.7199017199</v>
      </c>
      <c r="Z225" s="9">
        <f t="shared" si="39"/>
        <v>0.03657494084411929</v>
      </c>
      <c r="AA225" s="7">
        <v>178515.68298460325</v>
      </c>
      <c r="AB225" s="9">
        <f t="shared" si="33"/>
        <v>0.0019160048652203782</v>
      </c>
      <c r="AC225" s="13"/>
    </row>
    <row r="226" spans="1:29" ht="12.75">
      <c r="A226" s="14" t="s">
        <v>480</v>
      </c>
      <c r="B226" s="14" t="s">
        <v>481</v>
      </c>
      <c r="C226" t="s">
        <v>477</v>
      </c>
      <c r="D226" s="17">
        <v>253</v>
      </c>
      <c r="E226" s="17">
        <v>14104900</v>
      </c>
      <c r="F226" s="17">
        <v>3458</v>
      </c>
      <c r="G226" s="17">
        <v>924528700</v>
      </c>
      <c r="H226" s="17">
        <v>91</v>
      </c>
      <c r="I226" s="17">
        <v>23001600</v>
      </c>
      <c r="J226" s="17">
        <v>186</v>
      </c>
      <c r="K226" s="17">
        <v>2712700</v>
      </c>
      <c r="L226" s="16">
        <f t="shared" si="34"/>
        <v>109</v>
      </c>
      <c r="M226" s="16">
        <f t="shared" si="35"/>
        <v>72650300</v>
      </c>
      <c r="N226" s="17">
        <v>82</v>
      </c>
      <c r="O226" s="17">
        <v>54274600</v>
      </c>
      <c r="P226" s="17">
        <v>22</v>
      </c>
      <c r="Q226" s="17">
        <v>16459200</v>
      </c>
      <c r="R226" s="17">
        <v>5</v>
      </c>
      <c r="S226" s="17">
        <v>1916500</v>
      </c>
      <c r="T226" s="8">
        <f t="shared" si="36"/>
        <v>4097</v>
      </c>
      <c r="U226" s="8">
        <f t="shared" si="30"/>
        <v>1036998200</v>
      </c>
      <c r="V226" s="9">
        <f t="shared" si="31"/>
        <v>0.9137241511123163</v>
      </c>
      <c r="W226" s="8">
        <f t="shared" si="32"/>
        <v>3549</v>
      </c>
      <c r="X226" s="8">
        <f t="shared" si="37"/>
        <v>949446800</v>
      </c>
      <c r="Y226" s="7">
        <f t="shared" si="38"/>
        <v>266985.15074668924</v>
      </c>
      <c r="Z226" s="9">
        <f t="shared" si="39"/>
        <v>0.0018481227836268182</v>
      </c>
      <c r="AA226" s="7">
        <v>266319.88603988604</v>
      </c>
      <c r="AB226" s="9">
        <f t="shared" si="33"/>
        <v>0.0024979911064679553</v>
      </c>
      <c r="AC226" s="13"/>
    </row>
    <row r="227" spans="1:29" ht="12.75">
      <c r="A227" s="14" t="s">
        <v>482</v>
      </c>
      <c r="B227" s="14" t="s">
        <v>483</v>
      </c>
      <c r="C227" t="s">
        <v>477</v>
      </c>
      <c r="D227" s="17">
        <v>419</v>
      </c>
      <c r="E227" s="17">
        <v>14194800</v>
      </c>
      <c r="F227" s="17">
        <v>1372</v>
      </c>
      <c r="G227" s="17">
        <v>276047800</v>
      </c>
      <c r="H227" s="17">
        <v>108</v>
      </c>
      <c r="I227" s="17">
        <v>22896000</v>
      </c>
      <c r="J227" s="17">
        <v>263</v>
      </c>
      <c r="K227" s="17">
        <v>4398500</v>
      </c>
      <c r="L227" s="16">
        <f t="shared" si="34"/>
        <v>44</v>
      </c>
      <c r="M227" s="16">
        <f t="shared" si="35"/>
        <v>31812000</v>
      </c>
      <c r="N227" s="17">
        <v>43</v>
      </c>
      <c r="O227" s="17">
        <v>30622800</v>
      </c>
      <c r="P227" s="17">
        <v>1</v>
      </c>
      <c r="Q227" s="17">
        <v>1189200</v>
      </c>
      <c r="R227" s="17">
        <v>0</v>
      </c>
      <c r="S227" s="17">
        <v>0</v>
      </c>
      <c r="T227" s="8">
        <f t="shared" si="36"/>
        <v>2206</v>
      </c>
      <c r="U227" s="8">
        <f t="shared" si="30"/>
        <v>349349100</v>
      </c>
      <c r="V227" s="9">
        <f t="shared" si="31"/>
        <v>0.8557165311145785</v>
      </c>
      <c r="W227" s="8">
        <f t="shared" si="32"/>
        <v>1480</v>
      </c>
      <c r="X227" s="8">
        <f t="shared" si="37"/>
        <v>298943800</v>
      </c>
      <c r="Y227" s="7">
        <f t="shared" si="38"/>
        <v>201989.05405405405</v>
      </c>
      <c r="Z227" s="9">
        <f t="shared" si="39"/>
        <v>0</v>
      </c>
      <c r="AA227" s="7">
        <v>201554.71698113208</v>
      </c>
      <c r="AB227" s="9">
        <f t="shared" si="33"/>
        <v>0.0021549338037205757</v>
      </c>
      <c r="AC227" s="13"/>
    </row>
    <row r="228" spans="1:29" ht="12.75">
      <c r="A228" s="14" t="s">
        <v>484</v>
      </c>
      <c r="B228" s="14" t="s">
        <v>485</v>
      </c>
      <c r="C228" t="s">
        <v>477</v>
      </c>
      <c r="D228" s="17">
        <v>1043</v>
      </c>
      <c r="E228" s="17">
        <v>36089600</v>
      </c>
      <c r="F228" s="17">
        <v>5608</v>
      </c>
      <c r="G228" s="17">
        <v>1041281400</v>
      </c>
      <c r="H228" s="17">
        <v>277</v>
      </c>
      <c r="I228" s="17">
        <v>47646600</v>
      </c>
      <c r="J228" s="17">
        <v>712</v>
      </c>
      <c r="K228" s="17">
        <v>6035100</v>
      </c>
      <c r="L228" s="16">
        <f t="shared" si="34"/>
        <v>300</v>
      </c>
      <c r="M228" s="16">
        <f t="shared" si="35"/>
        <v>100093000</v>
      </c>
      <c r="N228" s="17">
        <v>296</v>
      </c>
      <c r="O228" s="17">
        <v>96487300</v>
      </c>
      <c r="P228" s="17">
        <v>0</v>
      </c>
      <c r="Q228" s="17">
        <v>0</v>
      </c>
      <c r="R228" s="17">
        <v>4</v>
      </c>
      <c r="S228" s="17">
        <v>3605700</v>
      </c>
      <c r="T228" s="8">
        <f t="shared" si="36"/>
        <v>7940</v>
      </c>
      <c r="U228" s="8">
        <f t="shared" si="30"/>
        <v>1231145700</v>
      </c>
      <c r="V228" s="9">
        <f t="shared" si="31"/>
        <v>0.8844834530957627</v>
      </c>
      <c r="W228" s="8">
        <f t="shared" si="32"/>
        <v>5885</v>
      </c>
      <c r="X228" s="8">
        <f t="shared" si="37"/>
        <v>1092533700</v>
      </c>
      <c r="Y228" s="7">
        <f t="shared" si="38"/>
        <v>185034.49447748513</v>
      </c>
      <c r="Z228" s="9">
        <f t="shared" si="39"/>
        <v>0.0029287354047534747</v>
      </c>
      <c r="AA228" s="7">
        <v>185803.15000851353</v>
      </c>
      <c r="AB228" s="9">
        <f t="shared" si="33"/>
        <v>-0.004136934874318234</v>
      </c>
      <c r="AC228" s="13"/>
    </row>
    <row r="229" spans="1:29" ht="12.75">
      <c r="A229" s="14" t="s">
        <v>486</v>
      </c>
      <c r="B229" s="14" t="s">
        <v>487</v>
      </c>
      <c r="C229" t="s">
        <v>477</v>
      </c>
      <c r="D229" s="17">
        <v>1061</v>
      </c>
      <c r="E229" s="17">
        <v>44272900</v>
      </c>
      <c r="F229" s="17">
        <v>4751</v>
      </c>
      <c r="G229" s="17">
        <v>891128900</v>
      </c>
      <c r="H229" s="17">
        <v>9</v>
      </c>
      <c r="I229" s="17">
        <v>2348800</v>
      </c>
      <c r="J229" s="17">
        <v>39</v>
      </c>
      <c r="K229" s="17">
        <v>234400</v>
      </c>
      <c r="L229" s="16">
        <f t="shared" si="34"/>
        <v>268</v>
      </c>
      <c r="M229" s="16">
        <f t="shared" si="35"/>
        <v>237211600</v>
      </c>
      <c r="N229" s="17">
        <v>243</v>
      </c>
      <c r="O229" s="17">
        <v>175876900</v>
      </c>
      <c r="P229" s="17">
        <v>7</v>
      </c>
      <c r="Q229" s="17">
        <v>13084900</v>
      </c>
      <c r="R229" s="17">
        <v>18</v>
      </c>
      <c r="S229" s="17">
        <v>48249800</v>
      </c>
      <c r="T229" s="8">
        <f t="shared" si="36"/>
        <v>6128</v>
      </c>
      <c r="U229" s="8">
        <f t="shared" si="30"/>
        <v>1175196600</v>
      </c>
      <c r="V229" s="9">
        <f t="shared" si="31"/>
        <v>0.7602793438987144</v>
      </c>
      <c r="W229" s="8">
        <f t="shared" si="32"/>
        <v>4760</v>
      </c>
      <c r="X229" s="8">
        <f t="shared" si="37"/>
        <v>941727500</v>
      </c>
      <c r="Y229" s="7">
        <f t="shared" si="38"/>
        <v>187705.39915966385</v>
      </c>
      <c r="Z229" s="9">
        <f t="shared" si="39"/>
        <v>0.041056789987309356</v>
      </c>
      <c r="AA229" s="7">
        <v>187988.50284270372</v>
      </c>
      <c r="AB229" s="9">
        <f t="shared" si="33"/>
        <v>-0.0015059627517580079</v>
      </c>
      <c r="AC229" s="13"/>
    </row>
    <row r="230" spans="1:29" ht="12.75">
      <c r="A230" s="14" t="s">
        <v>488</v>
      </c>
      <c r="B230" s="14" t="s">
        <v>414</v>
      </c>
      <c r="C230" t="s">
        <v>477</v>
      </c>
      <c r="D230" s="17">
        <v>181</v>
      </c>
      <c r="E230" s="17">
        <v>12288100</v>
      </c>
      <c r="F230" s="17">
        <v>1847</v>
      </c>
      <c r="G230" s="17">
        <v>298207400</v>
      </c>
      <c r="H230" s="17">
        <v>8</v>
      </c>
      <c r="I230" s="17">
        <v>1371300</v>
      </c>
      <c r="J230" s="17">
        <v>33</v>
      </c>
      <c r="K230" s="17">
        <v>402900</v>
      </c>
      <c r="L230" s="16">
        <f t="shared" si="34"/>
        <v>82</v>
      </c>
      <c r="M230" s="16">
        <f t="shared" si="35"/>
        <v>416040800</v>
      </c>
      <c r="N230" s="17">
        <v>63</v>
      </c>
      <c r="O230" s="17">
        <v>47964100</v>
      </c>
      <c r="P230" s="17">
        <v>16</v>
      </c>
      <c r="Q230" s="17">
        <v>367441700</v>
      </c>
      <c r="R230" s="17">
        <v>3</v>
      </c>
      <c r="S230" s="17">
        <v>635000</v>
      </c>
      <c r="T230" s="8">
        <f t="shared" si="36"/>
        <v>2151</v>
      </c>
      <c r="U230" s="8">
        <f t="shared" si="30"/>
        <v>728310500</v>
      </c>
      <c r="V230" s="9">
        <f t="shared" si="31"/>
        <v>0.4113337649258112</v>
      </c>
      <c r="W230" s="8">
        <f t="shared" si="32"/>
        <v>1855</v>
      </c>
      <c r="X230" s="8">
        <f t="shared" si="37"/>
        <v>300213700</v>
      </c>
      <c r="Y230" s="7">
        <f t="shared" si="38"/>
        <v>161497.95148247978</v>
      </c>
      <c r="Z230" s="9">
        <f t="shared" si="39"/>
        <v>0.0008718808804761156</v>
      </c>
      <c r="AA230" s="7">
        <v>161550.7027027027</v>
      </c>
      <c r="AB230" s="9">
        <f t="shared" si="33"/>
        <v>-0.0003265304287780686</v>
      </c>
      <c r="AC230" s="13"/>
    </row>
    <row r="231" spans="1:29" ht="12.75">
      <c r="A231" s="14" t="s">
        <v>489</v>
      </c>
      <c r="B231" s="14" t="s">
        <v>490</v>
      </c>
      <c r="C231" t="s">
        <v>477</v>
      </c>
      <c r="D231" s="17">
        <v>419</v>
      </c>
      <c r="E231" s="17">
        <v>25368500</v>
      </c>
      <c r="F231" s="17">
        <v>3853</v>
      </c>
      <c r="G231" s="17">
        <v>1208175300</v>
      </c>
      <c r="H231" s="17">
        <v>96</v>
      </c>
      <c r="I231" s="17">
        <v>31077500</v>
      </c>
      <c r="J231" s="17">
        <v>218</v>
      </c>
      <c r="K231" s="17">
        <v>2864300</v>
      </c>
      <c r="L231" s="16">
        <f t="shared" si="34"/>
        <v>134</v>
      </c>
      <c r="M231" s="16">
        <f t="shared" si="35"/>
        <v>99493800</v>
      </c>
      <c r="N231" s="17">
        <v>130</v>
      </c>
      <c r="O231" s="17">
        <v>92196500</v>
      </c>
      <c r="P231" s="17">
        <v>0</v>
      </c>
      <c r="Q231" s="17">
        <v>0</v>
      </c>
      <c r="R231" s="17">
        <v>4</v>
      </c>
      <c r="S231" s="17">
        <v>7297300</v>
      </c>
      <c r="T231" s="8">
        <f t="shared" si="36"/>
        <v>4720</v>
      </c>
      <c r="U231" s="8">
        <f t="shared" si="30"/>
        <v>1366979400</v>
      </c>
      <c r="V231" s="9">
        <f t="shared" si="31"/>
        <v>0.9065628933398704</v>
      </c>
      <c r="W231" s="8">
        <f t="shared" si="32"/>
        <v>3949</v>
      </c>
      <c r="X231" s="8">
        <f t="shared" si="37"/>
        <v>1246550100</v>
      </c>
      <c r="Y231" s="7">
        <f t="shared" si="38"/>
        <v>313814.3327424665</v>
      </c>
      <c r="Z231" s="9">
        <f t="shared" si="39"/>
        <v>0.005338266253317351</v>
      </c>
      <c r="AA231" s="7">
        <v>312800.2310654686</v>
      </c>
      <c r="AB231" s="9">
        <f t="shared" si="33"/>
        <v>0.0032420106390063804</v>
      </c>
      <c r="AC231" s="13"/>
    </row>
    <row r="232" spans="1:29" ht="12.75">
      <c r="A232" s="14" t="s">
        <v>491</v>
      </c>
      <c r="B232" s="14" t="s">
        <v>492</v>
      </c>
      <c r="C232" t="s">
        <v>477</v>
      </c>
      <c r="D232" s="17">
        <v>373</v>
      </c>
      <c r="E232" s="17">
        <v>25939500</v>
      </c>
      <c r="F232" s="17">
        <v>2123</v>
      </c>
      <c r="G232" s="17">
        <v>398969100</v>
      </c>
      <c r="H232" s="17">
        <v>41</v>
      </c>
      <c r="I232" s="17">
        <v>7496200</v>
      </c>
      <c r="J232" s="17">
        <v>126</v>
      </c>
      <c r="K232" s="17">
        <v>2411800</v>
      </c>
      <c r="L232" s="16">
        <f t="shared" si="34"/>
        <v>185</v>
      </c>
      <c r="M232" s="16">
        <f t="shared" si="35"/>
        <v>609209681</v>
      </c>
      <c r="N232" s="17">
        <v>78</v>
      </c>
      <c r="O232" s="17">
        <v>101380300</v>
      </c>
      <c r="P232" s="17">
        <v>107</v>
      </c>
      <c r="Q232" s="17">
        <v>507829381</v>
      </c>
      <c r="R232" s="17">
        <v>0</v>
      </c>
      <c r="S232" s="17">
        <v>0</v>
      </c>
      <c r="T232" s="8">
        <f t="shared" si="36"/>
        <v>2848</v>
      </c>
      <c r="U232" s="8">
        <f t="shared" si="30"/>
        <v>1044026281</v>
      </c>
      <c r="V232" s="9">
        <f t="shared" si="31"/>
        <v>0.389324777926735</v>
      </c>
      <c r="W232" s="8">
        <f t="shared" si="32"/>
        <v>2164</v>
      </c>
      <c r="X232" s="8">
        <f t="shared" si="37"/>
        <v>406465300</v>
      </c>
      <c r="Y232" s="7">
        <f t="shared" si="38"/>
        <v>187830.54528650647</v>
      </c>
      <c r="Z232" s="9">
        <f t="shared" si="39"/>
        <v>0</v>
      </c>
      <c r="AA232" s="7">
        <v>186524.1905642923</v>
      </c>
      <c r="AB232" s="9">
        <f t="shared" si="33"/>
        <v>0.007003674527481098</v>
      </c>
      <c r="AC232" s="13"/>
    </row>
    <row r="233" spans="1:29" ht="12.75">
      <c r="A233" s="14" t="s">
        <v>493</v>
      </c>
      <c r="B233" s="14" t="s">
        <v>494</v>
      </c>
      <c r="C233" t="s">
        <v>477</v>
      </c>
      <c r="D233" s="17">
        <v>352</v>
      </c>
      <c r="E233" s="17">
        <v>24093800</v>
      </c>
      <c r="F233" s="17">
        <v>5380</v>
      </c>
      <c r="G233" s="17">
        <v>1098246900</v>
      </c>
      <c r="H233" s="17">
        <v>80</v>
      </c>
      <c r="I233" s="17">
        <v>25239000</v>
      </c>
      <c r="J233" s="17">
        <v>158</v>
      </c>
      <c r="K233" s="17">
        <v>1606900</v>
      </c>
      <c r="L233" s="16">
        <f t="shared" si="34"/>
        <v>180</v>
      </c>
      <c r="M233" s="16">
        <f t="shared" si="35"/>
        <v>183031600</v>
      </c>
      <c r="N233" s="17">
        <v>170</v>
      </c>
      <c r="O233" s="17">
        <v>169010200</v>
      </c>
      <c r="P233" s="17">
        <v>5</v>
      </c>
      <c r="Q233" s="17">
        <v>11086200</v>
      </c>
      <c r="R233" s="17">
        <v>5</v>
      </c>
      <c r="S233" s="17">
        <v>2935200</v>
      </c>
      <c r="T233" s="8">
        <f t="shared" si="36"/>
        <v>6150</v>
      </c>
      <c r="U233" s="8">
        <f t="shared" si="30"/>
        <v>1332218200</v>
      </c>
      <c r="V233" s="9">
        <f t="shared" si="31"/>
        <v>0.8433197354607526</v>
      </c>
      <c r="W233" s="8">
        <f t="shared" si="32"/>
        <v>5460</v>
      </c>
      <c r="X233" s="8">
        <f t="shared" si="37"/>
        <v>1126421100</v>
      </c>
      <c r="Y233" s="7">
        <f t="shared" si="38"/>
        <v>205766.64835164836</v>
      </c>
      <c r="Z233" s="9">
        <f t="shared" si="39"/>
        <v>0.002203242682017105</v>
      </c>
      <c r="AA233" s="7">
        <v>205500.91608647857</v>
      </c>
      <c r="AB233" s="9">
        <f t="shared" si="33"/>
        <v>0.0012930952826408105</v>
      </c>
      <c r="AC233" s="13"/>
    </row>
    <row r="234" spans="1:29" ht="12.75">
      <c r="A234" s="14" t="s">
        <v>495</v>
      </c>
      <c r="B234" s="14" t="s">
        <v>496</v>
      </c>
      <c r="C234" t="s">
        <v>477</v>
      </c>
      <c r="D234" s="17">
        <v>1524</v>
      </c>
      <c r="E234" s="17">
        <v>67718300</v>
      </c>
      <c r="F234" s="17">
        <v>10879</v>
      </c>
      <c r="G234" s="17">
        <v>2181040900</v>
      </c>
      <c r="H234" s="17">
        <v>124</v>
      </c>
      <c r="I234" s="17">
        <v>24550300</v>
      </c>
      <c r="J234" s="17">
        <v>313</v>
      </c>
      <c r="K234" s="17">
        <v>2187200</v>
      </c>
      <c r="L234" s="16">
        <f t="shared" si="34"/>
        <v>435</v>
      </c>
      <c r="M234" s="16">
        <f t="shared" si="35"/>
        <v>347752800</v>
      </c>
      <c r="N234" s="17">
        <v>407</v>
      </c>
      <c r="O234" s="17">
        <v>302329500</v>
      </c>
      <c r="P234" s="17">
        <v>15</v>
      </c>
      <c r="Q234" s="17">
        <v>12367000</v>
      </c>
      <c r="R234" s="17">
        <v>13</v>
      </c>
      <c r="S234" s="17">
        <v>33056300</v>
      </c>
      <c r="T234" s="8">
        <f t="shared" si="36"/>
        <v>13275</v>
      </c>
      <c r="U234" s="8">
        <f t="shared" si="30"/>
        <v>2623249500</v>
      </c>
      <c r="V234" s="9">
        <f t="shared" si="31"/>
        <v>0.8407859031327367</v>
      </c>
      <c r="W234" s="8">
        <f t="shared" si="32"/>
        <v>11003</v>
      </c>
      <c r="X234" s="8">
        <f t="shared" si="37"/>
        <v>2238647500</v>
      </c>
      <c r="Y234" s="7">
        <f t="shared" si="38"/>
        <v>200453.62173952558</v>
      </c>
      <c r="Z234" s="9">
        <f t="shared" si="39"/>
        <v>0.01260127944368235</v>
      </c>
      <c r="AA234" s="7">
        <v>208216.97163769443</v>
      </c>
      <c r="AB234" s="9">
        <f t="shared" si="33"/>
        <v>-0.037284904477802965</v>
      </c>
      <c r="AC234" s="13"/>
    </row>
    <row r="235" spans="1:29" ht="12.75">
      <c r="A235" s="14" t="s">
        <v>497</v>
      </c>
      <c r="B235" s="14" t="s">
        <v>498</v>
      </c>
      <c r="C235" t="s">
        <v>477</v>
      </c>
      <c r="D235" s="17">
        <v>114</v>
      </c>
      <c r="E235" s="17">
        <v>2238000</v>
      </c>
      <c r="F235" s="17">
        <v>1091</v>
      </c>
      <c r="G235" s="17">
        <v>149817400</v>
      </c>
      <c r="H235" s="17">
        <v>0</v>
      </c>
      <c r="I235" s="17">
        <v>0</v>
      </c>
      <c r="J235" s="17">
        <v>0</v>
      </c>
      <c r="K235" s="17">
        <v>0</v>
      </c>
      <c r="L235" s="16">
        <f t="shared" si="34"/>
        <v>36</v>
      </c>
      <c r="M235" s="16">
        <f t="shared" si="35"/>
        <v>6622800</v>
      </c>
      <c r="N235" s="17">
        <v>33</v>
      </c>
      <c r="O235" s="17">
        <v>5876700</v>
      </c>
      <c r="P235" s="17">
        <v>1</v>
      </c>
      <c r="Q235" s="17">
        <v>166300</v>
      </c>
      <c r="R235" s="17">
        <v>2</v>
      </c>
      <c r="S235" s="17">
        <v>579800</v>
      </c>
      <c r="T235" s="8">
        <f t="shared" si="36"/>
        <v>1241</v>
      </c>
      <c r="U235" s="8">
        <f t="shared" si="30"/>
        <v>158678200</v>
      </c>
      <c r="V235" s="9">
        <f t="shared" si="31"/>
        <v>0.9441586809026067</v>
      </c>
      <c r="W235" s="8">
        <f t="shared" si="32"/>
        <v>1091</v>
      </c>
      <c r="X235" s="8">
        <f t="shared" si="37"/>
        <v>150397200</v>
      </c>
      <c r="Y235" s="7">
        <f t="shared" si="38"/>
        <v>137321.1732355637</v>
      </c>
      <c r="Z235" s="9">
        <f t="shared" si="39"/>
        <v>0.0036539360794362427</v>
      </c>
      <c r="AA235" s="7">
        <v>151871.0743801653</v>
      </c>
      <c r="AB235" s="9">
        <f t="shared" si="33"/>
        <v>-0.09580429455697477</v>
      </c>
      <c r="AC235" s="13"/>
    </row>
    <row r="236" spans="1:29" ht="12.75">
      <c r="A236" s="14" t="s">
        <v>499</v>
      </c>
      <c r="B236" s="14" t="s">
        <v>500</v>
      </c>
      <c r="C236" t="s">
        <v>477</v>
      </c>
      <c r="D236" s="17">
        <v>118</v>
      </c>
      <c r="E236" s="17">
        <v>4529400</v>
      </c>
      <c r="F236" s="17">
        <v>585</v>
      </c>
      <c r="G236" s="17">
        <v>103287900</v>
      </c>
      <c r="H236" s="17">
        <v>7</v>
      </c>
      <c r="I236" s="17">
        <v>1604600</v>
      </c>
      <c r="J236" s="17">
        <v>14</v>
      </c>
      <c r="K236" s="17">
        <v>122500</v>
      </c>
      <c r="L236" s="16">
        <f t="shared" si="34"/>
        <v>45</v>
      </c>
      <c r="M236" s="16">
        <f t="shared" si="35"/>
        <v>14467400</v>
      </c>
      <c r="N236" s="17">
        <v>34</v>
      </c>
      <c r="O236" s="17">
        <v>8245600</v>
      </c>
      <c r="P236" s="17">
        <v>8</v>
      </c>
      <c r="Q236" s="17">
        <v>5149800</v>
      </c>
      <c r="R236" s="17">
        <v>3</v>
      </c>
      <c r="S236" s="17">
        <v>1072000</v>
      </c>
      <c r="T236" s="8">
        <f t="shared" si="36"/>
        <v>769</v>
      </c>
      <c r="U236" s="8">
        <f t="shared" si="30"/>
        <v>124011800</v>
      </c>
      <c r="V236" s="9">
        <f t="shared" si="31"/>
        <v>0.8458267680978746</v>
      </c>
      <c r="W236" s="8">
        <f t="shared" si="32"/>
        <v>592</v>
      </c>
      <c r="X236" s="8">
        <f t="shared" si="37"/>
        <v>105964500</v>
      </c>
      <c r="Y236" s="7">
        <f t="shared" si="38"/>
        <v>177183.27702702704</v>
      </c>
      <c r="Z236" s="9">
        <f t="shared" si="39"/>
        <v>0.008644338683899435</v>
      </c>
      <c r="AA236" s="7">
        <v>201122.59696458685</v>
      </c>
      <c r="AB236" s="9">
        <f t="shared" si="33"/>
        <v>-0.11902849455436865</v>
      </c>
      <c r="AC236" s="13"/>
    </row>
    <row r="237" spans="1:29" ht="12.75">
      <c r="A237" s="14" t="s">
        <v>501</v>
      </c>
      <c r="B237" s="14" t="s">
        <v>502</v>
      </c>
      <c r="C237" t="s">
        <v>477</v>
      </c>
      <c r="D237" s="17">
        <v>166</v>
      </c>
      <c r="E237" s="17">
        <v>4329400</v>
      </c>
      <c r="F237" s="17">
        <v>1973</v>
      </c>
      <c r="G237" s="17">
        <v>223713100</v>
      </c>
      <c r="H237" s="17">
        <v>0</v>
      </c>
      <c r="I237" s="17">
        <v>0</v>
      </c>
      <c r="J237" s="17">
        <v>1</v>
      </c>
      <c r="K237" s="17">
        <v>19300</v>
      </c>
      <c r="L237" s="16">
        <f t="shared" si="34"/>
        <v>137</v>
      </c>
      <c r="M237" s="16">
        <f t="shared" si="35"/>
        <v>166754100</v>
      </c>
      <c r="N237" s="17">
        <v>113</v>
      </c>
      <c r="O237" s="17">
        <v>30984100</v>
      </c>
      <c r="P237" s="17">
        <v>15</v>
      </c>
      <c r="Q237" s="17">
        <v>127402300</v>
      </c>
      <c r="R237" s="17">
        <v>9</v>
      </c>
      <c r="S237" s="17">
        <v>8367700</v>
      </c>
      <c r="T237" s="8">
        <f t="shared" si="36"/>
        <v>2277</v>
      </c>
      <c r="U237" s="8">
        <f t="shared" si="30"/>
        <v>394815900</v>
      </c>
      <c r="V237" s="9">
        <f t="shared" si="31"/>
        <v>0.5666263694040691</v>
      </c>
      <c r="W237" s="8">
        <f t="shared" si="32"/>
        <v>1973</v>
      </c>
      <c r="X237" s="8">
        <f t="shared" si="37"/>
        <v>232080800</v>
      </c>
      <c r="Y237" s="7">
        <f t="shared" si="38"/>
        <v>113387.27825646225</v>
      </c>
      <c r="Z237" s="9">
        <f t="shared" si="39"/>
        <v>0.02119392861331066</v>
      </c>
      <c r="AA237" s="7">
        <v>114077.96352583586</v>
      </c>
      <c r="AB237" s="9">
        <f t="shared" si="33"/>
        <v>-0.006054502096868089</v>
      </c>
      <c r="AC237" s="13"/>
    </row>
    <row r="238" spans="1:29" ht="12.75">
      <c r="A238" s="14" t="s">
        <v>503</v>
      </c>
      <c r="B238" s="14" t="s">
        <v>504</v>
      </c>
      <c r="C238" t="s">
        <v>477</v>
      </c>
      <c r="D238" s="17">
        <v>62</v>
      </c>
      <c r="E238" s="17">
        <v>2158200</v>
      </c>
      <c r="F238" s="17">
        <v>2988</v>
      </c>
      <c r="G238" s="17">
        <v>502983700</v>
      </c>
      <c r="H238" s="17">
        <v>1</v>
      </c>
      <c r="I238" s="17">
        <v>225800</v>
      </c>
      <c r="J238" s="17">
        <v>4</v>
      </c>
      <c r="K238" s="17">
        <v>14100</v>
      </c>
      <c r="L238" s="16">
        <f t="shared" si="34"/>
        <v>160</v>
      </c>
      <c r="M238" s="16">
        <f t="shared" si="35"/>
        <v>72767100</v>
      </c>
      <c r="N238" s="17">
        <v>143</v>
      </c>
      <c r="O238" s="17">
        <v>41687600</v>
      </c>
      <c r="P238" s="17">
        <v>6</v>
      </c>
      <c r="Q238" s="17">
        <v>15289200</v>
      </c>
      <c r="R238" s="17">
        <v>11</v>
      </c>
      <c r="S238" s="17">
        <v>15790300</v>
      </c>
      <c r="T238" s="8">
        <f t="shared" si="36"/>
        <v>3215</v>
      </c>
      <c r="U238" s="8">
        <f t="shared" si="30"/>
        <v>578148900</v>
      </c>
      <c r="V238" s="9">
        <f t="shared" si="31"/>
        <v>0.8703804504341356</v>
      </c>
      <c r="W238" s="8">
        <f t="shared" si="32"/>
        <v>2989</v>
      </c>
      <c r="X238" s="8">
        <f t="shared" si="37"/>
        <v>518999800</v>
      </c>
      <c r="Y238" s="7">
        <f t="shared" si="38"/>
        <v>168353.79725660756</v>
      </c>
      <c r="Z238" s="9">
        <f t="shared" si="39"/>
        <v>0.027311822265855733</v>
      </c>
      <c r="AA238" s="7">
        <v>168647.40368509214</v>
      </c>
      <c r="AB238" s="9">
        <f t="shared" si="33"/>
        <v>-0.0017409484051875252</v>
      </c>
      <c r="AC238" s="13"/>
    </row>
    <row r="239" spans="1:29" ht="12.75">
      <c r="A239" s="14" t="s">
        <v>505</v>
      </c>
      <c r="B239" s="14" t="s">
        <v>506</v>
      </c>
      <c r="C239" t="s">
        <v>477</v>
      </c>
      <c r="D239" s="17">
        <v>109</v>
      </c>
      <c r="E239" s="17">
        <v>8852800</v>
      </c>
      <c r="F239" s="17">
        <v>936</v>
      </c>
      <c r="G239" s="17">
        <v>299016400</v>
      </c>
      <c r="H239" s="17">
        <v>119</v>
      </c>
      <c r="I239" s="17">
        <v>34566600</v>
      </c>
      <c r="J239" s="17">
        <v>220</v>
      </c>
      <c r="K239" s="17">
        <v>3695400</v>
      </c>
      <c r="L239" s="16">
        <f t="shared" si="34"/>
        <v>25</v>
      </c>
      <c r="M239" s="16">
        <f t="shared" si="35"/>
        <v>21437300</v>
      </c>
      <c r="N239" s="17">
        <v>25</v>
      </c>
      <c r="O239" s="17">
        <v>21437300</v>
      </c>
      <c r="P239" s="17">
        <v>0</v>
      </c>
      <c r="Q239" s="17">
        <v>0</v>
      </c>
      <c r="R239" s="17">
        <v>0</v>
      </c>
      <c r="S239" s="17">
        <v>0</v>
      </c>
      <c r="T239" s="8">
        <f t="shared" si="36"/>
        <v>1409</v>
      </c>
      <c r="U239" s="8">
        <f t="shared" si="30"/>
        <v>367568500</v>
      </c>
      <c r="V239" s="9">
        <f t="shared" si="31"/>
        <v>0.9075396830794804</v>
      </c>
      <c r="W239" s="8">
        <f t="shared" si="32"/>
        <v>1055</v>
      </c>
      <c r="X239" s="8">
        <f t="shared" si="37"/>
        <v>333583000</v>
      </c>
      <c r="Y239" s="7">
        <f t="shared" si="38"/>
        <v>316192.41706161137</v>
      </c>
      <c r="Z239" s="9">
        <f t="shared" si="39"/>
        <v>0</v>
      </c>
      <c r="AA239" s="7">
        <v>351586.9606903164</v>
      </c>
      <c r="AB239" s="9">
        <f t="shared" si="33"/>
        <v>-0.10067080860794814</v>
      </c>
      <c r="AC239" s="13"/>
    </row>
    <row r="240" spans="1:29" ht="12.75">
      <c r="A240" s="14" t="s">
        <v>507</v>
      </c>
      <c r="B240" s="14" t="s">
        <v>508</v>
      </c>
      <c r="C240" t="s">
        <v>477</v>
      </c>
      <c r="D240" s="17">
        <v>68</v>
      </c>
      <c r="E240" s="17">
        <v>1516500</v>
      </c>
      <c r="F240" s="17">
        <v>795</v>
      </c>
      <c r="G240" s="17">
        <v>146211800</v>
      </c>
      <c r="H240" s="17">
        <v>0</v>
      </c>
      <c r="I240" s="17">
        <v>0</v>
      </c>
      <c r="J240" s="17">
        <v>2</v>
      </c>
      <c r="K240" s="17">
        <v>25300</v>
      </c>
      <c r="L240" s="16">
        <f t="shared" si="34"/>
        <v>95</v>
      </c>
      <c r="M240" s="16">
        <f t="shared" si="35"/>
        <v>36990800</v>
      </c>
      <c r="N240" s="17">
        <v>88</v>
      </c>
      <c r="O240" s="17">
        <v>34204500</v>
      </c>
      <c r="P240" s="17">
        <v>4</v>
      </c>
      <c r="Q240" s="17">
        <v>1663900</v>
      </c>
      <c r="R240" s="17">
        <v>3</v>
      </c>
      <c r="S240" s="17">
        <v>1122400</v>
      </c>
      <c r="T240" s="8">
        <f t="shared" si="36"/>
        <v>960</v>
      </c>
      <c r="U240" s="8">
        <f t="shared" si="30"/>
        <v>184744400</v>
      </c>
      <c r="V240" s="9">
        <f t="shared" si="31"/>
        <v>0.7914275074102382</v>
      </c>
      <c r="W240" s="8">
        <f t="shared" si="32"/>
        <v>795</v>
      </c>
      <c r="X240" s="8">
        <f t="shared" si="37"/>
        <v>147334200</v>
      </c>
      <c r="Y240" s="7">
        <f t="shared" si="38"/>
        <v>183914.21383647798</v>
      </c>
      <c r="Z240" s="9">
        <f t="shared" si="39"/>
        <v>0.006075420959985796</v>
      </c>
      <c r="AA240" s="7">
        <v>186525.87939698494</v>
      </c>
      <c r="AB240" s="9">
        <f t="shared" si="33"/>
        <v>-0.014001625774129278</v>
      </c>
      <c r="AC240" s="13"/>
    </row>
    <row r="241" spans="1:29" ht="12.75">
      <c r="A241" s="14" t="s">
        <v>509</v>
      </c>
      <c r="B241" s="14" t="s">
        <v>205</v>
      </c>
      <c r="C241" t="s">
        <v>477</v>
      </c>
      <c r="D241" s="17">
        <v>443</v>
      </c>
      <c r="E241" s="17">
        <v>37005500</v>
      </c>
      <c r="F241" s="17">
        <v>16097</v>
      </c>
      <c r="G241" s="17">
        <v>3385410500</v>
      </c>
      <c r="H241" s="17">
        <v>20</v>
      </c>
      <c r="I241" s="17">
        <v>4922500</v>
      </c>
      <c r="J241" s="17">
        <v>60</v>
      </c>
      <c r="K241" s="17">
        <v>638700</v>
      </c>
      <c r="L241" s="16">
        <f t="shared" si="34"/>
        <v>866</v>
      </c>
      <c r="M241" s="16">
        <f t="shared" si="35"/>
        <v>800939200</v>
      </c>
      <c r="N241" s="17">
        <v>842</v>
      </c>
      <c r="O241" s="17">
        <v>722086100</v>
      </c>
      <c r="P241" s="17">
        <v>14</v>
      </c>
      <c r="Q241" s="17">
        <v>10194500</v>
      </c>
      <c r="R241" s="17">
        <v>10</v>
      </c>
      <c r="S241" s="17">
        <v>68658600</v>
      </c>
      <c r="T241" s="8">
        <f t="shared" si="36"/>
        <v>17486</v>
      </c>
      <c r="U241" s="8">
        <f t="shared" si="30"/>
        <v>4228916400</v>
      </c>
      <c r="V241" s="9">
        <f t="shared" si="31"/>
        <v>0.8017025354296434</v>
      </c>
      <c r="W241" s="8">
        <f t="shared" si="32"/>
        <v>16117</v>
      </c>
      <c r="X241" s="8">
        <f t="shared" si="37"/>
        <v>3458991600</v>
      </c>
      <c r="Y241" s="7">
        <f t="shared" si="38"/>
        <v>210357.57274927097</v>
      </c>
      <c r="Z241" s="9">
        <f t="shared" si="39"/>
        <v>0.016235506570903127</v>
      </c>
      <c r="AA241" s="7">
        <v>210647.9615265281</v>
      </c>
      <c r="AB241" s="9">
        <f t="shared" si="33"/>
        <v>-0.0013785501419179298</v>
      </c>
      <c r="AC241" s="13"/>
    </row>
    <row r="242" spans="1:29" ht="12.75">
      <c r="A242" s="14" t="s">
        <v>510</v>
      </c>
      <c r="B242" s="14" t="s">
        <v>511</v>
      </c>
      <c r="C242" t="s">
        <v>477</v>
      </c>
      <c r="D242" s="17">
        <v>24</v>
      </c>
      <c r="E242" s="17">
        <v>1751700</v>
      </c>
      <c r="F242" s="17">
        <v>814</v>
      </c>
      <c r="G242" s="17">
        <v>244644600</v>
      </c>
      <c r="H242" s="17">
        <v>0</v>
      </c>
      <c r="I242" s="17">
        <v>0</v>
      </c>
      <c r="J242" s="17">
        <v>0</v>
      </c>
      <c r="K242" s="17">
        <v>0</v>
      </c>
      <c r="L242" s="16">
        <f t="shared" si="34"/>
        <v>15</v>
      </c>
      <c r="M242" s="16">
        <f t="shared" si="35"/>
        <v>7274300</v>
      </c>
      <c r="N242" s="17">
        <v>15</v>
      </c>
      <c r="O242" s="17">
        <v>7274300</v>
      </c>
      <c r="P242" s="17">
        <v>0</v>
      </c>
      <c r="Q242" s="17">
        <v>0</v>
      </c>
      <c r="R242" s="17">
        <v>0</v>
      </c>
      <c r="S242" s="17">
        <v>0</v>
      </c>
      <c r="T242" s="8">
        <f t="shared" si="36"/>
        <v>853</v>
      </c>
      <c r="U242" s="8">
        <f t="shared" si="30"/>
        <v>253670600</v>
      </c>
      <c r="V242" s="9">
        <f t="shared" si="31"/>
        <v>0.964418422946924</v>
      </c>
      <c r="W242" s="8">
        <f t="shared" si="32"/>
        <v>814</v>
      </c>
      <c r="X242" s="8">
        <f t="shared" si="37"/>
        <v>244644600</v>
      </c>
      <c r="Y242" s="7">
        <f t="shared" si="38"/>
        <v>300546.19164619164</v>
      </c>
      <c r="Z242" s="9">
        <f t="shared" si="39"/>
        <v>0</v>
      </c>
      <c r="AA242" s="7">
        <v>303395.4601226994</v>
      </c>
      <c r="AB242" s="9">
        <f t="shared" si="33"/>
        <v>-0.009391269320099383</v>
      </c>
      <c r="AC242" s="13"/>
    </row>
    <row r="243" spans="1:29" ht="12.75">
      <c r="A243" s="14" t="s">
        <v>512</v>
      </c>
      <c r="B243" s="14" t="s">
        <v>513</v>
      </c>
      <c r="C243" t="s">
        <v>477</v>
      </c>
      <c r="D243" s="17">
        <v>406</v>
      </c>
      <c r="E243" s="17">
        <v>63535700</v>
      </c>
      <c r="F243" s="17">
        <v>6690</v>
      </c>
      <c r="G243" s="17">
        <v>1360202400</v>
      </c>
      <c r="H243" s="17">
        <v>13</v>
      </c>
      <c r="I243" s="17">
        <v>3333200</v>
      </c>
      <c r="J243" s="17">
        <v>40</v>
      </c>
      <c r="K243" s="17">
        <v>447200</v>
      </c>
      <c r="L243" s="16">
        <f t="shared" si="34"/>
        <v>318</v>
      </c>
      <c r="M243" s="16">
        <f t="shared" si="35"/>
        <v>897600100</v>
      </c>
      <c r="N243" s="17">
        <v>273</v>
      </c>
      <c r="O243" s="17">
        <v>425052100</v>
      </c>
      <c r="P243" s="17">
        <v>38</v>
      </c>
      <c r="Q243" s="17">
        <v>392384100</v>
      </c>
      <c r="R243" s="17">
        <v>7</v>
      </c>
      <c r="S243" s="17">
        <v>80163900</v>
      </c>
      <c r="T243" s="8">
        <f t="shared" si="36"/>
        <v>7467</v>
      </c>
      <c r="U243" s="8">
        <f t="shared" si="30"/>
        <v>2325118600</v>
      </c>
      <c r="V243" s="9">
        <f t="shared" si="31"/>
        <v>0.5864370101378915</v>
      </c>
      <c r="W243" s="8">
        <f t="shared" si="32"/>
        <v>6703</v>
      </c>
      <c r="X243" s="8">
        <f t="shared" si="37"/>
        <v>1443699500</v>
      </c>
      <c r="Y243" s="7">
        <f t="shared" si="38"/>
        <v>203421.69177980008</v>
      </c>
      <c r="Z243" s="9">
        <f t="shared" si="39"/>
        <v>0.034477338059228466</v>
      </c>
      <c r="AA243" s="7">
        <v>204027.24966422922</v>
      </c>
      <c r="AB243" s="9">
        <f t="shared" si="33"/>
        <v>-0.0029680245429261082</v>
      </c>
      <c r="AC243" s="13"/>
    </row>
    <row r="244" spans="1:29" ht="12.75">
      <c r="A244" s="14" t="s">
        <v>514</v>
      </c>
      <c r="B244" s="14" t="s">
        <v>515</v>
      </c>
      <c r="C244" t="s">
        <v>477</v>
      </c>
      <c r="D244" s="17">
        <v>67</v>
      </c>
      <c r="E244" s="17">
        <v>2376800</v>
      </c>
      <c r="F244" s="17">
        <v>1397</v>
      </c>
      <c r="G244" s="17">
        <v>190783270</v>
      </c>
      <c r="H244" s="17">
        <v>0</v>
      </c>
      <c r="I244" s="17">
        <v>0</v>
      </c>
      <c r="J244" s="17">
        <v>0</v>
      </c>
      <c r="K244" s="17">
        <v>0</v>
      </c>
      <c r="L244" s="16">
        <f t="shared" si="34"/>
        <v>144</v>
      </c>
      <c r="M244" s="16">
        <f t="shared" si="35"/>
        <v>67969600</v>
      </c>
      <c r="N244" s="17">
        <v>95</v>
      </c>
      <c r="O244" s="17">
        <v>25951100</v>
      </c>
      <c r="P244" s="17">
        <v>39</v>
      </c>
      <c r="Q244" s="17">
        <v>31439400</v>
      </c>
      <c r="R244" s="17">
        <v>10</v>
      </c>
      <c r="S244" s="17">
        <v>10579100</v>
      </c>
      <c r="T244" s="8">
        <f t="shared" si="36"/>
        <v>1608</v>
      </c>
      <c r="U244" s="8">
        <f t="shared" si="30"/>
        <v>261129670</v>
      </c>
      <c r="V244" s="9">
        <f t="shared" si="31"/>
        <v>0.7306074028278747</v>
      </c>
      <c r="W244" s="8">
        <f t="shared" si="32"/>
        <v>1397</v>
      </c>
      <c r="X244" s="8">
        <f t="shared" si="37"/>
        <v>201362370</v>
      </c>
      <c r="Y244" s="7">
        <f t="shared" si="38"/>
        <v>136566.40658554045</v>
      </c>
      <c r="Z244" s="9">
        <f t="shared" si="39"/>
        <v>0.040512822614144156</v>
      </c>
      <c r="AA244" s="7">
        <v>136686.807444524</v>
      </c>
      <c r="AB244" s="9">
        <f t="shared" si="33"/>
        <v>-0.0008808520824689622</v>
      </c>
      <c r="AC244" s="13"/>
    </row>
    <row r="245" spans="1:29" ht="12.75">
      <c r="A245" s="14" t="s">
        <v>516</v>
      </c>
      <c r="B245" s="14" t="s">
        <v>517</v>
      </c>
      <c r="C245" t="s">
        <v>477</v>
      </c>
      <c r="D245" s="17">
        <v>116</v>
      </c>
      <c r="E245" s="17">
        <v>4782600</v>
      </c>
      <c r="F245" s="17">
        <v>2888</v>
      </c>
      <c r="G245" s="17">
        <v>405055580</v>
      </c>
      <c r="H245" s="17">
        <v>0</v>
      </c>
      <c r="I245" s="17">
        <v>0</v>
      </c>
      <c r="J245" s="17">
        <v>0</v>
      </c>
      <c r="K245" s="17">
        <v>0</v>
      </c>
      <c r="L245" s="16">
        <f t="shared" si="34"/>
        <v>331</v>
      </c>
      <c r="M245" s="16">
        <f t="shared" si="35"/>
        <v>176962500</v>
      </c>
      <c r="N245" s="17">
        <v>304</v>
      </c>
      <c r="O245" s="17">
        <v>148300300</v>
      </c>
      <c r="P245" s="17">
        <v>4</v>
      </c>
      <c r="Q245" s="17">
        <v>3556800</v>
      </c>
      <c r="R245" s="17">
        <v>23</v>
      </c>
      <c r="S245" s="17">
        <v>25105400</v>
      </c>
      <c r="T245" s="8">
        <f t="shared" si="36"/>
        <v>3335</v>
      </c>
      <c r="U245" s="8">
        <f t="shared" si="30"/>
        <v>586800680</v>
      </c>
      <c r="V245" s="9">
        <f t="shared" si="31"/>
        <v>0.6902779662763854</v>
      </c>
      <c r="W245" s="8">
        <f t="shared" si="32"/>
        <v>2888</v>
      </c>
      <c r="X245" s="8">
        <f t="shared" si="37"/>
        <v>430160980</v>
      </c>
      <c r="Y245" s="7">
        <f t="shared" si="38"/>
        <v>140254.70221606648</v>
      </c>
      <c r="Z245" s="9">
        <f t="shared" si="39"/>
        <v>0.04278352233674985</v>
      </c>
      <c r="AA245" s="7">
        <v>140563.5340948425</v>
      </c>
      <c r="AB245" s="9">
        <f t="shared" si="33"/>
        <v>-0.0021970981361897424</v>
      </c>
      <c r="AC245" s="13"/>
    </row>
    <row r="246" spans="1:29" ht="12.75">
      <c r="A246" s="14" t="s">
        <v>518</v>
      </c>
      <c r="B246" s="14" t="s">
        <v>519</v>
      </c>
      <c r="C246" t="s">
        <v>477</v>
      </c>
      <c r="D246" s="17">
        <v>110</v>
      </c>
      <c r="E246" s="17">
        <v>7266700</v>
      </c>
      <c r="F246" s="17">
        <v>1076</v>
      </c>
      <c r="G246" s="17">
        <v>191390700</v>
      </c>
      <c r="H246" s="17">
        <v>0</v>
      </c>
      <c r="I246" s="17">
        <v>0</v>
      </c>
      <c r="J246" s="17">
        <v>0</v>
      </c>
      <c r="K246" s="17">
        <v>0</v>
      </c>
      <c r="L246" s="16">
        <f t="shared" si="34"/>
        <v>97</v>
      </c>
      <c r="M246" s="16">
        <f t="shared" si="35"/>
        <v>57442500</v>
      </c>
      <c r="N246" s="17">
        <v>86</v>
      </c>
      <c r="O246" s="17">
        <v>50974700</v>
      </c>
      <c r="P246" s="17">
        <v>10</v>
      </c>
      <c r="Q246" s="17">
        <v>6167800</v>
      </c>
      <c r="R246" s="17">
        <v>1</v>
      </c>
      <c r="S246" s="17">
        <v>300000</v>
      </c>
      <c r="T246" s="8">
        <f t="shared" si="36"/>
        <v>1283</v>
      </c>
      <c r="U246" s="8">
        <f t="shared" si="30"/>
        <v>256099900</v>
      </c>
      <c r="V246" s="9">
        <f t="shared" si="31"/>
        <v>0.7473282886873442</v>
      </c>
      <c r="W246" s="8">
        <f t="shared" si="32"/>
        <v>1076</v>
      </c>
      <c r="X246" s="8">
        <f t="shared" si="37"/>
        <v>191690700</v>
      </c>
      <c r="Y246" s="7">
        <f t="shared" si="38"/>
        <v>177872.39776951674</v>
      </c>
      <c r="Z246" s="9">
        <f t="shared" si="39"/>
        <v>0.0011714178724786695</v>
      </c>
      <c r="AA246" s="7">
        <v>177890.35250463823</v>
      </c>
      <c r="AB246" s="9">
        <f t="shared" si="33"/>
        <v>-0.00010093147193588177</v>
      </c>
      <c r="AC246" s="13"/>
    </row>
    <row r="247" spans="1:29" ht="12.75">
      <c r="A247" s="14" t="s">
        <v>520</v>
      </c>
      <c r="B247" s="14" t="s">
        <v>521</v>
      </c>
      <c r="C247" t="s">
        <v>477</v>
      </c>
      <c r="D247" s="17">
        <v>485</v>
      </c>
      <c r="E247" s="17">
        <v>17421300</v>
      </c>
      <c r="F247" s="17">
        <v>3205</v>
      </c>
      <c r="G247" s="17">
        <v>923944400</v>
      </c>
      <c r="H247" s="17">
        <v>90</v>
      </c>
      <c r="I247" s="17">
        <v>18481400</v>
      </c>
      <c r="J247" s="17">
        <v>233</v>
      </c>
      <c r="K247" s="17">
        <v>4344600</v>
      </c>
      <c r="L247" s="16">
        <f t="shared" si="34"/>
        <v>89</v>
      </c>
      <c r="M247" s="16">
        <f t="shared" si="35"/>
        <v>118074100</v>
      </c>
      <c r="N247" s="17">
        <v>77</v>
      </c>
      <c r="O247" s="17">
        <v>51771100</v>
      </c>
      <c r="P247" s="17">
        <v>10</v>
      </c>
      <c r="Q247" s="17">
        <v>44073200</v>
      </c>
      <c r="R247" s="17">
        <v>2</v>
      </c>
      <c r="S247" s="17">
        <v>22229800</v>
      </c>
      <c r="T247" s="8">
        <f t="shared" si="36"/>
        <v>4102</v>
      </c>
      <c r="U247" s="8">
        <f t="shared" si="30"/>
        <v>1082265800</v>
      </c>
      <c r="V247" s="9">
        <f t="shared" si="31"/>
        <v>0.8707895971581103</v>
      </c>
      <c r="W247" s="8">
        <f t="shared" si="32"/>
        <v>3295</v>
      </c>
      <c r="X247" s="8">
        <f t="shared" si="37"/>
        <v>964655600</v>
      </c>
      <c r="Y247" s="7">
        <f t="shared" si="38"/>
        <v>286016.9347496206</v>
      </c>
      <c r="Z247" s="9">
        <f t="shared" si="39"/>
        <v>0.02054005587167219</v>
      </c>
      <c r="AA247" s="7">
        <v>285909.4811612106</v>
      </c>
      <c r="AB247" s="9">
        <f t="shared" si="33"/>
        <v>0.00037583079782304137</v>
      </c>
      <c r="AC247" s="13"/>
    </row>
    <row r="248" spans="1:29" ht="12.75">
      <c r="A248" s="14" t="s">
        <v>522</v>
      </c>
      <c r="B248" s="14" t="s">
        <v>523</v>
      </c>
      <c r="C248" t="s">
        <v>524</v>
      </c>
      <c r="D248" s="17">
        <v>407</v>
      </c>
      <c r="E248" s="17">
        <v>88498400</v>
      </c>
      <c r="F248" s="17">
        <v>11217</v>
      </c>
      <c r="G248" s="17">
        <v>1415431849</v>
      </c>
      <c r="H248" s="17">
        <v>0</v>
      </c>
      <c r="I248" s="17">
        <v>0</v>
      </c>
      <c r="J248" s="17">
        <v>0</v>
      </c>
      <c r="K248" s="17">
        <v>0</v>
      </c>
      <c r="L248" s="16">
        <f t="shared" si="34"/>
        <v>1624</v>
      </c>
      <c r="M248" s="16">
        <f t="shared" si="35"/>
        <v>715845900</v>
      </c>
      <c r="N248" s="17">
        <v>1152</v>
      </c>
      <c r="O248" s="17">
        <v>311672600</v>
      </c>
      <c r="P248" s="17">
        <v>127</v>
      </c>
      <c r="Q248" s="17">
        <v>299530600</v>
      </c>
      <c r="R248" s="17">
        <v>345</v>
      </c>
      <c r="S248" s="17">
        <v>104642700</v>
      </c>
      <c r="T248" s="8">
        <f t="shared" si="36"/>
        <v>13248</v>
      </c>
      <c r="U248" s="8">
        <f t="shared" si="30"/>
        <v>2219776149</v>
      </c>
      <c r="V248" s="9">
        <f t="shared" si="31"/>
        <v>0.6376462102440582</v>
      </c>
      <c r="W248" s="8">
        <f t="shared" si="32"/>
        <v>11217</v>
      </c>
      <c r="X248" s="8">
        <f t="shared" si="37"/>
        <v>1520074549</v>
      </c>
      <c r="Y248" s="7">
        <f t="shared" si="38"/>
        <v>126186.31086743336</v>
      </c>
      <c r="Z248" s="9">
        <f t="shared" si="39"/>
        <v>0.04714110476731679</v>
      </c>
      <c r="AA248" s="7">
        <v>128010.88963180887</v>
      </c>
      <c r="AB248" s="9">
        <f t="shared" si="33"/>
        <v>-0.014253308992879004</v>
      </c>
      <c r="AC248" s="13"/>
    </row>
    <row r="249" spans="1:29" ht="12.75">
      <c r="A249" s="14" t="s">
        <v>525</v>
      </c>
      <c r="B249" s="14" t="s">
        <v>526</v>
      </c>
      <c r="C249" t="s">
        <v>524</v>
      </c>
      <c r="D249" s="17">
        <v>9</v>
      </c>
      <c r="E249" s="17">
        <v>1116600</v>
      </c>
      <c r="F249" s="17">
        <v>334</v>
      </c>
      <c r="G249" s="17">
        <v>25536500</v>
      </c>
      <c r="H249" s="17">
        <v>0</v>
      </c>
      <c r="I249" s="17">
        <v>0</v>
      </c>
      <c r="J249" s="17">
        <v>0</v>
      </c>
      <c r="K249" s="17">
        <v>0</v>
      </c>
      <c r="L249" s="16">
        <f t="shared" si="34"/>
        <v>39</v>
      </c>
      <c r="M249" s="16">
        <f t="shared" si="35"/>
        <v>15294400</v>
      </c>
      <c r="N249" s="17">
        <v>21</v>
      </c>
      <c r="O249" s="17">
        <v>2528200</v>
      </c>
      <c r="P249" s="17">
        <v>5</v>
      </c>
      <c r="Q249" s="17">
        <v>8440500</v>
      </c>
      <c r="R249" s="17">
        <v>13</v>
      </c>
      <c r="S249" s="17">
        <v>4325700</v>
      </c>
      <c r="T249" s="8">
        <f t="shared" si="36"/>
        <v>382</v>
      </c>
      <c r="U249" s="8">
        <f t="shared" si="30"/>
        <v>41947500</v>
      </c>
      <c r="V249" s="9">
        <f t="shared" si="31"/>
        <v>0.6087728708504678</v>
      </c>
      <c r="W249" s="8">
        <f t="shared" si="32"/>
        <v>334</v>
      </c>
      <c r="X249" s="8">
        <f t="shared" si="37"/>
        <v>29862200</v>
      </c>
      <c r="Y249" s="7">
        <f t="shared" si="38"/>
        <v>76456.58682634731</v>
      </c>
      <c r="Z249" s="9">
        <f t="shared" si="39"/>
        <v>0.10312175934203469</v>
      </c>
      <c r="AA249" s="7">
        <v>76541.61676646706</v>
      </c>
      <c r="AB249" s="9">
        <f t="shared" si="33"/>
        <v>-0.0011108981455041202</v>
      </c>
      <c r="AC249" s="13"/>
    </row>
    <row r="250" spans="1:29" ht="12.75">
      <c r="A250" s="14" t="s">
        <v>527</v>
      </c>
      <c r="B250" s="14" t="s">
        <v>528</v>
      </c>
      <c r="C250" t="s">
        <v>524</v>
      </c>
      <c r="D250" s="17">
        <v>19</v>
      </c>
      <c r="E250" s="17">
        <v>2143700</v>
      </c>
      <c r="F250" s="17">
        <v>2393</v>
      </c>
      <c r="G250" s="17">
        <v>601229600</v>
      </c>
      <c r="H250" s="17">
        <v>0</v>
      </c>
      <c r="I250" s="17">
        <v>0</v>
      </c>
      <c r="J250" s="17">
        <v>0</v>
      </c>
      <c r="K250" s="17">
        <v>0</v>
      </c>
      <c r="L250" s="16">
        <f t="shared" si="34"/>
        <v>296</v>
      </c>
      <c r="M250" s="16">
        <f t="shared" si="35"/>
        <v>193410100</v>
      </c>
      <c r="N250" s="17">
        <v>165</v>
      </c>
      <c r="O250" s="17">
        <v>80909200</v>
      </c>
      <c r="P250" s="17">
        <v>51</v>
      </c>
      <c r="Q250" s="17">
        <v>21591400</v>
      </c>
      <c r="R250" s="17">
        <v>80</v>
      </c>
      <c r="S250" s="17">
        <v>90909500</v>
      </c>
      <c r="T250" s="8">
        <f t="shared" si="36"/>
        <v>2708</v>
      </c>
      <c r="U250" s="8">
        <f t="shared" si="30"/>
        <v>796783400</v>
      </c>
      <c r="V250" s="9">
        <f t="shared" si="31"/>
        <v>0.7545709411114739</v>
      </c>
      <c r="W250" s="8">
        <f t="shared" si="32"/>
        <v>2393</v>
      </c>
      <c r="X250" s="8">
        <f t="shared" si="37"/>
        <v>692139100</v>
      </c>
      <c r="Y250" s="7">
        <f t="shared" si="38"/>
        <v>251245.1316339323</v>
      </c>
      <c r="Z250" s="9">
        <f t="shared" si="39"/>
        <v>0.11409562498415504</v>
      </c>
      <c r="AA250" s="7">
        <v>252709.88274706868</v>
      </c>
      <c r="AB250" s="9">
        <f t="shared" si="33"/>
        <v>-0.005796176616497507</v>
      </c>
      <c r="AC250" s="13"/>
    </row>
    <row r="251" spans="1:29" ht="12.75">
      <c r="A251" s="14" t="s">
        <v>529</v>
      </c>
      <c r="B251" s="14" t="s">
        <v>530</v>
      </c>
      <c r="C251" t="s">
        <v>524</v>
      </c>
      <c r="D251" s="17">
        <v>91</v>
      </c>
      <c r="E251" s="17">
        <v>16965715</v>
      </c>
      <c r="F251" s="17">
        <v>2006</v>
      </c>
      <c r="G251" s="17">
        <v>297136074</v>
      </c>
      <c r="H251" s="17">
        <v>0</v>
      </c>
      <c r="I251" s="17">
        <v>0</v>
      </c>
      <c r="J251" s="17">
        <v>0</v>
      </c>
      <c r="K251" s="17">
        <v>0</v>
      </c>
      <c r="L251" s="16">
        <f t="shared" si="34"/>
        <v>376</v>
      </c>
      <c r="M251" s="16">
        <f t="shared" si="35"/>
        <v>188917665</v>
      </c>
      <c r="N251" s="17">
        <v>243</v>
      </c>
      <c r="O251" s="17">
        <v>89440475</v>
      </c>
      <c r="P251" s="17">
        <v>62</v>
      </c>
      <c r="Q251" s="17">
        <v>82605980</v>
      </c>
      <c r="R251" s="17">
        <v>71</v>
      </c>
      <c r="S251" s="17">
        <v>16871210</v>
      </c>
      <c r="T251" s="8">
        <f t="shared" si="36"/>
        <v>2473</v>
      </c>
      <c r="U251" s="8">
        <f t="shared" si="30"/>
        <v>503019454</v>
      </c>
      <c r="V251" s="9">
        <f t="shared" si="31"/>
        <v>0.590704935240934</v>
      </c>
      <c r="W251" s="8">
        <f t="shared" si="32"/>
        <v>2006</v>
      </c>
      <c r="X251" s="8">
        <f t="shared" si="37"/>
        <v>314007284</v>
      </c>
      <c r="Y251" s="7">
        <f t="shared" si="38"/>
        <v>148123.66600199402</v>
      </c>
      <c r="Z251" s="9">
        <f t="shared" si="39"/>
        <v>0.033539875775858166</v>
      </c>
      <c r="AA251" s="7">
        <v>142028.49020592668</v>
      </c>
      <c r="AB251" s="9">
        <f t="shared" si="33"/>
        <v>0.04291516291717222</v>
      </c>
      <c r="AC251" s="13"/>
    </row>
    <row r="252" spans="1:29" ht="12.75">
      <c r="A252" s="14" t="s">
        <v>531</v>
      </c>
      <c r="B252" s="14" t="s">
        <v>532</v>
      </c>
      <c r="C252" t="s">
        <v>524</v>
      </c>
      <c r="D252" s="17">
        <v>126</v>
      </c>
      <c r="E252" s="17">
        <v>60609700</v>
      </c>
      <c r="F252" s="17">
        <v>14506</v>
      </c>
      <c r="G252" s="17">
        <v>7573678200</v>
      </c>
      <c r="H252" s="17">
        <v>0</v>
      </c>
      <c r="I252" s="17">
        <v>0</v>
      </c>
      <c r="J252" s="17">
        <v>0</v>
      </c>
      <c r="K252" s="17">
        <v>0</v>
      </c>
      <c r="L252" s="16">
        <f t="shared" si="34"/>
        <v>1341</v>
      </c>
      <c r="M252" s="16">
        <f t="shared" si="35"/>
        <v>3384987100</v>
      </c>
      <c r="N252" s="17">
        <v>974</v>
      </c>
      <c r="O252" s="17">
        <v>1829715500</v>
      </c>
      <c r="P252" s="17">
        <v>33</v>
      </c>
      <c r="Q252" s="17">
        <v>110075800</v>
      </c>
      <c r="R252" s="17">
        <v>334</v>
      </c>
      <c r="S252" s="17">
        <v>1445195800</v>
      </c>
      <c r="T252" s="8">
        <f t="shared" si="36"/>
        <v>15973</v>
      </c>
      <c r="U252" s="8">
        <f t="shared" si="30"/>
        <v>11019275000</v>
      </c>
      <c r="V252" s="9">
        <f t="shared" si="31"/>
        <v>0.6873118422037747</v>
      </c>
      <c r="W252" s="8">
        <f t="shared" si="32"/>
        <v>14506</v>
      </c>
      <c r="X252" s="8">
        <f t="shared" si="37"/>
        <v>9018874000</v>
      </c>
      <c r="Y252" s="7">
        <f t="shared" si="38"/>
        <v>522106.59037639596</v>
      </c>
      <c r="Z252" s="9">
        <f t="shared" si="39"/>
        <v>0.1311516229516007</v>
      </c>
      <c r="AA252" s="7">
        <v>143546.79939167705</v>
      </c>
      <c r="AB252" s="9">
        <f t="shared" si="33"/>
        <v>2.6371872628925233</v>
      </c>
      <c r="AC252" s="13"/>
    </row>
    <row r="253" spans="1:29" ht="12.75">
      <c r="A253" s="14" t="s">
        <v>533</v>
      </c>
      <c r="B253" s="14" t="s">
        <v>534</v>
      </c>
      <c r="C253" t="s">
        <v>524</v>
      </c>
      <c r="D253" s="17">
        <v>9857</v>
      </c>
      <c r="E253" s="17">
        <v>369789534</v>
      </c>
      <c r="F253" s="17">
        <v>36075</v>
      </c>
      <c r="G253" s="17">
        <v>3299371882</v>
      </c>
      <c r="H253" s="17">
        <v>0</v>
      </c>
      <c r="I253" s="17">
        <v>0</v>
      </c>
      <c r="J253" s="17">
        <v>0</v>
      </c>
      <c r="K253" s="17">
        <v>0</v>
      </c>
      <c r="L253" s="16">
        <f t="shared" si="34"/>
        <v>5671</v>
      </c>
      <c r="M253" s="16">
        <f t="shared" si="35"/>
        <v>2247010055</v>
      </c>
      <c r="N253" s="17">
        <v>3485</v>
      </c>
      <c r="O253" s="17">
        <v>1439637425</v>
      </c>
      <c r="P253" s="17">
        <v>578</v>
      </c>
      <c r="Q253" s="17">
        <v>388993200</v>
      </c>
      <c r="R253" s="17">
        <v>1608</v>
      </c>
      <c r="S253" s="17">
        <v>418379430</v>
      </c>
      <c r="T253" s="8">
        <f t="shared" si="36"/>
        <v>51603</v>
      </c>
      <c r="U253" s="8">
        <f t="shared" si="30"/>
        <v>5916171471</v>
      </c>
      <c r="V253" s="9">
        <f t="shared" si="31"/>
        <v>0.5576869937210107</v>
      </c>
      <c r="W253" s="8">
        <f t="shared" si="32"/>
        <v>36075</v>
      </c>
      <c r="X253" s="8">
        <f t="shared" si="37"/>
        <v>3717751312</v>
      </c>
      <c r="Y253" s="7">
        <f t="shared" si="38"/>
        <v>91458.68002772002</v>
      </c>
      <c r="Z253" s="9">
        <f t="shared" si="39"/>
        <v>0.07071793507859266</v>
      </c>
      <c r="AA253" s="7">
        <v>91766.94747782705</v>
      </c>
      <c r="AB253" s="9">
        <f t="shared" si="33"/>
        <v>-0.0033592427184255314</v>
      </c>
      <c r="AC253" s="13"/>
    </row>
    <row r="254" spans="1:29" ht="12.75">
      <c r="A254" s="14" t="s">
        <v>535</v>
      </c>
      <c r="B254" s="14" t="s">
        <v>536</v>
      </c>
      <c r="C254" t="s">
        <v>524</v>
      </c>
      <c r="D254" s="17">
        <v>159</v>
      </c>
      <c r="E254" s="17">
        <v>14078200</v>
      </c>
      <c r="F254" s="17">
        <v>7121</v>
      </c>
      <c r="G254" s="17">
        <v>675822900</v>
      </c>
      <c r="H254" s="17">
        <v>0</v>
      </c>
      <c r="I254" s="17">
        <v>0</v>
      </c>
      <c r="J254" s="17">
        <v>0</v>
      </c>
      <c r="K254" s="17">
        <v>0</v>
      </c>
      <c r="L254" s="16">
        <f t="shared" si="34"/>
        <v>839</v>
      </c>
      <c r="M254" s="16">
        <f t="shared" si="35"/>
        <v>360980500</v>
      </c>
      <c r="N254" s="17">
        <v>490</v>
      </c>
      <c r="O254" s="17">
        <v>112403000</v>
      </c>
      <c r="P254" s="17">
        <v>210</v>
      </c>
      <c r="Q254" s="17">
        <v>215090300</v>
      </c>
      <c r="R254" s="17">
        <v>139</v>
      </c>
      <c r="S254" s="17">
        <v>33487200</v>
      </c>
      <c r="T254" s="8">
        <f t="shared" si="36"/>
        <v>8119</v>
      </c>
      <c r="U254" s="8">
        <f t="shared" si="30"/>
        <v>1050881600</v>
      </c>
      <c r="V254" s="9">
        <f t="shared" si="31"/>
        <v>0.6431008973798761</v>
      </c>
      <c r="W254" s="8">
        <f t="shared" si="32"/>
        <v>7121</v>
      </c>
      <c r="X254" s="8">
        <f t="shared" si="37"/>
        <v>709310100</v>
      </c>
      <c r="Y254" s="7">
        <f t="shared" si="38"/>
        <v>94905.61718859711</v>
      </c>
      <c r="Z254" s="9">
        <f t="shared" si="39"/>
        <v>0.03186581628225292</v>
      </c>
      <c r="AA254" s="7">
        <v>94802.9089376054</v>
      </c>
      <c r="AB254" s="9">
        <f t="shared" si="33"/>
        <v>0.0010833871253814224</v>
      </c>
      <c r="AC254" s="13"/>
    </row>
    <row r="255" spans="1:29" ht="12.75">
      <c r="A255" s="14" t="s">
        <v>537</v>
      </c>
      <c r="B255" s="14" t="s">
        <v>538</v>
      </c>
      <c r="C255" t="s">
        <v>524</v>
      </c>
      <c r="D255" s="17">
        <v>334</v>
      </c>
      <c r="E255" s="17">
        <v>54338500</v>
      </c>
      <c r="F255" s="17">
        <v>10864</v>
      </c>
      <c r="G255" s="17">
        <v>1477819100</v>
      </c>
      <c r="H255" s="17">
        <v>0</v>
      </c>
      <c r="I255" s="17">
        <v>0</v>
      </c>
      <c r="J255" s="17">
        <v>0</v>
      </c>
      <c r="K255" s="17">
        <v>0</v>
      </c>
      <c r="L255" s="16">
        <f t="shared" si="34"/>
        <v>1084</v>
      </c>
      <c r="M255" s="16">
        <f t="shared" si="35"/>
        <v>948774400</v>
      </c>
      <c r="N255" s="17">
        <v>717</v>
      </c>
      <c r="O255" s="17">
        <v>422492700</v>
      </c>
      <c r="P255" s="17">
        <v>210</v>
      </c>
      <c r="Q255" s="17">
        <v>361379400</v>
      </c>
      <c r="R255" s="17">
        <v>157</v>
      </c>
      <c r="S255" s="17">
        <v>164902300</v>
      </c>
      <c r="T255" s="8">
        <f t="shared" si="36"/>
        <v>12282</v>
      </c>
      <c r="U255" s="8">
        <f t="shared" si="30"/>
        <v>2480932000</v>
      </c>
      <c r="V255" s="9">
        <f t="shared" si="31"/>
        <v>0.5956709414042787</v>
      </c>
      <c r="W255" s="8">
        <f t="shared" si="32"/>
        <v>10864</v>
      </c>
      <c r="X255" s="8">
        <f t="shared" si="37"/>
        <v>1642721400</v>
      </c>
      <c r="Y255" s="7">
        <f t="shared" si="38"/>
        <v>136029.00405007365</v>
      </c>
      <c r="Z255" s="9">
        <f t="shared" si="39"/>
        <v>0.0664678838436523</v>
      </c>
      <c r="AA255" s="7">
        <v>136165.74031471426</v>
      </c>
      <c r="AB255" s="9">
        <f t="shared" si="33"/>
        <v>-0.0010041899256345833</v>
      </c>
      <c r="AC255" s="13"/>
    </row>
    <row r="256" spans="1:29" ht="12.75">
      <c r="A256" s="14" t="s">
        <v>539</v>
      </c>
      <c r="B256" s="14" t="s">
        <v>540</v>
      </c>
      <c r="C256" t="s">
        <v>524</v>
      </c>
      <c r="D256" s="17">
        <v>135</v>
      </c>
      <c r="E256" s="17">
        <v>65552700</v>
      </c>
      <c r="F256" s="17">
        <v>4768</v>
      </c>
      <c r="G256" s="17">
        <v>809674400</v>
      </c>
      <c r="H256" s="17">
        <v>0</v>
      </c>
      <c r="I256" s="17">
        <v>0</v>
      </c>
      <c r="J256" s="17">
        <v>0</v>
      </c>
      <c r="K256" s="17">
        <v>0</v>
      </c>
      <c r="L256" s="16">
        <f t="shared" si="34"/>
        <v>434</v>
      </c>
      <c r="M256" s="16">
        <f t="shared" si="35"/>
        <v>1660562075</v>
      </c>
      <c r="N256" s="17">
        <v>265</v>
      </c>
      <c r="O256" s="17">
        <v>780089475</v>
      </c>
      <c r="P256" s="17">
        <v>156</v>
      </c>
      <c r="Q256" s="17">
        <v>826429600</v>
      </c>
      <c r="R256" s="17">
        <v>13</v>
      </c>
      <c r="S256" s="17">
        <v>54043000</v>
      </c>
      <c r="T256" s="8">
        <f t="shared" si="36"/>
        <v>5337</v>
      </c>
      <c r="U256" s="8">
        <f t="shared" si="30"/>
        <v>2535789175</v>
      </c>
      <c r="V256" s="9">
        <f t="shared" si="31"/>
        <v>0.31929878397718137</v>
      </c>
      <c r="W256" s="8">
        <f t="shared" si="32"/>
        <v>4768</v>
      </c>
      <c r="X256" s="8">
        <f t="shared" si="37"/>
        <v>863717400</v>
      </c>
      <c r="Y256" s="7">
        <f t="shared" si="38"/>
        <v>169814.26174496644</v>
      </c>
      <c r="Z256" s="9">
        <f t="shared" si="39"/>
        <v>0.021312102966919558</v>
      </c>
      <c r="AA256" s="7">
        <v>171642.48159831756</v>
      </c>
      <c r="AB256" s="9">
        <f t="shared" si="33"/>
        <v>-0.010651324988586309</v>
      </c>
      <c r="AC256" s="13"/>
    </row>
    <row r="257" spans="1:29" ht="12.75">
      <c r="A257" s="14" t="s">
        <v>541</v>
      </c>
      <c r="B257" s="14" t="s">
        <v>542</v>
      </c>
      <c r="C257" t="s">
        <v>524</v>
      </c>
      <c r="D257" s="17">
        <v>199</v>
      </c>
      <c r="E257" s="17">
        <v>22562500</v>
      </c>
      <c r="F257" s="17">
        <v>6512</v>
      </c>
      <c r="G257" s="17">
        <v>761714500</v>
      </c>
      <c r="H257" s="17">
        <v>0</v>
      </c>
      <c r="I257" s="17">
        <v>0</v>
      </c>
      <c r="J257" s="17">
        <v>0</v>
      </c>
      <c r="K257" s="17">
        <v>0</v>
      </c>
      <c r="L257" s="16">
        <f t="shared" si="34"/>
        <v>2165</v>
      </c>
      <c r="M257" s="16">
        <f t="shared" si="35"/>
        <v>693409900</v>
      </c>
      <c r="N257" s="17">
        <v>1384</v>
      </c>
      <c r="O257" s="17">
        <v>402563100</v>
      </c>
      <c r="P257" s="17">
        <v>92</v>
      </c>
      <c r="Q257" s="17">
        <v>30684500</v>
      </c>
      <c r="R257" s="17">
        <v>689</v>
      </c>
      <c r="S257" s="17">
        <v>260162300</v>
      </c>
      <c r="T257" s="8">
        <f t="shared" si="36"/>
        <v>8876</v>
      </c>
      <c r="U257" s="8">
        <f t="shared" si="30"/>
        <v>1477686900</v>
      </c>
      <c r="V257" s="9">
        <f t="shared" si="31"/>
        <v>0.515477602190288</v>
      </c>
      <c r="W257" s="8">
        <f t="shared" si="32"/>
        <v>6512</v>
      </c>
      <c r="X257" s="8">
        <f t="shared" si="37"/>
        <v>1021876800</v>
      </c>
      <c r="Y257" s="7">
        <f t="shared" si="38"/>
        <v>116970.89987714987</v>
      </c>
      <c r="Z257" s="9">
        <f t="shared" si="39"/>
        <v>0.1760605037508284</v>
      </c>
      <c r="AA257" s="7">
        <v>118541.7481757491</v>
      </c>
      <c r="AB257" s="9">
        <f t="shared" si="33"/>
        <v>-0.013251435235038904</v>
      </c>
      <c r="AC257" s="13"/>
    </row>
    <row r="258" spans="1:29" ht="12.75">
      <c r="A258" s="14" t="s">
        <v>543</v>
      </c>
      <c r="B258" s="14" t="s">
        <v>544</v>
      </c>
      <c r="C258" t="s">
        <v>524</v>
      </c>
      <c r="D258" s="17">
        <v>208</v>
      </c>
      <c r="E258" s="17">
        <v>128324492</v>
      </c>
      <c r="F258" s="17">
        <v>2838</v>
      </c>
      <c r="G258" s="17">
        <v>740927410</v>
      </c>
      <c r="H258" s="17">
        <v>0</v>
      </c>
      <c r="I258" s="17">
        <v>0</v>
      </c>
      <c r="J258" s="17">
        <v>0</v>
      </c>
      <c r="K258" s="17">
        <v>0</v>
      </c>
      <c r="L258" s="16">
        <f t="shared" si="34"/>
        <v>191</v>
      </c>
      <c r="M258" s="16">
        <f t="shared" si="35"/>
        <v>310673330</v>
      </c>
      <c r="N258" s="17">
        <v>61</v>
      </c>
      <c r="O258" s="17">
        <v>215046480</v>
      </c>
      <c r="P258" s="17">
        <v>21</v>
      </c>
      <c r="Q258" s="17">
        <v>9136900</v>
      </c>
      <c r="R258" s="17">
        <v>109</v>
      </c>
      <c r="S258" s="17">
        <v>86489950</v>
      </c>
      <c r="T258" s="8">
        <f t="shared" si="36"/>
        <v>3237</v>
      </c>
      <c r="U258" s="8">
        <f aca="true" t="shared" si="40" ref="U258:U321">S258+Q258+O258+K258+I258+G258+E258</f>
        <v>1179925232</v>
      </c>
      <c r="V258" s="9">
        <f aca="true" t="shared" si="41" ref="V258:V321">(G258+I258)/U258</f>
        <v>0.6279443730041363</v>
      </c>
      <c r="W258" s="8">
        <f aca="true" t="shared" si="42" ref="W258:W321">F258+H258</f>
        <v>2838</v>
      </c>
      <c r="X258" s="8">
        <f t="shared" si="37"/>
        <v>827417360</v>
      </c>
      <c r="Y258" s="7">
        <f t="shared" si="38"/>
        <v>261073.78787878787</v>
      </c>
      <c r="Z258" s="9">
        <f t="shared" si="39"/>
        <v>0.07330121236020826</v>
      </c>
      <c r="AA258" s="7">
        <v>237602.7336197637</v>
      </c>
      <c r="AB258" s="9">
        <f aca="true" t="shared" si="43" ref="AB258:AB321">(Y258-AA258)/AA258</f>
        <v>0.09878276188768507</v>
      </c>
      <c r="AC258" s="13"/>
    </row>
    <row r="259" spans="1:29" ht="12.75">
      <c r="A259" s="14" t="s">
        <v>545</v>
      </c>
      <c r="B259" s="14" t="s">
        <v>546</v>
      </c>
      <c r="C259" t="s">
        <v>524</v>
      </c>
      <c r="D259" s="17">
        <v>1074</v>
      </c>
      <c r="E259" s="17">
        <v>35154300</v>
      </c>
      <c r="F259" s="17">
        <v>4452</v>
      </c>
      <c r="G259" s="17">
        <v>446312150</v>
      </c>
      <c r="H259" s="17">
        <v>0</v>
      </c>
      <c r="I259" s="17">
        <v>0</v>
      </c>
      <c r="J259" s="17">
        <v>0</v>
      </c>
      <c r="K259" s="17">
        <v>0</v>
      </c>
      <c r="L259" s="16">
        <f aca="true" t="shared" si="44" ref="L259:L322">N259+P259+R259</f>
        <v>1245</v>
      </c>
      <c r="M259" s="16">
        <f aca="true" t="shared" si="45" ref="M259:M322">O259+Q259+S259</f>
        <v>421816100</v>
      </c>
      <c r="N259" s="17">
        <v>726</v>
      </c>
      <c r="O259" s="17">
        <v>202793200</v>
      </c>
      <c r="P259" s="17">
        <v>107</v>
      </c>
      <c r="Q259" s="17">
        <v>25856600</v>
      </c>
      <c r="R259" s="17">
        <v>412</v>
      </c>
      <c r="S259" s="17">
        <v>193166300</v>
      </c>
      <c r="T259" s="8">
        <f aca="true" t="shared" si="46" ref="T259:T322">R259+P259+N259+J259+H259+F259+D259</f>
        <v>6771</v>
      </c>
      <c r="U259" s="8">
        <f t="shared" si="40"/>
        <v>903282550</v>
      </c>
      <c r="V259" s="9">
        <f t="shared" si="41"/>
        <v>0.49410026796155865</v>
      </c>
      <c r="W259" s="8">
        <f t="shared" si="42"/>
        <v>4452</v>
      </c>
      <c r="X259" s="8">
        <f aca="true" t="shared" si="47" ref="X259:X322">S259+I259+G259</f>
        <v>639478450</v>
      </c>
      <c r="Y259" s="7">
        <f aca="true" t="shared" si="48" ref="Y259:Y322">(I259+G259)/(H259+F259)</f>
        <v>100249.80907457322</v>
      </c>
      <c r="Z259" s="9">
        <f aca="true" t="shared" si="49" ref="Z259:Z322">S259/U259</f>
        <v>0.21384925458816845</v>
      </c>
      <c r="AA259" s="7">
        <v>101246.8860960145</v>
      </c>
      <c r="AB259" s="9">
        <f t="shared" si="43"/>
        <v>-0.009847977156509567</v>
      </c>
      <c r="AC259" s="13"/>
    </row>
    <row r="260" spans="1:29" ht="12.75">
      <c r="A260" s="14" t="s">
        <v>547</v>
      </c>
      <c r="B260" s="14" t="s">
        <v>548</v>
      </c>
      <c r="C260" t="s">
        <v>549</v>
      </c>
      <c r="D260" s="17">
        <v>150</v>
      </c>
      <c r="E260" s="17">
        <v>10448300</v>
      </c>
      <c r="F260" s="17">
        <v>1510</v>
      </c>
      <c r="G260" s="17">
        <v>569320900</v>
      </c>
      <c r="H260" s="17">
        <v>259</v>
      </c>
      <c r="I260" s="17">
        <v>106917400</v>
      </c>
      <c r="J260" s="17">
        <v>400</v>
      </c>
      <c r="K260" s="17">
        <v>4235179</v>
      </c>
      <c r="L260" s="16">
        <f t="shared" si="44"/>
        <v>36</v>
      </c>
      <c r="M260" s="16">
        <f t="shared" si="45"/>
        <v>20167400</v>
      </c>
      <c r="N260" s="17">
        <v>32</v>
      </c>
      <c r="O260" s="17">
        <v>19100800</v>
      </c>
      <c r="P260" s="17">
        <v>3</v>
      </c>
      <c r="Q260" s="17">
        <v>836200</v>
      </c>
      <c r="R260" s="17">
        <v>1</v>
      </c>
      <c r="S260" s="17">
        <v>230400</v>
      </c>
      <c r="T260" s="8">
        <f t="shared" si="46"/>
        <v>2355</v>
      </c>
      <c r="U260" s="8">
        <f t="shared" si="40"/>
        <v>711089179</v>
      </c>
      <c r="V260" s="9">
        <f t="shared" si="41"/>
        <v>0.9509894398210214</v>
      </c>
      <c r="W260" s="8">
        <f t="shared" si="42"/>
        <v>1769</v>
      </c>
      <c r="X260" s="8">
        <f t="shared" si="47"/>
        <v>676468700</v>
      </c>
      <c r="Y260" s="7">
        <f t="shared" si="48"/>
        <v>382271.50932730356</v>
      </c>
      <c r="Z260" s="9">
        <f t="shared" si="49"/>
        <v>0.00032400999312633333</v>
      </c>
      <c r="AA260" s="7">
        <v>440861.96145124716</v>
      </c>
      <c r="AB260" s="9">
        <f t="shared" si="43"/>
        <v>-0.13289976738086723</v>
      </c>
      <c r="AC260" s="13"/>
    </row>
    <row r="261" spans="1:29" ht="12.75">
      <c r="A261" s="14" t="s">
        <v>550</v>
      </c>
      <c r="B261" s="14" t="s">
        <v>551</v>
      </c>
      <c r="C261" t="s">
        <v>549</v>
      </c>
      <c r="D261" s="17">
        <v>137</v>
      </c>
      <c r="E261" s="17">
        <v>6086400</v>
      </c>
      <c r="F261" s="17">
        <v>1266</v>
      </c>
      <c r="G261" s="17">
        <v>449860400</v>
      </c>
      <c r="H261" s="17">
        <v>128</v>
      </c>
      <c r="I261" s="17">
        <v>40892300</v>
      </c>
      <c r="J261" s="17">
        <v>221</v>
      </c>
      <c r="K261" s="17">
        <v>1896628</v>
      </c>
      <c r="L261" s="16">
        <f t="shared" si="44"/>
        <v>31</v>
      </c>
      <c r="M261" s="16">
        <f t="shared" si="45"/>
        <v>28170100</v>
      </c>
      <c r="N261" s="17">
        <v>24</v>
      </c>
      <c r="O261" s="17">
        <v>21179700</v>
      </c>
      <c r="P261" s="17">
        <v>7</v>
      </c>
      <c r="Q261" s="17">
        <v>6990400</v>
      </c>
      <c r="R261" s="17">
        <v>0</v>
      </c>
      <c r="S261" s="17">
        <v>0</v>
      </c>
      <c r="T261" s="8">
        <f t="shared" si="46"/>
        <v>1783</v>
      </c>
      <c r="U261" s="8">
        <f t="shared" si="40"/>
        <v>526905828</v>
      </c>
      <c r="V261" s="9">
        <f t="shared" si="41"/>
        <v>0.9313859781410503</v>
      </c>
      <c r="W261" s="8">
        <f t="shared" si="42"/>
        <v>1394</v>
      </c>
      <c r="X261" s="8">
        <f t="shared" si="47"/>
        <v>490752700</v>
      </c>
      <c r="Y261" s="7">
        <f t="shared" si="48"/>
        <v>352046.41319942614</v>
      </c>
      <c r="Z261" s="9">
        <f t="shared" si="49"/>
        <v>0</v>
      </c>
      <c r="AA261" s="7">
        <v>352535.93974175036</v>
      </c>
      <c r="AB261" s="9">
        <f t="shared" si="43"/>
        <v>-0.0013885862039564687</v>
      </c>
      <c r="AC261" s="13"/>
    </row>
    <row r="262" spans="1:29" ht="12.75">
      <c r="A262" s="14" t="s">
        <v>552</v>
      </c>
      <c r="B262" s="14" t="s">
        <v>553</v>
      </c>
      <c r="C262" t="s">
        <v>549</v>
      </c>
      <c r="D262" s="17">
        <v>36</v>
      </c>
      <c r="E262" s="17">
        <v>780500</v>
      </c>
      <c r="F262" s="17">
        <v>316</v>
      </c>
      <c r="G262" s="17">
        <v>83711200</v>
      </c>
      <c r="H262" s="17">
        <v>1</v>
      </c>
      <c r="I262" s="17">
        <v>367100</v>
      </c>
      <c r="J262" s="17">
        <v>6</v>
      </c>
      <c r="K262" s="17">
        <v>124400</v>
      </c>
      <c r="L262" s="16">
        <f t="shared" si="44"/>
        <v>31</v>
      </c>
      <c r="M262" s="16">
        <f t="shared" si="45"/>
        <v>24088800</v>
      </c>
      <c r="N262" s="17">
        <v>23</v>
      </c>
      <c r="O262" s="17">
        <v>18598400</v>
      </c>
      <c r="P262" s="17">
        <v>5</v>
      </c>
      <c r="Q262" s="17">
        <v>4232300</v>
      </c>
      <c r="R262" s="17">
        <v>3</v>
      </c>
      <c r="S262" s="17">
        <v>1258100</v>
      </c>
      <c r="T262" s="8">
        <f t="shared" si="46"/>
        <v>390</v>
      </c>
      <c r="U262" s="8">
        <f t="shared" si="40"/>
        <v>109072000</v>
      </c>
      <c r="V262" s="9">
        <f t="shared" si="41"/>
        <v>0.7708513642364676</v>
      </c>
      <c r="W262" s="8">
        <f t="shared" si="42"/>
        <v>317</v>
      </c>
      <c r="X262" s="8">
        <f t="shared" si="47"/>
        <v>85336400</v>
      </c>
      <c r="Y262" s="7">
        <f t="shared" si="48"/>
        <v>265231.2302839117</v>
      </c>
      <c r="Z262" s="9">
        <f t="shared" si="49"/>
        <v>0.011534582660994573</v>
      </c>
      <c r="AA262" s="7">
        <v>265838.17034700315</v>
      </c>
      <c r="AB262" s="9">
        <f t="shared" si="43"/>
        <v>-0.0022831185690873937</v>
      </c>
      <c r="AC262" s="13"/>
    </row>
    <row r="263" spans="1:29" ht="12.75">
      <c r="A263" s="14" t="s">
        <v>554</v>
      </c>
      <c r="B263" s="14" t="s">
        <v>555</v>
      </c>
      <c r="C263" t="s">
        <v>549</v>
      </c>
      <c r="D263" s="17">
        <v>52</v>
      </c>
      <c r="E263" s="17">
        <v>1367200</v>
      </c>
      <c r="F263" s="17">
        <v>385</v>
      </c>
      <c r="G263" s="17">
        <v>126010200</v>
      </c>
      <c r="H263" s="17">
        <v>4</v>
      </c>
      <c r="I263" s="17">
        <v>1454700</v>
      </c>
      <c r="J263" s="17">
        <v>17</v>
      </c>
      <c r="K263" s="17">
        <v>23608</v>
      </c>
      <c r="L263" s="16">
        <f t="shared" si="44"/>
        <v>32</v>
      </c>
      <c r="M263" s="16">
        <f t="shared" si="45"/>
        <v>16697800</v>
      </c>
      <c r="N263" s="17">
        <v>29</v>
      </c>
      <c r="O263" s="17">
        <v>15917800</v>
      </c>
      <c r="P263" s="17">
        <v>1</v>
      </c>
      <c r="Q263" s="17">
        <v>397900</v>
      </c>
      <c r="R263" s="17">
        <v>2</v>
      </c>
      <c r="S263" s="17">
        <v>382100</v>
      </c>
      <c r="T263" s="8">
        <f t="shared" si="46"/>
        <v>490</v>
      </c>
      <c r="U263" s="8">
        <f t="shared" si="40"/>
        <v>145553508</v>
      </c>
      <c r="V263" s="9">
        <f t="shared" si="41"/>
        <v>0.8757253724176816</v>
      </c>
      <c r="W263" s="8">
        <f t="shared" si="42"/>
        <v>389</v>
      </c>
      <c r="X263" s="8">
        <f t="shared" si="47"/>
        <v>127847000</v>
      </c>
      <c r="Y263" s="7">
        <f t="shared" si="48"/>
        <v>327673.264781491</v>
      </c>
      <c r="Z263" s="9">
        <f t="shared" si="49"/>
        <v>0.002625151432282896</v>
      </c>
      <c r="AA263" s="7">
        <v>327610.76923076925</v>
      </c>
      <c r="AB263" s="9">
        <f t="shared" si="43"/>
        <v>0.0001907615884194132</v>
      </c>
      <c r="AC263" s="13"/>
    </row>
    <row r="264" spans="1:29" ht="12.75">
      <c r="A264" s="14" t="s">
        <v>556</v>
      </c>
      <c r="B264" s="14" t="s">
        <v>557</v>
      </c>
      <c r="C264" t="s">
        <v>549</v>
      </c>
      <c r="D264" s="17">
        <v>44</v>
      </c>
      <c r="E264" s="17">
        <v>5995800</v>
      </c>
      <c r="F264" s="17">
        <v>860</v>
      </c>
      <c r="G264" s="17">
        <v>265511000</v>
      </c>
      <c r="H264" s="17">
        <v>1</v>
      </c>
      <c r="I264" s="17">
        <v>119750</v>
      </c>
      <c r="J264" s="17">
        <v>4</v>
      </c>
      <c r="K264" s="17">
        <v>53850</v>
      </c>
      <c r="L264" s="16">
        <f t="shared" si="44"/>
        <v>124</v>
      </c>
      <c r="M264" s="16">
        <f t="shared" si="45"/>
        <v>82046600</v>
      </c>
      <c r="N264" s="17">
        <v>116</v>
      </c>
      <c r="O264" s="17">
        <v>73645300</v>
      </c>
      <c r="P264" s="17">
        <v>0</v>
      </c>
      <c r="Q264" s="17">
        <v>0</v>
      </c>
      <c r="R264" s="17">
        <v>8</v>
      </c>
      <c r="S264" s="17">
        <v>8401300</v>
      </c>
      <c r="T264" s="8">
        <f t="shared" si="46"/>
        <v>1033</v>
      </c>
      <c r="U264" s="8">
        <f t="shared" si="40"/>
        <v>353727000</v>
      </c>
      <c r="V264" s="9">
        <f t="shared" si="41"/>
        <v>0.7509484715614019</v>
      </c>
      <c r="W264" s="8">
        <f t="shared" si="42"/>
        <v>861</v>
      </c>
      <c r="X264" s="8">
        <f t="shared" si="47"/>
        <v>274032050</v>
      </c>
      <c r="Y264" s="7">
        <f t="shared" si="48"/>
        <v>308514.22764227644</v>
      </c>
      <c r="Z264" s="9">
        <f t="shared" si="49"/>
        <v>0.023750802172296713</v>
      </c>
      <c r="AA264" s="7">
        <v>312215.5813953488</v>
      </c>
      <c r="AB264" s="9">
        <f t="shared" si="43"/>
        <v>-0.01185512182489533</v>
      </c>
      <c r="AC264" s="13"/>
    </row>
    <row r="265" spans="1:29" ht="12.75">
      <c r="A265" s="14" t="s">
        <v>558</v>
      </c>
      <c r="B265" s="14" t="s">
        <v>559</v>
      </c>
      <c r="C265" t="s">
        <v>549</v>
      </c>
      <c r="D265" s="17">
        <v>176</v>
      </c>
      <c r="E265" s="17">
        <v>13374700</v>
      </c>
      <c r="F265" s="17">
        <v>4344</v>
      </c>
      <c r="G265" s="17">
        <v>1706616300</v>
      </c>
      <c r="H265" s="17">
        <v>122</v>
      </c>
      <c r="I265" s="17">
        <v>55811400</v>
      </c>
      <c r="J265" s="17">
        <v>221</v>
      </c>
      <c r="K265" s="17">
        <v>2393000</v>
      </c>
      <c r="L265" s="16">
        <f t="shared" si="44"/>
        <v>284</v>
      </c>
      <c r="M265" s="16">
        <f t="shared" si="45"/>
        <v>360075400</v>
      </c>
      <c r="N265" s="17">
        <v>271</v>
      </c>
      <c r="O265" s="17">
        <v>194433800</v>
      </c>
      <c r="P265" s="17">
        <v>9</v>
      </c>
      <c r="Q265" s="17">
        <v>147099700</v>
      </c>
      <c r="R265" s="17">
        <v>4</v>
      </c>
      <c r="S265" s="17">
        <v>18541900</v>
      </c>
      <c r="T265" s="8">
        <f t="shared" si="46"/>
        <v>5147</v>
      </c>
      <c r="U265" s="8">
        <f t="shared" si="40"/>
        <v>2138270800</v>
      </c>
      <c r="V265" s="9">
        <f t="shared" si="41"/>
        <v>0.8242303547333668</v>
      </c>
      <c r="W265" s="8">
        <f t="shared" si="42"/>
        <v>4466</v>
      </c>
      <c r="X265" s="8">
        <f t="shared" si="47"/>
        <v>1780969600</v>
      </c>
      <c r="Y265" s="7">
        <f t="shared" si="48"/>
        <v>394632.26600985223</v>
      </c>
      <c r="Z265" s="9">
        <f t="shared" si="49"/>
        <v>0.008671446104955462</v>
      </c>
      <c r="AA265" s="7">
        <v>395346.3054187192</v>
      </c>
      <c r="AB265" s="9">
        <f t="shared" si="43"/>
        <v>-0.001806111247481377</v>
      </c>
      <c r="AC265" s="13"/>
    </row>
    <row r="266" spans="1:29" ht="12.75">
      <c r="A266" s="14" t="s">
        <v>560</v>
      </c>
      <c r="B266" s="14" t="s">
        <v>561</v>
      </c>
      <c r="C266" t="s">
        <v>549</v>
      </c>
      <c r="D266" s="17">
        <v>123</v>
      </c>
      <c r="E266" s="17">
        <v>8149620</v>
      </c>
      <c r="F266" s="17">
        <v>1339</v>
      </c>
      <c r="G266" s="17">
        <v>524807900</v>
      </c>
      <c r="H266" s="17">
        <v>462</v>
      </c>
      <c r="I266" s="17">
        <v>225827600</v>
      </c>
      <c r="J266" s="17">
        <v>673</v>
      </c>
      <c r="K266" s="17">
        <v>6520300</v>
      </c>
      <c r="L266" s="16">
        <f t="shared" si="44"/>
        <v>48</v>
      </c>
      <c r="M266" s="16">
        <f t="shared" si="45"/>
        <v>25406200</v>
      </c>
      <c r="N266" s="17">
        <v>36</v>
      </c>
      <c r="O266" s="17">
        <v>17196100</v>
      </c>
      <c r="P266" s="17">
        <v>10</v>
      </c>
      <c r="Q266" s="17">
        <v>7270600</v>
      </c>
      <c r="R266" s="17">
        <v>2</v>
      </c>
      <c r="S266" s="17">
        <v>939500</v>
      </c>
      <c r="T266" s="8">
        <f t="shared" si="46"/>
        <v>2645</v>
      </c>
      <c r="U266" s="8">
        <f t="shared" si="40"/>
        <v>790711620</v>
      </c>
      <c r="V266" s="9">
        <f t="shared" si="41"/>
        <v>0.9493163892039427</v>
      </c>
      <c r="W266" s="8">
        <f t="shared" si="42"/>
        <v>1801</v>
      </c>
      <c r="X266" s="8">
        <f t="shared" si="47"/>
        <v>751575000</v>
      </c>
      <c r="Y266" s="7">
        <f t="shared" si="48"/>
        <v>416788.1732370905</v>
      </c>
      <c r="Z266" s="9">
        <f t="shared" si="49"/>
        <v>0.0011881702206425144</v>
      </c>
      <c r="AA266" s="7">
        <v>414783.6859688196</v>
      </c>
      <c r="AB266" s="9">
        <f t="shared" si="43"/>
        <v>0.004832608745421119</v>
      </c>
      <c r="AC266" s="13"/>
    </row>
    <row r="267" spans="1:29" ht="12.75">
      <c r="A267" s="14" t="s">
        <v>562</v>
      </c>
      <c r="B267" s="14" t="s">
        <v>563</v>
      </c>
      <c r="C267" t="s">
        <v>549</v>
      </c>
      <c r="D267" s="17">
        <v>154</v>
      </c>
      <c r="E267" s="17">
        <v>8780700</v>
      </c>
      <c r="F267" s="17">
        <v>1238</v>
      </c>
      <c r="G267" s="17">
        <v>448217200</v>
      </c>
      <c r="H267" s="17">
        <v>242</v>
      </c>
      <c r="I267" s="17">
        <v>118396800</v>
      </c>
      <c r="J267" s="17">
        <v>409</v>
      </c>
      <c r="K267" s="17">
        <v>4985500</v>
      </c>
      <c r="L267" s="16">
        <f t="shared" si="44"/>
        <v>68</v>
      </c>
      <c r="M267" s="16">
        <f t="shared" si="45"/>
        <v>89745000</v>
      </c>
      <c r="N267" s="17">
        <v>62</v>
      </c>
      <c r="O267" s="17">
        <v>87482800</v>
      </c>
      <c r="P267" s="17">
        <v>0</v>
      </c>
      <c r="Q267" s="17">
        <v>0</v>
      </c>
      <c r="R267" s="17">
        <v>6</v>
      </c>
      <c r="S267" s="17">
        <v>2262200</v>
      </c>
      <c r="T267" s="8">
        <f t="shared" si="46"/>
        <v>2111</v>
      </c>
      <c r="U267" s="8">
        <f t="shared" si="40"/>
        <v>670125200</v>
      </c>
      <c r="V267" s="9">
        <f t="shared" si="41"/>
        <v>0.8455345359344791</v>
      </c>
      <c r="W267" s="8">
        <f t="shared" si="42"/>
        <v>1480</v>
      </c>
      <c r="X267" s="8">
        <f t="shared" si="47"/>
        <v>568876200</v>
      </c>
      <c r="Y267" s="7">
        <f t="shared" si="48"/>
        <v>382847.2972972973</v>
      </c>
      <c r="Z267" s="9">
        <f t="shared" si="49"/>
        <v>0.0033757870917255463</v>
      </c>
      <c r="AA267" s="7">
        <v>382472.7027027027</v>
      </c>
      <c r="AB267" s="9">
        <f t="shared" si="43"/>
        <v>0.0009794021689587882</v>
      </c>
      <c r="AC267" s="13"/>
    </row>
    <row r="268" spans="1:29" ht="12.75">
      <c r="A268" s="14" t="s">
        <v>564</v>
      </c>
      <c r="B268" s="14" t="s">
        <v>565</v>
      </c>
      <c r="C268" t="s">
        <v>549</v>
      </c>
      <c r="D268" s="17">
        <v>34</v>
      </c>
      <c r="E268" s="17">
        <v>2725700</v>
      </c>
      <c r="F268" s="17">
        <v>852</v>
      </c>
      <c r="G268" s="17">
        <v>209921500</v>
      </c>
      <c r="H268" s="17">
        <v>0</v>
      </c>
      <c r="I268" s="17">
        <v>0</v>
      </c>
      <c r="J268" s="17">
        <v>0</v>
      </c>
      <c r="K268" s="17">
        <v>0</v>
      </c>
      <c r="L268" s="16">
        <f t="shared" si="44"/>
        <v>244</v>
      </c>
      <c r="M268" s="16">
        <f t="shared" si="45"/>
        <v>227684200</v>
      </c>
      <c r="N268" s="17">
        <v>232</v>
      </c>
      <c r="O268" s="17">
        <v>188275300</v>
      </c>
      <c r="P268" s="17">
        <v>2</v>
      </c>
      <c r="Q268" s="17">
        <v>2687700</v>
      </c>
      <c r="R268" s="17">
        <v>10</v>
      </c>
      <c r="S268" s="17">
        <v>36721200</v>
      </c>
      <c r="T268" s="8">
        <f t="shared" si="46"/>
        <v>1130</v>
      </c>
      <c r="U268" s="8">
        <f t="shared" si="40"/>
        <v>440331400</v>
      </c>
      <c r="V268" s="9">
        <f t="shared" si="41"/>
        <v>0.47673524985953764</v>
      </c>
      <c r="W268" s="8">
        <f t="shared" si="42"/>
        <v>852</v>
      </c>
      <c r="X268" s="8">
        <f t="shared" si="47"/>
        <v>246642700</v>
      </c>
      <c r="Y268" s="7">
        <f t="shared" si="48"/>
        <v>246386.73708920187</v>
      </c>
      <c r="Z268" s="9">
        <f t="shared" si="49"/>
        <v>0.08339446153510742</v>
      </c>
      <c r="AA268" s="7">
        <v>240487.5732708089</v>
      </c>
      <c r="AB268" s="9">
        <f t="shared" si="43"/>
        <v>0.0245300151611161</v>
      </c>
      <c r="AC268" s="13"/>
    </row>
    <row r="269" spans="1:29" ht="12.75">
      <c r="A269" s="14" t="s">
        <v>566</v>
      </c>
      <c r="B269" s="14" t="s">
        <v>485</v>
      </c>
      <c r="C269" t="s">
        <v>549</v>
      </c>
      <c r="D269" s="17">
        <v>59</v>
      </c>
      <c r="E269" s="17">
        <v>3902400</v>
      </c>
      <c r="F269" s="17">
        <v>907</v>
      </c>
      <c r="G269" s="17">
        <v>385013700</v>
      </c>
      <c r="H269" s="17">
        <v>243</v>
      </c>
      <c r="I269" s="17">
        <v>104069500</v>
      </c>
      <c r="J269" s="17">
        <v>368</v>
      </c>
      <c r="K269" s="17">
        <v>4400974</v>
      </c>
      <c r="L269" s="16">
        <f t="shared" si="44"/>
        <v>30</v>
      </c>
      <c r="M269" s="16">
        <f t="shared" si="45"/>
        <v>40577200</v>
      </c>
      <c r="N269" s="17">
        <v>23</v>
      </c>
      <c r="O269" s="17">
        <v>37219300</v>
      </c>
      <c r="P269" s="17">
        <v>4</v>
      </c>
      <c r="Q269" s="17">
        <v>2328900</v>
      </c>
      <c r="R269" s="17">
        <v>3</v>
      </c>
      <c r="S269" s="17">
        <v>1029000</v>
      </c>
      <c r="T269" s="8">
        <f t="shared" si="46"/>
        <v>1607</v>
      </c>
      <c r="U269" s="8">
        <f t="shared" si="40"/>
        <v>537963774</v>
      </c>
      <c r="V269" s="9">
        <f t="shared" si="41"/>
        <v>0.9091377963305016</v>
      </c>
      <c r="W269" s="8">
        <f t="shared" si="42"/>
        <v>1150</v>
      </c>
      <c r="X269" s="8">
        <f t="shared" si="47"/>
        <v>490112200</v>
      </c>
      <c r="Y269" s="7">
        <f t="shared" si="48"/>
        <v>425289.73913043475</v>
      </c>
      <c r="Z269" s="9">
        <f t="shared" si="49"/>
        <v>0.0019127682006335244</v>
      </c>
      <c r="AA269" s="7">
        <v>427493.112467306</v>
      </c>
      <c r="AB269" s="9">
        <f t="shared" si="43"/>
        <v>-0.005154172716735363</v>
      </c>
      <c r="AC269" s="13"/>
    </row>
    <row r="270" spans="1:29" ht="12.75">
      <c r="A270" s="14" t="s">
        <v>567</v>
      </c>
      <c r="B270" s="14" t="s">
        <v>568</v>
      </c>
      <c r="C270" t="s">
        <v>549</v>
      </c>
      <c r="D270" s="17">
        <v>44</v>
      </c>
      <c r="E270" s="17">
        <v>2505100</v>
      </c>
      <c r="F270" s="17">
        <v>421</v>
      </c>
      <c r="G270" s="17">
        <v>109474900</v>
      </c>
      <c r="H270" s="17">
        <v>2</v>
      </c>
      <c r="I270" s="17">
        <v>898600</v>
      </c>
      <c r="J270" s="17">
        <v>6</v>
      </c>
      <c r="K270" s="17">
        <v>14700</v>
      </c>
      <c r="L270" s="16">
        <f t="shared" si="44"/>
        <v>75</v>
      </c>
      <c r="M270" s="16">
        <f t="shared" si="45"/>
        <v>35951250</v>
      </c>
      <c r="N270" s="17">
        <v>61</v>
      </c>
      <c r="O270" s="17">
        <v>26542300</v>
      </c>
      <c r="P270" s="17">
        <v>6</v>
      </c>
      <c r="Q270" s="17">
        <v>3726350</v>
      </c>
      <c r="R270" s="17">
        <v>8</v>
      </c>
      <c r="S270" s="17">
        <v>5682600</v>
      </c>
      <c r="T270" s="8">
        <f t="shared" si="46"/>
        <v>548</v>
      </c>
      <c r="U270" s="8">
        <f t="shared" si="40"/>
        <v>148844550</v>
      </c>
      <c r="V270" s="9">
        <f t="shared" si="41"/>
        <v>0.7415353803683105</v>
      </c>
      <c r="W270" s="8">
        <f t="shared" si="42"/>
        <v>423</v>
      </c>
      <c r="X270" s="8">
        <f t="shared" si="47"/>
        <v>116056100</v>
      </c>
      <c r="Y270" s="7">
        <f t="shared" si="48"/>
        <v>260930.26004728134</v>
      </c>
      <c r="Z270" s="9">
        <f t="shared" si="49"/>
        <v>0.03817808579487794</v>
      </c>
      <c r="AA270" s="7">
        <v>261732.30403800475</v>
      </c>
      <c r="AB270" s="9">
        <f t="shared" si="43"/>
        <v>-0.003064367593718771</v>
      </c>
      <c r="AC270" s="13"/>
    </row>
    <row r="271" spans="1:29" ht="12.75">
      <c r="A271" s="14" t="s">
        <v>569</v>
      </c>
      <c r="B271" s="14" t="s">
        <v>570</v>
      </c>
      <c r="C271" t="s">
        <v>549</v>
      </c>
      <c r="D271" s="17">
        <v>42</v>
      </c>
      <c r="E271" s="17">
        <v>1228503</v>
      </c>
      <c r="F271" s="17">
        <v>706</v>
      </c>
      <c r="G271" s="17">
        <v>129138100</v>
      </c>
      <c r="H271" s="17">
        <v>7</v>
      </c>
      <c r="I271" s="17">
        <v>1965400</v>
      </c>
      <c r="J271" s="17">
        <v>11</v>
      </c>
      <c r="K271" s="17">
        <v>38542</v>
      </c>
      <c r="L271" s="16">
        <f t="shared" si="44"/>
        <v>20</v>
      </c>
      <c r="M271" s="16">
        <f t="shared" si="45"/>
        <v>6597100</v>
      </c>
      <c r="N271" s="17">
        <v>15</v>
      </c>
      <c r="O271" s="17">
        <v>4823300</v>
      </c>
      <c r="P271" s="17">
        <v>1</v>
      </c>
      <c r="Q271" s="17">
        <v>568600</v>
      </c>
      <c r="R271" s="17">
        <v>4</v>
      </c>
      <c r="S271" s="17">
        <v>1205200</v>
      </c>
      <c r="T271" s="8">
        <f t="shared" si="46"/>
        <v>786</v>
      </c>
      <c r="U271" s="8">
        <f t="shared" si="40"/>
        <v>138967645</v>
      </c>
      <c r="V271" s="9">
        <f t="shared" si="41"/>
        <v>0.9434102448811016</v>
      </c>
      <c r="W271" s="8">
        <f t="shared" si="42"/>
        <v>713</v>
      </c>
      <c r="X271" s="8">
        <f t="shared" si="47"/>
        <v>132308700</v>
      </c>
      <c r="Y271" s="7">
        <f t="shared" si="48"/>
        <v>183875.8765778401</v>
      </c>
      <c r="Z271" s="9">
        <f t="shared" si="49"/>
        <v>0.008672522298265902</v>
      </c>
      <c r="AA271" s="7">
        <v>183887.09677419355</v>
      </c>
      <c r="AB271" s="9">
        <f t="shared" si="43"/>
        <v>-6.101676817065749E-05</v>
      </c>
      <c r="AC271" s="13"/>
    </row>
    <row r="272" spans="1:29" ht="12.75">
      <c r="A272" s="14" t="s">
        <v>571</v>
      </c>
      <c r="B272" s="14" t="s">
        <v>572</v>
      </c>
      <c r="C272" t="s">
        <v>549</v>
      </c>
      <c r="D272" s="17">
        <v>52</v>
      </c>
      <c r="E272" s="17">
        <v>2338301</v>
      </c>
      <c r="F272" s="17">
        <v>449</v>
      </c>
      <c r="G272" s="17">
        <v>107839785</v>
      </c>
      <c r="H272" s="17">
        <v>7</v>
      </c>
      <c r="I272" s="17">
        <v>3005000</v>
      </c>
      <c r="J272" s="17">
        <v>19</v>
      </c>
      <c r="K272" s="17">
        <v>107464</v>
      </c>
      <c r="L272" s="16">
        <f t="shared" si="44"/>
        <v>26</v>
      </c>
      <c r="M272" s="16">
        <f t="shared" si="45"/>
        <v>8297750</v>
      </c>
      <c r="N272" s="17">
        <v>21</v>
      </c>
      <c r="O272" s="17">
        <v>4966350</v>
      </c>
      <c r="P272" s="17">
        <v>2</v>
      </c>
      <c r="Q272" s="17">
        <v>856000</v>
      </c>
      <c r="R272" s="17">
        <v>3</v>
      </c>
      <c r="S272" s="17">
        <v>2475400</v>
      </c>
      <c r="T272" s="8">
        <f t="shared" si="46"/>
        <v>553</v>
      </c>
      <c r="U272" s="8">
        <f t="shared" si="40"/>
        <v>121588300</v>
      </c>
      <c r="V272" s="9">
        <f t="shared" si="41"/>
        <v>0.9116402236070411</v>
      </c>
      <c r="W272" s="8">
        <f t="shared" si="42"/>
        <v>456</v>
      </c>
      <c r="X272" s="8">
        <f t="shared" si="47"/>
        <v>113320185</v>
      </c>
      <c r="Y272" s="7">
        <f t="shared" si="48"/>
        <v>243080.66885964913</v>
      </c>
      <c r="Z272" s="9">
        <f t="shared" si="49"/>
        <v>0.0203588667659635</v>
      </c>
      <c r="AA272" s="7">
        <v>243412.84934497817</v>
      </c>
      <c r="AB272" s="9">
        <f t="shared" si="43"/>
        <v>-0.0013646793348129835</v>
      </c>
      <c r="AC272" s="13"/>
    </row>
    <row r="273" spans="1:29" ht="12.75">
      <c r="A273" s="14" t="s">
        <v>573</v>
      </c>
      <c r="B273" s="14" t="s">
        <v>574</v>
      </c>
      <c r="C273" t="s">
        <v>549</v>
      </c>
      <c r="D273" s="17">
        <v>77</v>
      </c>
      <c r="E273" s="17">
        <v>1635700</v>
      </c>
      <c r="F273" s="17">
        <v>1342</v>
      </c>
      <c r="G273" s="17">
        <v>337046400</v>
      </c>
      <c r="H273" s="17">
        <v>4</v>
      </c>
      <c r="I273" s="17">
        <v>1478600</v>
      </c>
      <c r="J273" s="17">
        <v>8</v>
      </c>
      <c r="K273" s="17">
        <v>9254</v>
      </c>
      <c r="L273" s="16">
        <f t="shared" si="44"/>
        <v>38</v>
      </c>
      <c r="M273" s="16">
        <f t="shared" si="45"/>
        <v>19498000</v>
      </c>
      <c r="N273" s="17">
        <v>30</v>
      </c>
      <c r="O273" s="17">
        <v>11767400</v>
      </c>
      <c r="P273" s="17">
        <v>7</v>
      </c>
      <c r="Q273" s="17">
        <v>7221000</v>
      </c>
      <c r="R273" s="17">
        <v>1</v>
      </c>
      <c r="S273" s="17">
        <v>509600</v>
      </c>
      <c r="T273" s="8">
        <f t="shared" si="46"/>
        <v>1469</v>
      </c>
      <c r="U273" s="8">
        <f t="shared" si="40"/>
        <v>359667954</v>
      </c>
      <c r="V273" s="9">
        <f t="shared" si="41"/>
        <v>0.941215352202326</v>
      </c>
      <c r="W273" s="8">
        <f t="shared" si="42"/>
        <v>1346</v>
      </c>
      <c r="X273" s="8">
        <f t="shared" si="47"/>
        <v>339034600</v>
      </c>
      <c r="Y273" s="7">
        <f t="shared" si="48"/>
        <v>251504.45765230313</v>
      </c>
      <c r="Z273" s="9">
        <f t="shared" si="49"/>
        <v>0.001416862398588894</v>
      </c>
      <c r="AA273" s="7">
        <v>253315.80118694363</v>
      </c>
      <c r="AB273" s="9">
        <f t="shared" si="43"/>
        <v>-0.007150535127114929</v>
      </c>
      <c r="AC273" s="13"/>
    </row>
    <row r="274" spans="1:29" ht="12.75">
      <c r="A274" s="14" t="s">
        <v>575</v>
      </c>
      <c r="B274" s="14" t="s">
        <v>576</v>
      </c>
      <c r="C274" t="s">
        <v>549</v>
      </c>
      <c r="D274" s="17">
        <v>133</v>
      </c>
      <c r="E274" s="17">
        <v>6480600</v>
      </c>
      <c r="F274" s="17">
        <v>1867</v>
      </c>
      <c r="G274" s="17">
        <v>525191400</v>
      </c>
      <c r="H274" s="17">
        <v>176</v>
      </c>
      <c r="I274" s="17">
        <v>65474000</v>
      </c>
      <c r="J274" s="17">
        <v>253</v>
      </c>
      <c r="K274" s="17">
        <v>2645310</v>
      </c>
      <c r="L274" s="16">
        <f t="shared" si="44"/>
        <v>34</v>
      </c>
      <c r="M274" s="16">
        <f t="shared" si="45"/>
        <v>27687111</v>
      </c>
      <c r="N274" s="17">
        <v>26</v>
      </c>
      <c r="O274" s="17">
        <v>16026211</v>
      </c>
      <c r="P274" s="17">
        <v>7</v>
      </c>
      <c r="Q274" s="17">
        <v>11231600</v>
      </c>
      <c r="R274" s="17">
        <v>1</v>
      </c>
      <c r="S274" s="17">
        <v>429300</v>
      </c>
      <c r="T274" s="8">
        <f t="shared" si="46"/>
        <v>2463</v>
      </c>
      <c r="U274" s="8">
        <f t="shared" si="40"/>
        <v>627478421</v>
      </c>
      <c r="V274" s="9">
        <f t="shared" si="41"/>
        <v>0.941331813544549</v>
      </c>
      <c r="W274" s="8">
        <f t="shared" si="42"/>
        <v>2043</v>
      </c>
      <c r="X274" s="8">
        <f t="shared" si="47"/>
        <v>591094700</v>
      </c>
      <c r="Y274" s="7">
        <f t="shared" si="48"/>
        <v>289116.6911404797</v>
      </c>
      <c r="Z274" s="9">
        <f t="shared" si="49"/>
        <v>0.0006841669540058972</v>
      </c>
      <c r="AA274" s="7">
        <v>352031.9627998042</v>
      </c>
      <c r="AB274" s="9">
        <f t="shared" si="43"/>
        <v>-0.1787203387980528</v>
      </c>
      <c r="AC274" s="13"/>
    </row>
    <row r="275" spans="1:29" ht="12.75">
      <c r="A275" s="14" t="s">
        <v>577</v>
      </c>
      <c r="B275" s="14" t="s">
        <v>578</v>
      </c>
      <c r="C275" t="s">
        <v>549</v>
      </c>
      <c r="D275" s="17">
        <v>149</v>
      </c>
      <c r="E275" s="17">
        <v>19364600</v>
      </c>
      <c r="F275" s="17">
        <v>1175</v>
      </c>
      <c r="G275" s="17">
        <v>423755900</v>
      </c>
      <c r="H275" s="17">
        <v>296</v>
      </c>
      <c r="I275" s="17">
        <v>112948500</v>
      </c>
      <c r="J275" s="17">
        <v>510</v>
      </c>
      <c r="K275" s="17">
        <v>5671700</v>
      </c>
      <c r="L275" s="16">
        <f t="shared" si="44"/>
        <v>61</v>
      </c>
      <c r="M275" s="16">
        <f t="shared" si="45"/>
        <v>46461500</v>
      </c>
      <c r="N275" s="17">
        <v>53</v>
      </c>
      <c r="O275" s="17">
        <v>35092100</v>
      </c>
      <c r="P275" s="17">
        <v>4</v>
      </c>
      <c r="Q275" s="17">
        <v>9381100</v>
      </c>
      <c r="R275" s="17">
        <v>4</v>
      </c>
      <c r="S275" s="17">
        <v>1988300</v>
      </c>
      <c r="T275" s="8">
        <f t="shared" si="46"/>
        <v>2191</v>
      </c>
      <c r="U275" s="8">
        <f t="shared" si="40"/>
        <v>608202200</v>
      </c>
      <c r="V275" s="9">
        <f t="shared" si="41"/>
        <v>0.882444029304728</v>
      </c>
      <c r="W275" s="8">
        <f t="shared" si="42"/>
        <v>1471</v>
      </c>
      <c r="X275" s="8">
        <f t="shared" si="47"/>
        <v>538692700</v>
      </c>
      <c r="Y275" s="7">
        <f t="shared" si="48"/>
        <v>364856.8320870156</v>
      </c>
      <c r="Z275" s="9">
        <f t="shared" si="49"/>
        <v>0.0032691430580159032</v>
      </c>
      <c r="AA275" s="7">
        <v>365104.4398907104</v>
      </c>
      <c r="AB275" s="9">
        <f t="shared" si="43"/>
        <v>-0.0006781834911920157</v>
      </c>
      <c r="AC275" s="13"/>
    </row>
    <row r="276" spans="1:29" ht="12.75">
      <c r="A276" s="14" t="s">
        <v>579</v>
      </c>
      <c r="B276" s="14" t="s">
        <v>580</v>
      </c>
      <c r="C276" t="s">
        <v>549</v>
      </c>
      <c r="D276" s="17">
        <v>197</v>
      </c>
      <c r="E276" s="17">
        <v>4720600</v>
      </c>
      <c r="F276" s="17">
        <v>1603</v>
      </c>
      <c r="G276" s="17">
        <v>562452000</v>
      </c>
      <c r="H276" s="17">
        <v>2</v>
      </c>
      <c r="I276" s="17">
        <v>1343800</v>
      </c>
      <c r="J276" s="17">
        <v>11</v>
      </c>
      <c r="K276" s="17">
        <v>128562</v>
      </c>
      <c r="L276" s="16">
        <f t="shared" si="44"/>
        <v>230</v>
      </c>
      <c r="M276" s="16">
        <f t="shared" si="45"/>
        <v>140898300</v>
      </c>
      <c r="N276" s="17">
        <v>183</v>
      </c>
      <c r="O276" s="17">
        <v>107578500</v>
      </c>
      <c r="P276" s="17">
        <v>8</v>
      </c>
      <c r="Q276" s="17">
        <v>10526900</v>
      </c>
      <c r="R276" s="17">
        <v>39</v>
      </c>
      <c r="S276" s="17">
        <v>22792900</v>
      </c>
      <c r="T276" s="8">
        <f t="shared" si="46"/>
        <v>2043</v>
      </c>
      <c r="U276" s="8">
        <f t="shared" si="40"/>
        <v>709543262</v>
      </c>
      <c r="V276" s="9">
        <f t="shared" si="41"/>
        <v>0.7945897455368972</v>
      </c>
      <c r="W276" s="8">
        <f t="shared" si="42"/>
        <v>1605</v>
      </c>
      <c r="X276" s="8">
        <f t="shared" si="47"/>
        <v>586588700</v>
      </c>
      <c r="Y276" s="7">
        <f t="shared" si="48"/>
        <v>351274.6417445483</v>
      </c>
      <c r="Z276" s="9">
        <f t="shared" si="49"/>
        <v>0.03212334077523803</v>
      </c>
      <c r="AA276" s="7">
        <v>354077.397260274</v>
      </c>
      <c r="AB276" s="9">
        <f t="shared" si="43"/>
        <v>-0.007915657812140608</v>
      </c>
      <c r="AC276" s="13"/>
    </row>
    <row r="277" spans="1:29" ht="12.75">
      <c r="A277" s="14" t="s">
        <v>581</v>
      </c>
      <c r="B277" s="14" t="s">
        <v>582</v>
      </c>
      <c r="C277" t="s">
        <v>549</v>
      </c>
      <c r="D277" s="17">
        <v>19</v>
      </c>
      <c r="E277" s="17">
        <v>1923200</v>
      </c>
      <c r="F277" s="17">
        <v>572</v>
      </c>
      <c r="G277" s="17">
        <v>154464700</v>
      </c>
      <c r="H277" s="17">
        <v>1</v>
      </c>
      <c r="I277" s="17">
        <v>681000</v>
      </c>
      <c r="J277" s="17">
        <v>8</v>
      </c>
      <c r="K277" s="17">
        <v>29923</v>
      </c>
      <c r="L277" s="16">
        <f t="shared" si="44"/>
        <v>66</v>
      </c>
      <c r="M277" s="16">
        <f t="shared" si="45"/>
        <v>118189180</v>
      </c>
      <c r="N277" s="17">
        <v>58</v>
      </c>
      <c r="O277" s="17">
        <v>88937000</v>
      </c>
      <c r="P277" s="17">
        <v>5</v>
      </c>
      <c r="Q277" s="17">
        <v>8172380</v>
      </c>
      <c r="R277" s="17">
        <v>3</v>
      </c>
      <c r="S277" s="17">
        <v>21079800</v>
      </c>
      <c r="T277" s="8">
        <f t="shared" si="46"/>
        <v>666</v>
      </c>
      <c r="U277" s="8">
        <f t="shared" si="40"/>
        <v>275288003</v>
      </c>
      <c r="V277" s="9">
        <f t="shared" si="41"/>
        <v>0.5635759579395837</v>
      </c>
      <c r="W277" s="8">
        <f t="shared" si="42"/>
        <v>573</v>
      </c>
      <c r="X277" s="8">
        <f t="shared" si="47"/>
        <v>176225500</v>
      </c>
      <c r="Y277" s="7">
        <f t="shared" si="48"/>
        <v>270760.38394415355</v>
      </c>
      <c r="Z277" s="9">
        <f t="shared" si="49"/>
        <v>0.07657362387855311</v>
      </c>
      <c r="AA277" s="7">
        <v>280936.39705882355</v>
      </c>
      <c r="AB277" s="9">
        <f t="shared" si="43"/>
        <v>-0.03622176841877597</v>
      </c>
      <c r="AC277" s="13"/>
    </row>
    <row r="278" spans="1:29" ht="12.75">
      <c r="A278" s="14" t="s">
        <v>583</v>
      </c>
      <c r="B278" s="14" t="s">
        <v>584</v>
      </c>
      <c r="C278" t="s">
        <v>549</v>
      </c>
      <c r="D278" s="17">
        <v>181</v>
      </c>
      <c r="E278" s="17">
        <v>9672500</v>
      </c>
      <c r="F278" s="17">
        <v>2042</v>
      </c>
      <c r="G278" s="17">
        <v>609183900</v>
      </c>
      <c r="H278" s="17">
        <v>217</v>
      </c>
      <c r="I278" s="17">
        <v>76537900</v>
      </c>
      <c r="J278" s="17">
        <v>308</v>
      </c>
      <c r="K278" s="17">
        <v>2007849</v>
      </c>
      <c r="L278" s="16">
        <f t="shared" si="44"/>
        <v>84</v>
      </c>
      <c r="M278" s="16">
        <f t="shared" si="45"/>
        <v>39438800</v>
      </c>
      <c r="N278" s="17">
        <v>75</v>
      </c>
      <c r="O278" s="17">
        <v>34186300</v>
      </c>
      <c r="P278" s="17">
        <v>5</v>
      </c>
      <c r="Q278" s="17">
        <v>3340100</v>
      </c>
      <c r="R278" s="17">
        <v>4</v>
      </c>
      <c r="S278" s="17">
        <v>1912400</v>
      </c>
      <c r="T278" s="8">
        <f t="shared" si="46"/>
        <v>2832</v>
      </c>
      <c r="U278" s="8">
        <f t="shared" si="40"/>
        <v>736840949</v>
      </c>
      <c r="V278" s="9">
        <f t="shared" si="41"/>
        <v>0.9306239032054664</v>
      </c>
      <c r="W278" s="8">
        <f t="shared" si="42"/>
        <v>2259</v>
      </c>
      <c r="X278" s="8">
        <f t="shared" si="47"/>
        <v>687634200</v>
      </c>
      <c r="Y278" s="7">
        <f t="shared" si="48"/>
        <v>303551.0402833112</v>
      </c>
      <c r="Z278" s="9">
        <f t="shared" si="49"/>
        <v>0.002595404072745148</v>
      </c>
      <c r="AA278" s="7">
        <v>303282.5103936311</v>
      </c>
      <c r="AB278" s="9">
        <f t="shared" si="43"/>
        <v>0.0008854117216702353</v>
      </c>
      <c r="AC278" s="13"/>
    </row>
    <row r="279" spans="1:29" ht="12.75">
      <c r="A279" s="14" t="s">
        <v>585</v>
      </c>
      <c r="B279" s="14" t="s">
        <v>586</v>
      </c>
      <c r="C279" t="s">
        <v>549</v>
      </c>
      <c r="D279" s="17">
        <v>63</v>
      </c>
      <c r="E279" s="17">
        <v>2265200</v>
      </c>
      <c r="F279" s="17">
        <v>417</v>
      </c>
      <c r="G279" s="17">
        <v>94913600</v>
      </c>
      <c r="H279" s="17">
        <v>4</v>
      </c>
      <c r="I279" s="17">
        <v>1418800</v>
      </c>
      <c r="J279" s="17">
        <v>9</v>
      </c>
      <c r="K279" s="17">
        <v>21900</v>
      </c>
      <c r="L279" s="16">
        <f t="shared" si="44"/>
        <v>46</v>
      </c>
      <c r="M279" s="16">
        <f t="shared" si="45"/>
        <v>17989470</v>
      </c>
      <c r="N279" s="17">
        <v>42</v>
      </c>
      <c r="O279" s="17">
        <v>12759270</v>
      </c>
      <c r="P279" s="17">
        <v>3</v>
      </c>
      <c r="Q279" s="17">
        <v>1992000</v>
      </c>
      <c r="R279" s="17">
        <v>1</v>
      </c>
      <c r="S279" s="17">
        <v>3238200</v>
      </c>
      <c r="T279" s="8">
        <f t="shared" si="46"/>
        <v>539</v>
      </c>
      <c r="U279" s="8">
        <f t="shared" si="40"/>
        <v>116608970</v>
      </c>
      <c r="V279" s="9">
        <f t="shared" si="41"/>
        <v>0.8261148349050678</v>
      </c>
      <c r="W279" s="8">
        <f t="shared" si="42"/>
        <v>421</v>
      </c>
      <c r="X279" s="8">
        <f t="shared" si="47"/>
        <v>99570600</v>
      </c>
      <c r="Y279" s="7">
        <f t="shared" si="48"/>
        <v>228818.05225653207</v>
      </c>
      <c r="Z279" s="9">
        <f t="shared" si="49"/>
        <v>0.02776973332325978</v>
      </c>
      <c r="AA279" s="7">
        <v>228593.3491686461</v>
      </c>
      <c r="AB279" s="9">
        <f t="shared" si="43"/>
        <v>0.0009829817389840352</v>
      </c>
      <c r="AC279" s="13"/>
    </row>
    <row r="280" spans="1:29" ht="12.75">
      <c r="A280" s="14" t="s">
        <v>587</v>
      </c>
      <c r="B280" s="14" t="s">
        <v>588</v>
      </c>
      <c r="C280" t="s">
        <v>549</v>
      </c>
      <c r="D280" s="17">
        <v>574</v>
      </c>
      <c r="E280" s="17">
        <v>66809275</v>
      </c>
      <c r="F280" s="17">
        <v>7845</v>
      </c>
      <c r="G280" s="17">
        <v>3107280700</v>
      </c>
      <c r="H280" s="17">
        <v>154</v>
      </c>
      <c r="I280" s="17">
        <v>67392100</v>
      </c>
      <c r="J280" s="17">
        <v>276</v>
      </c>
      <c r="K280" s="17">
        <v>2905100</v>
      </c>
      <c r="L280" s="16">
        <f t="shared" si="44"/>
        <v>412</v>
      </c>
      <c r="M280" s="16">
        <f t="shared" si="45"/>
        <v>729205336</v>
      </c>
      <c r="N280" s="17">
        <v>377</v>
      </c>
      <c r="O280" s="17">
        <v>610334640</v>
      </c>
      <c r="P280" s="17">
        <v>29</v>
      </c>
      <c r="Q280" s="17">
        <v>106157496</v>
      </c>
      <c r="R280" s="17">
        <v>6</v>
      </c>
      <c r="S280" s="17">
        <v>12713200</v>
      </c>
      <c r="T280" s="8">
        <f t="shared" si="46"/>
        <v>9261</v>
      </c>
      <c r="U280" s="8">
        <f t="shared" si="40"/>
        <v>3973592511</v>
      </c>
      <c r="V280" s="9">
        <f t="shared" si="41"/>
        <v>0.7989427177577042</v>
      </c>
      <c r="W280" s="8">
        <f t="shared" si="42"/>
        <v>7999</v>
      </c>
      <c r="X280" s="8">
        <f t="shared" si="47"/>
        <v>3187386000</v>
      </c>
      <c r="Y280" s="7">
        <f t="shared" si="48"/>
        <v>396883.710463808</v>
      </c>
      <c r="Z280" s="9">
        <f t="shared" si="49"/>
        <v>0.0031994221764829575</v>
      </c>
      <c r="AA280" s="7">
        <v>397629.84365228267</v>
      </c>
      <c r="AB280" s="9">
        <f t="shared" si="43"/>
        <v>-0.001876451680843064</v>
      </c>
      <c r="AC280" s="13"/>
    </row>
    <row r="281" spans="1:29" ht="12.75">
      <c r="A281" s="14" t="s">
        <v>589</v>
      </c>
      <c r="B281" s="14" t="s">
        <v>590</v>
      </c>
      <c r="C281" t="s">
        <v>549</v>
      </c>
      <c r="D281" s="17">
        <v>392</v>
      </c>
      <c r="E281" s="17">
        <v>36540300</v>
      </c>
      <c r="F281" s="17">
        <v>5637</v>
      </c>
      <c r="G281" s="17">
        <v>2007706800</v>
      </c>
      <c r="H281" s="17">
        <v>297</v>
      </c>
      <c r="I281" s="17">
        <v>128271821</v>
      </c>
      <c r="J281" s="17">
        <v>457</v>
      </c>
      <c r="K281" s="17">
        <v>4235707</v>
      </c>
      <c r="L281" s="16">
        <f t="shared" si="44"/>
        <v>296</v>
      </c>
      <c r="M281" s="16">
        <f t="shared" si="45"/>
        <v>482114700</v>
      </c>
      <c r="N281" s="17">
        <v>249</v>
      </c>
      <c r="O281" s="17">
        <v>429259800</v>
      </c>
      <c r="P281" s="17">
        <v>44</v>
      </c>
      <c r="Q281" s="17">
        <v>51486800</v>
      </c>
      <c r="R281" s="17">
        <v>3</v>
      </c>
      <c r="S281" s="17">
        <v>1368100</v>
      </c>
      <c r="T281" s="8">
        <f t="shared" si="46"/>
        <v>7079</v>
      </c>
      <c r="U281" s="8">
        <f t="shared" si="40"/>
        <v>2658869328</v>
      </c>
      <c r="V281" s="9">
        <f t="shared" si="41"/>
        <v>0.8033409534295098</v>
      </c>
      <c r="W281" s="8">
        <f t="shared" si="42"/>
        <v>5934</v>
      </c>
      <c r="X281" s="8">
        <f t="shared" si="47"/>
        <v>2137346721</v>
      </c>
      <c r="Y281" s="7">
        <f t="shared" si="48"/>
        <v>359955.95230872935</v>
      </c>
      <c r="Z281" s="9">
        <f t="shared" si="49"/>
        <v>0.0005145420219011229</v>
      </c>
      <c r="AA281" s="7">
        <v>360003.6236012208</v>
      </c>
      <c r="AB281" s="9">
        <f t="shared" si="43"/>
        <v>-0.00013241892405015825</v>
      </c>
      <c r="AC281" s="13"/>
    </row>
    <row r="282" spans="1:29" ht="12.75">
      <c r="A282" s="14" t="s">
        <v>591</v>
      </c>
      <c r="B282" s="14" t="s">
        <v>592</v>
      </c>
      <c r="C282" t="s">
        <v>549</v>
      </c>
      <c r="D282" s="17">
        <v>16</v>
      </c>
      <c r="E282" s="17">
        <v>904300</v>
      </c>
      <c r="F282" s="17">
        <v>209</v>
      </c>
      <c r="G282" s="17">
        <v>77013700</v>
      </c>
      <c r="H282" s="17">
        <v>2</v>
      </c>
      <c r="I282" s="17">
        <v>845100</v>
      </c>
      <c r="J282" s="17">
        <v>2</v>
      </c>
      <c r="K282" s="17">
        <v>18400</v>
      </c>
      <c r="L282" s="16">
        <f t="shared" si="44"/>
        <v>27</v>
      </c>
      <c r="M282" s="16">
        <f t="shared" si="45"/>
        <v>14686300</v>
      </c>
      <c r="N282" s="17">
        <v>25</v>
      </c>
      <c r="O282" s="17">
        <v>13667700</v>
      </c>
      <c r="P282" s="17">
        <v>0</v>
      </c>
      <c r="Q282" s="17">
        <v>0</v>
      </c>
      <c r="R282" s="17">
        <v>2</v>
      </c>
      <c r="S282" s="17">
        <v>1018600</v>
      </c>
      <c r="T282" s="8">
        <f t="shared" si="46"/>
        <v>256</v>
      </c>
      <c r="U282" s="8">
        <f t="shared" si="40"/>
        <v>93467800</v>
      </c>
      <c r="V282" s="9">
        <f t="shared" si="41"/>
        <v>0.83300131168167</v>
      </c>
      <c r="W282" s="8">
        <f t="shared" si="42"/>
        <v>211</v>
      </c>
      <c r="X282" s="8">
        <f t="shared" si="47"/>
        <v>78877400</v>
      </c>
      <c r="Y282" s="7">
        <f t="shared" si="48"/>
        <v>368999.05213270144</v>
      </c>
      <c r="Z282" s="9">
        <f t="shared" si="49"/>
        <v>0.010897870710554865</v>
      </c>
      <c r="AA282" s="7">
        <v>370254.02843601897</v>
      </c>
      <c r="AB282" s="9">
        <f t="shared" si="43"/>
        <v>-0.0033895007398532318</v>
      </c>
      <c r="AC282" s="13"/>
    </row>
    <row r="283" spans="1:29" ht="12.75">
      <c r="A283" s="14" t="s">
        <v>593</v>
      </c>
      <c r="B283" s="14" t="s">
        <v>594</v>
      </c>
      <c r="C283" t="s">
        <v>549</v>
      </c>
      <c r="D283" s="17">
        <v>161</v>
      </c>
      <c r="E283" s="17">
        <v>11791300</v>
      </c>
      <c r="F283" s="17">
        <v>1935</v>
      </c>
      <c r="G283" s="17">
        <v>1052799100</v>
      </c>
      <c r="H283" s="17">
        <v>352</v>
      </c>
      <c r="I283" s="17">
        <v>234439410</v>
      </c>
      <c r="J283" s="17">
        <v>539</v>
      </c>
      <c r="K283" s="17">
        <v>3717155</v>
      </c>
      <c r="L283" s="16">
        <f t="shared" si="44"/>
        <v>42</v>
      </c>
      <c r="M283" s="16">
        <f t="shared" si="45"/>
        <v>52807200</v>
      </c>
      <c r="N283" s="17">
        <v>41</v>
      </c>
      <c r="O283" s="17">
        <v>47503200</v>
      </c>
      <c r="P283" s="17">
        <v>1</v>
      </c>
      <c r="Q283" s="17">
        <v>5304000</v>
      </c>
      <c r="R283" s="17">
        <v>0</v>
      </c>
      <c r="S283" s="17">
        <v>0</v>
      </c>
      <c r="T283" s="8">
        <f t="shared" si="46"/>
        <v>3029</v>
      </c>
      <c r="U283" s="8">
        <f t="shared" si="40"/>
        <v>1355554165</v>
      </c>
      <c r="V283" s="9">
        <f t="shared" si="41"/>
        <v>0.9496031536297924</v>
      </c>
      <c r="W283" s="8">
        <f t="shared" si="42"/>
        <v>2287</v>
      </c>
      <c r="X283" s="8">
        <f t="shared" si="47"/>
        <v>1287238510</v>
      </c>
      <c r="Y283" s="7">
        <f t="shared" si="48"/>
        <v>562850.244862265</v>
      </c>
      <c r="Z283" s="9">
        <f t="shared" si="49"/>
        <v>0</v>
      </c>
      <c r="AA283" s="7">
        <v>562825.7712532866</v>
      </c>
      <c r="AB283" s="9">
        <f t="shared" si="43"/>
        <v>4.348345478890966E-05</v>
      </c>
      <c r="AC283" s="13"/>
    </row>
    <row r="284" spans="1:29" ht="12.75">
      <c r="A284" s="14" t="s">
        <v>595</v>
      </c>
      <c r="B284" s="14" t="s">
        <v>596</v>
      </c>
      <c r="C284" t="s">
        <v>549</v>
      </c>
      <c r="D284" s="17">
        <v>116</v>
      </c>
      <c r="E284" s="17">
        <v>15073108</v>
      </c>
      <c r="F284" s="17">
        <v>1721</v>
      </c>
      <c r="G284" s="17">
        <v>522049700</v>
      </c>
      <c r="H284" s="17">
        <v>104</v>
      </c>
      <c r="I284" s="17">
        <v>37591100</v>
      </c>
      <c r="J284" s="17">
        <v>158</v>
      </c>
      <c r="K284" s="17">
        <v>1082411</v>
      </c>
      <c r="L284" s="16">
        <f t="shared" si="44"/>
        <v>70</v>
      </c>
      <c r="M284" s="16">
        <f t="shared" si="45"/>
        <v>99410100</v>
      </c>
      <c r="N284" s="17">
        <v>63</v>
      </c>
      <c r="O284" s="17">
        <v>88792500</v>
      </c>
      <c r="P284" s="17">
        <v>6</v>
      </c>
      <c r="Q284" s="17">
        <v>10386700</v>
      </c>
      <c r="R284" s="17">
        <v>1</v>
      </c>
      <c r="S284" s="17">
        <v>230900</v>
      </c>
      <c r="T284" s="8">
        <f t="shared" si="46"/>
        <v>2169</v>
      </c>
      <c r="U284" s="8">
        <f t="shared" si="40"/>
        <v>675206419</v>
      </c>
      <c r="V284" s="9">
        <f t="shared" si="41"/>
        <v>0.8288440160696992</v>
      </c>
      <c r="W284" s="8">
        <f t="shared" si="42"/>
        <v>1825</v>
      </c>
      <c r="X284" s="8">
        <f t="shared" si="47"/>
        <v>559871700</v>
      </c>
      <c r="Y284" s="7">
        <f t="shared" si="48"/>
        <v>306652.4931506849</v>
      </c>
      <c r="Z284" s="9">
        <f t="shared" si="49"/>
        <v>0.0003419694977751685</v>
      </c>
      <c r="AA284" s="7">
        <v>304609.97830802604</v>
      </c>
      <c r="AB284" s="9">
        <f t="shared" si="43"/>
        <v>0.006705344499888527</v>
      </c>
      <c r="AC284" s="13"/>
    </row>
    <row r="285" spans="1:29" ht="12.75">
      <c r="A285" s="14" t="s">
        <v>597</v>
      </c>
      <c r="B285" s="14" t="s">
        <v>598</v>
      </c>
      <c r="C285" t="s">
        <v>549</v>
      </c>
      <c r="D285" s="17">
        <v>170</v>
      </c>
      <c r="E285" s="17">
        <v>8754300</v>
      </c>
      <c r="F285" s="17">
        <v>914</v>
      </c>
      <c r="G285" s="17">
        <v>345397300</v>
      </c>
      <c r="H285" s="17">
        <v>157</v>
      </c>
      <c r="I285" s="17">
        <v>80655400</v>
      </c>
      <c r="J285" s="17">
        <v>295</v>
      </c>
      <c r="K285" s="17">
        <v>2429700</v>
      </c>
      <c r="L285" s="16">
        <f t="shared" si="44"/>
        <v>70</v>
      </c>
      <c r="M285" s="16">
        <f t="shared" si="45"/>
        <v>43428009</v>
      </c>
      <c r="N285" s="17">
        <v>61</v>
      </c>
      <c r="O285" s="17">
        <v>28922609</v>
      </c>
      <c r="P285" s="17">
        <v>6</v>
      </c>
      <c r="Q285" s="17">
        <v>13329100</v>
      </c>
      <c r="R285" s="17">
        <v>3</v>
      </c>
      <c r="S285" s="17">
        <v>1176300</v>
      </c>
      <c r="T285" s="8">
        <f t="shared" si="46"/>
        <v>1606</v>
      </c>
      <c r="U285" s="8">
        <f t="shared" si="40"/>
        <v>480664709</v>
      </c>
      <c r="V285" s="9">
        <f t="shared" si="41"/>
        <v>0.8863823201965094</v>
      </c>
      <c r="W285" s="8">
        <f t="shared" si="42"/>
        <v>1071</v>
      </c>
      <c r="X285" s="8">
        <f t="shared" si="47"/>
        <v>427229000</v>
      </c>
      <c r="Y285" s="7">
        <f t="shared" si="48"/>
        <v>397808.3099906629</v>
      </c>
      <c r="Z285" s="9">
        <f t="shared" si="49"/>
        <v>0.0024472360420369453</v>
      </c>
      <c r="AA285" s="7">
        <v>384953.1337698784</v>
      </c>
      <c r="AB285" s="9">
        <f t="shared" si="43"/>
        <v>0.03339413318939027</v>
      </c>
      <c r="AC285" s="13"/>
    </row>
    <row r="286" spans="1:29" ht="12.75">
      <c r="A286" s="14" t="s">
        <v>599</v>
      </c>
      <c r="B286" s="14" t="s">
        <v>600</v>
      </c>
      <c r="C286" t="s">
        <v>601</v>
      </c>
      <c r="D286" s="17">
        <v>304</v>
      </c>
      <c r="E286" s="17">
        <v>33339600</v>
      </c>
      <c r="F286" s="17">
        <v>7758</v>
      </c>
      <c r="G286" s="17">
        <v>2009223497</v>
      </c>
      <c r="H286" s="17">
        <v>35</v>
      </c>
      <c r="I286" s="17">
        <v>15586700</v>
      </c>
      <c r="J286" s="17">
        <v>106</v>
      </c>
      <c r="K286" s="17">
        <v>1844800</v>
      </c>
      <c r="L286" s="16">
        <f t="shared" si="44"/>
        <v>189</v>
      </c>
      <c r="M286" s="16">
        <f t="shared" si="45"/>
        <v>691254350</v>
      </c>
      <c r="N286" s="17">
        <v>156</v>
      </c>
      <c r="O286" s="17">
        <v>427125450</v>
      </c>
      <c r="P286" s="17">
        <v>13</v>
      </c>
      <c r="Q286" s="17">
        <v>105284500</v>
      </c>
      <c r="R286" s="17">
        <v>20</v>
      </c>
      <c r="S286" s="17">
        <v>158844400</v>
      </c>
      <c r="T286" s="8">
        <f t="shared" si="46"/>
        <v>8392</v>
      </c>
      <c r="U286" s="8">
        <f t="shared" si="40"/>
        <v>2751248947</v>
      </c>
      <c r="V286" s="9">
        <f t="shared" si="41"/>
        <v>0.7359603714552553</v>
      </c>
      <c r="W286" s="8">
        <f t="shared" si="42"/>
        <v>7793</v>
      </c>
      <c r="X286" s="8">
        <f t="shared" si="47"/>
        <v>2183654597</v>
      </c>
      <c r="Y286" s="7">
        <f t="shared" si="48"/>
        <v>259824.22648530733</v>
      </c>
      <c r="Z286" s="9">
        <f t="shared" si="49"/>
        <v>0.057735378753422564</v>
      </c>
      <c r="AA286" s="7">
        <v>263176.4539372105</v>
      </c>
      <c r="AB286" s="9">
        <f t="shared" si="43"/>
        <v>-0.012737566000881481</v>
      </c>
      <c r="AC286" s="13"/>
    </row>
    <row r="287" spans="1:29" ht="12.75">
      <c r="A287" s="14" t="s">
        <v>602</v>
      </c>
      <c r="B287" s="14" t="s">
        <v>603</v>
      </c>
      <c r="C287" t="s">
        <v>601</v>
      </c>
      <c r="D287" s="17">
        <v>443</v>
      </c>
      <c r="E287" s="17">
        <v>18299700</v>
      </c>
      <c r="F287" s="17">
        <v>10735</v>
      </c>
      <c r="G287" s="17">
        <v>1324231900</v>
      </c>
      <c r="H287" s="17">
        <v>0</v>
      </c>
      <c r="I287" s="17">
        <v>0</v>
      </c>
      <c r="J287" s="17">
        <v>0</v>
      </c>
      <c r="K287" s="17">
        <v>0</v>
      </c>
      <c r="L287" s="16">
        <f t="shared" si="44"/>
        <v>644</v>
      </c>
      <c r="M287" s="16">
        <f t="shared" si="45"/>
        <v>587330650</v>
      </c>
      <c r="N287" s="17">
        <v>591</v>
      </c>
      <c r="O287" s="17">
        <v>503935650</v>
      </c>
      <c r="P287" s="17">
        <v>33</v>
      </c>
      <c r="Q287" s="17">
        <v>18768500</v>
      </c>
      <c r="R287" s="17">
        <v>20</v>
      </c>
      <c r="S287" s="17">
        <v>64626500</v>
      </c>
      <c r="T287" s="8">
        <f t="shared" si="46"/>
        <v>11822</v>
      </c>
      <c r="U287" s="8">
        <f t="shared" si="40"/>
        <v>1929862250</v>
      </c>
      <c r="V287" s="9">
        <f t="shared" si="41"/>
        <v>0.6861794928627678</v>
      </c>
      <c r="W287" s="8">
        <f t="shared" si="42"/>
        <v>10735</v>
      </c>
      <c r="X287" s="8">
        <f t="shared" si="47"/>
        <v>1388858400</v>
      </c>
      <c r="Y287" s="7">
        <f t="shared" si="48"/>
        <v>123356.48812296227</v>
      </c>
      <c r="Z287" s="9">
        <f t="shared" si="49"/>
        <v>0.03348762327466637</v>
      </c>
      <c r="AA287" s="7">
        <v>123356.2974772578</v>
      </c>
      <c r="AB287" s="9">
        <f t="shared" si="43"/>
        <v>1.5454882188162716E-06</v>
      </c>
      <c r="AC287" s="13"/>
    </row>
    <row r="288" spans="1:29" ht="12.75">
      <c r="A288" s="14" t="s">
        <v>604</v>
      </c>
      <c r="B288" s="14" t="s">
        <v>50</v>
      </c>
      <c r="C288" t="s">
        <v>601</v>
      </c>
      <c r="D288" s="17">
        <v>1617</v>
      </c>
      <c r="E288" s="17">
        <v>48363059</v>
      </c>
      <c r="F288" s="17">
        <v>28891</v>
      </c>
      <c r="G288" s="17">
        <v>3866022600</v>
      </c>
      <c r="H288" s="17">
        <v>61</v>
      </c>
      <c r="I288" s="17">
        <v>13307150</v>
      </c>
      <c r="J288" s="17">
        <v>112</v>
      </c>
      <c r="K288" s="17">
        <v>1710726</v>
      </c>
      <c r="L288" s="16">
        <f t="shared" si="44"/>
        <v>1716</v>
      </c>
      <c r="M288" s="16">
        <f t="shared" si="45"/>
        <v>1220538180</v>
      </c>
      <c r="N288" s="17">
        <v>1593</v>
      </c>
      <c r="O288" s="17">
        <v>955339980</v>
      </c>
      <c r="P288" s="17">
        <v>60</v>
      </c>
      <c r="Q288" s="17">
        <v>98057000</v>
      </c>
      <c r="R288" s="17">
        <v>63</v>
      </c>
      <c r="S288" s="17">
        <v>167141200</v>
      </c>
      <c r="T288" s="8">
        <f t="shared" si="46"/>
        <v>32397</v>
      </c>
      <c r="U288" s="8">
        <f t="shared" si="40"/>
        <v>5149941715</v>
      </c>
      <c r="V288" s="9">
        <f t="shared" si="41"/>
        <v>0.7532764378091608</v>
      </c>
      <c r="W288" s="8">
        <f t="shared" si="42"/>
        <v>28952</v>
      </c>
      <c r="X288" s="8">
        <f t="shared" si="47"/>
        <v>4046470950</v>
      </c>
      <c r="Y288" s="7">
        <f t="shared" si="48"/>
        <v>133991.7708621166</v>
      </c>
      <c r="Z288" s="9">
        <f t="shared" si="49"/>
        <v>0.032454969250074316</v>
      </c>
      <c r="AA288" s="7">
        <v>133965.22634456982</v>
      </c>
      <c r="AB288" s="9">
        <f t="shared" si="43"/>
        <v>0.00019814483408180135</v>
      </c>
      <c r="AC288" s="13"/>
    </row>
    <row r="289" spans="1:29" ht="12.75">
      <c r="A289" s="14" t="s">
        <v>605</v>
      </c>
      <c r="B289" s="14" t="s">
        <v>606</v>
      </c>
      <c r="C289" t="s">
        <v>601</v>
      </c>
      <c r="D289" s="17">
        <v>69</v>
      </c>
      <c r="E289" s="17">
        <v>2562400</v>
      </c>
      <c r="F289" s="17">
        <v>1466</v>
      </c>
      <c r="G289" s="17">
        <v>311352900</v>
      </c>
      <c r="H289" s="17">
        <v>0</v>
      </c>
      <c r="I289" s="17">
        <v>0</v>
      </c>
      <c r="J289" s="17">
        <v>0</v>
      </c>
      <c r="K289" s="17">
        <v>0</v>
      </c>
      <c r="L289" s="16">
        <f t="shared" si="44"/>
        <v>112</v>
      </c>
      <c r="M289" s="16">
        <f t="shared" si="45"/>
        <v>74595200</v>
      </c>
      <c r="N289" s="17">
        <v>99</v>
      </c>
      <c r="O289" s="17">
        <v>57641600</v>
      </c>
      <c r="P289" s="17">
        <v>7</v>
      </c>
      <c r="Q289" s="17">
        <v>3909700</v>
      </c>
      <c r="R289" s="17">
        <v>6</v>
      </c>
      <c r="S289" s="17">
        <v>13043900</v>
      </c>
      <c r="T289" s="8">
        <f t="shared" si="46"/>
        <v>1647</v>
      </c>
      <c r="U289" s="8">
        <f t="shared" si="40"/>
        <v>388510500</v>
      </c>
      <c r="V289" s="9">
        <f t="shared" si="41"/>
        <v>0.8014015065229897</v>
      </c>
      <c r="W289" s="8">
        <f t="shared" si="42"/>
        <v>1466</v>
      </c>
      <c r="X289" s="8">
        <f t="shared" si="47"/>
        <v>324396800</v>
      </c>
      <c r="Y289" s="7">
        <f t="shared" si="48"/>
        <v>212382.60572987722</v>
      </c>
      <c r="Z289" s="9">
        <f t="shared" si="49"/>
        <v>0.03357412476625471</v>
      </c>
      <c r="AA289" s="7">
        <v>212370.82481254262</v>
      </c>
      <c r="AB289" s="9">
        <f t="shared" si="43"/>
        <v>5.547333229506469E-05</v>
      </c>
      <c r="AC289" s="13"/>
    </row>
    <row r="290" spans="1:29" ht="12.75">
      <c r="A290" s="14" t="s">
        <v>607</v>
      </c>
      <c r="B290" s="14" t="s">
        <v>608</v>
      </c>
      <c r="C290" t="s">
        <v>601</v>
      </c>
      <c r="D290" s="17">
        <v>37</v>
      </c>
      <c r="E290" s="17">
        <v>5528900</v>
      </c>
      <c r="F290" s="17">
        <v>660</v>
      </c>
      <c r="G290" s="17">
        <v>278896700</v>
      </c>
      <c r="H290" s="17">
        <v>3</v>
      </c>
      <c r="I290" s="17">
        <v>1890200</v>
      </c>
      <c r="J290" s="17">
        <v>3</v>
      </c>
      <c r="K290" s="17">
        <v>28900</v>
      </c>
      <c r="L290" s="16">
        <f t="shared" si="44"/>
        <v>74</v>
      </c>
      <c r="M290" s="16">
        <f t="shared" si="45"/>
        <v>50878200</v>
      </c>
      <c r="N290" s="17">
        <v>70</v>
      </c>
      <c r="O290" s="17">
        <v>48322600</v>
      </c>
      <c r="P290" s="17">
        <v>2</v>
      </c>
      <c r="Q290" s="17">
        <v>857700</v>
      </c>
      <c r="R290" s="17">
        <v>2</v>
      </c>
      <c r="S290" s="17">
        <v>1697900</v>
      </c>
      <c r="T290" s="8">
        <f t="shared" si="46"/>
        <v>777</v>
      </c>
      <c r="U290" s="8">
        <f t="shared" si="40"/>
        <v>337222900</v>
      </c>
      <c r="V290" s="9">
        <f t="shared" si="41"/>
        <v>0.8326448174189831</v>
      </c>
      <c r="W290" s="8">
        <f t="shared" si="42"/>
        <v>663</v>
      </c>
      <c r="X290" s="8">
        <f t="shared" si="47"/>
        <v>282484800</v>
      </c>
      <c r="Y290" s="7">
        <f t="shared" si="48"/>
        <v>423509.65309200605</v>
      </c>
      <c r="Z290" s="9">
        <f t="shared" si="49"/>
        <v>0.005034948694172312</v>
      </c>
      <c r="AA290" s="7">
        <v>427636.19909502263</v>
      </c>
      <c r="AB290" s="9">
        <f t="shared" si="43"/>
        <v>-0.00964966485940459</v>
      </c>
      <c r="AC290" s="13"/>
    </row>
    <row r="291" spans="1:29" ht="12.75">
      <c r="A291" s="14" t="s">
        <v>609</v>
      </c>
      <c r="B291" s="14" t="s">
        <v>416</v>
      </c>
      <c r="C291" t="s">
        <v>601</v>
      </c>
      <c r="D291" s="17">
        <v>339</v>
      </c>
      <c r="E291" s="17">
        <v>45419400</v>
      </c>
      <c r="F291" s="17">
        <v>5871</v>
      </c>
      <c r="G291" s="17">
        <v>2739937800</v>
      </c>
      <c r="H291" s="17">
        <v>335</v>
      </c>
      <c r="I291" s="17">
        <v>261480900</v>
      </c>
      <c r="J291" s="17">
        <v>537</v>
      </c>
      <c r="K291" s="17">
        <v>5330800</v>
      </c>
      <c r="L291" s="16">
        <f t="shared" si="44"/>
        <v>217</v>
      </c>
      <c r="M291" s="16">
        <f t="shared" si="45"/>
        <v>930609100</v>
      </c>
      <c r="N291" s="17">
        <v>183</v>
      </c>
      <c r="O291" s="17">
        <v>525123300</v>
      </c>
      <c r="P291" s="17">
        <v>27</v>
      </c>
      <c r="Q291" s="17">
        <v>400165600</v>
      </c>
      <c r="R291" s="17">
        <v>7</v>
      </c>
      <c r="S291" s="17">
        <v>5320200</v>
      </c>
      <c r="T291" s="8">
        <f t="shared" si="46"/>
        <v>7299</v>
      </c>
      <c r="U291" s="8">
        <f t="shared" si="40"/>
        <v>3982778000</v>
      </c>
      <c r="V291" s="9">
        <f t="shared" si="41"/>
        <v>0.7535992967722529</v>
      </c>
      <c r="W291" s="8">
        <f t="shared" si="42"/>
        <v>6206</v>
      </c>
      <c r="X291" s="8">
        <f t="shared" si="47"/>
        <v>3006738900</v>
      </c>
      <c r="Y291" s="7">
        <f t="shared" si="48"/>
        <v>483631.759587496</v>
      </c>
      <c r="Z291" s="9">
        <f t="shared" si="49"/>
        <v>0.0013358012924647067</v>
      </c>
      <c r="AA291" s="7">
        <v>485985.55304740404</v>
      </c>
      <c r="AB291" s="9">
        <f t="shared" si="43"/>
        <v>-0.004843340393862394</v>
      </c>
      <c r="AC291" s="13"/>
    </row>
    <row r="292" spans="1:29" ht="12.75">
      <c r="A292" s="14" t="s">
        <v>610</v>
      </c>
      <c r="B292" s="14" t="s">
        <v>418</v>
      </c>
      <c r="C292" t="s">
        <v>601</v>
      </c>
      <c r="D292" s="17">
        <v>637</v>
      </c>
      <c r="E292" s="17">
        <v>46576700</v>
      </c>
      <c r="F292" s="17">
        <v>9884</v>
      </c>
      <c r="G292" s="17">
        <v>2786993300</v>
      </c>
      <c r="H292" s="17">
        <v>45</v>
      </c>
      <c r="I292" s="17">
        <v>31634400</v>
      </c>
      <c r="J292" s="17">
        <v>79</v>
      </c>
      <c r="K292" s="17">
        <v>675000</v>
      </c>
      <c r="L292" s="16">
        <f t="shared" si="44"/>
        <v>493</v>
      </c>
      <c r="M292" s="16">
        <f t="shared" si="45"/>
        <v>1712057650</v>
      </c>
      <c r="N292" s="17">
        <v>437</v>
      </c>
      <c r="O292" s="17">
        <v>1425089200</v>
      </c>
      <c r="P292" s="17">
        <v>37</v>
      </c>
      <c r="Q292" s="17">
        <v>73448350</v>
      </c>
      <c r="R292" s="17">
        <v>19</v>
      </c>
      <c r="S292" s="17">
        <v>213520100</v>
      </c>
      <c r="T292" s="8">
        <f t="shared" si="46"/>
        <v>11138</v>
      </c>
      <c r="U292" s="8">
        <f t="shared" si="40"/>
        <v>4577937050</v>
      </c>
      <c r="V292" s="9">
        <f t="shared" si="41"/>
        <v>0.6156982215384548</v>
      </c>
      <c r="W292" s="8">
        <f t="shared" si="42"/>
        <v>9929</v>
      </c>
      <c r="X292" s="8">
        <f t="shared" si="47"/>
        <v>3032147800</v>
      </c>
      <c r="Y292" s="7">
        <f t="shared" si="48"/>
        <v>283878.3059724041</v>
      </c>
      <c r="Z292" s="9">
        <f t="shared" si="49"/>
        <v>0.0466411175313125</v>
      </c>
      <c r="AA292" s="7">
        <v>161231.79804691434</v>
      </c>
      <c r="AB292" s="9">
        <f t="shared" si="43"/>
        <v>0.760684365064283</v>
      </c>
      <c r="AC292" s="13"/>
    </row>
    <row r="293" spans="1:29" ht="12.75">
      <c r="A293" s="14" t="s">
        <v>611</v>
      </c>
      <c r="B293" s="14" t="s">
        <v>612</v>
      </c>
      <c r="C293" t="s">
        <v>601</v>
      </c>
      <c r="D293" s="17">
        <v>52</v>
      </c>
      <c r="E293" s="17">
        <v>1713600</v>
      </c>
      <c r="F293" s="17">
        <v>872</v>
      </c>
      <c r="G293" s="17">
        <v>430813400</v>
      </c>
      <c r="H293" s="17">
        <v>0</v>
      </c>
      <c r="I293" s="17">
        <v>0</v>
      </c>
      <c r="J293" s="17">
        <v>0</v>
      </c>
      <c r="K293" s="17">
        <v>0</v>
      </c>
      <c r="L293" s="16">
        <f t="shared" si="44"/>
        <v>60</v>
      </c>
      <c r="M293" s="16">
        <f t="shared" si="45"/>
        <v>64056600</v>
      </c>
      <c r="N293" s="17">
        <v>56</v>
      </c>
      <c r="O293" s="17">
        <v>56604900</v>
      </c>
      <c r="P293" s="17">
        <v>2</v>
      </c>
      <c r="Q293" s="17">
        <v>6633300</v>
      </c>
      <c r="R293" s="17">
        <v>2</v>
      </c>
      <c r="S293" s="17">
        <v>818400</v>
      </c>
      <c r="T293" s="8">
        <f t="shared" si="46"/>
        <v>984</v>
      </c>
      <c r="U293" s="8">
        <f t="shared" si="40"/>
        <v>496583600</v>
      </c>
      <c r="V293" s="9">
        <f t="shared" si="41"/>
        <v>0.8675546272571225</v>
      </c>
      <c r="W293" s="8">
        <f t="shared" si="42"/>
        <v>872</v>
      </c>
      <c r="X293" s="8">
        <f t="shared" si="47"/>
        <v>431631800</v>
      </c>
      <c r="Y293" s="7">
        <f t="shared" si="48"/>
        <v>494052.06422018347</v>
      </c>
      <c r="Z293" s="9">
        <f t="shared" si="49"/>
        <v>0.0016480608703146862</v>
      </c>
      <c r="AA293" s="7">
        <v>496926.2313860252</v>
      </c>
      <c r="AB293" s="9">
        <f t="shared" si="43"/>
        <v>-0.005783891017033079</v>
      </c>
      <c r="AC293" s="13"/>
    </row>
    <row r="294" spans="1:29" ht="12.75">
      <c r="A294" s="14" t="s">
        <v>613</v>
      </c>
      <c r="B294" s="14" t="s">
        <v>614</v>
      </c>
      <c r="C294" t="s">
        <v>601</v>
      </c>
      <c r="D294" s="17">
        <v>1079</v>
      </c>
      <c r="E294" s="17">
        <v>17785320</v>
      </c>
      <c r="F294" s="17">
        <v>21314</v>
      </c>
      <c r="G294" s="17">
        <v>1334319300</v>
      </c>
      <c r="H294" s="17">
        <v>0</v>
      </c>
      <c r="I294" s="17">
        <v>0</v>
      </c>
      <c r="J294" s="17">
        <v>0</v>
      </c>
      <c r="K294" s="17">
        <v>0</v>
      </c>
      <c r="L294" s="16">
        <f t="shared" si="44"/>
        <v>2304</v>
      </c>
      <c r="M294" s="16">
        <f t="shared" si="45"/>
        <v>613211020</v>
      </c>
      <c r="N294" s="17">
        <v>2060</v>
      </c>
      <c r="O294" s="17">
        <v>522861920</v>
      </c>
      <c r="P294" s="17">
        <v>83</v>
      </c>
      <c r="Q294" s="17">
        <v>37421100</v>
      </c>
      <c r="R294" s="17">
        <v>161</v>
      </c>
      <c r="S294" s="17">
        <v>52928000</v>
      </c>
      <c r="T294" s="8">
        <f t="shared" si="46"/>
        <v>24697</v>
      </c>
      <c r="U294" s="8">
        <f t="shared" si="40"/>
        <v>1965315640</v>
      </c>
      <c r="V294" s="9">
        <f t="shared" si="41"/>
        <v>0.6789338429118693</v>
      </c>
      <c r="W294" s="8">
        <f t="shared" si="42"/>
        <v>21314</v>
      </c>
      <c r="X294" s="8">
        <f t="shared" si="47"/>
        <v>1387247300</v>
      </c>
      <c r="Y294" s="7">
        <f t="shared" si="48"/>
        <v>62602.9511119452</v>
      </c>
      <c r="Z294" s="9">
        <f t="shared" si="49"/>
        <v>0.026931042995210683</v>
      </c>
      <c r="AA294" s="7">
        <v>62579.39345645448</v>
      </c>
      <c r="AB294" s="9">
        <f t="shared" si="43"/>
        <v>0.00037644429243484167</v>
      </c>
      <c r="AC294" s="13"/>
    </row>
    <row r="295" spans="1:29" ht="12.75">
      <c r="A295" s="14" t="s">
        <v>615</v>
      </c>
      <c r="B295" s="14" t="s">
        <v>616</v>
      </c>
      <c r="C295" t="s">
        <v>601</v>
      </c>
      <c r="D295" s="17">
        <v>414</v>
      </c>
      <c r="E295" s="17">
        <v>69457440</v>
      </c>
      <c r="F295" s="17">
        <v>4847</v>
      </c>
      <c r="G295" s="17">
        <v>1780356300</v>
      </c>
      <c r="H295" s="17">
        <v>66</v>
      </c>
      <c r="I295" s="17">
        <v>27764000</v>
      </c>
      <c r="J295" s="17">
        <v>206</v>
      </c>
      <c r="K295" s="17">
        <v>2053114</v>
      </c>
      <c r="L295" s="16">
        <f t="shared" si="44"/>
        <v>192</v>
      </c>
      <c r="M295" s="16">
        <f t="shared" si="45"/>
        <v>509047100</v>
      </c>
      <c r="N295" s="17">
        <v>168</v>
      </c>
      <c r="O295" s="17">
        <v>216201200</v>
      </c>
      <c r="P295" s="17">
        <v>23</v>
      </c>
      <c r="Q295" s="17">
        <v>285995900</v>
      </c>
      <c r="R295" s="17">
        <v>1</v>
      </c>
      <c r="S295" s="17">
        <v>6850000</v>
      </c>
      <c r="T295" s="8">
        <f t="shared" si="46"/>
        <v>5725</v>
      </c>
      <c r="U295" s="8">
        <f t="shared" si="40"/>
        <v>2388677954</v>
      </c>
      <c r="V295" s="9">
        <f t="shared" si="41"/>
        <v>0.7569544052483853</v>
      </c>
      <c r="W295" s="8">
        <f t="shared" si="42"/>
        <v>4913</v>
      </c>
      <c r="X295" s="8">
        <f t="shared" si="47"/>
        <v>1814970300</v>
      </c>
      <c r="Y295" s="7">
        <f t="shared" si="48"/>
        <v>368027.7427233869</v>
      </c>
      <c r="Z295" s="9">
        <f t="shared" si="49"/>
        <v>0.0028676950731383525</v>
      </c>
      <c r="AA295" s="7">
        <v>380950.6225760359</v>
      </c>
      <c r="AB295" s="9">
        <f t="shared" si="43"/>
        <v>-0.03392271619157061</v>
      </c>
      <c r="AC295" s="13"/>
    </row>
    <row r="296" spans="1:29" ht="12.75">
      <c r="A296" s="14" t="s">
        <v>617</v>
      </c>
      <c r="B296" s="14" t="s">
        <v>618</v>
      </c>
      <c r="C296" t="s">
        <v>601</v>
      </c>
      <c r="D296" s="17">
        <v>268</v>
      </c>
      <c r="E296" s="17">
        <v>34046310</v>
      </c>
      <c r="F296" s="17">
        <v>8057</v>
      </c>
      <c r="G296" s="17">
        <v>4206201200</v>
      </c>
      <c r="H296" s="17">
        <v>30</v>
      </c>
      <c r="I296" s="17">
        <v>28890600</v>
      </c>
      <c r="J296" s="17">
        <v>90</v>
      </c>
      <c r="K296" s="17">
        <v>2006749</v>
      </c>
      <c r="L296" s="16">
        <f t="shared" si="44"/>
        <v>271</v>
      </c>
      <c r="M296" s="16">
        <f t="shared" si="45"/>
        <v>1679541494</v>
      </c>
      <c r="N296" s="17">
        <v>257</v>
      </c>
      <c r="O296" s="17">
        <v>1462567994</v>
      </c>
      <c r="P296" s="17">
        <v>9</v>
      </c>
      <c r="Q296" s="17">
        <v>65315500</v>
      </c>
      <c r="R296" s="17">
        <v>5</v>
      </c>
      <c r="S296" s="17">
        <v>151658000</v>
      </c>
      <c r="T296" s="8">
        <f t="shared" si="46"/>
        <v>8716</v>
      </c>
      <c r="U296" s="8">
        <f t="shared" si="40"/>
        <v>5950686353</v>
      </c>
      <c r="V296" s="9">
        <f t="shared" si="41"/>
        <v>0.7116980376330717</v>
      </c>
      <c r="W296" s="8">
        <f t="shared" si="42"/>
        <v>8087</v>
      </c>
      <c r="X296" s="8">
        <f t="shared" si="47"/>
        <v>4386749800</v>
      </c>
      <c r="Y296" s="7">
        <f t="shared" si="48"/>
        <v>523691.3317670335</v>
      </c>
      <c r="Z296" s="9">
        <f t="shared" si="49"/>
        <v>0.025485799621003818</v>
      </c>
      <c r="AA296" s="7">
        <v>525027.3931888544</v>
      </c>
      <c r="AB296" s="9">
        <f t="shared" si="43"/>
        <v>-0.002544746120209323</v>
      </c>
      <c r="AC296" s="13"/>
    </row>
    <row r="297" spans="1:29" ht="12.75">
      <c r="A297" s="19" t="s">
        <v>1158</v>
      </c>
      <c r="B297" s="20" t="s">
        <v>1159</v>
      </c>
      <c r="C297" t="s">
        <v>601</v>
      </c>
      <c r="D297" s="17">
        <v>536</v>
      </c>
      <c r="E297" s="17">
        <v>90710900</v>
      </c>
      <c r="F297" s="17">
        <v>7038</v>
      </c>
      <c r="G297" s="17">
        <v>5572589600</v>
      </c>
      <c r="H297" s="17">
        <v>23</v>
      </c>
      <c r="I297" s="17">
        <v>46939300</v>
      </c>
      <c r="J297" s="17">
        <v>43</v>
      </c>
      <c r="K297" s="17">
        <v>341110</v>
      </c>
      <c r="L297" s="16">
        <f t="shared" si="44"/>
        <v>592</v>
      </c>
      <c r="M297" s="16">
        <f t="shared" si="45"/>
        <v>1059047850</v>
      </c>
      <c r="N297" s="17">
        <v>386</v>
      </c>
      <c r="O297" s="17">
        <v>788160750</v>
      </c>
      <c r="P297" s="17">
        <v>2</v>
      </c>
      <c r="Q297" s="17">
        <v>8981700</v>
      </c>
      <c r="R297" s="17">
        <v>204</v>
      </c>
      <c r="S297" s="17">
        <v>261905400</v>
      </c>
      <c r="T297" s="8">
        <f t="shared" si="46"/>
        <v>8232</v>
      </c>
      <c r="U297" s="8">
        <f t="shared" si="40"/>
        <v>6769628760</v>
      </c>
      <c r="V297" s="9">
        <f t="shared" si="41"/>
        <v>0.8301088729125524</v>
      </c>
      <c r="W297" s="8">
        <f t="shared" si="42"/>
        <v>7061</v>
      </c>
      <c r="X297" s="8">
        <f t="shared" si="47"/>
        <v>5881434300</v>
      </c>
      <c r="Y297" s="7">
        <f t="shared" si="48"/>
        <v>795854.5390171363</v>
      </c>
      <c r="Z297" s="9">
        <f t="shared" si="49"/>
        <v>0.038688295811364404</v>
      </c>
      <c r="AA297" s="7">
        <v>799623.6744450768</v>
      </c>
      <c r="AB297" s="9">
        <f t="shared" si="43"/>
        <v>-0.0047136366123179466</v>
      </c>
      <c r="AC297" s="13"/>
    </row>
    <row r="298" spans="1:29" ht="12.75">
      <c r="A298" s="14" t="s">
        <v>619</v>
      </c>
      <c r="B298" s="14" t="s">
        <v>620</v>
      </c>
      <c r="C298" t="s">
        <v>621</v>
      </c>
      <c r="D298" s="17">
        <v>144</v>
      </c>
      <c r="E298" s="17">
        <v>42044200</v>
      </c>
      <c r="F298" s="17">
        <v>5161</v>
      </c>
      <c r="G298" s="17">
        <v>1065493007</v>
      </c>
      <c r="H298" s="17">
        <v>0</v>
      </c>
      <c r="I298" s="17">
        <v>0</v>
      </c>
      <c r="J298" s="17">
        <v>0</v>
      </c>
      <c r="K298" s="17">
        <v>0</v>
      </c>
      <c r="L298" s="16">
        <f t="shared" si="44"/>
        <v>253</v>
      </c>
      <c r="M298" s="16">
        <f t="shared" si="45"/>
        <v>776346200</v>
      </c>
      <c r="N298" s="17">
        <v>156</v>
      </c>
      <c r="O298" s="17">
        <v>220603200</v>
      </c>
      <c r="P298" s="17">
        <v>79</v>
      </c>
      <c r="Q298" s="17">
        <v>469660300</v>
      </c>
      <c r="R298" s="17">
        <v>18</v>
      </c>
      <c r="S298" s="17">
        <v>86082700</v>
      </c>
      <c r="T298" s="8">
        <f t="shared" si="46"/>
        <v>5558</v>
      </c>
      <c r="U298" s="8">
        <f t="shared" si="40"/>
        <v>1883883407</v>
      </c>
      <c r="V298" s="9">
        <f t="shared" si="41"/>
        <v>0.565583306822979</v>
      </c>
      <c r="W298" s="8">
        <f t="shared" si="42"/>
        <v>5161</v>
      </c>
      <c r="X298" s="8">
        <f t="shared" si="47"/>
        <v>1151575707</v>
      </c>
      <c r="Y298" s="7">
        <f t="shared" si="48"/>
        <v>206450.88296841696</v>
      </c>
      <c r="Z298" s="9">
        <f t="shared" si="49"/>
        <v>0.045694282183355944</v>
      </c>
      <c r="AA298" s="7">
        <v>206276.91413064548</v>
      </c>
      <c r="AB298" s="9">
        <f t="shared" si="43"/>
        <v>0.0008433752196879106</v>
      </c>
      <c r="AC298" s="13"/>
    </row>
    <row r="299" spans="1:29" ht="12.75">
      <c r="A299" s="14" t="s">
        <v>622</v>
      </c>
      <c r="B299" s="14" t="s">
        <v>623</v>
      </c>
      <c r="C299" t="s">
        <v>621</v>
      </c>
      <c r="D299" s="17">
        <v>65</v>
      </c>
      <c r="E299" s="17">
        <v>10174400</v>
      </c>
      <c r="F299" s="17">
        <v>1166</v>
      </c>
      <c r="G299" s="17">
        <v>702804100</v>
      </c>
      <c r="H299" s="17">
        <v>49</v>
      </c>
      <c r="I299" s="17">
        <v>28964100</v>
      </c>
      <c r="J299" s="17">
        <v>94</v>
      </c>
      <c r="K299" s="17">
        <v>2860500</v>
      </c>
      <c r="L299" s="16">
        <f t="shared" si="44"/>
        <v>143</v>
      </c>
      <c r="M299" s="16">
        <f t="shared" si="45"/>
        <v>785716900</v>
      </c>
      <c r="N299" s="17">
        <v>101</v>
      </c>
      <c r="O299" s="17">
        <v>224113600</v>
      </c>
      <c r="P299" s="17">
        <v>41</v>
      </c>
      <c r="Q299" s="17">
        <v>560981000</v>
      </c>
      <c r="R299" s="17">
        <v>1</v>
      </c>
      <c r="S299" s="17">
        <v>622300</v>
      </c>
      <c r="T299" s="8">
        <f t="shared" si="46"/>
        <v>1517</v>
      </c>
      <c r="U299" s="8">
        <f t="shared" si="40"/>
        <v>1530520000</v>
      </c>
      <c r="V299" s="9">
        <f t="shared" si="41"/>
        <v>0.4781173718736116</v>
      </c>
      <c r="W299" s="8">
        <f t="shared" si="42"/>
        <v>1215</v>
      </c>
      <c r="X299" s="8">
        <f t="shared" si="47"/>
        <v>732390500</v>
      </c>
      <c r="Y299" s="7">
        <f t="shared" si="48"/>
        <v>602278.353909465</v>
      </c>
      <c r="Z299" s="9">
        <f t="shared" si="49"/>
        <v>0.00040659383738859994</v>
      </c>
      <c r="AA299" s="7">
        <v>603891.440329218</v>
      </c>
      <c r="AB299" s="9">
        <f t="shared" si="43"/>
        <v>-0.0026711529788758723</v>
      </c>
      <c r="AC299" s="13"/>
    </row>
    <row r="300" spans="1:29" ht="12.75">
      <c r="A300" s="14" t="s">
        <v>624</v>
      </c>
      <c r="B300" s="14" t="s">
        <v>625</v>
      </c>
      <c r="C300" t="s">
        <v>621</v>
      </c>
      <c r="D300" s="17">
        <v>34</v>
      </c>
      <c r="E300" s="17">
        <v>664000</v>
      </c>
      <c r="F300" s="17">
        <v>1943</v>
      </c>
      <c r="G300" s="17">
        <v>124540800</v>
      </c>
      <c r="H300" s="17">
        <v>0</v>
      </c>
      <c r="I300" s="17">
        <v>0</v>
      </c>
      <c r="J300" s="17">
        <v>0</v>
      </c>
      <c r="K300" s="17">
        <v>0</v>
      </c>
      <c r="L300" s="16">
        <f t="shared" si="44"/>
        <v>116</v>
      </c>
      <c r="M300" s="16">
        <f t="shared" si="45"/>
        <v>18942900</v>
      </c>
      <c r="N300" s="17">
        <v>102</v>
      </c>
      <c r="O300" s="17">
        <v>14292400</v>
      </c>
      <c r="P300" s="17">
        <v>7</v>
      </c>
      <c r="Q300" s="17">
        <v>3136300</v>
      </c>
      <c r="R300" s="17">
        <v>7</v>
      </c>
      <c r="S300" s="17">
        <v>1514200</v>
      </c>
      <c r="T300" s="8">
        <f t="shared" si="46"/>
        <v>2093</v>
      </c>
      <c r="U300" s="8">
        <f t="shared" si="40"/>
        <v>144147700</v>
      </c>
      <c r="V300" s="9">
        <f t="shared" si="41"/>
        <v>0.8639804866813692</v>
      </c>
      <c r="W300" s="8">
        <f t="shared" si="42"/>
        <v>1943</v>
      </c>
      <c r="X300" s="8">
        <f t="shared" si="47"/>
        <v>126055000</v>
      </c>
      <c r="Y300" s="7">
        <f t="shared" si="48"/>
        <v>64097.16932578487</v>
      </c>
      <c r="Z300" s="9">
        <f t="shared" si="49"/>
        <v>0.010504503367032564</v>
      </c>
      <c r="AA300" s="7">
        <v>64143.743563336764</v>
      </c>
      <c r="AB300" s="9">
        <f t="shared" si="43"/>
        <v>-0.0007260916648232163</v>
      </c>
      <c r="AC300" s="13"/>
    </row>
    <row r="301" spans="1:29" ht="12.75">
      <c r="A301" s="14" t="s">
        <v>626</v>
      </c>
      <c r="B301" s="14" t="s">
        <v>627</v>
      </c>
      <c r="C301" t="s">
        <v>621</v>
      </c>
      <c r="D301" s="17">
        <v>545</v>
      </c>
      <c r="E301" s="17">
        <v>14019200</v>
      </c>
      <c r="F301" s="17">
        <v>15880</v>
      </c>
      <c r="G301" s="17">
        <v>1484263200</v>
      </c>
      <c r="H301" s="17">
        <v>18</v>
      </c>
      <c r="I301" s="17">
        <v>1996800</v>
      </c>
      <c r="J301" s="17">
        <v>45</v>
      </c>
      <c r="K301" s="17">
        <v>194500</v>
      </c>
      <c r="L301" s="16">
        <f t="shared" si="44"/>
        <v>732</v>
      </c>
      <c r="M301" s="16">
        <f t="shared" si="45"/>
        <v>389940600</v>
      </c>
      <c r="N301" s="17">
        <v>615</v>
      </c>
      <c r="O301" s="17">
        <v>285010100</v>
      </c>
      <c r="P301" s="17">
        <v>107</v>
      </c>
      <c r="Q301" s="17">
        <v>85197400</v>
      </c>
      <c r="R301" s="17">
        <v>10</v>
      </c>
      <c r="S301" s="17">
        <v>19733100</v>
      </c>
      <c r="T301" s="8">
        <f t="shared" si="46"/>
        <v>17220</v>
      </c>
      <c r="U301" s="8">
        <f t="shared" si="40"/>
        <v>1890414300</v>
      </c>
      <c r="V301" s="9">
        <f t="shared" si="41"/>
        <v>0.7862086104617385</v>
      </c>
      <c r="W301" s="8">
        <f t="shared" si="42"/>
        <v>15898</v>
      </c>
      <c r="X301" s="8">
        <f t="shared" si="47"/>
        <v>1505993100</v>
      </c>
      <c r="Y301" s="7">
        <f t="shared" si="48"/>
        <v>93487.23109825136</v>
      </c>
      <c r="Z301" s="9">
        <f t="shared" si="49"/>
        <v>0.010438505464119691</v>
      </c>
      <c r="AA301" s="7">
        <v>93849.43961717667</v>
      </c>
      <c r="AB301" s="9">
        <f t="shared" si="43"/>
        <v>-0.0038594638433943227</v>
      </c>
      <c r="AC301" s="13"/>
    </row>
    <row r="302" spans="1:29" ht="12.75">
      <c r="A302" s="14" t="s">
        <v>628</v>
      </c>
      <c r="B302" s="14" t="s">
        <v>629</v>
      </c>
      <c r="C302" t="s">
        <v>621</v>
      </c>
      <c r="D302" s="17">
        <v>998</v>
      </c>
      <c r="E302" s="17">
        <v>127961100</v>
      </c>
      <c r="F302" s="17">
        <v>25415</v>
      </c>
      <c r="G302" s="17">
        <v>4495846500</v>
      </c>
      <c r="H302" s="17">
        <v>0</v>
      </c>
      <c r="I302" s="17">
        <v>0</v>
      </c>
      <c r="J302" s="17">
        <v>7</v>
      </c>
      <c r="K302" s="17">
        <v>21500</v>
      </c>
      <c r="L302" s="16">
        <f t="shared" si="44"/>
        <v>1271</v>
      </c>
      <c r="M302" s="16">
        <f t="shared" si="45"/>
        <v>2397197400</v>
      </c>
      <c r="N302" s="17">
        <v>898</v>
      </c>
      <c r="O302" s="17">
        <v>1079794800</v>
      </c>
      <c r="P302" s="17">
        <v>299</v>
      </c>
      <c r="Q302" s="17">
        <v>931715600</v>
      </c>
      <c r="R302" s="17">
        <v>74</v>
      </c>
      <c r="S302" s="17">
        <v>385687000</v>
      </c>
      <c r="T302" s="8">
        <f t="shared" si="46"/>
        <v>27691</v>
      </c>
      <c r="U302" s="8">
        <f t="shared" si="40"/>
        <v>7021026500</v>
      </c>
      <c r="V302" s="9">
        <f t="shared" si="41"/>
        <v>0.6403403405470696</v>
      </c>
      <c r="W302" s="8">
        <f t="shared" si="42"/>
        <v>25415</v>
      </c>
      <c r="X302" s="8">
        <f t="shared" si="47"/>
        <v>4881533500</v>
      </c>
      <c r="Y302" s="7">
        <f t="shared" si="48"/>
        <v>176897.36376155814</v>
      </c>
      <c r="Z302" s="9">
        <f t="shared" si="49"/>
        <v>0.05493313548951852</v>
      </c>
      <c r="AA302" s="7">
        <v>176801.448248721</v>
      </c>
      <c r="AB302" s="9">
        <f t="shared" si="43"/>
        <v>0.0005425041128747841</v>
      </c>
      <c r="AC302" s="13"/>
    </row>
    <row r="303" spans="1:29" ht="12.75">
      <c r="A303" s="14" t="s">
        <v>630</v>
      </c>
      <c r="B303" s="14" t="s">
        <v>631</v>
      </c>
      <c r="C303" t="s">
        <v>621</v>
      </c>
      <c r="D303" s="17">
        <v>40</v>
      </c>
      <c r="E303" s="17">
        <v>1415600</v>
      </c>
      <c r="F303" s="17">
        <v>869</v>
      </c>
      <c r="G303" s="17">
        <v>178618300</v>
      </c>
      <c r="H303" s="17">
        <v>0</v>
      </c>
      <c r="I303" s="17">
        <v>0</v>
      </c>
      <c r="J303" s="17">
        <v>0</v>
      </c>
      <c r="K303" s="17">
        <v>0</v>
      </c>
      <c r="L303" s="16">
        <f t="shared" si="44"/>
        <v>16</v>
      </c>
      <c r="M303" s="16">
        <f t="shared" si="45"/>
        <v>6732400</v>
      </c>
      <c r="N303" s="17">
        <v>11</v>
      </c>
      <c r="O303" s="17">
        <v>4216500</v>
      </c>
      <c r="P303" s="17">
        <v>4</v>
      </c>
      <c r="Q303" s="17">
        <v>1698800</v>
      </c>
      <c r="R303" s="17">
        <v>1</v>
      </c>
      <c r="S303" s="17">
        <v>817100</v>
      </c>
      <c r="T303" s="8">
        <f t="shared" si="46"/>
        <v>925</v>
      </c>
      <c r="U303" s="8">
        <f t="shared" si="40"/>
        <v>186766300</v>
      </c>
      <c r="V303" s="9">
        <f t="shared" si="41"/>
        <v>0.9563732857587263</v>
      </c>
      <c r="W303" s="8">
        <f t="shared" si="42"/>
        <v>869</v>
      </c>
      <c r="X303" s="8">
        <f t="shared" si="47"/>
        <v>179435400</v>
      </c>
      <c r="Y303" s="7">
        <f t="shared" si="48"/>
        <v>205544.6490218642</v>
      </c>
      <c r="Z303" s="9">
        <f t="shared" si="49"/>
        <v>0.0043749862796446685</v>
      </c>
      <c r="AA303" s="7">
        <v>205410.6896551724</v>
      </c>
      <c r="AB303" s="9">
        <f t="shared" si="43"/>
        <v>0.0006521538237210254</v>
      </c>
      <c r="AC303" s="13"/>
    </row>
    <row r="304" spans="1:29" ht="12.75">
      <c r="A304" s="14" t="s">
        <v>632</v>
      </c>
      <c r="B304" s="14" t="s">
        <v>633</v>
      </c>
      <c r="C304" t="s">
        <v>621</v>
      </c>
      <c r="D304" s="17">
        <v>71</v>
      </c>
      <c r="E304" s="17">
        <v>4979000</v>
      </c>
      <c r="F304" s="17">
        <v>2933</v>
      </c>
      <c r="G304" s="17">
        <v>410935400</v>
      </c>
      <c r="H304" s="17">
        <v>0</v>
      </c>
      <c r="I304" s="17">
        <v>0</v>
      </c>
      <c r="J304" s="17">
        <v>0</v>
      </c>
      <c r="K304" s="17">
        <v>0</v>
      </c>
      <c r="L304" s="16">
        <f t="shared" si="44"/>
        <v>283</v>
      </c>
      <c r="M304" s="16">
        <f t="shared" si="45"/>
        <v>127069100</v>
      </c>
      <c r="N304" s="17">
        <v>186</v>
      </c>
      <c r="O304" s="17">
        <v>47800300</v>
      </c>
      <c r="P304" s="17">
        <v>8</v>
      </c>
      <c r="Q304" s="17">
        <v>2487800</v>
      </c>
      <c r="R304" s="17">
        <v>89</v>
      </c>
      <c r="S304" s="17">
        <v>76781000</v>
      </c>
      <c r="T304" s="8">
        <f t="shared" si="46"/>
        <v>3287</v>
      </c>
      <c r="U304" s="8">
        <f t="shared" si="40"/>
        <v>542983500</v>
      </c>
      <c r="V304" s="9">
        <f t="shared" si="41"/>
        <v>0.7568101056477775</v>
      </c>
      <c r="W304" s="8">
        <f t="shared" si="42"/>
        <v>2933</v>
      </c>
      <c r="X304" s="8">
        <f t="shared" si="47"/>
        <v>487716400</v>
      </c>
      <c r="Y304" s="7">
        <f t="shared" si="48"/>
        <v>140107.5349471531</v>
      </c>
      <c r="Z304" s="9">
        <f t="shared" si="49"/>
        <v>0.14140577015692005</v>
      </c>
      <c r="AA304" s="7">
        <v>139755.43811796795</v>
      </c>
      <c r="AB304" s="9">
        <f t="shared" si="43"/>
        <v>0.0025193783793081453</v>
      </c>
      <c r="AC304" s="13"/>
    </row>
    <row r="305" spans="1:29" ht="12.75">
      <c r="A305" s="14" t="s">
        <v>634</v>
      </c>
      <c r="B305" s="14" t="s">
        <v>635</v>
      </c>
      <c r="C305" t="s">
        <v>621</v>
      </c>
      <c r="D305" s="17">
        <v>112</v>
      </c>
      <c r="E305" s="17">
        <v>2654900</v>
      </c>
      <c r="F305" s="17">
        <v>1562</v>
      </c>
      <c r="G305" s="17">
        <v>193459300</v>
      </c>
      <c r="H305" s="17">
        <v>0</v>
      </c>
      <c r="I305" s="17">
        <v>0</v>
      </c>
      <c r="J305" s="17">
        <v>0</v>
      </c>
      <c r="K305" s="17">
        <v>0</v>
      </c>
      <c r="L305" s="16">
        <f t="shared" si="44"/>
        <v>121</v>
      </c>
      <c r="M305" s="16">
        <f t="shared" si="45"/>
        <v>38819800</v>
      </c>
      <c r="N305" s="17">
        <v>106</v>
      </c>
      <c r="O305" s="17">
        <v>30498200</v>
      </c>
      <c r="P305" s="17">
        <v>1</v>
      </c>
      <c r="Q305" s="17">
        <v>700000</v>
      </c>
      <c r="R305" s="17">
        <v>14</v>
      </c>
      <c r="S305" s="17">
        <v>7621600</v>
      </c>
      <c r="T305" s="8">
        <f t="shared" si="46"/>
        <v>1795</v>
      </c>
      <c r="U305" s="8">
        <f t="shared" si="40"/>
        <v>234934000</v>
      </c>
      <c r="V305" s="9">
        <f t="shared" si="41"/>
        <v>0.8234623341023436</v>
      </c>
      <c r="W305" s="8">
        <f t="shared" si="42"/>
        <v>1562</v>
      </c>
      <c r="X305" s="8">
        <f t="shared" si="47"/>
        <v>201080900</v>
      </c>
      <c r="Y305" s="7">
        <f t="shared" si="48"/>
        <v>123853.58514724713</v>
      </c>
      <c r="Z305" s="9">
        <f t="shared" si="49"/>
        <v>0.03244145164173768</v>
      </c>
      <c r="AA305" s="7">
        <v>123872.15108834827</v>
      </c>
      <c r="AB305" s="9">
        <f t="shared" si="43"/>
        <v>-0.0001498798635368995</v>
      </c>
      <c r="AC305" s="13"/>
    </row>
    <row r="306" spans="1:29" ht="12.75">
      <c r="A306" s="14" t="s">
        <v>637</v>
      </c>
      <c r="B306" s="14" t="s">
        <v>638</v>
      </c>
      <c r="C306" t="s">
        <v>621</v>
      </c>
      <c r="D306" s="17">
        <v>864</v>
      </c>
      <c r="E306" s="17">
        <v>54531000</v>
      </c>
      <c r="F306" s="17">
        <v>18260</v>
      </c>
      <c r="G306" s="17">
        <v>2787731500</v>
      </c>
      <c r="H306" s="17">
        <v>34</v>
      </c>
      <c r="I306" s="17">
        <v>5747900</v>
      </c>
      <c r="J306" s="17">
        <v>132</v>
      </c>
      <c r="K306" s="17">
        <v>4412300</v>
      </c>
      <c r="L306" s="16">
        <f t="shared" si="44"/>
        <v>543</v>
      </c>
      <c r="M306" s="16">
        <f t="shared" si="45"/>
        <v>539404300</v>
      </c>
      <c r="N306" s="17">
        <v>463</v>
      </c>
      <c r="O306" s="17">
        <v>333021900</v>
      </c>
      <c r="P306" s="17">
        <v>55</v>
      </c>
      <c r="Q306" s="17">
        <v>44862700</v>
      </c>
      <c r="R306" s="17">
        <v>25</v>
      </c>
      <c r="S306" s="17">
        <v>161519700</v>
      </c>
      <c r="T306" s="8">
        <f t="shared" si="46"/>
        <v>19833</v>
      </c>
      <c r="U306" s="8">
        <f t="shared" si="40"/>
        <v>3391827000</v>
      </c>
      <c r="V306" s="9">
        <f t="shared" si="41"/>
        <v>0.8235913565167091</v>
      </c>
      <c r="W306" s="8">
        <f t="shared" si="42"/>
        <v>18294</v>
      </c>
      <c r="X306" s="8">
        <f t="shared" si="47"/>
        <v>2954999100</v>
      </c>
      <c r="Y306" s="7">
        <f t="shared" si="48"/>
        <v>152699.2128566743</v>
      </c>
      <c r="Z306" s="9">
        <f t="shared" si="49"/>
        <v>0.04762026483072397</v>
      </c>
      <c r="AA306" s="7">
        <v>152559.31646401578</v>
      </c>
      <c r="AB306" s="9">
        <f t="shared" si="43"/>
        <v>0.0009169967190533715</v>
      </c>
      <c r="AC306" s="13"/>
    </row>
    <row r="307" spans="1:29" ht="12.75">
      <c r="A307" s="14" t="s">
        <v>639</v>
      </c>
      <c r="B307" s="14" t="s">
        <v>640</v>
      </c>
      <c r="C307" t="s">
        <v>621</v>
      </c>
      <c r="D307" s="17">
        <v>99</v>
      </c>
      <c r="E307" s="17">
        <v>8509000</v>
      </c>
      <c r="F307" s="17">
        <v>4590</v>
      </c>
      <c r="G307" s="17">
        <v>802952900</v>
      </c>
      <c r="H307" s="17">
        <v>0</v>
      </c>
      <c r="I307" s="17">
        <v>0</v>
      </c>
      <c r="J307" s="17">
        <v>0</v>
      </c>
      <c r="K307" s="17">
        <v>0</v>
      </c>
      <c r="L307" s="16">
        <f t="shared" si="44"/>
        <v>439</v>
      </c>
      <c r="M307" s="16">
        <f t="shared" si="45"/>
        <v>162502600</v>
      </c>
      <c r="N307" s="17">
        <v>356</v>
      </c>
      <c r="O307" s="17">
        <v>108942400</v>
      </c>
      <c r="P307" s="17">
        <v>68</v>
      </c>
      <c r="Q307" s="17">
        <v>37676400</v>
      </c>
      <c r="R307" s="17">
        <v>15</v>
      </c>
      <c r="S307" s="17">
        <v>15883800</v>
      </c>
      <c r="T307" s="8">
        <f t="shared" si="46"/>
        <v>5128</v>
      </c>
      <c r="U307" s="8">
        <f t="shared" si="40"/>
        <v>973964500</v>
      </c>
      <c r="V307" s="9">
        <f t="shared" si="41"/>
        <v>0.8244170090388304</v>
      </c>
      <c r="W307" s="8">
        <f t="shared" si="42"/>
        <v>4590</v>
      </c>
      <c r="X307" s="8">
        <f t="shared" si="47"/>
        <v>818836700</v>
      </c>
      <c r="Y307" s="7">
        <f t="shared" si="48"/>
        <v>174935.27233115467</v>
      </c>
      <c r="Z307" s="9">
        <f t="shared" si="49"/>
        <v>0.016308397277313494</v>
      </c>
      <c r="AA307" s="7">
        <v>173557.0836061995</v>
      </c>
      <c r="AB307" s="9">
        <f t="shared" si="43"/>
        <v>0.007940838232118901</v>
      </c>
      <c r="AC307" s="13"/>
    </row>
    <row r="308" spans="1:29" ht="12.75">
      <c r="A308" s="14" t="s">
        <v>641</v>
      </c>
      <c r="B308" s="14" t="s">
        <v>642</v>
      </c>
      <c r="C308" t="s">
        <v>621</v>
      </c>
      <c r="D308" s="17">
        <v>161</v>
      </c>
      <c r="E308" s="17">
        <v>5613300</v>
      </c>
      <c r="F308" s="17">
        <v>4198</v>
      </c>
      <c r="G308" s="17">
        <v>390536300</v>
      </c>
      <c r="H308" s="17">
        <v>0</v>
      </c>
      <c r="I308" s="17">
        <v>0</v>
      </c>
      <c r="J308" s="17">
        <v>0</v>
      </c>
      <c r="K308" s="17">
        <v>0</v>
      </c>
      <c r="L308" s="16">
        <f t="shared" si="44"/>
        <v>352</v>
      </c>
      <c r="M308" s="16">
        <f t="shared" si="45"/>
        <v>100212900</v>
      </c>
      <c r="N308" s="17">
        <v>199</v>
      </c>
      <c r="O308" s="17">
        <v>34368700</v>
      </c>
      <c r="P308" s="17">
        <v>148</v>
      </c>
      <c r="Q308" s="17">
        <v>55893000</v>
      </c>
      <c r="R308" s="17">
        <v>5</v>
      </c>
      <c r="S308" s="17">
        <v>9951200</v>
      </c>
      <c r="T308" s="8">
        <f t="shared" si="46"/>
        <v>4711</v>
      </c>
      <c r="U308" s="8">
        <f t="shared" si="40"/>
        <v>496362500</v>
      </c>
      <c r="V308" s="9">
        <f t="shared" si="41"/>
        <v>0.7867965448638847</v>
      </c>
      <c r="W308" s="8">
        <f t="shared" si="42"/>
        <v>4198</v>
      </c>
      <c r="X308" s="8">
        <f t="shared" si="47"/>
        <v>400487500</v>
      </c>
      <c r="Y308" s="7">
        <f t="shared" si="48"/>
        <v>93029.13292043831</v>
      </c>
      <c r="Z308" s="9">
        <f t="shared" si="49"/>
        <v>0.02004825102621572</v>
      </c>
      <c r="AA308" s="7">
        <v>93024.33912836389</v>
      </c>
      <c r="AB308" s="9">
        <f t="shared" si="43"/>
        <v>5.153266466962283E-05</v>
      </c>
      <c r="AC308" s="13"/>
    </row>
    <row r="309" spans="1:29" ht="12.75">
      <c r="A309" s="14" t="s">
        <v>643</v>
      </c>
      <c r="B309" s="14" t="s">
        <v>644</v>
      </c>
      <c r="C309" t="s">
        <v>621</v>
      </c>
      <c r="D309" s="17">
        <v>54</v>
      </c>
      <c r="E309" s="17">
        <v>3904000</v>
      </c>
      <c r="F309" s="17">
        <v>2392</v>
      </c>
      <c r="G309" s="17">
        <v>391414800</v>
      </c>
      <c r="H309" s="17">
        <v>0</v>
      </c>
      <c r="I309" s="17">
        <v>0</v>
      </c>
      <c r="J309" s="17">
        <v>0</v>
      </c>
      <c r="K309" s="17">
        <v>0</v>
      </c>
      <c r="L309" s="16">
        <f t="shared" si="44"/>
        <v>105</v>
      </c>
      <c r="M309" s="16">
        <f t="shared" si="45"/>
        <v>53993700</v>
      </c>
      <c r="N309" s="17">
        <v>95</v>
      </c>
      <c r="O309" s="17">
        <v>44283600</v>
      </c>
      <c r="P309" s="17">
        <v>5</v>
      </c>
      <c r="Q309" s="17">
        <v>8027400</v>
      </c>
      <c r="R309" s="17">
        <v>5</v>
      </c>
      <c r="S309" s="17">
        <v>1682700</v>
      </c>
      <c r="T309" s="8">
        <f t="shared" si="46"/>
        <v>2551</v>
      </c>
      <c r="U309" s="8">
        <f t="shared" si="40"/>
        <v>449312500</v>
      </c>
      <c r="V309" s="9">
        <f t="shared" si="41"/>
        <v>0.8711415774099318</v>
      </c>
      <c r="W309" s="8">
        <f t="shared" si="42"/>
        <v>2392</v>
      </c>
      <c r="X309" s="8">
        <f t="shared" si="47"/>
        <v>393097500</v>
      </c>
      <c r="Y309" s="7">
        <f t="shared" si="48"/>
        <v>163634.94983277592</v>
      </c>
      <c r="Z309" s="9">
        <f t="shared" si="49"/>
        <v>0.003745054945054945</v>
      </c>
      <c r="AA309" s="7">
        <v>164130.5985768104</v>
      </c>
      <c r="AB309" s="9">
        <f t="shared" si="43"/>
        <v>-0.0030198436387381426</v>
      </c>
      <c r="AC309" s="13"/>
    </row>
    <row r="310" spans="1:29" ht="12.75">
      <c r="A310" s="14" t="s">
        <v>645</v>
      </c>
      <c r="B310" s="14" t="s">
        <v>496</v>
      </c>
      <c r="C310" t="s">
        <v>621</v>
      </c>
      <c r="D310" s="17">
        <v>1802</v>
      </c>
      <c r="E310" s="17">
        <v>226074400</v>
      </c>
      <c r="F310" s="17">
        <v>18671</v>
      </c>
      <c r="G310" s="17">
        <v>5614534700</v>
      </c>
      <c r="H310" s="17">
        <v>149</v>
      </c>
      <c r="I310" s="17">
        <v>67333600</v>
      </c>
      <c r="J310" s="17">
        <v>300</v>
      </c>
      <c r="K310" s="17">
        <v>3268700</v>
      </c>
      <c r="L310" s="16">
        <f t="shared" si="44"/>
        <v>242</v>
      </c>
      <c r="M310" s="16">
        <f t="shared" si="45"/>
        <v>1064656400</v>
      </c>
      <c r="N310" s="17">
        <v>183</v>
      </c>
      <c r="O310" s="17">
        <v>580187900</v>
      </c>
      <c r="P310" s="17">
        <v>54</v>
      </c>
      <c r="Q310" s="17">
        <v>448243700</v>
      </c>
      <c r="R310" s="17">
        <v>5</v>
      </c>
      <c r="S310" s="17">
        <v>36224800</v>
      </c>
      <c r="T310" s="8">
        <f t="shared" si="46"/>
        <v>21164</v>
      </c>
      <c r="U310" s="8">
        <f t="shared" si="40"/>
        <v>6975867800</v>
      </c>
      <c r="V310" s="9">
        <f t="shared" si="41"/>
        <v>0.814503437120755</v>
      </c>
      <c r="W310" s="8">
        <f t="shared" si="42"/>
        <v>18820</v>
      </c>
      <c r="X310" s="8">
        <f t="shared" si="47"/>
        <v>5718093100</v>
      </c>
      <c r="Y310" s="7">
        <f t="shared" si="48"/>
        <v>301905.8607863975</v>
      </c>
      <c r="Z310" s="9">
        <f t="shared" si="49"/>
        <v>0.005192873637886315</v>
      </c>
      <c r="AA310" s="7">
        <v>165419.07626062937</v>
      </c>
      <c r="AB310" s="9">
        <f t="shared" si="43"/>
        <v>0.8250970058055673</v>
      </c>
      <c r="AC310" s="13"/>
    </row>
    <row r="311" spans="1:29" ht="12.75">
      <c r="A311" s="14" t="s">
        <v>646</v>
      </c>
      <c r="B311" s="15" t="s">
        <v>647</v>
      </c>
      <c r="C311" t="s">
        <v>621</v>
      </c>
      <c r="D311" s="17">
        <v>760</v>
      </c>
      <c r="E311" s="17">
        <v>10474000</v>
      </c>
      <c r="F311" s="17">
        <v>5310</v>
      </c>
      <c r="G311" s="17">
        <v>623043100</v>
      </c>
      <c r="H311" s="17">
        <v>0</v>
      </c>
      <c r="I311" s="17">
        <v>0</v>
      </c>
      <c r="J311" s="17">
        <v>0</v>
      </c>
      <c r="K311" s="17">
        <v>0</v>
      </c>
      <c r="L311" s="16">
        <f t="shared" si="44"/>
        <v>880</v>
      </c>
      <c r="M311" s="16">
        <f t="shared" si="45"/>
        <v>574585800</v>
      </c>
      <c r="N311" s="17">
        <v>614</v>
      </c>
      <c r="O311" s="17">
        <v>330783900</v>
      </c>
      <c r="P311" s="17">
        <v>97</v>
      </c>
      <c r="Q311" s="17">
        <v>102913300</v>
      </c>
      <c r="R311" s="17">
        <v>169</v>
      </c>
      <c r="S311" s="17">
        <v>140888600</v>
      </c>
      <c r="T311" s="8">
        <f t="shared" si="46"/>
        <v>6950</v>
      </c>
      <c r="U311" s="8">
        <f t="shared" si="40"/>
        <v>1208102900</v>
      </c>
      <c r="V311" s="9">
        <f t="shared" si="41"/>
        <v>0.515720225487415</v>
      </c>
      <c r="W311" s="8">
        <f t="shared" si="42"/>
        <v>5310</v>
      </c>
      <c r="X311" s="8">
        <f t="shared" si="47"/>
        <v>763931700</v>
      </c>
      <c r="Y311" s="7">
        <f t="shared" si="48"/>
        <v>117333.91713747646</v>
      </c>
      <c r="Z311" s="9">
        <f t="shared" si="49"/>
        <v>0.11661970184824488</v>
      </c>
      <c r="AA311" s="7">
        <v>117942.97768610538</v>
      </c>
      <c r="AB311" s="9">
        <f t="shared" si="43"/>
        <v>-0.005164025536559604</v>
      </c>
      <c r="AC311" s="13"/>
    </row>
    <row r="312" spans="1:29" ht="12.75">
      <c r="A312" s="14" t="s">
        <v>636</v>
      </c>
      <c r="B312" s="14" t="s">
        <v>648</v>
      </c>
      <c r="C312" t="s">
        <v>621</v>
      </c>
      <c r="D312" s="17">
        <v>796</v>
      </c>
      <c r="E312" s="17">
        <v>41203600</v>
      </c>
      <c r="F312" s="17">
        <v>9793</v>
      </c>
      <c r="G312" s="17">
        <v>1535377100</v>
      </c>
      <c r="H312" s="17">
        <v>5</v>
      </c>
      <c r="I312" s="17">
        <v>1182300</v>
      </c>
      <c r="J312" s="17">
        <v>17</v>
      </c>
      <c r="K312" s="17">
        <v>36100</v>
      </c>
      <c r="L312" s="16">
        <f t="shared" si="44"/>
        <v>505</v>
      </c>
      <c r="M312" s="16">
        <f t="shared" si="45"/>
        <v>871562600</v>
      </c>
      <c r="N312" s="17">
        <v>411</v>
      </c>
      <c r="O312" s="17">
        <v>379262800</v>
      </c>
      <c r="P312" s="17">
        <v>58</v>
      </c>
      <c r="Q312" s="17">
        <v>290745200</v>
      </c>
      <c r="R312" s="17">
        <v>36</v>
      </c>
      <c r="S312" s="17">
        <v>201554600</v>
      </c>
      <c r="T312" s="8">
        <f t="shared" si="46"/>
        <v>11116</v>
      </c>
      <c r="U312" s="8">
        <f t="shared" si="40"/>
        <v>2449361700</v>
      </c>
      <c r="V312" s="9">
        <f t="shared" si="41"/>
        <v>0.627330540850704</v>
      </c>
      <c r="W312" s="8">
        <f t="shared" si="42"/>
        <v>9798</v>
      </c>
      <c r="X312" s="8">
        <f t="shared" si="47"/>
        <v>1738114000</v>
      </c>
      <c r="Y312" s="7">
        <f t="shared" si="48"/>
        <v>156823.78036333947</v>
      </c>
      <c r="Z312" s="9">
        <f t="shared" si="49"/>
        <v>0.08228862237863849</v>
      </c>
      <c r="AA312" s="7">
        <v>156738.7776065742</v>
      </c>
      <c r="AB312" s="9">
        <f t="shared" si="43"/>
        <v>0.0005423211668692539</v>
      </c>
      <c r="AC312" s="13"/>
    </row>
    <row r="313" spans="1:29" ht="12.75">
      <c r="A313" s="14" t="s">
        <v>649</v>
      </c>
      <c r="B313" s="14" t="s">
        <v>650</v>
      </c>
      <c r="C313" t="s">
        <v>621</v>
      </c>
      <c r="D313" s="17">
        <v>304</v>
      </c>
      <c r="E313" s="17">
        <v>82693600</v>
      </c>
      <c r="F313" s="17">
        <v>7633</v>
      </c>
      <c r="G313" s="17">
        <v>1843730700</v>
      </c>
      <c r="H313" s="17">
        <v>0</v>
      </c>
      <c r="I313" s="17">
        <v>0</v>
      </c>
      <c r="J313" s="17">
        <v>0</v>
      </c>
      <c r="K313" s="17">
        <v>0</v>
      </c>
      <c r="L313" s="16">
        <f t="shared" si="44"/>
        <v>1135</v>
      </c>
      <c r="M313" s="16">
        <f t="shared" si="45"/>
        <v>1239720900</v>
      </c>
      <c r="N313" s="17">
        <v>857</v>
      </c>
      <c r="O313" s="17">
        <v>463226000</v>
      </c>
      <c r="P313" s="17">
        <v>113</v>
      </c>
      <c r="Q313" s="17">
        <v>510101600</v>
      </c>
      <c r="R313" s="17">
        <v>165</v>
      </c>
      <c r="S313" s="17">
        <v>266393300</v>
      </c>
      <c r="T313" s="8">
        <f t="shared" si="46"/>
        <v>9072</v>
      </c>
      <c r="U313" s="8">
        <f t="shared" si="40"/>
        <v>3166145200</v>
      </c>
      <c r="V313" s="9">
        <f t="shared" si="41"/>
        <v>0.5823266412418483</v>
      </c>
      <c r="W313" s="8">
        <f t="shared" si="42"/>
        <v>7633</v>
      </c>
      <c r="X313" s="8">
        <f t="shared" si="47"/>
        <v>2110124000</v>
      </c>
      <c r="Y313" s="7">
        <f t="shared" si="48"/>
        <v>241547.32084370498</v>
      </c>
      <c r="Z313" s="9">
        <f t="shared" si="49"/>
        <v>0.08413805532355244</v>
      </c>
      <c r="AA313" s="7">
        <v>248388.35715222236</v>
      </c>
      <c r="AB313" s="9">
        <f t="shared" si="43"/>
        <v>-0.027541694735413572</v>
      </c>
      <c r="AC313" s="13"/>
    </row>
    <row r="314" spans="1:29" ht="12.75">
      <c r="A314" s="14" t="s">
        <v>651</v>
      </c>
      <c r="B314" s="14" t="s">
        <v>652</v>
      </c>
      <c r="C314" t="s">
        <v>621</v>
      </c>
      <c r="D314" s="17">
        <v>482</v>
      </c>
      <c r="E314" s="17">
        <v>79560000</v>
      </c>
      <c r="F314" s="17">
        <v>13389</v>
      </c>
      <c r="G314" s="17">
        <v>3695816700</v>
      </c>
      <c r="H314" s="17">
        <v>9</v>
      </c>
      <c r="I314" s="17">
        <v>3374600</v>
      </c>
      <c r="J314" s="17">
        <v>12</v>
      </c>
      <c r="K314" s="17">
        <v>129200</v>
      </c>
      <c r="L314" s="16">
        <f t="shared" si="44"/>
        <v>491</v>
      </c>
      <c r="M314" s="16">
        <f t="shared" si="45"/>
        <v>2346888400</v>
      </c>
      <c r="N314" s="17">
        <v>273</v>
      </c>
      <c r="O314" s="17">
        <v>423632000</v>
      </c>
      <c r="P314" s="17">
        <v>193</v>
      </c>
      <c r="Q314" s="17">
        <v>1577331100</v>
      </c>
      <c r="R314" s="17">
        <v>25</v>
      </c>
      <c r="S314" s="17">
        <v>345925300</v>
      </c>
      <c r="T314" s="8">
        <f t="shared" si="46"/>
        <v>14383</v>
      </c>
      <c r="U314" s="8">
        <f t="shared" si="40"/>
        <v>6125768900</v>
      </c>
      <c r="V314" s="9">
        <f t="shared" si="41"/>
        <v>0.6038737928882691</v>
      </c>
      <c r="W314" s="8">
        <f t="shared" si="42"/>
        <v>13398</v>
      </c>
      <c r="X314" s="8">
        <f t="shared" si="47"/>
        <v>4045116600</v>
      </c>
      <c r="Y314" s="7">
        <f t="shared" si="48"/>
        <v>276100.2612330199</v>
      </c>
      <c r="Z314" s="9">
        <f t="shared" si="49"/>
        <v>0.05647051099168955</v>
      </c>
      <c r="AA314" s="7">
        <v>112500.96958174904</v>
      </c>
      <c r="AB314" s="9">
        <f t="shared" si="43"/>
        <v>1.454203392730683</v>
      </c>
      <c r="AC314" s="13"/>
    </row>
    <row r="315" spans="1:29" ht="12.75">
      <c r="A315" s="14" t="s">
        <v>653</v>
      </c>
      <c r="B315" s="14" t="s">
        <v>654</v>
      </c>
      <c r="C315" t="s">
        <v>621</v>
      </c>
      <c r="D315" s="17">
        <v>173</v>
      </c>
      <c r="E315" s="17">
        <v>27817600</v>
      </c>
      <c r="F315" s="17">
        <v>5488</v>
      </c>
      <c r="G315" s="17">
        <v>2114607625</v>
      </c>
      <c r="H315" s="17">
        <v>17</v>
      </c>
      <c r="I315" s="17">
        <v>11330300</v>
      </c>
      <c r="J315" s="17">
        <v>63</v>
      </c>
      <c r="K315" s="17">
        <v>790000</v>
      </c>
      <c r="L315" s="16">
        <f t="shared" si="44"/>
        <v>132</v>
      </c>
      <c r="M315" s="16">
        <f t="shared" si="45"/>
        <v>1547661900</v>
      </c>
      <c r="N315" s="17">
        <v>110</v>
      </c>
      <c r="O315" s="17">
        <v>1128869700</v>
      </c>
      <c r="P315" s="17">
        <v>3</v>
      </c>
      <c r="Q315" s="17">
        <v>5808100</v>
      </c>
      <c r="R315" s="17">
        <v>19</v>
      </c>
      <c r="S315" s="17">
        <v>412984100</v>
      </c>
      <c r="T315" s="8">
        <f t="shared" si="46"/>
        <v>5873</v>
      </c>
      <c r="U315" s="8">
        <f t="shared" si="40"/>
        <v>3702207425</v>
      </c>
      <c r="V315" s="9">
        <f t="shared" si="41"/>
        <v>0.5742352280545167</v>
      </c>
      <c r="W315" s="8">
        <f t="shared" si="42"/>
        <v>5505</v>
      </c>
      <c r="X315" s="8">
        <f t="shared" si="47"/>
        <v>2538922025</v>
      </c>
      <c r="Y315" s="7">
        <f t="shared" si="48"/>
        <v>386183.09264305176</v>
      </c>
      <c r="Z315" s="9">
        <f t="shared" si="49"/>
        <v>0.11155077298241872</v>
      </c>
      <c r="AA315" s="7">
        <v>385528.9055404178</v>
      </c>
      <c r="AB315" s="9">
        <f t="shared" si="43"/>
        <v>0.0016968561714378447</v>
      </c>
      <c r="AC315" s="13"/>
    </row>
    <row r="316" spans="1:29" ht="12.75">
      <c r="A316" s="14" t="s">
        <v>655</v>
      </c>
      <c r="B316" s="14" t="s">
        <v>656</v>
      </c>
      <c r="C316" t="s">
        <v>621</v>
      </c>
      <c r="D316" s="17">
        <v>407</v>
      </c>
      <c r="E316" s="17">
        <v>40360200</v>
      </c>
      <c r="F316" s="17">
        <v>12015</v>
      </c>
      <c r="G316" s="17">
        <v>1721223500</v>
      </c>
      <c r="H316" s="17">
        <v>1</v>
      </c>
      <c r="I316" s="17">
        <v>143900</v>
      </c>
      <c r="J316" s="17">
        <v>2</v>
      </c>
      <c r="K316" s="17">
        <v>9400</v>
      </c>
      <c r="L316" s="16">
        <f t="shared" si="44"/>
        <v>488</v>
      </c>
      <c r="M316" s="16">
        <f t="shared" si="45"/>
        <v>515948100</v>
      </c>
      <c r="N316" s="17">
        <v>409</v>
      </c>
      <c r="O316" s="17">
        <v>171610900</v>
      </c>
      <c r="P316" s="17">
        <v>56</v>
      </c>
      <c r="Q316" s="17">
        <v>178677000</v>
      </c>
      <c r="R316" s="17">
        <v>23</v>
      </c>
      <c r="S316" s="17">
        <v>165660200</v>
      </c>
      <c r="T316" s="8">
        <f t="shared" si="46"/>
        <v>12913</v>
      </c>
      <c r="U316" s="8">
        <f t="shared" si="40"/>
        <v>2277685100</v>
      </c>
      <c r="V316" s="9">
        <f t="shared" si="41"/>
        <v>0.7557530231022717</v>
      </c>
      <c r="W316" s="8">
        <f t="shared" si="42"/>
        <v>12016</v>
      </c>
      <c r="X316" s="8">
        <f t="shared" si="47"/>
        <v>1887027600</v>
      </c>
      <c r="Y316" s="7">
        <f t="shared" si="48"/>
        <v>143256.27496671106</v>
      </c>
      <c r="Z316" s="9">
        <f t="shared" si="49"/>
        <v>0.07273182759109238</v>
      </c>
      <c r="AA316" s="7">
        <v>143063.03932163937</v>
      </c>
      <c r="AB316" s="9">
        <f t="shared" si="43"/>
        <v>0.0013507027810114637</v>
      </c>
      <c r="AC316" s="13"/>
    </row>
    <row r="317" spans="1:29" ht="12.75">
      <c r="A317" s="14" t="s">
        <v>657</v>
      </c>
      <c r="B317" s="14" t="s">
        <v>658</v>
      </c>
      <c r="C317" t="s">
        <v>621</v>
      </c>
      <c r="D317" s="17">
        <v>120</v>
      </c>
      <c r="E317" s="17">
        <v>26817000</v>
      </c>
      <c r="F317" s="17">
        <v>2686</v>
      </c>
      <c r="G317" s="17">
        <v>731151800</v>
      </c>
      <c r="H317" s="17">
        <v>0</v>
      </c>
      <c r="I317" s="17">
        <v>0</v>
      </c>
      <c r="J317" s="17">
        <v>0</v>
      </c>
      <c r="K317" s="17">
        <v>0</v>
      </c>
      <c r="L317" s="16">
        <f t="shared" si="44"/>
        <v>167</v>
      </c>
      <c r="M317" s="16">
        <f t="shared" si="45"/>
        <v>99845400</v>
      </c>
      <c r="N317" s="17">
        <v>149</v>
      </c>
      <c r="O317" s="17">
        <v>69499600</v>
      </c>
      <c r="P317" s="17">
        <v>10</v>
      </c>
      <c r="Q317" s="17">
        <v>24799400</v>
      </c>
      <c r="R317" s="17">
        <v>8</v>
      </c>
      <c r="S317" s="17">
        <v>5546400</v>
      </c>
      <c r="T317" s="8">
        <f t="shared" si="46"/>
        <v>2973</v>
      </c>
      <c r="U317" s="8">
        <f t="shared" si="40"/>
        <v>857814200</v>
      </c>
      <c r="V317" s="9">
        <f t="shared" si="41"/>
        <v>0.8523428500017836</v>
      </c>
      <c r="W317" s="8">
        <f t="shared" si="42"/>
        <v>2686</v>
      </c>
      <c r="X317" s="8">
        <f t="shared" si="47"/>
        <v>736698200</v>
      </c>
      <c r="Y317" s="7">
        <f t="shared" si="48"/>
        <v>272208.4139985108</v>
      </c>
      <c r="Z317" s="9">
        <f t="shared" si="49"/>
        <v>0.006465735820181106</v>
      </c>
      <c r="AA317" s="7">
        <v>273411.0160029773</v>
      </c>
      <c r="AB317" s="9">
        <f t="shared" si="43"/>
        <v>-0.004398513351976368</v>
      </c>
      <c r="AC317" s="13"/>
    </row>
    <row r="318" spans="1:29" ht="12.75">
      <c r="A318" s="14" t="s">
        <v>659</v>
      </c>
      <c r="B318" s="14" t="s">
        <v>660</v>
      </c>
      <c r="C318" t="s">
        <v>621</v>
      </c>
      <c r="D318" s="17">
        <v>882</v>
      </c>
      <c r="E318" s="17">
        <v>80498700</v>
      </c>
      <c r="F318" s="17">
        <v>12459</v>
      </c>
      <c r="G318" s="17">
        <v>2342837800</v>
      </c>
      <c r="H318" s="17">
        <v>81</v>
      </c>
      <c r="I318" s="17">
        <v>15232300</v>
      </c>
      <c r="J318" s="17">
        <v>263</v>
      </c>
      <c r="K318" s="17">
        <v>2222600</v>
      </c>
      <c r="L318" s="16">
        <f t="shared" si="44"/>
        <v>566</v>
      </c>
      <c r="M318" s="16">
        <f t="shared" si="45"/>
        <v>1153345400</v>
      </c>
      <c r="N318" s="17">
        <v>347</v>
      </c>
      <c r="O318" s="17">
        <v>283769300</v>
      </c>
      <c r="P318" s="17">
        <v>202</v>
      </c>
      <c r="Q318" s="17">
        <v>780846100</v>
      </c>
      <c r="R318" s="17">
        <v>17</v>
      </c>
      <c r="S318" s="17">
        <v>88730000</v>
      </c>
      <c r="T318" s="8">
        <f t="shared" si="46"/>
        <v>14251</v>
      </c>
      <c r="U318" s="8">
        <f t="shared" si="40"/>
        <v>3594136800</v>
      </c>
      <c r="V318" s="9">
        <f t="shared" si="41"/>
        <v>0.6560880209122814</v>
      </c>
      <c r="W318" s="8">
        <f t="shared" si="42"/>
        <v>12540</v>
      </c>
      <c r="X318" s="8">
        <f t="shared" si="47"/>
        <v>2446800100</v>
      </c>
      <c r="Y318" s="7">
        <f t="shared" si="48"/>
        <v>188043.86762360446</v>
      </c>
      <c r="Z318" s="9">
        <f t="shared" si="49"/>
        <v>0.02468742981624962</v>
      </c>
      <c r="AA318" s="7">
        <v>188339.91653960355</v>
      </c>
      <c r="AB318" s="9">
        <f t="shared" si="43"/>
        <v>-0.001571886201493804</v>
      </c>
      <c r="AC318" s="13"/>
    </row>
    <row r="319" spans="1:29" ht="12.75">
      <c r="A319" s="14" t="s">
        <v>661</v>
      </c>
      <c r="B319" s="14" t="s">
        <v>662</v>
      </c>
      <c r="C319" t="s">
        <v>621</v>
      </c>
      <c r="D319" s="17">
        <v>674</v>
      </c>
      <c r="E319" s="17">
        <v>20464300</v>
      </c>
      <c r="F319" s="17">
        <v>7212</v>
      </c>
      <c r="G319" s="17">
        <v>877602216</v>
      </c>
      <c r="H319" s="17">
        <v>0</v>
      </c>
      <c r="I319" s="17">
        <v>0</v>
      </c>
      <c r="J319" s="17">
        <v>13</v>
      </c>
      <c r="K319" s="17">
        <v>82500</v>
      </c>
      <c r="L319" s="16">
        <f t="shared" si="44"/>
        <v>548</v>
      </c>
      <c r="M319" s="16">
        <f t="shared" si="45"/>
        <v>494158202</v>
      </c>
      <c r="N319" s="17">
        <v>222</v>
      </c>
      <c r="O319" s="17">
        <v>165384618</v>
      </c>
      <c r="P319" s="17">
        <v>323</v>
      </c>
      <c r="Q319" s="17">
        <v>310495784</v>
      </c>
      <c r="R319" s="17">
        <v>3</v>
      </c>
      <c r="S319" s="17">
        <v>18277800</v>
      </c>
      <c r="T319" s="8">
        <f t="shared" si="46"/>
        <v>8447</v>
      </c>
      <c r="U319" s="8">
        <f t="shared" si="40"/>
        <v>1392307218</v>
      </c>
      <c r="V319" s="9">
        <f t="shared" si="41"/>
        <v>0.6303222483186178</v>
      </c>
      <c r="W319" s="8">
        <f t="shared" si="42"/>
        <v>7212</v>
      </c>
      <c r="X319" s="8">
        <f t="shared" si="47"/>
        <v>895880016</v>
      </c>
      <c r="Y319" s="7">
        <f t="shared" si="48"/>
        <v>121686.38602329452</v>
      </c>
      <c r="Z319" s="9">
        <f t="shared" si="49"/>
        <v>0.0131277061295821</v>
      </c>
      <c r="AA319" s="7">
        <v>121501.09090909091</v>
      </c>
      <c r="AB319" s="9">
        <f t="shared" si="43"/>
        <v>0.0015250489754223228</v>
      </c>
      <c r="AC319" s="13"/>
    </row>
    <row r="320" spans="1:29" ht="12.75">
      <c r="A320" s="14" t="s">
        <v>663</v>
      </c>
      <c r="B320" s="14" t="s">
        <v>664</v>
      </c>
      <c r="C320" t="s">
        <v>621</v>
      </c>
      <c r="D320" s="17">
        <v>248</v>
      </c>
      <c r="E320" s="17">
        <v>2926800</v>
      </c>
      <c r="F320" s="17">
        <v>4428</v>
      </c>
      <c r="G320" s="17">
        <v>360673400</v>
      </c>
      <c r="H320" s="17">
        <v>0</v>
      </c>
      <c r="I320" s="17">
        <v>0</v>
      </c>
      <c r="J320" s="17">
        <v>0</v>
      </c>
      <c r="K320" s="17">
        <v>0</v>
      </c>
      <c r="L320" s="16">
        <f t="shared" si="44"/>
        <v>235</v>
      </c>
      <c r="M320" s="16">
        <f t="shared" si="45"/>
        <v>50342700</v>
      </c>
      <c r="N320" s="17">
        <v>190</v>
      </c>
      <c r="O320" s="17">
        <v>24320900</v>
      </c>
      <c r="P320" s="17">
        <v>26</v>
      </c>
      <c r="Q320" s="17">
        <v>17247100</v>
      </c>
      <c r="R320" s="17">
        <v>19</v>
      </c>
      <c r="S320" s="17">
        <v>8774700</v>
      </c>
      <c r="T320" s="8">
        <f t="shared" si="46"/>
        <v>4911</v>
      </c>
      <c r="U320" s="8">
        <f t="shared" si="40"/>
        <v>413942900</v>
      </c>
      <c r="V320" s="9">
        <f t="shared" si="41"/>
        <v>0.8713119611424668</v>
      </c>
      <c r="W320" s="8">
        <f t="shared" si="42"/>
        <v>4428</v>
      </c>
      <c r="X320" s="8">
        <f t="shared" si="47"/>
        <v>369448100</v>
      </c>
      <c r="Y320" s="7">
        <f t="shared" si="48"/>
        <v>81452.89069557362</v>
      </c>
      <c r="Z320" s="9">
        <f t="shared" si="49"/>
        <v>0.0211978512012164</v>
      </c>
      <c r="AA320" s="7">
        <v>81506.66968121185</v>
      </c>
      <c r="AB320" s="9">
        <f t="shared" si="43"/>
        <v>-0.0006598108577932275</v>
      </c>
      <c r="AC320" s="13"/>
    </row>
    <row r="321" spans="1:29" ht="12.75">
      <c r="A321" s="14" t="s">
        <v>665</v>
      </c>
      <c r="B321" s="14" t="s">
        <v>666</v>
      </c>
      <c r="C321" t="s">
        <v>621</v>
      </c>
      <c r="D321" s="17">
        <v>228</v>
      </c>
      <c r="E321" s="17">
        <v>6862000</v>
      </c>
      <c r="F321" s="17">
        <v>2540</v>
      </c>
      <c r="G321" s="17">
        <v>647765200</v>
      </c>
      <c r="H321" s="17">
        <v>0</v>
      </c>
      <c r="I321" s="17">
        <v>0</v>
      </c>
      <c r="J321" s="17">
        <v>0</v>
      </c>
      <c r="K321" s="17">
        <v>0</v>
      </c>
      <c r="L321" s="16">
        <f t="shared" si="44"/>
        <v>64</v>
      </c>
      <c r="M321" s="16">
        <f t="shared" si="45"/>
        <v>85059400</v>
      </c>
      <c r="N321" s="17">
        <v>56</v>
      </c>
      <c r="O321" s="17">
        <v>59414300</v>
      </c>
      <c r="P321" s="17">
        <v>5</v>
      </c>
      <c r="Q321" s="17">
        <v>18589800</v>
      </c>
      <c r="R321" s="17">
        <v>3</v>
      </c>
      <c r="S321" s="17">
        <v>7055300</v>
      </c>
      <c r="T321" s="8">
        <f t="shared" si="46"/>
        <v>2832</v>
      </c>
      <c r="U321" s="8">
        <f t="shared" si="40"/>
        <v>739686600</v>
      </c>
      <c r="V321" s="9">
        <f t="shared" si="41"/>
        <v>0.8757292615548261</v>
      </c>
      <c r="W321" s="8">
        <f t="shared" si="42"/>
        <v>2540</v>
      </c>
      <c r="X321" s="8">
        <f t="shared" si="47"/>
        <v>654820500</v>
      </c>
      <c r="Y321" s="7">
        <f t="shared" si="48"/>
        <v>255025.6692913386</v>
      </c>
      <c r="Z321" s="9">
        <f t="shared" si="49"/>
        <v>0.009538228757963169</v>
      </c>
      <c r="AA321" s="7">
        <v>255141.87327823692</v>
      </c>
      <c r="AB321" s="9">
        <f t="shared" si="43"/>
        <v>-0.00045544851343003173</v>
      </c>
      <c r="AC321" s="13"/>
    </row>
    <row r="322" spans="1:29" ht="12.75">
      <c r="A322" s="14" t="s">
        <v>667</v>
      </c>
      <c r="B322" s="14" t="s">
        <v>668</v>
      </c>
      <c r="C322" t="s">
        <v>621</v>
      </c>
      <c r="D322" s="17">
        <v>734</v>
      </c>
      <c r="E322" s="17">
        <v>55310100</v>
      </c>
      <c r="F322" s="17">
        <v>26509</v>
      </c>
      <c r="G322" s="17">
        <v>2012063300</v>
      </c>
      <c r="H322" s="17">
        <v>0</v>
      </c>
      <c r="I322" s="17">
        <v>0</v>
      </c>
      <c r="J322" s="17">
        <v>0</v>
      </c>
      <c r="K322" s="17">
        <v>0</v>
      </c>
      <c r="L322" s="16">
        <f t="shared" si="44"/>
        <v>1370</v>
      </c>
      <c r="M322" s="16">
        <f t="shared" si="45"/>
        <v>1054013200</v>
      </c>
      <c r="N322" s="17">
        <v>1103</v>
      </c>
      <c r="O322" s="17">
        <v>645007000</v>
      </c>
      <c r="P322" s="17">
        <v>171</v>
      </c>
      <c r="Q322" s="17">
        <v>245421800</v>
      </c>
      <c r="R322" s="17">
        <v>96</v>
      </c>
      <c r="S322" s="17">
        <v>163584400</v>
      </c>
      <c r="T322" s="8">
        <f t="shared" si="46"/>
        <v>28613</v>
      </c>
      <c r="U322" s="8">
        <f aca="true" t="shared" si="50" ref="U322:U385">S322+Q322+O322+K322+I322+G322+E322</f>
        <v>3121386600</v>
      </c>
      <c r="V322" s="9">
        <f aca="true" t="shared" si="51" ref="V322:V385">(G322+I322)/U322</f>
        <v>0.6446056057266344</v>
      </c>
      <c r="W322" s="8">
        <f aca="true" t="shared" si="52" ref="W322:W385">F322+H322</f>
        <v>26509</v>
      </c>
      <c r="X322" s="8">
        <f t="shared" si="47"/>
        <v>2175647700</v>
      </c>
      <c r="Y322" s="7">
        <f t="shared" si="48"/>
        <v>75901.13923573126</v>
      </c>
      <c r="Z322" s="9">
        <f t="shared" si="49"/>
        <v>0.05240760628625753</v>
      </c>
      <c r="AA322" s="7">
        <v>75751.28127712572</v>
      </c>
      <c r="AB322" s="9">
        <f aca="true" t="shared" si="53" ref="AB322:AB385">(Y322-AA322)/AA322</f>
        <v>0.0019782894240073273</v>
      </c>
      <c r="AC322" s="13"/>
    </row>
    <row r="323" spans="1:29" ht="12.75">
      <c r="A323" s="14" t="s">
        <v>670</v>
      </c>
      <c r="B323" s="14" t="s">
        <v>671</v>
      </c>
      <c r="C323" t="s">
        <v>672</v>
      </c>
      <c r="D323" s="17">
        <v>7</v>
      </c>
      <c r="E323" s="17">
        <v>3829400</v>
      </c>
      <c r="F323" s="17">
        <v>298</v>
      </c>
      <c r="G323" s="17">
        <v>419670700</v>
      </c>
      <c r="H323" s="17">
        <v>0</v>
      </c>
      <c r="I323" s="17">
        <v>0</v>
      </c>
      <c r="J323" s="17">
        <v>0</v>
      </c>
      <c r="K323" s="17">
        <v>0</v>
      </c>
      <c r="L323" s="16">
        <f aca="true" t="shared" si="54" ref="L323:L386">N323+P323+R323</f>
        <v>30</v>
      </c>
      <c r="M323" s="16">
        <f aca="true" t="shared" si="55" ref="M323:M386">O323+Q323+S323</f>
        <v>31281300</v>
      </c>
      <c r="N323" s="17">
        <v>26</v>
      </c>
      <c r="O323" s="17">
        <v>25471800</v>
      </c>
      <c r="P323" s="17">
        <v>1</v>
      </c>
      <c r="Q323" s="17">
        <v>3327700</v>
      </c>
      <c r="R323" s="17">
        <v>3</v>
      </c>
      <c r="S323" s="17">
        <v>2481800</v>
      </c>
      <c r="T323" s="8">
        <f aca="true" t="shared" si="56" ref="T323:T386">R323+P323+N323+J323+H323+F323+D323</f>
        <v>335</v>
      </c>
      <c r="U323" s="8">
        <f t="shared" si="50"/>
        <v>454781400</v>
      </c>
      <c r="V323" s="9">
        <f t="shared" si="51"/>
        <v>0.9227965347747291</v>
      </c>
      <c r="W323" s="8">
        <f t="shared" si="52"/>
        <v>298</v>
      </c>
      <c r="X323" s="8">
        <f aca="true" t="shared" si="57" ref="X323:X386">S323+I323+G323</f>
        <v>422152500</v>
      </c>
      <c r="Y323" s="7">
        <f aca="true" t="shared" si="58" ref="Y323:Y386">(I323+G323)/(H323+F323)</f>
        <v>1408290.9395973154</v>
      </c>
      <c r="Z323" s="9">
        <f aca="true" t="shared" si="59" ref="Z323:Z386">S323/U323</f>
        <v>0.0054571273143536655</v>
      </c>
      <c r="AA323" s="7">
        <v>1798945.9731543625</v>
      </c>
      <c r="AB323" s="9">
        <f t="shared" si="53"/>
        <v>-0.21715773535547203</v>
      </c>
      <c r="AC323" s="13"/>
    </row>
    <row r="324" spans="1:29" ht="12.75">
      <c r="A324" s="14" t="s">
        <v>669</v>
      </c>
      <c r="B324" s="14" t="s">
        <v>674</v>
      </c>
      <c r="C324" t="s">
        <v>672</v>
      </c>
      <c r="D324" s="17">
        <v>21</v>
      </c>
      <c r="E324" s="17">
        <v>773400</v>
      </c>
      <c r="F324" s="17">
        <v>595</v>
      </c>
      <c r="G324" s="17">
        <v>169499050</v>
      </c>
      <c r="H324" s="17">
        <v>0</v>
      </c>
      <c r="I324" s="17">
        <v>0</v>
      </c>
      <c r="J324" s="17">
        <v>1</v>
      </c>
      <c r="K324" s="17">
        <v>600</v>
      </c>
      <c r="L324" s="16">
        <f t="shared" si="54"/>
        <v>41</v>
      </c>
      <c r="M324" s="16">
        <f t="shared" si="55"/>
        <v>18785800</v>
      </c>
      <c r="N324" s="17">
        <v>39</v>
      </c>
      <c r="O324" s="17">
        <v>13993500</v>
      </c>
      <c r="P324" s="17">
        <v>0</v>
      </c>
      <c r="Q324" s="17">
        <v>0</v>
      </c>
      <c r="R324" s="17">
        <v>2</v>
      </c>
      <c r="S324" s="17">
        <v>4792300</v>
      </c>
      <c r="T324" s="8">
        <f t="shared" si="56"/>
        <v>658</v>
      </c>
      <c r="U324" s="8">
        <f t="shared" si="50"/>
        <v>189058850</v>
      </c>
      <c r="V324" s="9">
        <f t="shared" si="51"/>
        <v>0.896541209258387</v>
      </c>
      <c r="W324" s="8">
        <f t="shared" si="52"/>
        <v>595</v>
      </c>
      <c r="X324" s="8">
        <f t="shared" si="57"/>
        <v>174291350</v>
      </c>
      <c r="Y324" s="7">
        <f t="shared" si="58"/>
        <v>284872.35294117645</v>
      </c>
      <c r="Z324" s="9">
        <f t="shared" si="59"/>
        <v>0.025348191846083903</v>
      </c>
      <c r="AA324" s="7">
        <v>288114.4781144781</v>
      </c>
      <c r="AB324" s="9">
        <f t="shared" si="53"/>
        <v>-0.011252906117454664</v>
      </c>
      <c r="AC324" s="13"/>
    </row>
    <row r="325" spans="1:29" ht="12.75">
      <c r="A325" s="14" t="s">
        <v>673</v>
      </c>
      <c r="B325" s="14" t="s">
        <v>676</v>
      </c>
      <c r="C325" t="s">
        <v>672</v>
      </c>
      <c r="D325" s="17">
        <v>599</v>
      </c>
      <c r="E325" s="17">
        <v>53659200</v>
      </c>
      <c r="F325" s="17">
        <v>3195</v>
      </c>
      <c r="G325" s="17">
        <v>684630300</v>
      </c>
      <c r="H325" s="17">
        <v>0</v>
      </c>
      <c r="I325" s="17">
        <v>0</v>
      </c>
      <c r="J325" s="17">
        <v>0</v>
      </c>
      <c r="K325" s="17">
        <v>0</v>
      </c>
      <c r="L325" s="16">
        <f t="shared" si="54"/>
        <v>505</v>
      </c>
      <c r="M325" s="16">
        <f t="shared" si="55"/>
        <v>446482200</v>
      </c>
      <c r="N325" s="17">
        <v>368</v>
      </c>
      <c r="O325" s="17">
        <v>285831600</v>
      </c>
      <c r="P325" s="17">
        <v>3</v>
      </c>
      <c r="Q325" s="17">
        <v>2164500</v>
      </c>
      <c r="R325" s="17">
        <v>134</v>
      </c>
      <c r="S325" s="17">
        <v>158486100</v>
      </c>
      <c r="T325" s="8">
        <f t="shared" si="56"/>
        <v>4299</v>
      </c>
      <c r="U325" s="8">
        <f t="shared" si="50"/>
        <v>1184771700</v>
      </c>
      <c r="V325" s="9">
        <f t="shared" si="51"/>
        <v>0.5778584177863128</v>
      </c>
      <c r="W325" s="8">
        <f t="shared" si="52"/>
        <v>3195</v>
      </c>
      <c r="X325" s="8">
        <f t="shared" si="57"/>
        <v>843116400</v>
      </c>
      <c r="Y325" s="7">
        <f t="shared" si="58"/>
        <v>214281.78403755868</v>
      </c>
      <c r="Z325" s="9">
        <f t="shared" si="59"/>
        <v>0.13376931606317066</v>
      </c>
      <c r="AA325" s="7">
        <v>83884.00594865372</v>
      </c>
      <c r="AB325" s="9">
        <f t="shared" si="53"/>
        <v>1.5545010829444985</v>
      </c>
      <c r="AC325" s="13"/>
    </row>
    <row r="326" spans="1:29" ht="12.75">
      <c r="A326" s="14" t="s">
        <v>675</v>
      </c>
      <c r="B326" s="14" t="s">
        <v>678</v>
      </c>
      <c r="C326" t="s">
        <v>672</v>
      </c>
      <c r="D326" s="17">
        <v>95</v>
      </c>
      <c r="E326" s="17">
        <v>9378400</v>
      </c>
      <c r="F326" s="17">
        <v>1639</v>
      </c>
      <c r="G326" s="17">
        <v>551475500</v>
      </c>
      <c r="H326" s="17">
        <v>0</v>
      </c>
      <c r="I326" s="17">
        <v>0</v>
      </c>
      <c r="J326" s="17">
        <v>0</v>
      </c>
      <c r="K326" s="17">
        <v>0</v>
      </c>
      <c r="L326" s="16">
        <f t="shared" si="54"/>
        <v>101</v>
      </c>
      <c r="M326" s="16">
        <f t="shared" si="55"/>
        <v>67849800</v>
      </c>
      <c r="N326" s="17">
        <v>89</v>
      </c>
      <c r="O326" s="17">
        <v>53187400</v>
      </c>
      <c r="P326" s="17">
        <v>4</v>
      </c>
      <c r="Q326" s="17">
        <v>3059500</v>
      </c>
      <c r="R326" s="17">
        <v>8</v>
      </c>
      <c r="S326" s="17">
        <v>11602900</v>
      </c>
      <c r="T326" s="8">
        <f t="shared" si="56"/>
        <v>1835</v>
      </c>
      <c r="U326" s="8">
        <f t="shared" si="50"/>
        <v>628703700</v>
      </c>
      <c r="V326" s="9">
        <f t="shared" si="51"/>
        <v>0.8771628034000755</v>
      </c>
      <c r="W326" s="8">
        <f t="shared" si="52"/>
        <v>1639</v>
      </c>
      <c r="X326" s="8">
        <f t="shared" si="57"/>
        <v>563078400</v>
      </c>
      <c r="Y326" s="7">
        <f t="shared" si="58"/>
        <v>336470.7138499085</v>
      </c>
      <c r="Z326" s="9">
        <f t="shared" si="59"/>
        <v>0.018455275513727692</v>
      </c>
      <c r="AA326" s="7">
        <v>337248.6552567237</v>
      </c>
      <c r="AB326" s="9">
        <f t="shared" si="53"/>
        <v>-0.0023067294552234887</v>
      </c>
      <c r="AC326" s="13"/>
    </row>
    <row r="327" spans="1:29" ht="12.75">
      <c r="A327" s="14" t="s">
        <v>677</v>
      </c>
      <c r="B327" s="14" t="s">
        <v>680</v>
      </c>
      <c r="C327" t="s">
        <v>672</v>
      </c>
      <c r="D327" s="17">
        <v>18</v>
      </c>
      <c r="E327" s="17">
        <v>12831900</v>
      </c>
      <c r="F327" s="17">
        <v>1006</v>
      </c>
      <c r="G327" s="17">
        <v>904028100</v>
      </c>
      <c r="H327" s="17">
        <v>0</v>
      </c>
      <c r="I327" s="17">
        <v>0</v>
      </c>
      <c r="J327" s="17">
        <v>0</v>
      </c>
      <c r="K327" s="17">
        <v>0</v>
      </c>
      <c r="L327" s="16">
        <f t="shared" si="54"/>
        <v>56</v>
      </c>
      <c r="M327" s="16">
        <f t="shared" si="55"/>
        <v>49813000</v>
      </c>
      <c r="N327" s="17">
        <v>48</v>
      </c>
      <c r="O327" s="17">
        <v>40557000</v>
      </c>
      <c r="P327" s="17">
        <v>2</v>
      </c>
      <c r="Q327" s="17">
        <v>2303600</v>
      </c>
      <c r="R327" s="17">
        <v>6</v>
      </c>
      <c r="S327" s="17">
        <v>6952400</v>
      </c>
      <c r="T327" s="8">
        <f t="shared" si="56"/>
        <v>1080</v>
      </c>
      <c r="U327" s="8">
        <f t="shared" si="50"/>
        <v>966673000</v>
      </c>
      <c r="V327" s="9">
        <f t="shared" si="51"/>
        <v>0.9351953556166356</v>
      </c>
      <c r="W327" s="8">
        <f t="shared" si="52"/>
        <v>1006</v>
      </c>
      <c r="X327" s="8">
        <f t="shared" si="57"/>
        <v>910980500</v>
      </c>
      <c r="Y327" s="7">
        <f t="shared" si="58"/>
        <v>898636.282306163</v>
      </c>
      <c r="Z327" s="9">
        <f t="shared" si="59"/>
        <v>0.0071920908104395175</v>
      </c>
      <c r="AA327" s="7">
        <v>900419.5219123506</v>
      </c>
      <c r="AB327" s="9">
        <f t="shared" si="53"/>
        <v>-0.001980454180291693</v>
      </c>
      <c r="AC327" s="13"/>
    </row>
    <row r="328" spans="1:29" ht="12.75">
      <c r="A328" s="14" t="s">
        <v>679</v>
      </c>
      <c r="B328" s="14" t="s">
        <v>682</v>
      </c>
      <c r="C328" t="s">
        <v>672</v>
      </c>
      <c r="D328" s="17">
        <v>79</v>
      </c>
      <c r="E328" s="17">
        <v>20397000</v>
      </c>
      <c r="F328" s="17">
        <v>2640</v>
      </c>
      <c r="G328" s="17">
        <v>889273305</v>
      </c>
      <c r="H328" s="17">
        <v>0</v>
      </c>
      <c r="I328" s="17">
        <v>0</v>
      </c>
      <c r="J328" s="17">
        <v>0</v>
      </c>
      <c r="K328" s="17">
        <v>0</v>
      </c>
      <c r="L328" s="16">
        <f t="shared" si="54"/>
        <v>201</v>
      </c>
      <c r="M328" s="16">
        <f t="shared" si="55"/>
        <v>118510800</v>
      </c>
      <c r="N328" s="17">
        <v>173</v>
      </c>
      <c r="O328" s="17">
        <v>94830300</v>
      </c>
      <c r="P328" s="17">
        <v>0</v>
      </c>
      <c r="Q328" s="17">
        <v>0</v>
      </c>
      <c r="R328" s="17">
        <v>28</v>
      </c>
      <c r="S328" s="17">
        <v>23680500</v>
      </c>
      <c r="T328" s="8">
        <f t="shared" si="56"/>
        <v>2920</v>
      </c>
      <c r="U328" s="8">
        <f t="shared" si="50"/>
        <v>1028181105</v>
      </c>
      <c r="V328" s="9">
        <f t="shared" si="51"/>
        <v>0.8648994818865107</v>
      </c>
      <c r="W328" s="8">
        <f t="shared" si="52"/>
        <v>2640</v>
      </c>
      <c r="X328" s="8">
        <f t="shared" si="57"/>
        <v>912953805</v>
      </c>
      <c r="Y328" s="7">
        <f t="shared" si="58"/>
        <v>336845.94886363635</v>
      </c>
      <c r="Z328" s="9">
        <f t="shared" si="59"/>
        <v>0.023031448336137243</v>
      </c>
      <c r="AA328" s="7">
        <v>336003.3238528631</v>
      </c>
      <c r="AB328" s="9">
        <f t="shared" si="53"/>
        <v>0.0025077877239757206</v>
      </c>
      <c r="AC328" s="13"/>
    </row>
    <row r="329" spans="1:29" ht="12.75">
      <c r="A329" s="14" t="s">
        <v>681</v>
      </c>
      <c r="B329" s="14" t="s">
        <v>684</v>
      </c>
      <c r="C329" t="s">
        <v>672</v>
      </c>
      <c r="D329" s="17">
        <v>51</v>
      </c>
      <c r="E329" s="17">
        <v>9162500</v>
      </c>
      <c r="F329" s="17">
        <v>1898</v>
      </c>
      <c r="G329" s="17">
        <v>981508000</v>
      </c>
      <c r="H329" s="17">
        <v>0</v>
      </c>
      <c r="I329" s="17">
        <v>0</v>
      </c>
      <c r="J329" s="17">
        <v>0</v>
      </c>
      <c r="K329" s="17">
        <v>0</v>
      </c>
      <c r="L329" s="16">
        <f t="shared" si="54"/>
        <v>137</v>
      </c>
      <c r="M329" s="16">
        <f t="shared" si="55"/>
        <v>121711400</v>
      </c>
      <c r="N329" s="17">
        <v>99</v>
      </c>
      <c r="O329" s="17">
        <v>62375000</v>
      </c>
      <c r="P329" s="17">
        <v>1</v>
      </c>
      <c r="Q329" s="17">
        <v>1526100</v>
      </c>
      <c r="R329" s="17">
        <v>37</v>
      </c>
      <c r="S329" s="17">
        <v>57810300</v>
      </c>
      <c r="T329" s="8">
        <f t="shared" si="56"/>
        <v>2086</v>
      </c>
      <c r="U329" s="8">
        <f t="shared" si="50"/>
        <v>1112381900</v>
      </c>
      <c r="V329" s="9">
        <f t="shared" si="51"/>
        <v>0.8823480497120638</v>
      </c>
      <c r="W329" s="8">
        <f t="shared" si="52"/>
        <v>1898</v>
      </c>
      <c r="X329" s="8">
        <f t="shared" si="57"/>
        <v>1039318300</v>
      </c>
      <c r="Y329" s="7">
        <f t="shared" si="58"/>
        <v>517127.50263435196</v>
      </c>
      <c r="Z329" s="9">
        <f t="shared" si="59"/>
        <v>0.05196983158391916</v>
      </c>
      <c r="AA329" s="7">
        <v>523730.7529162248</v>
      </c>
      <c r="AB329" s="9">
        <f t="shared" si="53"/>
        <v>-0.012608101099858679</v>
      </c>
      <c r="AC329" s="13"/>
    </row>
    <row r="330" spans="1:29" ht="12.75">
      <c r="A330" s="14" t="s">
        <v>683</v>
      </c>
      <c r="B330" s="14" t="s">
        <v>686</v>
      </c>
      <c r="C330" t="s">
        <v>672</v>
      </c>
      <c r="D330" s="17">
        <v>87</v>
      </c>
      <c r="E330" s="17">
        <v>33608700</v>
      </c>
      <c r="F330" s="17">
        <v>1954</v>
      </c>
      <c r="G330" s="17">
        <v>1316100100</v>
      </c>
      <c r="H330" s="17">
        <v>0</v>
      </c>
      <c r="I330" s="17">
        <v>0</v>
      </c>
      <c r="J330" s="17">
        <v>0</v>
      </c>
      <c r="K330" s="17">
        <v>0</v>
      </c>
      <c r="L330" s="16">
        <f t="shared" si="54"/>
        <v>86</v>
      </c>
      <c r="M330" s="16">
        <f t="shared" si="55"/>
        <v>125824100</v>
      </c>
      <c r="N330" s="17">
        <v>83</v>
      </c>
      <c r="O330" s="17">
        <v>111942300</v>
      </c>
      <c r="P330" s="17">
        <v>0</v>
      </c>
      <c r="Q330" s="17">
        <v>0</v>
      </c>
      <c r="R330" s="17">
        <v>3</v>
      </c>
      <c r="S330" s="17">
        <v>13881800</v>
      </c>
      <c r="T330" s="8">
        <f t="shared" si="56"/>
        <v>2127</v>
      </c>
      <c r="U330" s="8">
        <f t="shared" si="50"/>
        <v>1475532900</v>
      </c>
      <c r="V330" s="9">
        <f t="shared" si="51"/>
        <v>0.8919490036447171</v>
      </c>
      <c r="W330" s="8">
        <f t="shared" si="52"/>
        <v>1954</v>
      </c>
      <c r="X330" s="8">
        <f t="shared" si="57"/>
        <v>1329981900</v>
      </c>
      <c r="Y330" s="7">
        <f t="shared" si="58"/>
        <v>673541.5046059366</v>
      </c>
      <c r="Z330" s="9">
        <f t="shared" si="59"/>
        <v>0.009407990835040006</v>
      </c>
      <c r="AA330" s="7">
        <v>722129.753340185</v>
      </c>
      <c r="AB330" s="9">
        <f t="shared" si="53"/>
        <v>-0.06728465142102963</v>
      </c>
      <c r="AC330" s="13"/>
    </row>
    <row r="331" spans="1:29" ht="12.75">
      <c r="A331" s="14" t="s">
        <v>685</v>
      </c>
      <c r="B331" s="14" t="s">
        <v>688</v>
      </c>
      <c r="C331" t="s">
        <v>672</v>
      </c>
      <c r="D331" s="17">
        <v>114</v>
      </c>
      <c r="E331" s="17">
        <v>39881800</v>
      </c>
      <c r="F331" s="17">
        <v>3089</v>
      </c>
      <c r="G331" s="17">
        <v>2540498000</v>
      </c>
      <c r="H331" s="17">
        <v>210</v>
      </c>
      <c r="I331" s="17">
        <v>263017800</v>
      </c>
      <c r="J331" s="17">
        <v>302</v>
      </c>
      <c r="K331" s="17">
        <v>4159900</v>
      </c>
      <c r="L331" s="16">
        <f t="shared" si="54"/>
        <v>73</v>
      </c>
      <c r="M331" s="16">
        <f t="shared" si="55"/>
        <v>167385000</v>
      </c>
      <c r="N331" s="17">
        <v>73</v>
      </c>
      <c r="O331" s="17">
        <v>167385000</v>
      </c>
      <c r="P331" s="17">
        <v>0</v>
      </c>
      <c r="Q331" s="17">
        <v>0</v>
      </c>
      <c r="R331" s="17">
        <v>0</v>
      </c>
      <c r="S331" s="17">
        <v>0</v>
      </c>
      <c r="T331" s="8">
        <f t="shared" si="56"/>
        <v>3788</v>
      </c>
      <c r="U331" s="8">
        <f t="shared" si="50"/>
        <v>3014942500</v>
      </c>
      <c r="V331" s="9">
        <f t="shared" si="51"/>
        <v>0.9298737206430968</v>
      </c>
      <c r="W331" s="8">
        <f t="shared" si="52"/>
        <v>3299</v>
      </c>
      <c r="X331" s="8">
        <f t="shared" si="57"/>
        <v>2803515800</v>
      </c>
      <c r="Y331" s="7">
        <f t="shared" si="58"/>
        <v>849807.7599272507</v>
      </c>
      <c r="Z331" s="9">
        <f t="shared" si="59"/>
        <v>0</v>
      </c>
      <c r="AA331" s="7">
        <v>856651.3661202185</v>
      </c>
      <c r="AB331" s="9">
        <f t="shared" si="53"/>
        <v>-0.00798878804566974</v>
      </c>
      <c r="AC331" s="13"/>
    </row>
    <row r="332" spans="1:29" ht="12.75">
      <c r="A332" s="14" t="s">
        <v>687</v>
      </c>
      <c r="B332" s="14" t="s">
        <v>690</v>
      </c>
      <c r="C332" t="s">
        <v>672</v>
      </c>
      <c r="D332" s="17">
        <v>53</v>
      </c>
      <c r="E332" s="17">
        <v>83120900</v>
      </c>
      <c r="F332" s="17">
        <v>856</v>
      </c>
      <c r="G332" s="17">
        <v>1715030600</v>
      </c>
      <c r="H332" s="17">
        <v>0</v>
      </c>
      <c r="I332" s="17">
        <v>0</v>
      </c>
      <c r="J332" s="17">
        <v>0</v>
      </c>
      <c r="K332" s="17">
        <v>0</v>
      </c>
      <c r="L332" s="16">
        <f t="shared" si="54"/>
        <v>21</v>
      </c>
      <c r="M332" s="16">
        <f t="shared" si="55"/>
        <v>27920000</v>
      </c>
      <c r="N332" s="17">
        <v>17</v>
      </c>
      <c r="O332" s="17">
        <v>24296500</v>
      </c>
      <c r="P332" s="17">
        <v>0</v>
      </c>
      <c r="Q332" s="17">
        <v>0</v>
      </c>
      <c r="R332" s="17">
        <v>4</v>
      </c>
      <c r="S332" s="17">
        <v>3623500</v>
      </c>
      <c r="T332" s="8">
        <f t="shared" si="56"/>
        <v>930</v>
      </c>
      <c r="U332" s="8">
        <f t="shared" si="50"/>
        <v>1826071500</v>
      </c>
      <c r="V332" s="9">
        <f t="shared" si="51"/>
        <v>0.9391913733936486</v>
      </c>
      <c r="W332" s="8">
        <f t="shared" si="52"/>
        <v>856</v>
      </c>
      <c r="X332" s="8">
        <f t="shared" si="57"/>
        <v>1718654100</v>
      </c>
      <c r="Y332" s="7">
        <f t="shared" si="58"/>
        <v>2003540.4205607476</v>
      </c>
      <c r="Z332" s="9">
        <f t="shared" si="59"/>
        <v>0.001984314414851773</v>
      </c>
      <c r="AA332" s="7">
        <v>2269882.0093457946</v>
      </c>
      <c r="AB332" s="9">
        <f t="shared" si="53"/>
        <v>-0.11733719536453333</v>
      </c>
      <c r="AC332" s="13"/>
    </row>
    <row r="333" spans="1:29" ht="12.75">
      <c r="A333" s="14" t="s">
        <v>689</v>
      </c>
      <c r="B333" s="14" t="s">
        <v>692</v>
      </c>
      <c r="C333" t="s">
        <v>672</v>
      </c>
      <c r="D333" s="17">
        <v>261</v>
      </c>
      <c r="E333" s="17">
        <v>32786600</v>
      </c>
      <c r="F333" s="17">
        <v>2907</v>
      </c>
      <c r="G333" s="17">
        <v>869596840</v>
      </c>
      <c r="H333" s="17">
        <v>2</v>
      </c>
      <c r="I333" s="17">
        <v>379500</v>
      </c>
      <c r="J333" s="17">
        <v>6</v>
      </c>
      <c r="K333" s="17">
        <v>13900</v>
      </c>
      <c r="L333" s="16">
        <f t="shared" si="54"/>
        <v>268</v>
      </c>
      <c r="M333" s="16">
        <f t="shared" si="55"/>
        <v>1109059400</v>
      </c>
      <c r="N333" s="17">
        <v>200</v>
      </c>
      <c r="O333" s="17">
        <v>766767300</v>
      </c>
      <c r="P333" s="17">
        <v>44</v>
      </c>
      <c r="Q333" s="17">
        <v>178482300</v>
      </c>
      <c r="R333" s="17">
        <v>24</v>
      </c>
      <c r="S333" s="17">
        <v>163809800</v>
      </c>
      <c r="T333" s="8">
        <f t="shared" si="56"/>
        <v>3444</v>
      </c>
      <c r="U333" s="8">
        <f t="shared" si="50"/>
        <v>2011836240</v>
      </c>
      <c r="V333" s="9">
        <f t="shared" si="51"/>
        <v>0.4324290032671844</v>
      </c>
      <c r="W333" s="8">
        <f t="shared" si="52"/>
        <v>2909</v>
      </c>
      <c r="X333" s="8">
        <f t="shared" si="57"/>
        <v>1033786140</v>
      </c>
      <c r="Y333" s="7">
        <f t="shared" si="58"/>
        <v>299063.71261601924</v>
      </c>
      <c r="Z333" s="9">
        <f t="shared" si="59"/>
        <v>0.08142302874512292</v>
      </c>
      <c r="AA333" s="7">
        <v>300323.4504132231</v>
      </c>
      <c r="AB333" s="9">
        <f t="shared" si="53"/>
        <v>-0.004194603503224853</v>
      </c>
      <c r="AC333" s="13"/>
    </row>
    <row r="334" spans="1:29" ht="12.75">
      <c r="A334" s="14" t="s">
        <v>691</v>
      </c>
      <c r="B334" s="14" t="s">
        <v>694</v>
      </c>
      <c r="C334" t="s">
        <v>672</v>
      </c>
      <c r="D334" s="17">
        <v>25</v>
      </c>
      <c r="E334" s="17">
        <v>1867700</v>
      </c>
      <c r="F334" s="17">
        <v>608</v>
      </c>
      <c r="G334" s="17">
        <v>200060300</v>
      </c>
      <c r="H334" s="17">
        <v>0</v>
      </c>
      <c r="I334" s="17">
        <v>0</v>
      </c>
      <c r="J334" s="17">
        <v>0</v>
      </c>
      <c r="K334" s="17">
        <v>0</v>
      </c>
      <c r="L334" s="16">
        <f t="shared" si="54"/>
        <v>51</v>
      </c>
      <c r="M334" s="16">
        <f t="shared" si="55"/>
        <v>47717900</v>
      </c>
      <c r="N334" s="17">
        <v>45</v>
      </c>
      <c r="O334" s="17">
        <v>39188600</v>
      </c>
      <c r="P334" s="17">
        <v>5</v>
      </c>
      <c r="Q334" s="17">
        <v>7267200</v>
      </c>
      <c r="R334" s="17">
        <v>1</v>
      </c>
      <c r="S334" s="17">
        <v>1262100</v>
      </c>
      <c r="T334" s="8">
        <f t="shared" si="56"/>
        <v>684</v>
      </c>
      <c r="U334" s="8">
        <f t="shared" si="50"/>
        <v>249645900</v>
      </c>
      <c r="V334" s="9">
        <f t="shared" si="51"/>
        <v>0.8013762693479044</v>
      </c>
      <c r="W334" s="8">
        <f t="shared" si="52"/>
        <v>608</v>
      </c>
      <c r="X334" s="8">
        <f t="shared" si="57"/>
        <v>201322400</v>
      </c>
      <c r="Y334" s="7">
        <f t="shared" si="58"/>
        <v>329046.5460526316</v>
      </c>
      <c r="Z334" s="9">
        <f t="shared" si="59"/>
        <v>0.005055560696170055</v>
      </c>
      <c r="AA334" s="7">
        <v>340816.8316831683</v>
      </c>
      <c r="AB334" s="9">
        <f t="shared" si="53"/>
        <v>-0.034535517428548476</v>
      </c>
      <c r="AC334" s="13"/>
    </row>
    <row r="335" spans="1:29" ht="12.75">
      <c r="A335" s="14" t="s">
        <v>693</v>
      </c>
      <c r="B335" s="14" t="s">
        <v>696</v>
      </c>
      <c r="C335" t="s">
        <v>672</v>
      </c>
      <c r="D335" s="17">
        <v>43</v>
      </c>
      <c r="E335" s="17">
        <v>10813700</v>
      </c>
      <c r="F335" s="17">
        <v>2033</v>
      </c>
      <c r="G335" s="17">
        <v>1395881000</v>
      </c>
      <c r="H335" s="17">
        <v>0</v>
      </c>
      <c r="I335" s="17">
        <v>0</v>
      </c>
      <c r="J335" s="17">
        <v>0</v>
      </c>
      <c r="K335" s="17">
        <v>0</v>
      </c>
      <c r="L335" s="16">
        <f t="shared" si="54"/>
        <v>64</v>
      </c>
      <c r="M335" s="16">
        <f t="shared" si="55"/>
        <v>49703500</v>
      </c>
      <c r="N335" s="17">
        <v>64</v>
      </c>
      <c r="O335" s="17">
        <v>49703500</v>
      </c>
      <c r="P335" s="17">
        <v>0</v>
      </c>
      <c r="Q335" s="17">
        <v>0</v>
      </c>
      <c r="R335" s="17">
        <v>0</v>
      </c>
      <c r="S335" s="17">
        <v>0</v>
      </c>
      <c r="T335" s="8">
        <f t="shared" si="56"/>
        <v>2140</v>
      </c>
      <c r="U335" s="8">
        <f t="shared" si="50"/>
        <v>1456398200</v>
      </c>
      <c r="V335" s="9">
        <f t="shared" si="51"/>
        <v>0.9584473532032655</v>
      </c>
      <c r="W335" s="8">
        <f t="shared" si="52"/>
        <v>2033</v>
      </c>
      <c r="X335" s="8">
        <f t="shared" si="57"/>
        <v>1395881000</v>
      </c>
      <c r="Y335" s="7">
        <f t="shared" si="58"/>
        <v>686611.4117068372</v>
      </c>
      <c r="Z335" s="9">
        <f t="shared" si="59"/>
        <v>0</v>
      </c>
      <c r="AA335" s="7">
        <v>550677.5419545904</v>
      </c>
      <c r="AB335" s="9">
        <f t="shared" si="53"/>
        <v>0.2468483992823811</v>
      </c>
      <c r="AC335" s="13"/>
    </row>
    <row r="336" spans="1:29" ht="12.75">
      <c r="A336" s="14" t="s">
        <v>695</v>
      </c>
      <c r="B336" s="14" t="s">
        <v>698</v>
      </c>
      <c r="C336" t="s">
        <v>672</v>
      </c>
      <c r="D336" s="17">
        <v>23</v>
      </c>
      <c r="E336" s="17">
        <v>1865300</v>
      </c>
      <c r="F336" s="17">
        <v>353</v>
      </c>
      <c r="G336" s="17">
        <v>110869600</v>
      </c>
      <c r="H336" s="17">
        <v>1</v>
      </c>
      <c r="I336" s="17">
        <v>600000</v>
      </c>
      <c r="J336" s="17">
        <v>1</v>
      </c>
      <c r="K336" s="17">
        <v>14200</v>
      </c>
      <c r="L336" s="16">
        <f t="shared" si="54"/>
        <v>42</v>
      </c>
      <c r="M336" s="16">
        <f t="shared" si="55"/>
        <v>37213700</v>
      </c>
      <c r="N336" s="17">
        <v>35</v>
      </c>
      <c r="O336" s="17">
        <v>20523500</v>
      </c>
      <c r="P336" s="17">
        <v>3</v>
      </c>
      <c r="Q336" s="17">
        <v>2742800</v>
      </c>
      <c r="R336" s="17">
        <v>4</v>
      </c>
      <c r="S336" s="17">
        <v>13947400</v>
      </c>
      <c r="T336" s="8">
        <f t="shared" si="56"/>
        <v>420</v>
      </c>
      <c r="U336" s="8">
        <f t="shared" si="50"/>
        <v>150562800</v>
      </c>
      <c r="V336" s="9">
        <f t="shared" si="51"/>
        <v>0.7403528627257198</v>
      </c>
      <c r="W336" s="8">
        <f t="shared" si="52"/>
        <v>354</v>
      </c>
      <c r="X336" s="8">
        <f t="shared" si="57"/>
        <v>125417000</v>
      </c>
      <c r="Y336" s="7">
        <f t="shared" si="58"/>
        <v>314885.8757062147</v>
      </c>
      <c r="Z336" s="9">
        <f t="shared" si="59"/>
        <v>0.09263509977232091</v>
      </c>
      <c r="AA336" s="7">
        <v>316699.1549295775</v>
      </c>
      <c r="AB336" s="9">
        <f t="shared" si="53"/>
        <v>-0.005725557505090302</v>
      </c>
      <c r="AC336" s="13"/>
    </row>
    <row r="337" spans="1:29" ht="12.75">
      <c r="A337" s="14" t="s">
        <v>697</v>
      </c>
      <c r="B337" s="14" t="s">
        <v>700</v>
      </c>
      <c r="C337" t="s">
        <v>672</v>
      </c>
      <c r="D337" s="17">
        <v>70</v>
      </c>
      <c r="E337" s="17">
        <v>10235100</v>
      </c>
      <c r="F337" s="17">
        <v>2959</v>
      </c>
      <c r="G337" s="17">
        <v>755357200</v>
      </c>
      <c r="H337" s="17">
        <v>0</v>
      </c>
      <c r="I337" s="17">
        <v>0</v>
      </c>
      <c r="J337" s="17">
        <v>0</v>
      </c>
      <c r="K337" s="17">
        <v>0</v>
      </c>
      <c r="L337" s="16">
        <f t="shared" si="54"/>
        <v>284</v>
      </c>
      <c r="M337" s="16">
        <f t="shared" si="55"/>
        <v>284959400</v>
      </c>
      <c r="N337" s="17">
        <v>269</v>
      </c>
      <c r="O337" s="17">
        <v>237225100</v>
      </c>
      <c r="P337" s="17">
        <v>3</v>
      </c>
      <c r="Q337" s="17">
        <v>25345900</v>
      </c>
      <c r="R337" s="17">
        <v>12</v>
      </c>
      <c r="S337" s="17">
        <v>22388400</v>
      </c>
      <c r="T337" s="8">
        <f t="shared" si="56"/>
        <v>3313</v>
      </c>
      <c r="U337" s="8">
        <f t="shared" si="50"/>
        <v>1050551700</v>
      </c>
      <c r="V337" s="9">
        <f t="shared" si="51"/>
        <v>0.719010021115572</v>
      </c>
      <c r="W337" s="8">
        <f t="shared" si="52"/>
        <v>2959</v>
      </c>
      <c r="X337" s="8">
        <f t="shared" si="57"/>
        <v>777745600</v>
      </c>
      <c r="Y337" s="7">
        <f t="shared" si="58"/>
        <v>255274.4846231835</v>
      </c>
      <c r="Z337" s="9">
        <f t="shared" si="59"/>
        <v>0.021311088259625872</v>
      </c>
      <c r="AA337" s="7">
        <v>258386.5495099696</v>
      </c>
      <c r="AB337" s="9">
        <f t="shared" si="53"/>
        <v>-0.012044221700735339</v>
      </c>
      <c r="AC337" s="13"/>
    </row>
    <row r="338" spans="1:29" ht="12.75">
      <c r="A338" s="14" t="s">
        <v>699</v>
      </c>
      <c r="B338" s="14" t="s">
        <v>702</v>
      </c>
      <c r="C338" t="s">
        <v>672</v>
      </c>
      <c r="D338" s="17">
        <v>387</v>
      </c>
      <c r="E338" s="17">
        <v>50881700</v>
      </c>
      <c r="F338" s="17">
        <v>11382</v>
      </c>
      <c r="G338" s="17">
        <v>3955292200</v>
      </c>
      <c r="H338" s="17">
        <v>81</v>
      </c>
      <c r="I338" s="17">
        <v>27666200</v>
      </c>
      <c r="J338" s="17">
        <v>173</v>
      </c>
      <c r="K338" s="17">
        <v>1440900</v>
      </c>
      <c r="L338" s="16">
        <f t="shared" si="54"/>
        <v>425</v>
      </c>
      <c r="M338" s="16">
        <f t="shared" si="55"/>
        <v>1447294400</v>
      </c>
      <c r="N338" s="17">
        <v>394</v>
      </c>
      <c r="O338" s="17">
        <v>1239936400</v>
      </c>
      <c r="P338" s="17">
        <v>29</v>
      </c>
      <c r="Q338" s="17">
        <v>146563700</v>
      </c>
      <c r="R338" s="17">
        <v>2</v>
      </c>
      <c r="S338" s="17">
        <v>60794300</v>
      </c>
      <c r="T338" s="8">
        <f t="shared" si="56"/>
        <v>12448</v>
      </c>
      <c r="U338" s="8">
        <f t="shared" si="50"/>
        <v>5482575400</v>
      </c>
      <c r="V338" s="9">
        <f t="shared" si="51"/>
        <v>0.7264758091607824</v>
      </c>
      <c r="W338" s="8">
        <f t="shared" si="52"/>
        <v>11463</v>
      </c>
      <c r="X338" s="8">
        <f t="shared" si="57"/>
        <v>4043752700</v>
      </c>
      <c r="Y338" s="7">
        <f t="shared" si="58"/>
        <v>347462.1303323737</v>
      </c>
      <c r="Z338" s="9">
        <f t="shared" si="59"/>
        <v>0.011088639109277001</v>
      </c>
      <c r="AA338" s="7">
        <v>346985.5996511121</v>
      </c>
      <c r="AB338" s="9">
        <f t="shared" si="53"/>
        <v>0.0013733442590723112</v>
      </c>
      <c r="AC338" s="13"/>
    </row>
    <row r="339" spans="1:29" ht="12.75">
      <c r="A339" s="14" t="s">
        <v>701</v>
      </c>
      <c r="B339" s="14" t="s">
        <v>704</v>
      </c>
      <c r="C339" t="s">
        <v>672</v>
      </c>
      <c r="D339" s="17">
        <v>176</v>
      </c>
      <c r="E339" s="17">
        <v>15190700</v>
      </c>
      <c r="F339" s="17">
        <v>2226</v>
      </c>
      <c r="G339" s="17">
        <v>497195200</v>
      </c>
      <c r="H339" s="17">
        <v>0</v>
      </c>
      <c r="I339" s="17">
        <v>0</v>
      </c>
      <c r="J339" s="17">
        <v>0</v>
      </c>
      <c r="K339" s="17">
        <v>0</v>
      </c>
      <c r="L339" s="16">
        <f t="shared" si="54"/>
        <v>105</v>
      </c>
      <c r="M339" s="16">
        <f t="shared" si="55"/>
        <v>57574900</v>
      </c>
      <c r="N339" s="17">
        <v>96</v>
      </c>
      <c r="O339" s="17">
        <v>51194500</v>
      </c>
      <c r="P339" s="17">
        <v>0</v>
      </c>
      <c r="Q339" s="17">
        <v>0</v>
      </c>
      <c r="R339" s="17">
        <v>9</v>
      </c>
      <c r="S339" s="17">
        <v>6380400</v>
      </c>
      <c r="T339" s="8">
        <f t="shared" si="56"/>
        <v>2507</v>
      </c>
      <c r="U339" s="8">
        <f t="shared" si="50"/>
        <v>569960800</v>
      </c>
      <c r="V339" s="9">
        <f t="shared" si="51"/>
        <v>0.8723322726755945</v>
      </c>
      <c r="W339" s="8">
        <f t="shared" si="52"/>
        <v>2226</v>
      </c>
      <c r="X339" s="8">
        <f t="shared" si="57"/>
        <v>503575600</v>
      </c>
      <c r="Y339" s="7">
        <f t="shared" si="58"/>
        <v>223358.1311769991</v>
      </c>
      <c r="Z339" s="9">
        <f t="shared" si="59"/>
        <v>0.011194454074736368</v>
      </c>
      <c r="AA339" s="7">
        <v>224235.44360231832</v>
      </c>
      <c r="AB339" s="9">
        <f t="shared" si="53"/>
        <v>-0.003912460988438277</v>
      </c>
      <c r="AC339" s="13"/>
    </row>
    <row r="340" spans="1:29" ht="12.75">
      <c r="A340" s="14" t="s">
        <v>706</v>
      </c>
      <c r="B340" s="14" t="s">
        <v>707</v>
      </c>
      <c r="C340" t="s">
        <v>672</v>
      </c>
      <c r="D340" s="17">
        <v>146</v>
      </c>
      <c r="E340" s="17">
        <v>42676700</v>
      </c>
      <c r="F340" s="17">
        <v>5445</v>
      </c>
      <c r="G340" s="17">
        <v>3352543699</v>
      </c>
      <c r="H340" s="17">
        <v>31</v>
      </c>
      <c r="I340" s="17">
        <v>18544000</v>
      </c>
      <c r="J340" s="17">
        <v>60</v>
      </c>
      <c r="K340" s="17">
        <v>1008100</v>
      </c>
      <c r="L340" s="16">
        <f t="shared" si="54"/>
        <v>242</v>
      </c>
      <c r="M340" s="16">
        <f t="shared" si="55"/>
        <v>409887100</v>
      </c>
      <c r="N340" s="17">
        <v>232</v>
      </c>
      <c r="O340" s="17">
        <v>339528100</v>
      </c>
      <c r="P340" s="17">
        <v>7</v>
      </c>
      <c r="Q340" s="17">
        <v>62643700</v>
      </c>
      <c r="R340" s="17">
        <v>3</v>
      </c>
      <c r="S340" s="17">
        <v>7715300</v>
      </c>
      <c r="T340" s="8">
        <f t="shared" si="56"/>
        <v>5924</v>
      </c>
      <c r="U340" s="8">
        <f t="shared" si="50"/>
        <v>3824659599</v>
      </c>
      <c r="V340" s="9">
        <f t="shared" si="51"/>
        <v>0.8814085572168066</v>
      </c>
      <c r="W340" s="8">
        <f t="shared" si="52"/>
        <v>5476</v>
      </c>
      <c r="X340" s="8">
        <f t="shared" si="57"/>
        <v>3378802999</v>
      </c>
      <c r="Y340" s="7">
        <f t="shared" si="58"/>
        <v>615611.3402118335</v>
      </c>
      <c r="Z340" s="9">
        <f t="shared" si="59"/>
        <v>0.0020172514181437877</v>
      </c>
      <c r="AA340" s="7">
        <v>617328.4721664537</v>
      </c>
      <c r="AB340" s="9">
        <f t="shared" si="53"/>
        <v>-0.00278155314721535</v>
      </c>
      <c r="AC340" s="13"/>
    </row>
    <row r="341" spans="1:29" ht="12.75">
      <c r="A341" s="14" t="s">
        <v>703</v>
      </c>
      <c r="B341" s="14" t="s">
        <v>709</v>
      </c>
      <c r="C341" t="s">
        <v>672</v>
      </c>
      <c r="D341" s="17">
        <v>1670</v>
      </c>
      <c r="E341" s="17">
        <v>137473900</v>
      </c>
      <c r="F341" s="17">
        <v>16637</v>
      </c>
      <c r="G341" s="17">
        <v>4623682700</v>
      </c>
      <c r="H341" s="17">
        <v>286</v>
      </c>
      <c r="I341" s="17">
        <v>89384800</v>
      </c>
      <c r="J341" s="17">
        <v>442</v>
      </c>
      <c r="K341" s="17">
        <v>2673500</v>
      </c>
      <c r="L341" s="16">
        <f t="shared" si="54"/>
        <v>560</v>
      </c>
      <c r="M341" s="16">
        <f t="shared" si="55"/>
        <v>713539100</v>
      </c>
      <c r="N341" s="17">
        <v>492</v>
      </c>
      <c r="O341" s="17">
        <v>611874200</v>
      </c>
      <c r="P341" s="17">
        <v>68</v>
      </c>
      <c r="Q341" s="17">
        <v>101664900</v>
      </c>
      <c r="R341" s="17">
        <v>0</v>
      </c>
      <c r="S341" s="17">
        <v>0</v>
      </c>
      <c r="T341" s="8">
        <f t="shared" si="56"/>
        <v>19595</v>
      </c>
      <c r="U341" s="8">
        <f t="shared" si="50"/>
        <v>5566754000</v>
      </c>
      <c r="V341" s="9">
        <f t="shared" si="51"/>
        <v>0.8466455496326943</v>
      </c>
      <c r="W341" s="8">
        <f t="shared" si="52"/>
        <v>16923</v>
      </c>
      <c r="X341" s="8">
        <f t="shared" si="57"/>
        <v>4713067500</v>
      </c>
      <c r="Y341" s="7">
        <f t="shared" si="58"/>
        <v>278500.70909413224</v>
      </c>
      <c r="Z341" s="9">
        <f t="shared" si="59"/>
        <v>0</v>
      </c>
      <c r="AA341" s="7">
        <v>277125.5786350148</v>
      </c>
      <c r="AB341" s="9">
        <f t="shared" si="53"/>
        <v>0.004962120299001747</v>
      </c>
      <c r="AC341" s="13"/>
    </row>
    <row r="342" spans="1:29" ht="12.75">
      <c r="A342" s="14" t="s">
        <v>705</v>
      </c>
      <c r="B342" s="14" t="s">
        <v>711</v>
      </c>
      <c r="C342" t="s">
        <v>672</v>
      </c>
      <c r="D342" s="17">
        <v>7</v>
      </c>
      <c r="E342" s="17">
        <v>428100</v>
      </c>
      <c r="F342" s="17">
        <v>398</v>
      </c>
      <c r="G342" s="17">
        <v>226349000</v>
      </c>
      <c r="H342" s="17">
        <v>0</v>
      </c>
      <c r="I342" s="17">
        <v>0</v>
      </c>
      <c r="J342" s="17">
        <v>0</v>
      </c>
      <c r="K342" s="17">
        <v>0</v>
      </c>
      <c r="L342" s="16">
        <f t="shared" si="54"/>
        <v>0</v>
      </c>
      <c r="M342" s="16">
        <f t="shared" si="55"/>
        <v>0</v>
      </c>
      <c r="N342" s="17">
        <v>0</v>
      </c>
      <c r="O342" s="17">
        <v>0</v>
      </c>
      <c r="P342" s="17">
        <v>0</v>
      </c>
      <c r="Q342" s="17">
        <v>0</v>
      </c>
      <c r="R342" s="17">
        <v>0</v>
      </c>
      <c r="S342" s="17">
        <v>0</v>
      </c>
      <c r="T342" s="8">
        <f t="shared" si="56"/>
        <v>405</v>
      </c>
      <c r="U342" s="8">
        <f t="shared" si="50"/>
        <v>226777100</v>
      </c>
      <c r="V342" s="9">
        <f t="shared" si="51"/>
        <v>0.9981122432556021</v>
      </c>
      <c r="W342" s="8">
        <f t="shared" si="52"/>
        <v>398</v>
      </c>
      <c r="X342" s="8">
        <f t="shared" si="57"/>
        <v>226349000</v>
      </c>
      <c r="Y342" s="7">
        <f t="shared" si="58"/>
        <v>568716.08040201</v>
      </c>
      <c r="Z342" s="9">
        <f t="shared" si="59"/>
        <v>0</v>
      </c>
      <c r="AA342" s="7">
        <v>568398.2412060301</v>
      </c>
      <c r="AB342" s="9">
        <f t="shared" si="53"/>
        <v>0.0005591839892141164</v>
      </c>
      <c r="AC342" s="13"/>
    </row>
    <row r="343" spans="1:29" ht="12.75">
      <c r="A343" s="14" t="s">
        <v>708</v>
      </c>
      <c r="B343" s="14" t="s">
        <v>713</v>
      </c>
      <c r="C343" t="s">
        <v>672</v>
      </c>
      <c r="D343" s="17">
        <v>150</v>
      </c>
      <c r="E343" s="17">
        <v>7128800</v>
      </c>
      <c r="F343" s="17">
        <v>2983</v>
      </c>
      <c r="G343" s="17">
        <v>416135100</v>
      </c>
      <c r="H343" s="17">
        <v>0</v>
      </c>
      <c r="I343" s="17">
        <v>0</v>
      </c>
      <c r="J343" s="17">
        <v>0</v>
      </c>
      <c r="K343" s="17">
        <v>0</v>
      </c>
      <c r="L343" s="16">
        <f t="shared" si="54"/>
        <v>144</v>
      </c>
      <c r="M343" s="16">
        <f t="shared" si="55"/>
        <v>69560700</v>
      </c>
      <c r="N343" s="17">
        <v>116</v>
      </c>
      <c r="O343" s="17">
        <v>44196800</v>
      </c>
      <c r="P343" s="17">
        <v>3</v>
      </c>
      <c r="Q343" s="17">
        <v>2390400</v>
      </c>
      <c r="R343" s="17">
        <v>25</v>
      </c>
      <c r="S343" s="17">
        <v>22973500</v>
      </c>
      <c r="T343" s="8">
        <f t="shared" si="56"/>
        <v>3277</v>
      </c>
      <c r="U343" s="8">
        <f t="shared" si="50"/>
        <v>492824600</v>
      </c>
      <c r="V343" s="9">
        <f t="shared" si="51"/>
        <v>0.8443878410290395</v>
      </c>
      <c r="W343" s="8">
        <f t="shared" si="52"/>
        <v>2983</v>
      </c>
      <c r="X343" s="8">
        <f t="shared" si="57"/>
        <v>439108600</v>
      </c>
      <c r="Y343" s="7">
        <f t="shared" si="58"/>
        <v>139502.2125377137</v>
      </c>
      <c r="Z343" s="9">
        <f t="shared" si="59"/>
        <v>0.04661597655636508</v>
      </c>
      <c r="AA343" s="7">
        <v>136670.5434062293</v>
      </c>
      <c r="AB343" s="9">
        <f t="shared" si="53"/>
        <v>0.020718942508831367</v>
      </c>
      <c r="AC343" s="13"/>
    </row>
    <row r="344" spans="1:29" ht="12.75">
      <c r="A344" s="14" t="s">
        <v>710</v>
      </c>
      <c r="B344" s="14" t="s">
        <v>715</v>
      </c>
      <c r="C344" t="s">
        <v>672</v>
      </c>
      <c r="D344" s="17">
        <v>92</v>
      </c>
      <c r="E344" s="17">
        <v>5854100</v>
      </c>
      <c r="F344" s="17">
        <v>1972</v>
      </c>
      <c r="G344" s="17">
        <v>457441300</v>
      </c>
      <c r="H344" s="17">
        <v>0</v>
      </c>
      <c r="I344" s="17">
        <v>0</v>
      </c>
      <c r="J344" s="17">
        <v>0</v>
      </c>
      <c r="K344" s="17">
        <v>0</v>
      </c>
      <c r="L344" s="16">
        <f t="shared" si="54"/>
        <v>239</v>
      </c>
      <c r="M344" s="16">
        <f t="shared" si="55"/>
        <v>172601700</v>
      </c>
      <c r="N344" s="17">
        <v>214</v>
      </c>
      <c r="O344" s="17">
        <v>126428800</v>
      </c>
      <c r="P344" s="17">
        <v>6</v>
      </c>
      <c r="Q344" s="17">
        <v>13579400</v>
      </c>
      <c r="R344" s="17">
        <v>19</v>
      </c>
      <c r="S344" s="17">
        <v>32593500</v>
      </c>
      <c r="T344" s="8">
        <f t="shared" si="56"/>
        <v>2303</v>
      </c>
      <c r="U344" s="8">
        <f t="shared" si="50"/>
        <v>635897100</v>
      </c>
      <c r="V344" s="9">
        <f t="shared" si="51"/>
        <v>0.7193637146638977</v>
      </c>
      <c r="W344" s="8">
        <f t="shared" si="52"/>
        <v>1972</v>
      </c>
      <c r="X344" s="8">
        <f t="shared" si="57"/>
        <v>490034800</v>
      </c>
      <c r="Y344" s="7">
        <f t="shared" si="58"/>
        <v>231968.20486815416</v>
      </c>
      <c r="Z344" s="9">
        <f t="shared" si="59"/>
        <v>0.051255934332771765</v>
      </c>
      <c r="AA344" s="7">
        <v>271155.7418699187</v>
      </c>
      <c r="AB344" s="9">
        <f t="shared" si="53"/>
        <v>-0.14452040267162755</v>
      </c>
      <c r="AC344" s="13"/>
    </row>
    <row r="345" spans="1:29" ht="12.75">
      <c r="A345" s="14" t="s">
        <v>712</v>
      </c>
      <c r="B345" s="14" t="s">
        <v>717</v>
      </c>
      <c r="C345" t="s">
        <v>672</v>
      </c>
      <c r="D345" s="17">
        <v>78</v>
      </c>
      <c r="E345" s="17">
        <v>24062400</v>
      </c>
      <c r="F345" s="17">
        <v>2281</v>
      </c>
      <c r="G345" s="17">
        <v>1330815200</v>
      </c>
      <c r="H345" s="17">
        <v>2</v>
      </c>
      <c r="I345" s="17">
        <v>4128500</v>
      </c>
      <c r="J345" s="17">
        <v>3</v>
      </c>
      <c r="K345" s="17">
        <v>17300</v>
      </c>
      <c r="L345" s="16">
        <f t="shared" si="54"/>
        <v>150</v>
      </c>
      <c r="M345" s="16">
        <f t="shared" si="55"/>
        <v>100937900</v>
      </c>
      <c r="N345" s="17">
        <v>150</v>
      </c>
      <c r="O345" s="17">
        <v>100937900</v>
      </c>
      <c r="P345" s="17">
        <v>0</v>
      </c>
      <c r="Q345" s="17">
        <v>0</v>
      </c>
      <c r="R345" s="17">
        <v>0</v>
      </c>
      <c r="S345" s="17">
        <v>0</v>
      </c>
      <c r="T345" s="8">
        <f t="shared" si="56"/>
        <v>2514</v>
      </c>
      <c r="U345" s="8">
        <f t="shared" si="50"/>
        <v>1459961300</v>
      </c>
      <c r="V345" s="9">
        <f t="shared" si="51"/>
        <v>0.9143692370475848</v>
      </c>
      <c r="W345" s="8">
        <f t="shared" si="52"/>
        <v>2283</v>
      </c>
      <c r="X345" s="8">
        <f t="shared" si="57"/>
        <v>1334943700</v>
      </c>
      <c r="Y345" s="7">
        <f t="shared" si="58"/>
        <v>584732.2382829611</v>
      </c>
      <c r="Z345" s="9">
        <f t="shared" si="59"/>
        <v>0</v>
      </c>
      <c r="AA345" s="7">
        <v>536991.7570498915</v>
      </c>
      <c r="AB345" s="9">
        <f t="shared" si="53"/>
        <v>0.08890356435887344</v>
      </c>
      <c r="AC345" s="13"/>
    </row>
    <row r="346" spans="1:29" ht="12.75">
      <c r="A346" s="14" t="s">
        <v>714</v>
      </c>
      <c r="B346" s="14" t="s">
        <v>719</v>
      </c>
      <c r="C346" t="s">
        <v>672</v>
      </c>
      <c r="D346" s="17">
        <v>7</v>
      </c>
      <c r="E346" s="17">
        <v>6686800</v>
      </c>
      <c r="F346" s="17">
        <v>133</v>
      </c>
      <c r="G346" s="17">
        <v>139605300</v>
      </c>
      <c r="H346" s="17">
        <v>0</v>
      </c>
      <c r="I346" s="17">
        <v>0</v>
      </c>
      <c r="J346" s="17">
        <v>0</v>
      </c>
      <c r="K346" s="17">
        <v>0</v>
      </c>
      <c r="L346" s="16">
        <f t="shared" si="54"/>
        <v>5</v>
      </c>
      <c r="M346" s="16">
        <f t="shared" si="55"/>
        <v>5108700</v>
      </c>
      <c r="N346" s="17">
        <v>4</v>
      </c>
      <c r="O346" s="17">
        <v>4521400</v>
      </c>
      <c r="P346" s="17">
        <v>0</v>
      </c>
      <c r="Q346" s="17">
        <v>0</v>
      </c>
      <c r="R346" s="17">
        <v>1</v>
      </c>
      <c r="S346" s="17">
        <v>587300</v>
      </c>
      <c r="T346" s="8">
        <f t="shared" si="56"/>
        <v>145</v>
      </c>
      <c r="U346" s="8">
        <f t="shared" si="50"/>
        <v>151400800</v>
      </c>
      <c r="V346" s="9">
        <f t="shared" si="51"/>
        <v>0.9220909004443834</v>
      </c>
      <c r="W346" s="8">
        <f t="shared" si="52"/>
        <v>133</v>
      </c>
      <c r="X346" s="8">
        <f t="shared" si="57"/>
        <v>140192600</v>
      </c>
      <c r="Y346" s="7">
        <f t="shared" si="58"/>
        <v>1049663.9097744361</v>
      </c>
      <c r="Z346" s="9">
        <f t="shared" si="59"/>
        <v>0.00387910764011815</v>
      </c>
      <c r="AA346" s="7">
        <v>1071876.6917293232</v>
      </c>
      <c r="AB346" s="9">
        <f t="shared" si="53"/>
        <v>-0.02072326241094941</v>
      </c>
      <c r="AC346" s="13"/>
    </row>
    <row r="347" spans="1:29" ht="12.75">
      <c r="A347" s="14" t="s">
        <v>716</v>
      </c>
      <c r="B347" s="14" t="s">
        <v>721</v>
      </c>
      <c r="C347" t="s">
        <v>672</v>
      </c>
      <c r="D347" s="17">
        <v>486</v>
      </c>
      <c r="E347" s="17">
        <v>125666300</v>
      </c>
      <c r="F347" s="17">
        <v>8479</v>
      </c>
      <c r="G347" s="17">
        <v>3152917700</v>
      </c>
      <c r="H347" s="17">
        <v>1</v>
      </c>
      <c r="I347" s="17">
        <v>3233100</v>
      </c>
      <c r="J347" s="17">
        <v>1</v>
      </c>
      <c r="K347" s="17">
        <v>4500</v>
      </c>
      <c r="L347" s="16">
        <f t="shared" si="54"/>
        <v>636</v>
      </c>
      <c r="M347" s="16">
        <f t="shared" si="55"/>
        <v>709913620</v>
      </c>
      <c r="N347" s="17">
        <v>488</v>
      </c>
      <c r="O347" s="17">
        <v>453371720</v>
      </c>
      <c r="P347" s="17">
        <v>5</v>
      </c>
      <c r="Q347" s="17">
        <v>8469000</v>
      </c>
      <c r="R347" s="17">
        <v>143</v>
      </c>
      <c r="S347" s="17">
        <v>248072900</v>
      </c>
      <c r="T347" s="8">
        <f t="shared" si="56"/>
        <v>9603</v>
      </c>
      <c r="U347" s="8">
        <f t="shared" si="50"/>
        <v>3991735220</v>
      </c>
      <c r="V347" s="9">
        <f t="shared" si="51"/>
        <v>0.7906713812545914</v>
      </c>
      <c r="W347" s="8">
        <f t="shared" si="52"/>
        <v>8480</v>
      </c>
      <c r="X347" s="8">
        <f t="shared" si="57"/>
        <v>3404223700</v>
      </c>
      <c r="Y347" s="7">
        <f t="shared" si="58"/>
        <v>372187.59433962265</v>
      </c>
      <c r="Z347" s="9">
        <f t="shared" si="59"/>
        <v>0.0621466320604301</v>
      </c>
      <c r="AA347" s="7">
        <v>378736.3227105793</v>
      </c>
      <c r="AB347" s="9">
        <f t="shared" si="53"/>
        <v>-0.017290996343017888</v>
      </c>
      <c r="AC347" s="13"/>
    </row>
    <row r="348" spans="1:29" ht="12.75">
      <c r="A348" s="14" t="s">
        <v>718</v>
      </c>
      <c r="B348" s="14" t="s">
        <v>723</v>
      </c>
      <c r="C348" t="s">
        <v>672</v>
      </c>
      <c r="D348" s="17">
        <v>586</v>
      </c>
      <c r="E348" s="17">
        <v>47846600</v>
      </c>
      <c r="F348" s="17">
        <v>14064</v>
      </c>
      <c r="G348" s="17">
        <v>5359086600</v>
      </c>
      <c r="H348" s="17">
        <v>92</v>
      </c>
      <c r="I348" s="17">
        <v>32130400</v>
      </c>
      <c r="J348" s="17">
        <v>183</v>
      </c>
      <c r="K348" s="17">
        <v>2269200</v>
      </c>
      <c r="L348" s="16">
        <f t="shared" si="54"/>
        <v>364</v>
      </c>
      <c r="M348" s="16">
        <f t="shared" si="55"/>
        <v>400885676</v>
      </c>
      <c r="N348" s="17">
        <v>355</v>
      </c>
      <c r="O348" s="17">
        <v>380616076</v>
      </c>
      <c r="P348" s="17">
        <v>9</v>
      </c>
      <c r="Q348" s="17">
        <v>20269600</v>
      </c>
      <c r="R348" s="17">
        <v>0</v>
      </c>
      <c r="S348" s="17">
        <v>0</v>
      </c>
      <c r="T348" s="8">
        <f t="shared" si="56"/>
        <v>15289</v>
      </c>
      <c r="U348" s="8">
        <f t="shared" si="50"/>
        <v>5842218476</v>
      </c>
      <c r="V348" s="9">
        <f t="shared" si="51"/>
        <v>0.9228030451355548</v>
      </c>
      <c r="W348" s="8">
        <f t="shared" si="52"/>
        <v>14156</v>
      </c>
      <c r="X348" s="8">
        <f t="shared" si="57"/>
        <v>5391217000</v>
      </c>
      <c r="Y348" s="7">
        <f t="shared" si="58"/>
        <v>380843.24667985307</v>
      </c>
      <c r="Z348" s="9">
        <f t="shared" si="59"/>
        <v>0</v>
      </c>
      <c r="AA348" s="7">
        <v>379421.38078291813</v>
      </c>
      <c r="AB348" s="9">
        <f t="shared" si="53"/>
        <v>0.0037474585485957096</v>
      </c>
      <c r="AC348" s="13"/>
    </row>
    <row r="349" spans="1:29" ht="12.75">
      <c r="A349" s="14" t="s">
        <v>720</v>
      </c>
      <c r="B349" s="14" t="s">
        <v>725</v>
      </c>
      <c r="C349" t="s">
        <v>672</v>
      </c>
      <c r="D349" s="17">
        <v>136</v>
      </c>
      <c r="E349" s="17">
        <v>36178600</v>
      </c>
      <c r="F349" s="17">
        <v>2845</v>
      </c>
      <c r="G349" s="17">
        <v>1384076200</v>
      </c>
      <c r="H349" s="17">
        <v>0</v>
      </c>
      <c r="I349" s="17">
        <v>0</v>
      </c>
      <c r="J349" s="17">
        <v>0</v>
      </c>
      <c r="K349" s="17">
        <v>0</v>
      </c>
      <c r="L349" s="16">
        <f t="shared" si="54"/>
        <v>204</v>
      </c>
      <c r="M349" s="16">
        <f t="shared" si="55"/>
        <v>135477000</v>
      </c>
      <c r="N349" s="17">
        <v>186</v>
      </c>
      <c r="O349" s="17">
        <v>121638600</v>
      </c>
      <c r="P349" s="17">
        <v>11</v>
      </c>
      <c r="Q349" s="17">
        <v>6390700</v>
      </c>
      <c r="R349" s="17">
        <v>7</v>
      </c>
      <c r="S349" s="17">
        <v>7447700</v>
      </c>
      <c r="T349" s="8">
        <f t="shared" si="56"/>
        <v>3185</v>
      </c>
      <c r="U349" s="8">
        <f t="shared" si="50"/>
        <v>1555731800</v>
      </c>
      <c r="V349" s="9">
        <f t="shared" si="51"/>
        <v>0.8896624726704179</v>
      </c>
      <c r="W349" s="8">
        <f t="shared" si="52"/>
        <v>2845</v>
      </c>
      <c r="X349" s="8">
        <f t="shared" si="57"/>
        <v>1391523900</v>
      </c>
      <c r="Y349" s="7">
        <f t="shared" si="58"/>
        <v>486494.27065026364</v>
      </c>
      <c r="Z349" s="9">
        <f t="shared" si="59"/>
        <v>0.004787264745761448</v>
      </c>
      <c r="AA349" s="7">
        <v>473771.92921582237</v>
      </c>
      <c r="AB349" s="9">
        <f t="shared" si="53"/>
        <v>0.026853303562114864</v>
      </c>
      <c r="AC349" s="13"/>
    </row>
    <row r="350" spans="1:29" ht="12.75">
      <c r="A350" s="14" t="s">
        <v>722</v>
      </c>
      <c r="B350" s="14" t="s">
        <v>727</v>
      </c>
      <c r="C350" t="s">
        <v>672</v>
      </c>
      <c r="D350" s="17">
        <v>506</v>
      </c>
      <c r="E350" s="17">
        <v>77822900</v>
      </c>
      <c r="F350" s="17">
        <v>13095</v>
      </c>
      <c r="G350" s="17">
        <v>6099931774</v>
      </c>
      <c r="H350" s="17">
        <v>80</v>
      </c>
      <c r="I350" s="17">
        <v>35205200</v>
      </c>
      <c r="J350" s="17">
        <v>152</v>
      </c>
      <c r="K350" s="17">
        <v>1036800</v>
      </c>
      <c r="L350" s="16">
        <f t="shared" si="54"/>
        <v>292</v>
      </c>
      <c r="M350" s="16">
        <f t="shared" si="55"/>
        <v>532026200</v>
      </c>
      <c r="N350" s="17">
        <v>262</v>
      </c>
      <c r="O350" s="17">
        <v>428732400</v>
      </c>
      <c r="P350" s="17">
        <v>27</v>
      </c>
      <c r="Q350" s="17">
        <v>84673900</v>
      </c>
      <c r="R350" s="17">
        <v>3</v>
      </c>
      <c r="S350" s="17">
        <v>18619900</v>
      </c>
      <c r="T350" s="8">
        <f t="shared" si="56"/>
        <v>14125</v>
      </c>
      <c r="U350" s="8">
        <f t="shared" si="50"/>
        <v>6746022874</v>
      </c>
      <c r="V350" s="9">
        <f t="shared" si="51"/>
        <v>0.9094450298479673</v>
      </c>
      <c r="W350" s="8">
        <f t="shared" si="52"/>
        <v>13175</v>
      </c>
      <c r="X350" s="8">
        <f t="shared" si="57"/>
        <v>6153756874</v>
      </c>
      <c r="Y350" s="7">
        <f t="shared" si="58"/>
        <v>465665.0454648956</v>
      </c>
      <c r="Z350" s="9">
        <f t="shared" si="59"/>
        <v>0.0027601299829212527</v>
      </c>
      <c r="AA350" s="7">
        <v>467755.28442885465</v>
      </c>
      <c r="AB350" s="9">
        <f t="shared" si="53"/>
        <v>-0.004468659218914638</v>
      </c>
      <c r="AC350" s="13"/>
    </row>
    <row r="351" spans="1:29" ht="12.75">
      <c r="A351" s="14" t="s">
        <v>724</v>
      </c>
      <c r="B351" s="14" t="s">
        <v>729</v>
      </c>
      <c r="C351" t="s">
        <v>672</v>
      </c>
      <c r="D351" s="17">
        <v>107</v>
      </c>
      <c r="E351" s="17">
        <v>4492700</v>
      </c>
      <c r="F351" s="17">
        <v>2463</v>
      </c>
      <c r="G351" s="17">
        <v>733473400</v>
      </c>
      <c r="H351" s="17">
        <v>0</v>
      </c>
      <c r="I351" s="17">
        <v>0</v>
      </c>
      <c r="J351" s="17">
        <v>0</v>
      </c>
      <c r="K351" s="17">
        <v>0</v>
      </c>
      <c r="L351" s="16">
        <f t="shared" si="54"/>
        <v>172</v>
      </c>
      <c r="M351" s="16">
        <f t="shared" si="55"/>
        <v>207966500</v>
      </c>
      <c r="N351" s="17">
        <v>147</v>
      </c>
      <c r="O351" s="17">
        <v>131837800</v>
      </c>
      <c r="P351" s="17">
        <v>9</v>
      </c>
      <c r="Q351" s="17">
        <v>8854000</v>
      </c>
      <c r="R351" s="17">
        <v>16</v>
      </c>
      <c r="S351" s="17">
        <v>67274700</v>
      </c>
      <c r="T351" s="8">
        <f t="shared" si="56"/>
        <v>2742</v>
      </c>
      <c r="U351" s="8">
        <f t="shared" si="50"/>
        <v>945932600</v>
      </c>
      <c r="V351" s="9">
        <f t="shared" si="51"/>
        <v>0.7753971054597336</v>
      </c>
      <c r="W351" s="8">
        <f t="shared" si="52"/>
        <v>2463</v>
      </c>
      <c r="X351" s="8">
        <f t="shared" si="57"/>
        <v>800748100</v>
      </c>
      <c r="Y351" s="7">
        <f t="shared" si="58"/>
        <v>297796.75192854245</v>
      </c>
      <c r="Z351" s="9">
        <f t="shared" si="59"/>
        <v>0.07111997197263314</v>
      </c>
      <c r="AA351" s="7">
        <v>333749.63474025973</v>
      </c>
      <c r="AB351" s="9">
        <f t="shared" si="53"/>
        <v>-0.10772411133782235</v>
      </c>
      <c r="AC351" s="13"/>
    </row>
    <row r="352" spans="1:29" ht="12.75">
      <c r="A352" s="14" t="s">
        <v>726</v>
      </c>
      <c r="B352" s="14" t="s">
        <v>730</v>
      </c>
      <c r="C352" t="s">
        <v>672</v>
      </c>
      <c r="D352" s="17">
        <v>480</v>
      </c>
      <c r="E352" s="17">
        <v>42063400</v>
      </c>
      <c r="F352" s="17">
        <v>6252</v>
      </c>
      <c r="G352" s="17">
        <v>1668546350</v>
      </c>
      <c r="H352" s="17">
        <v>5</v>
      </c>
      <c r="I352" s="17">
        <v>1622700</v>
      </c>
      <c r="J352" s="17">
        <v>14</v>
      </c>
      <c r="K352" s="17">
        <v>54900</v>
      </c>
      <c r="L352" s="16">
        <f t="shared" si="54"/>
        <v>202</v>
      </c>
      <c r="M352" s="16">
        <f t="shared" si="55"/>
        <v>278592600</v>
      </c>
      <c r="N352" s="17">
        <v>190</v>
      </c>
      <c r="O352" s="17">
        <v>231509900</v>
      </c>
      <c r="P352" s="17">
        <v>4</v>
      </c>
      <c r="Q352" s="17">
        <v>9710700</v>
      </c>
      <c r="R352" s="17">
        <v>8</v>
      </c>
      <c r="S352" s="17">
        <v>37372000</v>
      </c>
      <c r="T352" s="8">
        <f t="shared" si="56"/>
        <v>6953</v>
      </c>
      <c r="U352" s="8">
        <f t="shared" si="50"/>
        <v>1990879950</v>
      </c>
      <c r="V352" s="9">
        <f t="shared" si="51"/>
        <v>0.8389099754608509</v>
      </c>
      <c r="W352" s="8">
        <f t="shared" si="52"/>
        <v>6257</v>
      </c>
      <c r="X352" s="8">
        <f t="shared" si="57"/>
        <v>1707541050</v>
      </c>
      <c r="Y352" s="7">
        <f t="shared" si="58"/>
        <v>266928.08854083426</v>
      </c>
      <c r="Z352" s="9">
        <f t="shared" si="59"/>
        <v>0.01877159896055008</v>
      </c>
      <c r="AA352" s="7">
        <v>280886.91738990677</v>
      </c>
      <c r="AB352" s="9">
        <f t="shared" si="53"/>
        <v>-0.04969554644546111</v>
      </c>
      <c r="AC352" s="13"/>
    </row>
    <row r="353" spans="1:29" ht="12.75">
      <c r="A353" s="14" t="s">
        <v>728</v>
      </c>
      <c r="B353" s="14" t="s">
        <v>732</v>
      </c>
      <c r="C353" t="s">
        <v>672</v>
      </c>
      <c r="D353" s="17">
        <v>959</v>
      </c>
      <c r="E353" s="17">
        <v>74037100</v>
      </c>
      <c r="F353" s="17">
        <v>22406</v>
      </c>
      <c r="G353" s="17">
        <v>8403629300</v>
      </c>
      <c r="H353" s="17">
        <v>102</v>
      </c>
      <c r="I353" s="17">
        <v>126767000</v>
      </c>
      <c r="J353" s="17">
        <v>149</v>
      </c>
      <c r="K353" s="17">
        <v>700500</v>
      </c>
      <c r="L353" s="16">
        <f t="shared" si="54"/>
        <v>610</v>
      </c>
      <c r="M353" s="16">
        <f t="shared" si="55"/>
        <v>1174621900</v>
      </c>
      <c r="N353" s="17">
        <v>594</v>
      </c>
      <c r="O353" s="17">
        <v>1074628400</v>
      </c>
      <c r="P353" s="17">
        <v>2</v>
      </c>
      <c r="Q353" s="17">
        <v>2446000</v>
      </c>
      <c r="R353" s="17">
        <v>14</v>
      </c>
      <c r="S353" s="17">
        <v>97547500</v>
      </c>
      <c r="T353" s="8">
        <f t="shared" si="56"/>
        <v>24226</v>
      </c>
      <c r="U353" s="8">
        <f t="shared" si="50"/>
        <v>9779755800</v>
      </c>
      <c r="V353" s="9">
        <f t="shared" si="51"/>
        <v>0.8722504400365498</v>
      </c>
      <c r="W353" s="8">
        <f t="shared" si="52"/>
        <v>22508</v>
      </c>
      <c r="X353" s="8">
        <f t="shared" si="57"/>
        <v>8627943800</v>
      </c>
      <c r="Y353" s="7">
        <f t="shared" si="58"/>
        <v>378993.97103252175</v>
      </c>
      <c r="Z353" s="9">
        <f t="shared" si="59"/>
        <v>0.009974431058902309</v>
      </c>
      <c r="AA353" s="7">
        <v>379489.2144222647</v>
      </c>
      <c r="AB353" s="9">
        <f t="shared" si="53"/>
        <v>-0.0013050262587750551</v>
      </c>
      <c r="AC353" s="13"/>
    </row>
    <row r="354" spans="1:29" ht="12.75">
      <c r="A354" s="14" t="s">
        <v>731</v>
      </c>
      <c r="B354" s="14" t="s">
        <v>734</v>
      </c>
      <c r="C354" t="s">
        <v>672</v>
      </c>
      <c r="D354" s="17">
        <v>298</v>
      </c>
      <c r="E354" s="17">
        <v>34471500</v>
      </c>
      <c r="F354" s="17">
        <v>3067</v>
      </c>
      <c r="G354" s="17">
        <v>1380894300</v>
      </c>
      <c r="H354" s="17">
        <v>226</v>
      </c>
      <c r="I354" s="17">
        <v>76219700</v>
      </c>
      <c r="J354" s="17">
        <v>426</v>
      </c>
      <c r="K354" s="17">
        <v>4425300</v>
      </c>
      <c r="L354" s="16">
        <f t="shared" si="54"/>
        <v>96</v>
      </c>
      <c r="M354" s="16">
        <f t="shared" si="55"/>
        <v>66467200</v>
      </c>
      <c r="N354" s="17">
        <v>92</v>
      </c>
      <c r="O354" s="17">
        <v>62382700</v>
      </c>
      <c r="P354" s="17">
        <v>4</v>
      </c>
      <c r="Q354" s="17">
        <v>4084500</v>
      </c>
      <c r="R354" s="17">
        <v>0</v>
      </c>
      <c r="S354" s="17">
        <v>0</v>
      </c>
      <c r="T354" s="8">
        <f t="shared" si="56"/>
        <v>4113</v>
      </c>
      <c r="U354" s="8">
        <f t="shared" si="50"/>
        <v>1562478000</v>
      </c>
      <c r="V354" s="9">
        <f t="shared" si="51"/>
        <v>0.9325660905305547</v>
      </c>
      <c r="W354" s="8">
        <f t="shared" si="52"/>
        <v>3293</v>
      </c>
      <c r="X354" s="8">
        <f t="shared" si="57"/>
        <v>1457114000</v>
      </c>
      <c r="Y354" s="7">
        <f t="shared" si="58"/>
        <v>442488.30853325233</v>
      </c>
      <c r="Z354" s="9">
        <f t="shared" si="59"/>
        <v>0</v>
      </c>
      <c r="AA354" s="7">
        <v>442456.81265206815</v>
      </c>
      <c r="AB354" s="9">
        <f t="shared" si="53"/>
        <v>7.118408008093228E-05</v>
      </c>
      <c r="AC354" s="13"/>
    </row>
    <row r="355" spans="1:29" ht="12.75">
      <c r="A355" s="14" t="s">
        <v>733</v>
      </c>
      <c r="B355" s="14" t="s">
        <v>736</v>
      </c>
      <c r="C355" t="s">
        <v>672</v>
      </c>
      <c r="D355" s="17">
        <v>106</v>
      </c>
      <c r="E355" s="17">
        <v>24111700</v>
      </c>
      <c r="F355" s="17">
        <v>1988</v>
      </c>
      <c r="G355" s="17">
        <v>1149974300</v>
      </c>
      <c r="H355" s="17">
        <v>0</v>
      </c>
      <c r="I355" s="17">
        <v>0</v>
      </c>
      <c r="J355" s="17">
        <v>0</v>
      </c>
      <c r="K355" s="17">
        <v>0</v>
      </c>
      <c r="L355" s="16">
        <f t="shared" si="54"/>
        <v>34</v>
      </c>
      <c r="M355" s="16">
        <f t="shared" si="55"/>
        <v>28698900</v>
      </c>
      <c r="N355" s="17">
        <v>34</v>
      </c>
      <c r="O355" s="17">
        <v>28698900</v>
      </c>
      <c r="P355" s="17">
        <v>0</v>
      </c>
      <c r="Q355" s="17">
        <v>0</v>
      </c>
      <c r="R355" s="17">
        <v>0</v>
      </c>
      <c r="S355" s="17">
        <v>0</v>
      </c>
      <c r="T355" s="8">
        <f t="shared" si="56"/>
        <v>2128</v>
      </c>
      <c r="U355" s="8">
        <f t="shared" si="50"/>
        <v>1202784900</v>
      </c>
      <c r="V355" s="9">
        <f t="shared" si="51"/>
        <v>0.9560930636891102</v>
      </c>
      <c r="W355" s="8">
        <f t="shared" si="52"/>
        <v>1988</v>
      </c>
      <c r="X355" s="8">
        <f t="shared" si="57"/>
        <v>1149974300</v>
      </c>
      <c r="Y355" s="7">
        <f t="shared" si="58"/>
        <v>578457.8973843058</v>
      </c>
      <c r="Z355" s="9">
        <f t="shared" si="59"/>
        <v>0</v>
      </c>
      <c r="AA355" s="7">
        <v>583553.2630522088</v>
      </c>
      <c r="AB355" s="9">
        <f t="shared" si="53"/>
        <v>-0.008731620557226006</v>
      </c>
      <c r="AC355" s="13"/>
    </row>
    <row r="356" spans="1:29" ht="12.75">
      <c r="A356" s="14" t="s">
        <v>735</v>
      </c>
      <c r="B356" s="14" t="s">
        <v>738</v>
      </c>
      <c r="C356" t="s">
        <v>672</v>
      </c>
      <c r="D356" s="17">
        <v>390</v>
      </c>
      <c r="E356" s="17">
        <v>36376700</v>
      </c>
      <c r="F356" s="17">
        <v>9692</v>
      </c>
      <c r="G356" s="17">
        <v>2220414000</v>
      </c>
      <c r="H356" s="17">
        <v>2</v>
      </c>
      <c r="I356" s="17">
        <v>601000</v>
      </c>
      <c r="J356" s="17">
        <v>3</v>
      </c>
      <c r="K356" s="17">
        <v>16100</v>
      </c>
      <c r="L356" s="16">
        <f t="shared" si="54"/>
        <v>545</v>
      </c>
      <c r="M356" s="16">
        <f t="shared" si="55"/>
        <v>549899480</v>
      </c>
      <c r="N356" s="17">
        <v>419</v>
      </c>
      <c r="O356" s="17">
        <v>398406880</v>
      </c>
      <c r="P356" s="17">
        <v>57</v>
      </c>
      <c r="Q356" s="17">
        <v>62881200</v>
      </c>
      <c r="R356" s="17">
        <v>69</v>
      </c>
      <c r="S356" s="17">
        <v>88611400</v>
      </c>
      <c r="T356" s="8">
        <f t="shared" si="56"/>
        <v>10632</v>
      </c>
      <c r="U356" s="8">
        <f t="shared" si="50"/>
        <v>2807307280</v>
      </c>
      <c r="V356" s="9">
        <f t="shared" si="51"/>
        <v>0.7911549319246591</v>
      </c>
      <c r="W356" s="8">
        <f t="shared" si="52"/>
        <v>9694</v>
      </c>
      <c r="X356" s="8">
        <f t="shared" si="57"/>
        <v>2309626400</v>
      </c>
      <c r="Y356" s="7">
        <f t="shared" si="58"/>
        <v>229112.33752836805</v>
      </c>
      <c r="Z356" s="9">
        <f t="shared" si="59"/>
        <v>0.0315645532041651</v>
      </c>
      <c r="AA356" s="7">
        <v>239506.67493283737</v>
      </c>
      <c r="AB356" s="9">
        <f t="shared" si="53"/>
        <v>-0.043398946636389595</v>
      </c>
      <c r="AC356" s="13"/>
    </row>
    <row r="357" spans="1:29" ht="12.75">
      <c r="A357" s="14" t="s">
        <v>737</v>
      </c>
      <c r="B357" s="14" t="s">
        <v>740</v>
      </c>
      <c r="C357" t="s">
        <v>672</v>
      </c>
      <c r="D357" s="17">
        <v>96</v>
      </c>
      <c r="E357" s="17">
        <v>4499400</v>
      </c>
      <c r="F357" s="17">
        <v>1489</v>
      </c>
      <c r="G357" s="17">
        <v>310885000</v>
      </c>
      <c r="H357" s="17">
        <v>0</v>
      </c>
      <c r="I357" s="17">
        <v>0</v>
      </c>
      <c r="J357" s="17">
        <v>0</v>
      </c>
      <c r="K357" s="17">
        <v>0</v>
      </c>
      <c r="L357" s="16">
        <f t="shared" si="54"/>
        <v>121</v>
      </c>
      <c r="M357" s="16">
        <f t="shared" si="55"/>
        <v>116281400</v>
      </c>
      <c r="N357" s="17">
        <v>104</v>
      </c>
      <c r="O357" s="17">
        <v>76607800</v>
      </c>
      <c r="P357" s="17">
        <v>8</v>
      </c>
      <c r="Q357" s="17">
        <v>10480800</v>
      </c>
      <c r="R357" s="17">
        <v>9</v>
      </c>
      <c r="S357" s="17">
        <v>29192800</v>
      </c>
      <c r="T357" s="8">
        <f t="shared" si="56"/>
        <v>1706</v>
      </c>
      <c r="U357" s="8">
        <f t="shared" si="50"/>
        <v>431665800</v>
      </c>
      <c r="V357" s="9">
        <f t="shared" si="51"/>
        <v>0.7201983571550028</v>
      </c>
      <c r="W357" s="8">
        <f t="shared" si="52"/>
        <v>1489</v>
      </c>
      <c r="X357" s="8">
        <f t="shared" si="57"/>
        <v>340077800</v>
      </c>
      <c r="Y357" s="7">
        <f t="shared" si="58"/>
        <v>208787.77703156482</v>
      </c>
      <c r="Z357" s="9">
        <f t="shared" si="59"/>
        <v>0.0676282438868217</v>
      </c>
      <c r="AA357" s="7">
        <v>211261.76075268816</v>
      </c>
      <c r="AB357" s="9">
        <f t="shared" si="53"/>
        <v>-0.011710513593699939</v>
      </c>
      <c r="AC357" s="13"/>
    </row>
    <row r="358" spans="1:29" ht="12.75">
      <c r="A358" s="14" t="s">
        <v>739</v>
      </c>
      <c r="B358" s="14" t="s">
        <v>742</v>
      </c>
      <c r="C358" t="s">
        <v>672</v>
      </c>
      <c r="D358" s="17">
        <v>842</v>
      </c>
      <c r="E358" s="17">
        <v>71275400</v>
      </c>
      <c r="F358" s="17">
        <v>6238</v>
      </c>
      <c r="G358" s="17">
        <v>1884256400</v>
      </c>
      <c r="H358" s="17">
        <v>17</v>
      </c>
      <c r="I358" s="17">
        <v>6093600</v>
      </c>
      <c r="J358" s="17">
        <v>36</v>
      </c>
      <c r="K358" s="17">
        <v>229100</v>
      </c>
      <c r="L358" s="16">
        <f t="shared" si="54"/>
        <v>182</v>
      </c>
      <c r="M358" s="16">
        <f t="shared" si="55"/>
        <v>742322900</v>
      </c>
      <c r="N358" s="17">
        <v>161</v>
      </c>
      <c r="O358" s="17">
        <v>506638000</v>
      </c>
      <c r="P358" s="17">
        <v>17</v>
      </c>
      <c r="Q358" s="17">
        <v>31777200</v>
      </c>
      <c r="R358" s="17">
        <v>4</v>
      </c>
      <c r="S358" s="17">
        <v>203907700</v>
      </c>
      <c r="T358" s="8">
        <f t="shared" si="56"/>
        <v>7315</v>
      </c>
      <c r="U358" s="8">
        <f t="shared" si="50"/>
        <v>2704177400</v>
      </c>
      <c r="V358" s="9">
        <f t="shared" si="51"/>
        <v>0.6990480728076494</v>
      </c>
      <c r="W358" s="8">
        <f t="shared" si="52"/>
        <v>6255</v>
      </c>
      <c r="X358" s="8">
        <f t="shared" si="57"/>
        <v>2094257700</v>
      </c>
      <c r="Y358" s="7">
        <f t="shared" si="58"/>
        <v>302214.22861710633</v>
      </c>
      <c r="Z358" s="9">
        <f t="shared" si="59"/>
        <v>0.07540470532739457</v>
      </c>
      <c r="AA358" s="7">
        <v>306086.3218946351</v>
      </c>
      <c r="AB358" s="9">
        <f t="shared" si="53"/>
        <v>-0.012650330970560869</v>
      </c>
      <c r="AC358" s="13"/>
    </row>
    <row r="359" spans="1:29" ht="12.75">
      <c r="A359" s="14" t="s">
        <v>743</v>
      </c>
      <c r="B359" s="14" t="s">
        <v>744</v>
      </c>
      <c r="C359" t="s">
        <v>672</v>
      </c>
      <c r="D359" s="17">
        <v>465</v>
      </c>
      <c r="E359" s="17">
        <v>84477500</v>
      </c>
      <c r="F359" s="17">
        <v>8499</v>
      </c>
      <c r="G359" s="17">
        <v>3378704730</v>
      </c>
      <c r="H359" s="17">
        <v>2</v>
      </c>
      <c r="I359" s="17">
        <v>1196900</v>
      </c>
      <c r="J359" s="17">
        <v>3</v>
      </c>
      <c r="K359" s="17">
        <v>4800</v>
      </c>
      <c r="L359" s="16">
        <f t="shared" si="54"/>
        <v>413</v>
      </c>
      <c r="M359" s="16">
        <f t="shared" si="55"/>
        <v>733317550</v>
      </c>
      <c r="N359" s="17">
        <v>399</v>
      </c>
      <c r="O359" s="17">
        <v>580553450</v>
      </c>
      <c r="P359" s="17">
        <v>0</v>
      </c>
      <c r="Q359" s="17">
        <v>0</v>
      </c>
      <c r="R359" s="17">
        <v>14</v>
      </c>
      <c r="S359" s="17">
        <v>152764100</v>
      </c>
      <c r="T359" s="8">
        <f t="shared" si="56"/>
        <v>9382</v>
      </c>
      <c r="U359" s="8">
        <f t="shared" si="50"/>
        <v>4197701480</v>
      </c>
      <c r="V359" s="9">
        <f t="shared" si="51"/>
        <v>0.805179131032443</v>
      </c>
      <c r="W359" s="8">
        <f t="shared" si="52"/>
        <v>8501</v>
      </c>
      <c r="X359" s="8">
        <f t="shared" si="57"/>
        <v>3532665730</v>
      </c>
      <c r="Y359" s="7">
        <f t="shared" si="58"/>
        <v>397588.71073991293</v>
      </c>
      <c r="Z359" s="9">
        <f t="shared" si="59"/>
        <v>0.03639232106614689</v>
      </c>
      <c r="AA359" s="7">
        <v>404617.25974025973</v>
      </c>
      <c r="AB359" s="9">
        <f t="shared" si="53"/>
        <v>-0.017370858091567108</v>
      </c>
      <c r="AC359" s="13"/>
    </row>
    <row r="360" spans="1:29" ht="12.75">
      <c r="A360" s="14" t="s">
        <v>745</v>
      </c>
      <c r="B360" s="14" t="s">
        <v>746</v>
      </c>
      <c r="C360" t="s">
        <v>672</v>
      </c>
      <c r="D360" s="17">
        <v>104</v>
      </c>
      <c r="E360" s="17">
        <v>20350900</v>
      </c>
      <c r="F360" s="17">
        <v>2013</v>
      </c>
      <c r="G360" s="17">
        <v>889703900</v>
      </c>
      <c r="H360" s="17">
        <v>1</v>
      </c>
      <c r="I360" s="17">
        <v>437100</v>
      </c>
      <c r="J360" s="17">
        <v>1</v>
      </c>
      <c r="K360" s="17">
        <v>7500</v>
      </c>
      <c r="L360" s="16">
        <f t="shared" si="54"/>
        <v>28</v>
      </c>
      <c r="M360" s="16">
        <f t="shared" si="55"/>
        <v>121465400</v>
      </c>
      <c r="N360" s="17">
        <v>28</v>
      </c>
      <c r="O360" s="17">
        <v>121465400</v>
      </c>
      <c r="P360" s="17">
        <v>0</v>
      </c>
      <c r="Q360" s="17">
        <v>0</v>
      </c>
      <c r="R360" s="17">
        <v>0</v>
      </c>
      <c r="S360" s="17">
        <v>0</v>
      </c>
      <c r="T360" s="8">
        <f t="shared" si="56"/>
        <v>2147</v>
      </c>
      <c r="U360" s="8">
        <f t="shared" si="50"/>
        <v>1031964800</v>
      </c>
      <c r="V360" s="9">
        <f t="shared" si="51"/>
        <v>0.8625691496454143</v>
      </c>
      <c r="W360" s="8">
        <f t="shared" si="52"/>
        <v>2014</v>
      </c>
      <c r="X360" s="8">
        <f t="shared" si="57"/>
        <v>890141000</v>
      </c>
      <c r="Y360" s="7">
        <f t="shared" si="58"/>
        <v>441976.66335650446</v>
      </c>
      <c r="Z360" s="9">
        <f t="shared" si="59"/>
        <v>0</v>
      </c>
      <c r="AA360" s="7">
        <v>435125.0738916256</v>
      </c>
      <c r="AB360" s="9">
        <f t="shared" si="53"/>
        <v>0.015746252918960327</v>
      </c>
      <c r="AC360" s="13"/>
    </row>
    <row r="361" spans="1:29" ht="12.75">
      <c r="A361" s="14" t="s">
        <v>747</v>
      </c>
      <c r="B361" s="14" t="s">
        <v>748</v>
      </c>
      <c r="C361" t="s">
        <v>672</v>
      </c>
      <c r="D361" s="17">
        <v>144</v>
      </c>
      <c r="E361" s="17">
        <v>11095500</v>
      </c>
      <c r="F361" s="17">
        <v>6275</v>
      </c>
      <c r="G361" s="17">
        <v>1632289500</v>
      </c>
      <c r="H361" s="17">
        <v>0</v>
      </c>
      <c r="I361" s="17">
        <v>0</v>
      </c>
      <c r="J361" s="17">
        <v>2</v>
      </c>
      <c r="K361" s="17">
        <v>25800</v>
      </c>
      <c r="L361" s="16">
        <f t="shared" si="54"/>
        <v>376</v>
      </c>
      <c r="M361" s="16">
        <f t="shared" si="55"/>
        <v>412987000</v>
      </c>
      <c r="N361" s="17">
        <v>370</v>
      </c>
      <c r="O361" s="17">
        <v>386952000</v>
      </c>
      <c r="P361" s="17">
        <v>6</v>
      </c>
      <c r="Q361" s="17">
        <v>26035000</v>
      </c>
      <c r="R361" s="17">
        <v>0</v>
      </c>
      <c r="S361" s="17">
        <v>0</v>
      </c>
      <c r="T361" s="8">
        <f t="shared" si="56"/>
        <v>6797</v>
      </c>
      <c r="U361" s="8">
        <f t="shared" si="50"/>
        <v>2056397800</v>
      </c>
      <c r="V361" s="9">
        <f t="shared" si="51"/>
        <v>0.7937615474982516</v>
      </c>
      <c r="W361" s="8">
        <f t="shared" si="52"/>
        <v>6275</v>
      </c>
      <c r="X361" s="8">
        <f t="shared" si="57"/>
        <v>1632289500</v>
      </c>
      <c r="Y361" s="7">
        <f t="shared" si="58"/>
        <v>260125.81673306774</v>
      </c>
      <c r="Z361" s="9">
        <f t="shared" si="59"/>
        <v>0</v>
      </c>
      <c r="AA361" s="7">
        <v>259977.34375</v>
      </c>
      <c r="AB361" s="9">
        <f t="shared" si="53"/>
        <v>0.0005710997001743112</v>
      </c>
      <c r="AC361" s="13"/>
    </row>
    <row r="362" spans="1:29" ht="12.75">
      <c r="A362" s="14" t="s">
        <v>749</v>
      </c>
      <c r="B362" s="14" t="s">
        <v>750</v>
      </c>
      <c r="C362" t="s">
        <v>672</v>
      </c>
      <c r="D362" s="17">
        <v>92</v>
      </c>
      <c r="E362" s="17">
        <v>26904400</v>
      </c>
      <c r="F362" s="17">
        <v>3391</v>
      </c>
      <c r="G362" s="17">
        <v>1304980421</v>
      </c>
      <c r="H362" s="17">
        <v>0</v>
      </c>
      <c r="I362" s="17">
        <v>0</v>
      </c>
      <c r="J362" s="17">
        <v>0</v>
      </c>
      <c r="K362" s="17">
        <v>0</v>
      </c>
      <c r="L362" s="16">
        <f t="shared" si="54"/>
        <v>622</v>
      </c>
      <c r="M362" s="16">
        <f t="shared" si="55"/>
        <v>853843100</v>
      </c>
      <c r="N362" s="17">
        <v>549</v>
      </c>
      <c r="O362" s="17">
        <v>656484700</v>
      </c>
      <c r="P362" s="17">
        <v>45</v>
      </c>
      <c r="Q362" s="17">
        <v>43564600</v>
      </c>
      <c r="R362" s="17">
        <v>28</v>
      </c>
      <c r="S362" s="17">
        <v>153793800</v>
      </c>
      <c r="T362" s="8">
        <f t="shared" si="56"/>
        <v>4105</v>
      </c>
      <c r="U362" s="8">
        <f t="shared" si="50"/>
        <v>2185727921</v>
      </c>
      <c r="V362" s="9">
        <f t="shared" si="51"/>
        <v>0.5970461412246378</v>
      </c>
      <c r="W362" s="8">
        <f t="shared" si="52"/>
        <v>3391</v>
      </c>
      <c r="X362" s="8">
        <f t="shared" si="57"/>
        <v>1458774221</v>
      </c>
      <c r="Y362" s="7">
        <f t="shared" si="58"/>
        <v>384836.4556178119</v>
      </c>
      <c r="Z362" s="9">
        <f t="shared" si="59"/>
        <v>0.07036273752207789</v>
      </c>
      <c r="AA362" s="7">
        <v>395947.91646989377</v>
      </c>
      <c r="AB362" s="9">
        <f t="shared" si="53"/>
        <v>-0.028062935527346705</v>
      </c>
      <c r="AC362" s="13"/>
    </row>
    <row r="363" spans="1:29" ht="12.75">
      <c r="A363" s="14" t="s">
        <v>751</v>
      </c>
      <c r="B363" s="14" t="s">
        <v>752</v>
      </c>
      <c r="C363" t="s">
        <v>672</v>
      </c>
      <c r="D363" s="17">
        <v>2</v>
      </c>
      <c r="E363" s="17">
        <v>152100</v>
      </c>
      <c r="F363" s="17">
        <v>308</v>
      </c>
      <c r="G363" s="17">
        <v>73218900</v>
      </c>
      <c r="H363" s="17">
        <v>7</v>
      </c>
      <c r="I363" s="17">
        <v>4042300</v>
      </c>
      <c r="J363" s="17">
        <v>8</v>
      </c>
      <c r="K363" s="17">
        <v>147900</v>
      </c>
      <c r="L363" s="16">
        <f t="shared" si="54"/>
        <v>7</v>
      </c>
      <c r="M363" s="16">
        <f t="shared" si="55"/>
        <v>4312700</v>
      </c>
      <c r="N363" s="17">
        <v>3</v>
      </c>
      <c r="O363" s="17">
        <v>928900</v>
      </c>
      <c r="P363" s="17">
        <v>3</v>
      </c>
      <c r="Q363" s="17">
        <v>1534400</v>
      </c>
      <c r="R363" s="17">
        <v>1</v>
      </c>
      <c r="S363" s="17">
        <v>1849400</v>
      </c>
      <c r="T363" s="8">
        <f t="shared" si="56"/>
        <v>332</v>
      </c>
      <c r="U363" s="8">
        <f t="shared" si="50"/>
        <v>81873900</v>
      </c>
      <c r="V363" s="9">
        <f t="shared" si="51"/>
        <v>0.9436609224673553</v>
      </c>
      <c r="W363" s="8">
        <f t="shared" si="52"/>
        <v>315</v>
      </c>
      <c r="X363" s="8">
        <f t="shared" si="57"/>
        <v>79110600</v>
      </c>
      <c r="Y363" s="7">
        <f t="shared" si="58"/>
        <v>245273.6507936508</v>
      </c>
      <c r="Z363" s="9">
        <f t="shared" si="59"/>
        <v>0.022588395080727804</v>
      </c>
      <c r="AA363" s="7">
        <v>250816.50793650793</v>
      </c>
      <c r="AB363" s="9">
        <f t="shared" si="53"/>
        <v>-0.02209925171376781</v>
      </c>
      <c r="AC363" s="13"/>
    </row>
    <row r="364" spans="1:29" ht="12.75">
      <c r="A364" s="14" t="s">
        <v>753</v>
      </c>
      <c r="B364" s="14" t="s">
        <v>754</v>
      </c>
      <c r="C364" t="s">
        <v>672</v>
      </c>
      <c r="D364" s="17">
        <v>76</v>
      </c>
      <c r="E364" s="17">
        <v>51516500</v>
      </c>
      <c r="F364" s="17">
        <v>2444</v>
      </c>
      <c r="G364" s="17">
        <v>3117104600</v>
      </c>
      <c r="H364" s="17">
        <v>1</v>
      </c>
      <c r="I364" s="17">
        <v>2973000</v>
      </c>
      <c r="J364" s="17">
        <v>5</v>
      </c>
      <c r="K364" s="17">
        <v>13800</v>
      </c>
      <c r="L364" s="16">
        <f t="shared" si="54"/>
        <v>126</v>
      </c>
      <c r="M364" s="16">
        <f t="shared" si="55"/>
        <v>112682900</v>
      </c>
      <c r="N364" s="17">
        <v>125</v>
      </c>
      <c r="O364" s="17">
        <v>112010600</v>
      </c>
      <c r="P364" s="17">
        <v>0</v>
      </c>
      <c r="Q364" s="17">
        <v>0</v>
      </c>
      <c r="R364" s="17">
        <v>1</v>
      </c>
      <c r="S364" s="17">
        <v>672300</v>
      </c>
      <c r="T364" s="8">
        <f t="shared" si="56"/>
        <v>2652</v>
      </c>
      <c r="U364" s="8">
        <f t="shared" si="50"/>
        <v>3284290800</v>
      </c>
      <c r="V364" s="9">
        <f t="shared" si="51"/>
        <v>0.950000408002848</v>
      </c>
      <c r="W364" s="8">
        <f t="shared" si="52"/>
        <v>2445</v>
      </c>
      <c r="X364" s="8">
        <f t="shared" si="57"/>
        <v>3120749900</v>
      </c>
      <c r="Y364" s="7">
        <f t="shared" si="58"/>
        <v>1276105.3578732107</v>
      </c>
      <c r="Z364" s="9">
        <f t="shared" si="59"/>
        <v>0.00020470172738662484</v>
      </c>
      <c r="AA364" s="7">
        <v>1132857.8882497945</v>
      </c>
      <c r="AB364" s="9">
        <f t="shared" si="53"/>
        <v>0.12644787233174143</v>
      </c>
      <c r="AC364" s="13"/>
    </row>
    <row r="365" spans="1:29" ht="12.75">
      <c r="A365" s="14" t="s">
        <v>755</v>
      </c>
      <c r="B365" s="14" t="s">
        <v>756</v>
      </c>
      <c r="C365" t="s">
        <v>672</v>
      </c>
      <c r="D365" s="17">
        <v>198</v>
      </c>
      <c r="E365" s="17">
        <v>12691500</v>
      </c>
      <c r="F365" s="17">
        <v>1044</v>
      </c>
      <c r="G365" s="17">
        <v>383462000</v>
      </c>
      <c r="H365" s="17">
        <v>0</v>
      </c>
      <c r="I365" s="17">
        <v>0</v>
      </c>
      <c r="J365" s="17">
        <v>0</v>
      </c>
      <c r="K365" s="17">
        <v>0</v>
      </c>
      <c r="L365" s="16">
        <f t="shared" si="54"/>
        <v>63</v>
      </c>
      <c r="M365" s="16">
        <f t="shared" si="55"/>
        <v>67811000</v>
      </c>
      <c r="N365" s="17">
        <v>59</v>
      </c>
      <c r="O365" s="17">
        <v>64550900</v>
      </c>
      <c r="P365" s="17">
        <v>0</v>
      </c>
      <c r="Q365" s="17">
        <v>0</v>
      </c>
      <c r="R365" s="17">
        <v>4</v>
      </c>
      <c r="S365" s="17">
        <v>3260100</v>
      </c>
      <c r="T365" s="8">
        <f t="shared" si="56"/>
        <v>1305</v>
      </c>
      <c r="U365" s="8">
        <f t="shared" si="50"/>
        <v>463964500</v>
      </c>
      <c r="V365" s="9">
        <f t="shared" si="51"/>
        <v>0.826489957744612</v>
      </c>
      <c r="W365" s="8">
        <f t="shared" si="52"/>
        <v>1044</v>
      </c>
      <c r="X365" s="8">
        <f t="shared" si="57"/>
        <v>386722100</v>
      </c>
      <c r="Y365" s="7">
        <f t="shared" si="58"/>
        <v>367300.7662835249</v>
      </c>
      <c r="Z365" s="9">
        <f t="shared" si="59"/>
        <v>0.007026615182842652</v>
      </c>
      <c r="AA365" s="7">
        <v>363579.6949475691</v>
      </c>
      <c r="AB365" s="9">
        <f t="shared" si="53"/>
        <v>0.010234541113448098</v>
      </c>
      <c r="AC365" s="13"/>
    </row>
    <row r="366" spans="1:29" ht="12.75">
      <c r="A366" s="14" t="s">
        <v>757</v>
      </c>
      <c r="B366" s="14" t="s">
        <v>758</v>
      </c>
      <c r="C366" t="s">
        <v>672</v>
      </c>
      <c r="D366" s="17">
        <v>30</v>
      </c>
      <c r="E366" s="17">
        <v>47425700</v>
      </c>
      <c r="F366" s="17">
        <v>1239</v>
      </c>
      <c r="G366" s="17">
        <v>1912491900</v>
      </c>
      <c r="H366" s="17">
        <v>0</v>
      </c>
      <c r="I366" s="17">
        <v>0</v>
      </c>
      <c r="J366" s="17">
        <v>0</v>
      </c>
      <c r="K366" s="17">
        <v>0</v>
      </c>
      <c r="L366" s="16">
        <f t="shared" si="54"/>
        <v>41</v>
      </c>
      <c r="M366" s="16">
        <f t="shared" si="55"/>
        <v>36816900</v>
      </c>
      <c r="N366" s="17">
        <v>41</v>
      </c>
      <c r="O366" s="17">
        <v>36816900</v>
      </c>
      <c r="P366" s="17">
        <v>0</v>
      </c>
      <c r="Q366" s="17">
        <v>0</v>
      </c>
      <c r="R366" s="17">
        <v>0</v>
      </c>
      <c r="S366" s="17">
        <v>0</v>
      </c>
      <c r="T366" s="8">
        <f t="shared" si="56"/>
        <v>1310</v>
      </c>
      <c r="U366" s="8">
        <f t="shared" si="50"/>
        <v>1996734500</v>
      </c>
      <c r="V366" s="9">
        <f t="shared" si="51"/>
        <v>0.9578098139737656</v>
      </c>
      <c r="W366" s="8">
        <f t="shared" si="52"/>
        <v>1239</v>
      </c>
      <c r="X366" s="8">
        <f t="shared" si="57"/>
        <v>1912491900</v>
      </c>
      <c r="Y366" s="7">
        <f t="shared" si="58"/>
        <v>1543576.9975786924</v>
      </c>
      <c r="Z366" s="9">
        <f t="shared" si="59"/>
        <v>0</v>
      </c>
      <c r="AA366" s="7">
        <v>1543448.4577922078</v>
      </c>
      <c r="AB366" s="9">
        <f t="shared" si="53"/>
        <v>8.328090635979194E-05</v>
      </c>
      <c r="AC366" s="13"/>
    </row>
    <row r="367" spans="1:29" ht="12.75">
      <c r="A367" s="14" t="s">
        <v>759</v>
      </c>
      <c r="B367" s="14" t="s">
        <v>760</v>
      </c>
      <c r="C367" t="s">
        <v>672</v>
      </c>
      <c r="D367" s="17">
        <v>134</v>
      </c>
      <c r="E367" s="17">
        <v>18647200</v>
      </c>
      <c r="F367" s="17">
        <v>1332</v>
      </c>
      <c r="G367" s="17">
        <v>622889200</v>
      </c>
      <c r="H367" s="17">
        <v>1</v>
      </c>
      <c r="I367" s="17">
        <v>1119600</v>
      </c>
      <c r="J367" s="17">
        <v>1</v>
      </c>
      <c r="K367" s="17">
        <v>12000</v>
      </c>
      <c r="L367" s="16">
        <f t="shared" si="54"/>
        <v>173</v>
      </c>
      <c r="M367" s="16">
        <f t="shared" si="55"/>
        <v>359911200</v>
      </c>
      <c r="N367" s="17">
        <v>173</v>
      </c>
      <c r="O367" s="17">
        <v>359911200</v>
      </c>
      <c r="P367" s="17">
        <v>0</v>
      </c>
      <c r="Q367" s="17">
        <v>0</v>
      </c>
      <c r="R367" s="17">
        <v>0</v>
      </c>
      <c r="S367" s="17">
        <v>0</v>
      </c>
      <c r="T367" s="8">
        <f t="shared" si="56"/>
        <v>1641</v>
      </c>
      <c r="U367" s="8">
        <f t="shared" si="50"/>
        <v>1002579200</v>
      </c>
      <c r="V367" s="9">
        <f t="shared" si="51"/>
        <v>0.6224034969007934</v>
      </c>
      <c r="W367" s="8">
        <f t="shared" si="52"/>
        <v>1333</v>
      </c>
      <c r="X367" s="8">
        <f t="shared" si="57"/>
        <v>624008800</v>
      </c>
      <c r="Y367" s="7">
        <f t="shared" si="58"/>
        <v>468123.63090772694</v>
      </c>
      <c r="Z367" s="9">
        <f t="shared" si="59"/>
        <v>0</v>
      </c>
      <c r="AA367" s="7">
        <v>471316.8573607933</v>
      </c>
      <c r="AB367" s="9">
        <f t="shared" si="53"/>
        <v>-0.006775116152108944</v>
      </c>
      <c r="AC367" s="13"/>
    </row>
    <row r="368" spans="1:29" ht="12.75">
      <c r="A368" s="14" t="s">
        <v>761</v>
      </c>
      <c r="B368" s="14" t="s">
        <v>762</v>
      </c>
      <c r="C368" t="s">
        <v>672</v>
      </c>
      <c r="D368" s="17">
        <v>0</v>
      </c>
      <c r="E368" s="17">
        <v>0</v>
      </c>
      <c r="F368" s="17">
        <v>122</v>
      </c>
      <c r="G368" s="17">
        <v>20465600</v>
      </c>
      <c r="H368" s="17">
        <v>0</v>
      </c>
      <c r="I368" s="17">
        <v>0</v>
      </c>
      <c r="J368" s="17">
        <v>0</v>
      </c>
      <c r="K368" s="17">
        <v>0</v>
      </c>
      <c r="L368" s="16">
        <f t="shared" si="54"/>
        <v>269</v>
      </c>
      <c r="M368" s="16">
        <f t="shared" si="55"/>
        <v>36002600</v>
      </c>
      <c r="N368" s="17">
        <v>0</v>
      </c>
      <c r="O368" s="17">
        <v>0</v>
      </c>
      <c r="P368" s="17">
        <v>0</v>
      </c>
      <c r="Q368" s="17">
        <v>0</v>
      </c>
      <c r="R368" s="17">
        <v>269</v>
      </c>
      <c r="S368" s="17">
        <v>36002600</v>
      </c>
      <c r="T368" s="8">
        <f t="shared" si="56"/>
        <v>391</v>
      </c>
      <c r="U368" s="8">
        <f t="shared" si="50"/>
        <v>56468200</v>
      </c>
      <c r="V368" s="9">
        <f t="shared" si="51"/>
        <v>0.36242699430830094</v>
      </c>
      <c r="W368" s="8">
        <f t="shared" si="52"/>
        <v>122</v>
      </c>
      <c r="X368" s="8">
        <f t="shared" si="57"/>
        <v>56468200</v>
      </c>
      <c r="Y368" s="7">
        <f t="shared" si="58"/>
        <v>167750.81967213115</v>
      </c>
      <c r="Z368" s="9">
        <f t="shared" si="59"/>
        <v>0.6375730056916991</v>
      </c>
      <c r="AA368" s="7">
        <v>167989.34426229508</v>
      </c>
      <c r="AB368" s="9">
        <f t="shared" si="53"/>
        <v>-0.0014198792858641134</v>
      </c>
      <c r="AC368" s="13"/>
    </row>
    <row r="369" spans="1:29" ht="12.75">
      <c r="A369" s="14" t="s">
        <v>763</v>
      </c>
      <c r="B369" s="14" t="s">
        <v>764</v>
      </c>
      <c r="C369" t="s">
        <v>672</v>
      </c>
      <c r="D369" s="17">
        <v>48</v>
      </c>
      <c r="E369" s="17">
        <v>10234400</v>
      </c>
      <c r="F369" s="17">
        <v>917</v>
      </c>
      <c r="G369" s="17">
        <v>348954700</v>
      </c>
      <c r="H369" s="17">
        <v>0</v>
      </c>
      <c r="I369" s="17">
        <v>0</v>
      </c>
      <c r="J369" s="17">
        <v>0</v>
      </c>
      <c r="K369" s="17">
        <v>0</v>
      </c>
      <c r="L369" s="16">
        <f t="shared" si="54"/>
        <v>63</v>
      </c>
      <c r="M369" s="16">
        <f t="shared" si="55"/>
        <v>28012300</v>
      </c>
      <c r="N369" s="17">
        <v>60</v>
      </c>
      <c r="O369" s="17">
        <v>24903600</v>
      </c>
      <c r="P369" s="17">
        <v>2</v>
      </c>
      <c r="Q369" s="17">
        <v>657700</v>
      </c>
      <c r="R369" s="17">
        <v>1</v>
      </c>
      <c r="S369" s="17">
        <v>2451000</v>
      </c>
      <c r="T369" s="8">
        <f t="shared" si="56"/>
        <v>1028</v>
      </c>
      <c r="U369" s="8">
        <f t="shared" si="50"/>
        <v>387201400</v>
      </c>
      <c r="V369" s="9">
        <f t="shared" si="51"/>
        <v>0.9012227228517252</v>
      </c>
      <c r="W369" s="8">
        <f t="shared" si="52"/>
        <v>917</v>
      </c>
      <c r="X369" s="8">
        <f t="shared" si="57"/>
        <v>351405700</v>
      </c>
      <c r="Y369" s="7">
        <f t="shared" si="58"/>
        <v>380539.4765539804</v>
      </c>
      <c r="Z369" s="9">
        <f t="shared" si="59"/>
        <v>0.006330039095933021</v>
      </c>
      <c r="AA369" s="7">
        <v>383840.3699673558</v>
      </c>
      <c r="AB369" s="9">
        <f t="shared" si="53"/>
        <v>-0.008599651500065383</v>
      </c>
      <c r="AC369" s="13"/>
    </row>
    <row r="370" spans="1:29" ht="12.75">
      <c r="A370" s="14" t="s">
        <v>765</v>
      </c>
      <c r="B370" s="14" t="s">
        <v>766</v>
      </c>
      <c r="C370" t="s">
        <v>672</v>
      </c>
      <c r="D370" s="17">
        <v>55</v>
      </c>
      <c r="E370" s="17">
        <v>59070300</v>
      </c>
      <c r="F370" s="17">
        <v>1907</v>
      </c>
      <c r="G370" s="17">
        <v>3201315000</v>
      </c>
      <c r="H370" s="17">
        <v>0</v>
      </c>
      <c r="I370" s="17">
        <v>0</v>
      </c>
      <c r="J370" s="17">
        <v>0</v>
      </c>
      <c r="K370" s="17">
        <v>0</v>
      </c>
      <c r="L370" s="16">
        <f t="shared" si="54"/>
        <v>99</v>
      </c>
      <c r="M370" s="16">
        <f t="shared" si="55"/>
        <v>146696800</v>
      </c>
      <c r="N370" s="17">
        <v>97</v>
      </c>
      <c r="O370" s="17">
        <v>143588100</v>
      </c>
      <c r="P370" s="17">
        <v>1</v>
      </c>
      <c r="Q370" s="17">
        <v>599100</v>
      </c>
      <c r="R370" s="17">
        <v>1</v>
      </c>
      <c r="S370" s="17">
        <v>2509600</v>
      </c>
      <c r="T370" s="8">
        <f t="shared" si="56"/>
        <v>2061</v>
      </c>
      <c r="U370" s="8">
        <f t="shared" si="50"/>
        <v>3407082100</v>
      </c>
      <c r="V370" s="9">
        <f t="shared" si="51"/>
        <v>0.939606063499321</v>
      </c>
      <c r="W370" s="8">
        <f t="shared" si="52"/>
        <v>1907</v>
      </c>
      <c r="X370" s="8">
        <f t="shared" si="57"/>
        <v>3203824600</v>
      </c>
      <c r="Y370" s="7">
        <f t="shared" si="58"/>
        <v>1678717.88148925</v>
      </c>
      <c r="Z370" s="9">
        <f t="shared" si="59"/>
        <v>0.0007365833655725526</v>
      </c>
      <c r="AA370" s="7">
        <v>1675274.405076679</v>
      </c>
      <c r="AB370" s="9">
        <f t="shared" si="53"/>
        <v>0.002055470078296471</v>
      </c>
      <c r="AC370" s="13"/>
    </row>
    <row r="371" spans="1:29" ht="12.75">
      <c r="A371" s="14" t="s">
        <v>741</v>
      </c>
      <c r="B371" s="14" t="s">
        <v>767</v>
      </c>
      <c r="C371" t="s">
        <v>672</v>
      </c>
      <c r="D371" s="17">
        <v>37</v>
      </c>
      <c r="E371" s="17">
        <v>8493500</v>
      </c>
      <c r="F371" s="17">
        <v>2133</v>
      </c>
      <c r="G371" s="17">
        <v>967057950</v>
      </c>
      <c r="H371" s="17">
        <v>0</v>
      </c>
      <c r="I371" s="17">
        <v>0</v>
      </c>
      <c r="J371" s="17">
        <v>0</v>
      </c>
      <c r="K371" s="17">
        <v>0</v>
      </c>
      <c r="L371" s="16">
        <f t="shared" si="54"/>
        <v>91</v>
      </c>
      <c r="M371" s="16">
        <f t="shared" si="55"/>
        <v>169846400</v>
      </c>
      <c r="N371" s="17">
        <v>82</v>
      </c>
      <c r="O371" s="17">
        <v>116326200</v>
      </c>
      <c r="P371" s="17">
        <v>0</v>
      </c>
      <c r="Q371" s="17">
        <v>0</v>
      </c>
      <c r="R371" s="17">
        <v>9</v>
      </c>
      <c r="S371" s="17">
        <v>53520200</v>
      </c>
      <c r="T371" s="8">
        <f t="shared" si="56"/>
        <v>2261</v>
      </c>
      <c r="U371" s="8">
        <f t="shared" si="50"/>
        <v>1145397850</v>
      </c>
      <c r="V371" s="9">
        <f t="shared" si="51"/>
        <v>0.8442987299129294</v>
      </c>
      <c r="W371" s="8">
        <f t="shared" si="52"/>
        <v>2133</v>
      </c>
      <c r="X371" s="8">
        <f t="shared" si="57"/>
        <v>1020578150</v>
      </c>
      <c r="Y371" s="7">
        <f t="shared" si="58"/>
        <v>453379.2545710267</v>
      </c>
      <c r="Z371" s="9">
        <f t="shared" si="59"/>
        <v>0.04672629689325853</v>
      </c>
      <c r="AA371" s="7">
        <v>458147.88732394367</v>
      </c>
      <c r="AB371" s="9">
        <f t="shared" si="53"/>
        <v>-0.010408501020861813</v>
      </c>
      <c r="AC371" s="13"/>
    </row>
    <row r="372" spans="1:29" ht="12.75">
      <c r="A372" s="14" t="s">
        <v>768</v>
      </c>
      <c r="B372" s="14" t="s">
        <v>769</v>
      </c>
      <c r="C372" t="s">
        <v>672</v>
      </c>
      <c r="D372" s="17">
        <v>304</v>
      </c>
      <c r="E372" s="17">
        <v>22604800</v>
      </c>
      <c r="F372" s="17">
        <v>1964</v>
      </c>
      <c r="G372" s="17">
        <v>334788000</v>
      </c>
      <c r="H372" s="17">
        <v>0</v>
      </c>
      <c r="I372" s="17">
        <v>0</v>
      </c>
      <c r="J372" s="17">
        <v>0</v>
      </c>
      <c r="K372" s="17">
        <v>0</v>
      </c>
      <c r="L372" s="16">
        <f t="shared" si="54"/>
        <v>51</v>
      </c>
      <c r="M372" s="16">
        <f t="shared" si="55"/>
        <v>44399700</v>
      </c>
      <c r="N372" s="17">
        <v>45</v>
      </c>
      <c r="O372" s="17">
        <v>11340100</v>
      </c>
      <c r="P372" s="17">
        <v>5</v>
      </c>
      <c r="Q372" s="17">
        <v>32869900</v>
      </c>
      <c r="R372" s="17">
        <v>1</v>
      </c>
      <c r="S372" s="17">
        <v>189700</v>
      </c>
      <c r="T372" s="8">
        <f t="shared" si="56"/>
        <v>2319</v>
      </c>
      <c r="U372" s="8">
        <f t="shared" si="50"/>
        <v>401792500</v>
      </c>
      <c r="V372" s="9">
        <f t="shared" si="51"/>
        <v>0.8332360609020826</v>
      </c>
      <c r="W372" s="8">
        <f t="shared" si="52"/>
        <v>1964</v>
      </c>
      <c r="X372" s="8">
        <f t="shared" si="57"/>
        <v>334977700</v>
      </c>
      <c r="Y372" s="7">
        <f t="shared" si="58"/>
        <v>170462.3217922607</v>
      </c>
      <c r="Z372" s="9">
        <f t="shared" si="59"/>
        <v>0.00047213424839936036</v>
      </c>
      <c r="AA372" s="7">
        <v>166179.32715748416</v>
      </c>
      <c r="AB372" s="9">
        <f t="shared" si="53"/>
        <v>0.025773329980555464</v>
      </c>
      <c r="AC372" s="13"/>
    </row>
    <row r="373" spans="1:29" ht="12.75">
      <c r="A373" s="14" t="s">
        <v>770</v>
      </c>
      <c r="B373" s="14" t="s">
        <v>771</v>
      </c>
      <c r="C373" t="s">
        <v>672</v>
      </c>
      <c r="D373" s="17">
        <v>250</v>
      </c>
      <c r="E373" s="17">
        <v>25128200</v>
      </c>
      <c r="F373" s="17">
        <v>2093</v>
      </c>
      <c r="G373" s="17">
        <v>934330800</v>
      </c>
      <c r="H373" s="17">
        <v>321</v>
      </c>
      <c r="I373" s="17">
        <v>155685300</v>
      </c>
      <c r="J373" s="17">
        <v>651</v>
      </c>
      <c r="K373" s="17">
        <v>9584000</v>
      </c>
      <c r="L373" s="16">
        <f t="shared" si="54"/>
        <v>77</v>
      </c>
      <c r="M373" s="16">
        <f t="shared" si="55"/>
        <v>57964900</v>
      </c>
      <c r="N373" s="17">
        <v>60</v>
      </c>
      <c r="O373" s="17">
        <v>43995300</v>
      </c>
      <c r="P373" s="17">
        <v>16</v>
      </c>
      <c r="Q373" s="17">
        <v>13573300</v>
      </c>
      <c r="R373" s="17">
        <v>1</v>
      </c>
      <c r="S373" s="17">
        <v>396300</v>
      </c>
      <c r="T373" s="8">
        <f t="shared" si="56"/>
        <v>3392</v>
      </c>
      <c r="U373" s="8">
        <f t="shared" si="50"/>
        <v>1182693200</v>
      </c>
      <c r="V373" s="9">
        <f t="shared" si="51"/>
        <v>0.9216389339179425</v>
      </c>
      <c r="W373" s="8">
        <f t="shared" si="52"/>
        <v>2414</v>
      </c>
      <c r="X373" s="8">
        <f t="shared" si="57"/>
        <v>1090412400</v>
      </c>
      <c r="Y373" s="7">
        <f t="shared" si="58"/>
        <v>451539.3951946976</v>
      </c>
      <c r="Z373" s="9">
        <f t="shared" si="59"/>
        <v>0.00033508267401892563</v>
      </c>
      <c r="AA373" s="7">
        <v>454433.2365145228</v>
      </c>
      <c r="AB373" s="9">
        <f t="shared" si="53"/>
        <v>-0.006368023039029469</v>
      </c>
      <c r="AC373" s="13"/>
    </row>
    <row r="374" spans="1:29" ht="12.75">
      <c r="A374" s="14" t="s">
        <v>772</v>
      </c>
      <c r="B374" s="14" t="s">
        <v>773</v>
      </c>
      <c r="C374" t="s">
        <v>672</v>
      </c>
      <c r="D374" s="17">
        <v>532</v>
      </c>
      <c r="E374" s="17">
        <v>67764300</v>
      </c>
      <c r="F374" s="17">
        <v>9379</v>
      </c>
      <c r="G374" s="17">
        <v>2819263000</v>
      </c>
      <c r="H374" s="17">
        <v>65</v>
      </c>
      <c r="I374" s="17">
        <v>31125700</v>
      </c>
      <c r="J374" s="17">
        <v>90</v>
      </c>
      <c r="K374" s="17">
        <v>859900</v>
      </c>
      <c r="L374" s="16">
        <f t="shared" si="54"/>
        <v>718</v>
      </c>
      <c r="M374" s="16">
        <f t="shared" si="55"/>
        <v>772861900</v>
      </c>
      <c r="N374" s="17">
        <v>619</v>
      </c>
      <c r="O374" s="17">
        <v>609691300</v>
      </c>
      <c r="P374" s="17">
        <v>90</v>
      </c>
      <c r="Q374" s="17">
        <v>141331000</v>
      </c>
      <c r="R374" s="17">
        <v>9</v>
      </c>
      <c r="S374" s="17">
        <v>21839600</v>
      </c>
      <c r="T374" s="8">
        <f t="shared" si="56"/>
        <v>10784</v>
      </c>
      <c r="U374" s="8">
        <f t="shared" si="50"/>
        <v>3691874800</v>
      </c>
      <c r="V374" s="9">
        <f t="shared" si="51"/>
        <v>0.7720707917830799</v>
      </c>
      <c r="W374" s="8">
        <f t="shared" si="52"/>
        <v>9444</v>
      </c>
      <c r="X374" s="8">
        <f t="shared" si="57"/>
        <v>2872228300</v>
      </c>
      <c r="Y374" s="7">
        <f t="shared" si="58"/>
        <v>301820.06565014826</v>
      </c>
      <c r="Z374" s="9">
        <f t="shared" si="59"/>
        <v>0.0059155852197371375</v>
      </c>
      <c r="AA374" s="7">
        <v>303143.40962068236</v>
      </c>
      <c r="AB374" s="9">
        <f t="shared" si="53"/>
        <v>-0.004365405707450398</v>
      </c>
      <c r="AC374" s="13"/>
    </row>
    <row r="375" spans="1:29" ht="12.75">
      <c r="A375" s="14" t="s">
        <v>774</v>
      </c>
      <c r="B375" s="14" t="s">
        <v>775</v>
      </c>
      <c r="C375" t="s">
        <v>672</v>
      </c>
      <c r="D375" s="17">
        <v>92</v>
      </c>
      <c r="E375" s="17">
        <v>12010700</v>
      </c>
      <c r="F375" s="17">
        <v>2271</v>
      </c>
      <c r="G375" s="17">
        <v>869108400</v>
      </c>
      <c r="H375" s="17">
        <v>3</v>
      </c>
      <c r="I375" s="17">
        <v>1398700</v>
      </c>
      <c r="J375" s="17">
        <v>4</v>
      </c>
      <c r="K375" s="17">
        <v>6900</v>
      </c>
      <c r="L375" s="16">
        <f t="shared" si="54"/>
        <v>162</v>
      </c>
      <c r="M375" s="16">
        <f t="shared" si="55"/>
        <v>237231200</v>
      </c>
      <c r="N375" s="17">
        <v>157</v>
      </c>
      <c r="O375" s="17">
        <v>203181800</v>
      </c>
      <c r="P375" s="17">
        <v>2</v>
      </c>
      <c r="Q375" s="17">
        <v>2730800</v>
      </c>
      <c r="R375" s="17">
        <v>3</v>
      </c>
      <c r="S375" s="17">
        <v>31318600</v>
      </c>
      <c r="T375" s="8">
        <f t="shared" si="56"/>
        <v>2532</v>
      </c>
      <c r="U375" s="8">
        <f t="shared" si="50"/>
        <v>1119755900</v>
      </c>
      <c r="V375" s="9">
        <f t="shared" si="51"/>
        <v>0.7774079154215664</v>
      </c>
      <c r="W375" s="8">
        <f t="shared" si="52"/>
        <v>2274</v>
      </c>
      <c r="X375" s="8">
        <f t="shared" si="57"/>
        <v>901825700</v>
      </c>
      <c r="Y375" s="7">
        <f t="shared" si="58"/>
        <v>382808.75109938433</v>
      </c>
      <c r="Z375" s="9">
        <f t="shared" si="59"/>
        <v>0.027969131486603464</v>
      </c>
      <c r="AA375" s="7">
        <v>383108.78348704433</v>
      </c>
      <c r="AB375" s="9">
        <f t="shared" si="53"/>
        <v>-0.0007831519416733698</v>
      </c>
      <c r="AC375" s="13"/>
    </row>
    <row r="376" spans="1:29" ht="12.75">
      <c r="A376" s="14" t="s">
        <v>776</v>
      </c>
      <c r="B376" s="14" t="s">
        <v>777</v>
      </c>
      <c r="C376" t="s">
        <v>778</v>
      </c>
      <c r="D376" s="17">
        <v>103</v>
      </c>
      <c r="E376" s="17">
        <v>7185500</v>
      </c>
      <c r="F376" s="17">
        <v>2379</v>
      </c>
      <c r="G376" s="17">
        <v>852895600</v>
      </c>
      <c r="H376" s="17">
        <v>1</v>
      </c>
      <c r="I376" s="17">
        <v>252500</v>
      </c>
      <c r="J376" s="17">
        <v>1</v>
      </c>
      <c r="K376" s="17">
        <v>2200</v>
      </c>
      <c r="L376" s="16">
        <f t="shared" si="54"/>
        <v>242</v>
      </c>
      <c r="M376" s="16">
        <f t="shared" si="55"/>
        <v>243179300</v>
      </c>
      <c r="N376" s="17">
        <v>187</v>
      </c>
      <c r="O376" s="17">
        <v>160407600</v>
      </c>
      <c r="P376" s="17">
        <v>40</v>
      </c>
      <c r="Q376" s="17">
        <v>63558500</v>
      </c>
      <c r="R376" s="17">
        <v>15</v>
      </c>
      <c r="S376" s="17">
        <v>19213200</v>
      </c>
      <c r="T376" s="8">
        <f t="shared" si="56"/>
        <v>2726</v>
      </c>
      <c r="U376" s="8">
        <f t="shared" si="50"/>
        <v>1103515100</v>
      </c>
      <c r="V376" s="9">
        <f t="shared" si="51"/>
        <v>0.7731186460429947</v>
      </c>
      <c r="W376" s="8">
        <f t="shared" si="52"/>
        <v>2380</v>
      </c>
      <c r="X376" s="8">
        <f t="shared" si="57"/>
        <v>872361300</v>
      </c>
      <c r="Y376" s="7">
        <f t="shared" si="58"/>
        <v>358465.5882352941</v>
      </c>
      <c r="Z376" s="9">
        <f t="shared" si="59"/>
        <v>0.017410908106286902</v>
      </c>
      <c r="AA376" s="7">
        <v>359013.582842725</v>
      </c>
      <c r="AB376" s="9">
        <f t="shared" si="53"/>
        <v>-0.0015263896231774209</v>
      </c>
      <c r="AC376" s="13"/>
    </row>
    <row r="377" spans="1:29" ht="12.75">
      <c r="A377" s="14" t="s">
        <v>779</v>
      </c>
      <c r="B377" s="14" t="s">
        <v>780</v>
      </c>
      <c r="C377" t="s">
        <v>778</v>
      </c>
      <c r="D377" s="17">
        <v>109</v>
      </c>
      <c r="E377" s="17">
        <v>12736700</v>
      </c>
      <c r="F377" s="17">
        <v>1507</v>
      </c>
      <c r="G377" s="17">
        <v>791081700</v>
      </c>
      <c r="H377" s="17">
        <v>34</v>
      </c>
      <c r="I377" s="17">
        <v>19328000</v>
      </c>
      <c r="J377" s="17">
        <v>56</v>
      </c>
      <c r="K377" s="17">
        <v>233100</v>
      </c>
      <c r="L377" s="16">
        <f t="shared" si="54"/>
        <v>18</v>
      </c>
      <c r="M377" s="16">
        <f t="shared" si="55"/>
        <v>26113900</v>
      </c>
      <c r="N377" s="17">
        <v>11</v>
      </c>
      <c r="O377" s="17">
        <v>13771500</v>
      </c>
      <c r="P377" s="17">
        <v>7</v>
      </c>
      <c r="Q377" s="17">
        <v>12342400</v>
      </c>
      <c r="R377" s="17">
        <v>0</v>
      </c>
      <c r="S377" s="17">
        <v>0</v>
      </c>
      <c r="T377" s="8">
        <f t="shared" si="56"/>
        <v>1724</v>
      </c>
      <c r="U377" s="8">
        <f t="shared" si="50"/>
        <v>849493400</v>
      </c>
      <c r="V377" s="9">
        <f t="shared" si="51"/>
        <v>0.9539917555569002</v>
      </c>
      <c r="W377" s="8">
        <f t="shared" si="52"/>
        <v>1541</v>
      </c>
      <c r="X377" s="8">
        <f t="shared" si="57"/>
        <v>810409700</v>
      </c>
      <c r="Y377" s="7">
        <f t="shared" si="58"/>
        <v>525898.5723556132</v>
      </c>
      <c r="Z377" s="9">
        <f t="shared" si="59"/>
        <v>0</v>
      </c>
      <c r="AA377" s="7">
        <v>593534.0273259596</v>
      </c>
      <c r="AB377" s="9">
        <f t="shared" si="53"/>
        <v>-0.11395379515992278</v>
      </c>
      <c r="AC377" s="13"/>
    </row>
    <row r="378" spans="1:29" ht="12.75">
      <c r="A378" s="14" t="s">
        <v>781</v>
      </c>
      <c r="B378" s="14" t="s">
        <v>782</v>
      </c>
      <c r="C378" t="s">
        <v>778</v>
      </c>
      <c r="D378" s="17">
        <v>123</v>
      </c>
      <c r="E378" s="17">
        <v>7453600</v>
      </c>
      <c r="F378" s="17">
        <v>2406</v>
      </c>
      <c r="G378" s="17">
        <v>605039200</v>
      </c>
      <c r="H378" s="17">
        <v>0</v>
      </c>
      <c r="I378" s="17">
        <v>0</v>
      </c>
      <c r="J378" s="17">
        <v>1</v>
      </c>
      <c r="K378" s="17">
        <v>700</v>
      </c>
      <c r="L378" s="16">
        <f t="shared" si="54"/>
        <v>181</v>
      </c>
      <c r="M378" s="16">
        <f t="shared" si="55"/>
        <v>136337200</v>
      </c>
      <c r="N378" s="17">
        <v>152</v>
      </c>
      <c r="O378" s="17">
        <v>97747500</v>
      </c>
      <c r="P378" s="17">
        <v>16</v>
      </c>
      <c r="Q378" s="17">
        <v>20911700</v>
      </c>
      <c r="R378" s="17">
        <v>13</v>
      </c>
      <c r="S378" s="17">
        <v>17678000</v>
      </c>
      <c r="T378" s="8">
        <f t="shared" si="56"/>
        <v>2711</v>
      </c>
      <c r="U378" s="8">
        <f t="shared" si="50"/>
        <v>748830700</v>
      </c>
      <c r="V378" s="9">
        <f t="shared" si="51"/>
        <v>0.8079786258763162</v>
      </c>
      <c r="W378" s="8">
        <f t="shared" si="52"/>
        <v>2406</v>
      </c>
      <c r="X378" s="8">
        <f t="shared" si="57"/>
        <v>622717200</v>
      </c>
      <c r="Y378" s="7">
        <f t="shared" si="58"/>
        <v>251470.98919368247</v>
      </c>
      <c r="Z378" s="9">
        <f t="shared" si="59"/>
        <v>0.023607472289797947</v>
      </c>
      <c r="AA378" s="7">
        <v>251612.21945137158</v>
      </c>
      <c r="AB378" s="9">
        <f t="shared" si="53"/>
        <v>-0.0005613012674704538</v>
      </c>
      <c r="AC378" s="13"/>
    </row>
    <row r="379" spans="1:29" ht="12.75">
      <c r="A379" s="14" t="s">
        <v>783</v>
      </c>
      <c r="B379" s="14" t="s">
        <v>784</v>
      </c>
      <c r="C379" t="s">
        <v>778</v>
      </c>
      <c r="D379" s="17">
        <v>56</v>
      </c>
      <c r="E379" s="17">
        <v>8658600</v>
      </c>
      <c r="F379" s="17">
        <v>2696</v>
      </c>
      <c r="G379" s="17">
        <v>1782763600</v>
      </c>
      <c r="H379" s="17">
        <v>0</v>
      </c>
      <c r="I379" s="17">
        <v>0</v>
      </c>
      <c r="J379" s="17">
        <v>1</v>
      </c>
      <c r="K379" s="17">
        <v>200</v>
      </c>
      <c r="L379" s="16">
        <f t="shared" si="54"/>
        <v>246</v>
      </c>
      <c r="M379" s="16">
        <f t="shared" si="55"/>
        <v>265331400</v>
      </c>
      <c r="N379" s="17">
        <v>202</v>
      </c>
      <c r="O379" s="17">
        <v>204564400</v>
      </c>
      <c r="P379" s="17">
        <v>29</v>
      </c>
      <c r="Q379" s="17">
        <v>21593300</v>
      </c>
      <c r="R379" s="17">
        <v>15</v>
      </c>
      <c r="S379" s="17">
        <v>39173700</v>
      </c>
      <c r="T379" s="8">
        <f t="shared" si="56"/>
        <v>2999</v>
      </c>
      <c r="U379" s="8">
        <f t="shared" si="50"/>
        <v>2056753800</v>
      </c>
      <c r="V379" s="9">
        <f t="shared" si="51"/>
        <v>0.8667851251812444</v>
      </c>
      <c r="W379" s="8">
        <f t="shared" si="52"/>
        <v>2696</v>
      </c>
      <c r="X379" s="8">
        <f t="shared" si="57"/>
        <v>1821937300</v>
      </c>
      <c r="Y379" s="7">
        <f t="shared" si="58"/>
        <v>661262.4629080119</v>
      </c>
      <c r="Z379" s="9">
        <f t="shared" si="59"/>
        <v>0.019046372978622914</v>
      </c>
      <c r="AA379" s="7">
        <v>660327.1614100186</v>
      </c>
      <c r="AB379" s="9">
        <f t="shared" si="53"/>
        <v>0.0014164213630045322</v>
      </c>
      <c r="AC379" s="13"/>
    </row>
    <row r="380" spans="1:29" ht="12.75">
      <c r="A380" s="14" t="s">
        <v>785</v>
      </c>
      <c r="B380" s="14" t="s">
        <v>786</v>
      </c>
      <c r="C380" t="s">
        <v>778</v>
      </c>
      <c r="D380" s="17">
        <v>165</v>
      </c>
      <c r="E380" s="17">
        <v>17694800</v>
      </c>
      <c r="F380" s="17">
        <v>3714</v>
      </c>
      <c r="G380" s="17">
        <v>2830794100</v>
      </c>
      <c r="H380" s="17">
        <v>11</v>
      </c>
      <c r="I380" s="17">
        <v>10070500</v>
      </c>
      <c r="J380" s="17">
        <v>15</v>
      </c>
      <c r="K380" s="17">
        <v>171200</v>
      </c>
      <c r="L380" s="16">
        <f t="shared" si="54"/>
        <v>42</v>
      </c>
      <c r="M380" s="16">
        <f t="shared" si="55"/>
        <v>185573900</v>
      </c>
      <c r="N380" s="17">
        <v>35</v>
      </c>
      <c r="O380" s="17">
        <v>120623800</v>
      </c>
      <c r="P380" s="17">
        <v>4</v>
      </c>
      <c r="Q380" s="17">
        <v>13725100</v>
      </c>
      <c r="R380" s="17">
        <v>3</v>
      </c>
      <c r="S380" s="17">
        <v>51225000</v>
      </c>
      <c r="T380" s="8">
        <f t="shared" si="56"/>
        <v>3947</v>
      </c>
      <c r="U380" s="8">
        <f t="shared" si="50"/>
        <v>3044304500</v>
      </c>
      <c r="V380" s="9">
        <f t="shared" si="51"/>
        <v>0.933173603363264</v>
      </c>
      <c r="W380" s="8">
        <f t="shared" si="52"/>
        <v>3725</v>
      </c>
      <c r="X380" s="8">
        <f t="shared" si="57"/>
        <v>2892089600</v>
      </c>
      <c r="Y380" s="7">
        <f t="shared" si="58"/>
        <v>762648.2147651006</v>
      </c>
      <c r="Z380" s="9">
        <f t="shared" si="59"/>
        <v>0.016826503393468032</v>
      </c>
      <c r="AA380" s="7">
        <v>754957.9628132579</v>
      </c>
      <c r="AB380" s="9">
        <f t="shared" si="53"/>
        <v>0.010186331333185635</v>
      </c>
      <c r="AC380" s="13"/>
    </row>
    <row r="381" spans="1:29" ht="12.75">
      <c r="A381" s="14" t="s">
        <v>787</v>
      </c>
      <c r="B381" s="14" t="s">
        <v>788</v>
      </c>
      <c r="C381" t="s">
        <v>778</v>
      </c>
      <c r="D381" s="17">
        <v>33</v>
      </c>
      <c r="E381" s="17">
        <v>3114800</v>
      </c>
      <c r="F381" s="17">
        <v>464</v>
      </c>
      <c r="G381" s="17">
        <v>214814100</v>
      </c>
      <c r="H381" s="17">
        <v>4</v>
      </c>
      <c r="I381" s="17">
        <v>1180100</v>
      </c>
      <c r="J381" s="17">
        <v>9</v>
      </c>
      <c r="K381" s="17">
        <v>55800</v>
      </c>
      <c r="L381" s="16">
        <f t="shared" si="54"/>
        <v>147</v>
      </c>
      <c r="M381" s="16">
        <f t="shared" si="55"/>
        <v>158412900</v>
      </c>
      <c r="N381" s="17">
        <v>144</v>
      </c>
      <c r="O381" s="17">
        <v>156563800</v>
      </c>
      <c r="P381" s="17">
        <v>0</v>
      </c>
      <c r="Q381" s="17">
        <v>0</v>
      </c>
      <c r="R381" s="17">
        <v>3</v>
      </c>
      <c r="S381" s="17">
        <v>1849100</v>
      </c>
      <c r="T381" s="8">
        <f t="shared" si="56"/>
        <v>657</v>
      </c>
      <c r="U381" s="8">
        <f t="shared" si="50"/>
        <v>377577700</v>
      </c>
      <c r="V381" s="9">
        <f t="shared" si="51"/>
        <v>0.57205232194592</v>
      </c>
      <c r="W381" s="8">
        <f t="shared" si="52"/>
        <v>468</v>
      </c>
      <c r="X381" s="8">
        <f t="shared" si="57"/>
        <v>217843300</v>
      </c>
      <c r="Y381" s="7">
        <f t="shared" si="58"/>
        <v>461526.0683760684</v>
      </c>
      <c r="Z381" s="9">
        <f t="shared" si="59"/>
        <v>0.004897270151282769</v>
      </c>
      <c r="AA381" s="7">
        <v>445998.71794871794</v>
      </c>
      <c r="AB381" s="9">
        <f t="shared" si="53"/>
        <v>0.03481478713384062</v>
      </c>
      <c r="AC381" s="13"/>
    </row>
    <row r="382" spans="1:29" ht="12.75">
      <c r="A382" s="14" t="s">
        <v>789</v>
      </c>
      <c r="B382" s="14" t="s">
        <v>790</v>
      </c>
      <c r="C382" t="s">
        <v>778</v>
      </c>
      <c r="D382" s="17">
        <v>128</v>
      </c>
      <c r="E382" s="17">
        <v>13704800</v>
      </c>
      <c r="F382" s="17">
        <v>2537</v>
      </c>
      <c r="G382" s="17">
        <v>1663455100</v>
      </c>
      <c r="H382" s="17">
        <v>95</v>
      </c>
      <c r="I382" s="17">
        <v>88665800</v>
      </c>
      <c r="J382" s="17">
        <v>160</v>
      </c>
      <c r="K382" s="17">
        <v>1224900</v>
      </c>
      <c r="L382" s="16">
        <f t="shared" si="54"/>
        <v>92</v>
      </c>
      <c r="M382" s="16">
        <f t="shared" si="55"/>
        <v>52109400</v>
      </c>
      <c r="N382" s="17">
        <v>84</v>
      </c>
      <c r="O382" s="17">
        <v>48804500</v>
      </c>
      <c r="P382" s="17">
        <v>7</v>
      </c>
      <c r="Q382" s="17">
        <v>2469700</v>
      </c>
      <c r="R382" s="17">
        <v>1</v>
      </c>
      <c r="S382" s="17">
        <v>835200</v>
      </c>
      <c r="T382" s="8">
        <f t="shared" si="56"/>
        <v>3012</v>
      </c>
      <c r="U382" s="8">
        <f t="shared" si="50"/>
        <v>1819160000</v>
      </c>
      <c r="V382" s="9">
        <f t="shared" si="51"/>
        <v>0.9631483212031927</v>
      </c>
      <c r="W382" s="8">
        <f t="shared" si="52"/>
        <v>2632</v>
      </c>
      <c r="X382" s="8">
        <f t="shared" si="57"/>
        <v>1752956100</v>
      </c>
      <c r="Y382" s="7">
        <f t="shared" si="58"/>
        <v>665699.4300911854</v>
      </c>
      <c r="Z382" s="9">
        <f t="shared" si="59"/>
        <v>0.00045911299720750236</v>
      </c>
      <c r="AA382" s="7">
        <v>666676.3788512743</v>
      </c>
      <c r="AB382" s="9">
        <f t="shared" si="53"/>
        <v>-0.001465401791754235</v>
      </c>
      <c r="AC382" s="13"/>
    </row>
    <row r="383" spans="1:29" ht="12.75">
      <c r="A383" s="14" t="s">
        <v>791</v>
      </c>
      <c r="B383" s="14" t="s">
        <v>792</v>
      </c>
      <c r="C383" t="s">
        <v>778</v>
      </c>
      <c r="D383" s="17">
        <v>494</v>
      </c>
      <c r="E383" s="17">
        <v>37165900</v>
      </c>
      <c r="F383" s="17">
        <v>5986</v>
      </c>
      <c r="G383" s="17">
        <v>1836196200</v>
      </c>
      <c r="H383" s="17">
        <v>9</v>
      </c>
      <c r="I383" s="17">
        <v>4028900</v>
      </c>
      <c r="J383" s="17">
        <v>17</v>
      </c>
      <c r="K383" s="17">
        <v>81200</v>
      </c>
      <c r="L383" s="16">
        <f t="shared" si="54"/>
        <v>395</v>
      </c>
      <c r="M383" s="16">
        <f t="shared" si="55"/>
        <v>343064800</v>
      </c>
      <c r="N383" s="17">
        <v>353</v>
      </c>
      <c r="O383" s="17">
        <v>269428500</v>
      </c>
      <c r="P383" s="17">
        <v>39</v>
      </c>
      <c r="Q383" s="17">
        <v>66056700</v>
      </c>
      <c r="R383" s="17">
        <v>3</v>
      </c>
      <c r="S383" s="17">
        <v>7579600</v>
      </c>
      <c r="T383" s="8">
        <f t="shared" si="56"/>
        <v>6901</v>
      </c>
      <c r="U383" s="8">
        <f t="shared" si="50"/>
        <v>2220537000</v>
      </c>
      <c r="V383" s="9">
        <f t="shared" si="51"/>
        <v>0.8287297622151759</v>
      </c>
      <c r="W383" s="8">
        <f t="shared" si="52"/>
        <v>5995</v>
      </c>
      <c r="X383" s="8">
        <f t="shared" si="57"/>
        <v>1847804700</v>
      </c>
      <c r="Y383" s="7">
        <f t="shared" si="58"/>
        <v>306959.9833194329</v>
      </c>
      <c r="Z383" s="9">
        <f t="shared" si="59"/>
        <v>0.0034134085583802476</v>
      </c>
      <c r="AA383" s="7">
        <v>307327.8213035506</v>
      </c>
      <c r="AB383" s="9">
        <f t="shared" si="53"/>
        <v>-0.0011968912627484526</v>
      </c>
      <c r="AC383" s="13"/>
    </row>
    <row r="384" spans="1:29" ht="12.75">
      <c r="A384" s="14" t="s">
        <v>793</v>
      </c>
      <c r="B384" s="14" t="s">
        <v>794</v>
      </c>
      <c r="C384" t="s">
        <v>778</v>
      </c>
      <c r="D384" s="17">
        <v>117</v>
      </c>
      <c r="E384" s="17">
        <v>9783600</v>
      </c>
      <c r="F384" s="17">
        <v>3632</v>
      </c>
      <c r="G384" s="17">
        <v>1022593100</v>
      </c>
      <c r="H384" s="17">
        <v>0</v>
      </c>
      <c r="I384" s="17">
        <v>0</v>
      </c>
      <c r="J384" s="17">
        <v>0</v>
      </c>
      <c r="K384" s="17">
        <v>0</v>
      </c>
      <c r="L384" s="16">
        <f t="shared" si="54"/>
        <v>436</v>
      </c>
      <c r="M384" s="16">
        <f t="shared" si="55"/>
        <v>438954500</v>
      </c>
      <c r="N384" s="17">
        <v>344</v>
      </c>
      <c r="O384" s="17">
        <v>263559400</v>
      </c>
      <c r="P384" s="17">
        <v>64</v>
      </c>
      <c r="Q384" s="17">
        <v>125539100</v>
      </c>
      <c r="R384" s="17">
        <v>28</v>
      </c>
      <c r="S384" s="17">
        <v>49856000</v>
      </c>
      <c r="T384" s="8">
        <f t="shared" si="56"/>
        <v>4185</v>
      </c>
      <c r="U384" s="8">
        <f t="shared" si="50"/>
        <v>1471331200</v>
      </c>
      <c r="V384" s="9">
        <f t="shared" si="51"/>
        <v>0.6950121767281221</v>
      </c>
      <c r="W384" s="8">
        <f t="shared" si="52"/>
        <v>3632</v>
      </c>
      <c r="X384" s="8">
        <f t="shared" si="57"/>
        <v>1072449100</v>
      </c>
      <c r="Y384" s="7">
        <f t="shared" si="58"/>
        <v>281550.96365638764</v>
      </c>
      <c r="Z384" s="9">
        <f t="shared" si="59"/>
        <v>0.03388496077565677</v>
      </c>
      <c r="AA384" s="7">
        <v>283301.98237885465</v>
      </c>
      <c r="AB384" s="9">
        <f t="shared" si="53"/>
        <v>-0.0061807499819235365</v>
      </c>
      <c r="AC384" s="13"/>
    </row>
    <row r="385" spans="1:29" ht="12.75">
      <c r="A385" s="14" t="s">
        <v>795</v>
      </c>
      <c r="B385" s="14" t="s">
        <v>796</v>
      </c>
      <c r="C385" t="s">
        <v>778</v>
      </c>
      <c r="D385" s="17">
        <v>127</v>
      </c>
      <c r="E385" s="17">
        <v>20748400</v>
      </c>
      <c r="F385" s="17">
        <v>3935</v>
      </c>
      <c r="G385" s="17">
        <v>1424081700</v>
      </c>
      <c r="H385" s="17">
        <v>0</v>
      </c>
      <c r="I385" s="17">
        <v>0</v>
      </c>
      <c r="J385" s="17">
        <v>0</v>
      </c>
      <c r="K385" s="17">
        <v>0</v>
      </c>
      <c r="L385" s="16">
        <f t="shared" si="54"/>
        <v>270</v>
      </c>
      <c r="M385" s="16">
        <f t="shared" si="55"/>
        <v>1086792097</v>
      </c>
      <c r="N385" s="17">
        <v>173</v>
      </c>
      <c r="O385" s="17">
        <v>884469197</v>
      </c>
      <c r="P385" s="17">
        <v>97</v>
      </c>
      <c r="Q385" s="17">
        <v>202322900</v>
      </c>
      <c r="R385" s="17">
        <v>0</v>
      </c>
      <c r="S385" s="17">
        <v>0</v>
      </c>
      <c r="T385" s="8">
        <f t="shared" si="56"/>
        <v>4332</v>
      </c>
      <c r="U385" s="8">
        <f t="shared" si="50"/>
        <v>2531622197</v>
      </c>
      <c r="V385" s="9">
        <f t="shared" si="51"/>
        <v>0.5625174647653004</v>
      </c>
      <c r="W385" s="8">
        <f t="shared" si="52"/>
        <v>3935</v>
      </c>
      <c r="X385" s="8">
        <f t="shared" si="57"/>
        <v>1424081700</v>
      </c>
      <c r="Y385" s="7">
        <f t="shared" si="58"/>
        <v>361901.32147395174</v>
      </c>
      <c r="Z385" s="9">
        <f t="shared" si="59"/>
        <v>0</v>
      </c>
      <c r="AA385" s="7">
        <v>361788.9171326894</v>
      </c>
      <c r="AB385" s="9">
        <f t="shared" si="53"/>
        <v>0.00031069039414806745</v>
      </c>
      <c r="AC385" s="13"/>
    </row>
    <row r="386" spans="1:29" ht="12.75">
      <c r="A386" s="14" t="s">
        <v>797</v>
      </c>
      <c r="B386" s="14" t="s">
        <v>798</v>
      </c>
      <c r="C386" t="s">
        <v>778</v>
      </c>
      <c r="D386" s="17">
        <v>101</v>
      </c>
      <c r="E386" s="17">
        <v>98799800</v>
      </c>
      <c r="F386" s="17">
        <v>3102</v>
      </c>
      <c r="G386" s="17">
        <v>1985991000</v>
      </c>
      <c r="H386" s="17">
        <v>1</v>
      </c>
      <c r="I386" s="17">
        <v>748300</v>
      </c>
      <c r="J386" s="17">
        <v>1</v>
      </c>
      <c r="K386" s="17">
        <v>119800</v>
      </c>
      <c r="L386" s="16">
        <f t="shared" si="54"/>
        <v>224</v>
      </c>
      <c r="M386" s="16">
        <f t="shared" si="55"/>
        <v>1147284600</v>
      </c>
      <c r="N386" s="17">
        <v>206</v>
      </c>
      <c r="O386" s="17">
        <v>882320700</v>
      </c>
      <c r="P386" s="17">
        <v>14</v>
      </c>
      <c r="Q386" s="17">
        <v>96354600</v>
      </c>
      <c r="R386" s="17">
        <v>4</v>
      </c>
      <c r="S386" s="17">
        <v>168609300</v>
      </c>
      <c r="T386" s="8">
        <f t="shared" si="56"/>
        <v>3429</v>
      </c>
      <c r="U386" s="8">
        <f aca="true" t="shared" si="60" ref="U386:U449">S386+Q386+O386+K386+I386+G386+E386</f>
        <v>3232943500</v>
      </c>
      <c r="V386" s="9">
        <f aca="true" t="shared" si="61" ref="V386:V449">(G386+I386)/U386</f>
        <v>0.614529545598307</v>
      </c>
      <c r="W386" s="8">
        <f aca="true" t="shared" si="62" ref="W386:W449">F386+H386</f>
        <v>3103</v>
      </c>
      <c r="X386" s="8">
        <f t="shared" si="57"/>
        <v>2155348600</v>
      </c>
      <c r="Y386" s="7">
        <f t="shared" si="58"/>
        <v>640264.0348050274</v>
      </c>
      <c r="Z386" s="9">
        <f t="shared" si="59"/>
        <v>0.05215349417643705</v>
      </c>
      <c r="AA386" s="7">
        <v>651187.6848874599</v>
      </c>
      <c r="AB386" s="9">
        <f aca="true" t="shared" si="63" ref="AB386:AB449">(Y386-AA386)/AA386</f>
        <v>-0.016774964170767893</v>
      </c>
      <c r="AC386" s="13"/>
    </row>
    <row r="387" spans="1:29" ht="12.75">
      <c r="A387" s="14" t="s">
        <v>799</v>
      </c>
      <c r="B387" s="14" t="s">
        <v>800</v>
      </c>
      <c r="C387" t="s">
        <v>778</v>
      </c>
      <c r="D387" s="17">
        <v>197</v>
      </c>
      <c r="E387" s="17">
        <v>80697600</v>
      </c>
      <c r="F387" s="17">
        <v>5000</v>
      </c>
      <c r="G387" s="17">
        <v>2080627400</v>
      </c>
      <c r="H387" s="17">
        <v>2</v>
      </c>
      <c r="I387" s="17">
        <v>433000</v>
      </c>
      <c r="J387" s="17">
        <v>5</v>
      </c>
      <c r="K387" s="17">
        <v>5900</v>
      </c>
      <c r="L387" s="16">
        <f aca="true" t="shared" si="64" ref="L387:L450">N387+P387+R387</f>
        <v>350</v>
      </c>
      <c r="M387" s="16">
        <f aca="true" t="shared" si="65" ref="M387:M450">O387+Q387+S387</f>
        <v>1487965900</v>
      </c>
      <c r="N387" s="17">
        <v>213</v>
      </c>
      <c r="O387" s="17">
        <v>996669100</v>
      </c>
      <c r="P387" s="17">
        <v>131</v>
      </c>
      <c r="Q387" s="17">
        <v>433662200</v>
      </c>
      <c r="R387" s="17">
        <v>6</v>
      </c>
      <c r="S387" s="17">
        <v>57634600</v>
      </c>
      <c r="T387" s="8">
        <f aca="true" t="shared" si="66" ref="T387:T450">R387+P387+N387+J387+H387+F387+D387</f>
        <v>5554</v>
      </c>
      <c r="U387" s="8">
        <f t="shared" si="60"/>
        <v>3649729800</v>
      </c>
      <c r="V387" s="9">
        <f t="shared" si="61"/>
        <v>0.5701957443534588</v>
      </c>
      <c r="W387" s="8">
        <f t="shared" si="62"/>
        <v>5002</v>
      </c>
      <c r="X387" s="8">
        <f aca="true" t="shared" si="67" ref="X387:X450">S387+I387+G387</f>
        <v>2138695000</v>
      </c>
      <c r="Y387" s="7">
        <f aca="true" t="shared" si="68" ref="Y387:Y450">(I387+G387)/(H387+F387)</f>
        <v>416045.66173530585</v>
      </c>
      <c r="Z387" s="9">
        <f aca="true" t="shared" si="69" ref="Z387:Z450">S387/U387</f>
        <v>0.015791470371313513</v>
      </c>
      <c r="AA387" s="7">
        <v>415304.36363636365</v>
      </c>
      <c r="AB387" s="9">
        <f t="shared" si="63"/>
        <v>0.0017849513846940456</v>
      </c>
      <c r="AC387" s="13"/>
    </row>
    <row r="388" spans="1:29" ht="12.75">
      <c r="A388" s="14" t="s">
        <v>801</v>
      </c>
      <c r="B388" s="14" t="s">
        <v>802</v>
      </c>
      <c r="C388" t="s">
        <v>778</v>
      </c>
      <c r="D388" s="17">
        <v>181</v>
      </c>
      <c r="E388" s="17">
        <v>51237200</v>
      </c>
      <c r="F388" s="17">
        <v>1414</v>
      </c>
      <c r="G388" s="17">
        <v>1692182663</v>
      </c>
      <c r="H388" s="17">
        <v>94</v>
      </c>
      <c r="I388" s="17">
        <v>196474800</v>
      </c>
      <c r="J388" s="17">
        <v>169</v>
      </c>
      <c r="K388" s="17">
        <v>1762008</v>
      </c>
      <c r="L388" s="16">
        <f t="shared" si="64"/>
        <v>46</v>
      </c>
      <c r="M388" s="16">
        <f t="shared" si="65"/>
        <v>84819800</v>
      </c>
      <c r="N388" s="17">
        <v>43</v>
      </c>
      <c r="O388" s="17">
        <v>75177900</v>
      </c>
      <c r="P388" s="17">
        <v>3</v>
      </c>
      <c r="Q388" s="17">
        <v>9641900</v>
      </c>
      <c r="R388" s="17">
        <v>0</v>
      </c>
      <c r="S388" s="17">
        <v>0</v>
      </c>
      <c r="T388" s="8">
        <f t="shared" si="66"/>
        <v>1904</v>
      </c>
      <c r="U388" s="8">
        <f t="shared" si="60"/>
        <v>2026476471</v>
      </c>
      <c r="V388" s="9">
        <f t="shared" si="61"/>
        <v>0.9319908175731294</v>
      </c>
      <c r="W388" s="8">
        <f t="shared" si="62"/>
        <v>1508</v>
      </c>
      <c r="X388" s="8">
        <f t="shared" si="67"/>
        <v>1888657463</v>
      </c>
      <c r="Y388" s="7">
        <f t="shared" si="68"/>
        <v>1252425.373342175</v>
      </c>
      <c r="Z388" s="9">
        <f t="shared" si="69"/>
        <v>0</v>
      </c>
      <c r="AA388" s="7">
        <v>1255903.3485449736</v>
      </c>
      <c r="AB388" s="9">
        <f t="shared" si="63"/>
        <v>-0.0027693016399932507</v>
      </c>
      <c r="AC388" s="13"/>
    </row>
    <row r="389" spans="1:29" ht="12.75">
      <c r="A389" s="14" t="s">
        <v>803</v>
      </c>
      <c r="B389" s="14" t="s">
        <v>804</v>
      </c>
      <c r="C389" t="s">
        <v>778</v>
      </c>
      <c r="D389" s="17">
        <v>670</v>
      </c>
      <c r="E389" s="17">
        <v>54056900</v>
      </c>
      <c r="F389" s="17">
        <v>7871</v>
      </c>
      <c r="G389" s="17">
        <v>2207950900</v>
      </c>
      <c r="H389" s="17">
        <v>18</v>
      </c>
      <c r="I389" s="17">
        <v>7063200</v>
      </c>
      <c r="J389" s="17">
        <v>54</v>
      </c>
      <c r="K389" s="17">
        <v>309800</v>
      </c>
      <c r="L389" s="16">
        <f t="shared" si="64"/>
        <v>256</v>
      </c>
      <c r="M389" s="16">
        <f t="shared" si="65"/>
        <v>205805700</v>
      </c>
      <c r="N389" s="17">
        <v>220</v>
      </c>
      <c r="O389" s="17">
        <v>178885300</v>
      </c>
      <c r="P389" s="17">
        <v>11</v>
      </c>
      <c r="Q389" s="17">
        <v>5196100</v>
      </c>
      <c r="R389" s="17">
        <v>25</v>
      </c>
      <c r="S389" s="17">
        <v>21724300</v>
      </c>
      <c r="T389" s="8">
        <f t="shared" si="66"/>
        <v>8869</v>
      </c>
      <c r="U389" s="8">
        <f t="shared" si="60"/>
        <v>2475186500</v>
      </c>
      <c r="V389" s="9">
        <f t="shared" si="61"/>
        <v>0.8948877589628095</v>
      </c>
      <c r="W389" s="8">
        <f t="shared" si="62"/>
        <v>7889</v>
      </c>
      <c r="X389" s="8">
        <f t="shared" si="67"/>
        <v>2236738400</v>
      </c>
      <c r="Y389" s="7">
        <f t="shared" si="68"/>
        <v>280772.48066928633</v>
      </c>
      <c r="Z389" s="9">
        <f t="shared" si="69"/>
        <v>0.00877683358405518</v>
      </c>
      <c r="AA389" s="7">
        <v>286793.5414287527</v>
      </c>
      <c r="AB389" s="9">
        <f t="shared" si="63"/>
        <v>-0.02099440848448175</v>
      </c>
      <c r="AC389" s="13"/>
    </row>
    <row r="390" spans="1:29" ht="12.75">
      <c r="A390" s="14" t="s">
        <v>805</v>
      </c>
      <c r="B390" s="14" t="s">
        <v>806</v>
      </c>
      <c r="C390" t="s">
        <v>778</v>
      </c>
      <c r="D390" s="17">
        <v>274</v>
      </c>
      <c r="E390" s="17">
        <v>24433700</v>
      </c>
      <c r="F390" s="17">
        <v>3411</v>
      </c>
      <c r="G390" s="17">
        <v>1498703100</v>
      </c>
      <c r="H390" s="17">
        <v>6</v>
      </c>
      <c r="I390" s="17">
        <v>3907700</v>
      </c>
      <c r="J390" s="17">
        <v>17</v>
      </c>
      <c r="K390" s="17">
        <v>38500</v>
      </c>
      <c r="L390" s="16">
        <f t="shared" si="64"/>
        <v>91</v>
      </c>
      <c r="M390" s="16">
        <f t="shared" si="65"/>
        <v>72597100</v>
      </c>
      <c r="N390" s="17">
        <v>89</v>
      </c>
      <c r="O390" s="17">
        <v>54096400</v>
      </c>
      <c r="P390" s="17">
        <v>0</v>
      </c>
      <c r="Q390" s="17">
        <v>0</v>
      </c>
      <c r="R390" s="17">
        <v>2</v>
      </c>
      <c r="S390" s="17">
        <v>18500700</v>
      </c>
      <c r="T390" s="8">
        <f t="shared" si="66"/>
        <v>3799</v>
      </c>
      <c r="U390" s="8">
        <f t="shared" si="60"/>
        <v>1599680100</v>
      </c>
      <c r="V390" s="9">
        <f t="shared" si="61"/>
        <v>0.9393195552035685</v>
      </c>
      <c r="W390" s="8">
        <f t="shared" si="62"/>
        <v>3417</v>
      </c>
      <c r="X390" s="8">
        <f t="shared" si="67"/>
        <v>1521111500</v>
      </c>
      <c r="Y390" s="7">
        <f t="shared" si="68"/>
        <v>439745.62481709104</v>
      </c>
      <c r="Z390" s="9">
        <f t="shared" si="69"/>
        <v>0.011565249827137313</v>
      </c>
      <c r="AA390" s="7">
        <v>439565.15506143944</v>
      </c>
      <c r="AB390" s="9">
        <f t="shared" si="63"/>
        <v>0.00041056428967027446</v>
      </c>
      <c r="AC390" s="13"/>
    </row>
    <row r="391" spans="1:29" ht="12.75">
      <c r="A391" s="14" t="s">
        <v>807</v>
      </c>
      <c r="B391" s="14" t="s">
        <v>808</v>
      </c>
      <c r="C391" t="s">
        <v>778</v>
      </c>
      <c r="D391" s="17">
        <v>121</v>
      </c>
      <c r="E391" s="17">
        <v>6501300</v>
      </c>
      <c r="F391" s="17">
        <v>3559</v>
      </c>
      <c r="G391" s="17">
        <v>1143842500</v>
      </c>
      <c r="H391" s="17">
        <v>15</v>
      </c>
      <c r="I391" s="17">
        <v>5879500</v>
      </c>
      <c r="J391" s="17">
        <v>20</v>
      </c>
      <c r="K391" s="17">
        <v>355400</v>
      </c>
      <c r="L391" s="16">
        <f t="shared" si="64"/>
        <v>105</v>
      </c>
      <c r="M391" s="16">
        <f t="shared" si="65"/>
        <v>215606600</v>
      </c>
      <c r="N391" s="17">
        <v>78</v>
      </c>
      <c r="O391" s="17">
        <v>114499400</v>
      </c>
      <c r="P391" s="17">
        <v>25</v>
      </c>
      <c r="Q391" s="17">
        <v>64210500</v>
      </c>
      <c r="R391" s="17">
        <v>2</v>
      </c>
      <c r="S391" s="17">
        <v>36896700</v>
      </c>
      <c r="T391" s="8">
        <f t="shared" si="66"/>
        <v>3820</v>
      </c>
      <c r="U391" s="8">
        <f t="shared" si="60"/>
        <v>1372185300</v>
      </c>
      <c r="V391" s="9">
        <f t="shared" si="61"/>
        <v>0.8378766337170351</v>
      </c>
      <c r="W391" s="8">
        <f t="shared" si="62"/>
        <v>3574</v>
      </c>
      <c r="X391" s="8">
        <f t="shared" si="67"/>
        <v>1186618700</v>
      </c>
      <c r="Y391" s="7">
        <f t="shared" si="68"/>
        <v>321690.54280917736</v>
      </c>
      <c r="Z391" s="9">
        <f t="shared" si="69"/>
        <v>0.02688900690016137</v>
      </c>
      <c r="AA391" s="7">
        <v>321571.02621305076</v>
      </c>
      <c r="AB391" s="9">
        <f t="shared" si="63"/>
        <v>0.0003716646911075238</v>
      </c>
      <c r="AC391" s="13"/>
    </row>
    <row r="392" spans="1:29" ht="12.75">
      <c r="A392" s="14" t="s">
        <v>809</v>
      </c>
      <c r="B392" s="14" t="s">
        <v>810</v>
      </c>
      <c r="C392" t="s">
        <v>778</v>
      </c>
      <c r="D392" s="17">
        <v>84</v>
      </c>
      <c r="E392" s="17">
        <v>15176600</v>
      </c>
      <c r="F392" s="17">
        <v>4219</v>
      </c>
      <c r="G392" s="17">
        <v>2814994500</v>
      </c>
      <c r="H392" s="17">
        <v>0</v>
      </c>
      <c r="I392" s="17">
        <v>0</v>
      </c>
      <c r="J392" s="17">
        <v>0</v>
      </c>
      <c r="K392" s="17">
        <v>0</v>
      </c>
      <c r="L392" s="16">
        <f t="shared" si="64"/>
        <v>261</v>
      </c>
      <c r="M392" s="16">
        <f t="shared" si="65"/>
        <v>599953300</v>
      </c>
      <c r="N392" s="17">
        <v>220</v>
      </c>
      <c r="O392" s="17">
        <v>508259600</v>
      </c>
      <c r="P392" s="17">
        <v>5</v>
      </c>
      <c r="Q392" s="17">
        <v>4072500</v>
      </c>
      <c r="R392" s="17">
        <v>36</v>
      </c>
      <c r="S392" s="17">
        <v>87621200</v>
      </c>
      <c r="T392" s="8">
        <f t="shared" si="66"/>
        <v>4564</v>
      </c>
      <c r="U392" s="8">
        <f t="shared" si="60"/>
        <v>3430124400</v>
      </c>
      <c r="V392" s="9">
        <f t="shared" si="61"/>
        <v>0.8206683407750459</v>
      </c>
      <c r="W392" s="8">
        <f t="shared" si="62"/>
        <v>4219</v>
      </c>
      <c r="X392" s="8">
        <f t="shared" si="67"/>
        <v>2902615700</v>
      </c>
      <c r="Y392" s="7">
        <f t="shared" si="68"/>
        <v>667218.4166864186</v>
      </c>
      <c r="Z392" s="9">
        <f t="shared" si="69"/>
        <v>0.02554461290091986</v>
      </c>
      <c r="AA392" s="7">
        <v>666672.4088634739</v>
      </c>
      <c r="AB392" s="9">
        <f t="shared" si="63"/>
        <v>0.0008190046800879107</v>
      </c>
      <c r="AC392" s="13"/>
    </row>
    <row r="393" spans="1:29" ht="12.75">
      <c r="A393" s="14" t="s">
        <v>811</v>
      </c>
      <c r="B393" s="14" t="s">
        <v>812</v>
      </c>
      <c r="C393" t="s">
        <v>778</v>
      </c>
      <c r="D393" s="17">
        <v>32</v>
      </c>
      <c r="E393" s="17">
        <v>8207800</v>
      </c>
      <c r="F393" s="17">
        <v>1617</v>
      </c>
      <c r="G393" s="17">
        <v>1100795200</v>
      </c>
      <c r="H393" s="17">
        <v>39</v>
      </c>
      <c r="I393" s="17">
        <v>66843500</v>
      </c>
      <c r="J393" s="17">
        <v>65</v>
      </c>
      <c r="K393" s="17">
        <v>400500</v>
      </c>
      <c r="L393" s="16">
        <f t="shared" si="64"/>
        <v>97</v>
      </c>
      <c r="M393" s="16">
        <f t="shared" si="65"/>
        <v>106339300</v>
      </c>
      <c r="N393" s="17">
        <v>93</v>
      </c>
      <c r="O393" s="17">
        <v>103997100</v>
      </c>
      <c r="P393" s="17">
        <v>0</v>
      </c>
      <c r="Q393" s="17">
        <v>0</v>
      </c>
      <c r="R393" s="17">
        <v>4</v>
      </c>
      <c r="S393" s="17">
        <v>2342200</v>
      </c>
      <c r="T393" s="8">
        <f t="shared" si="66"/>
        <v>1850</v>
      </c>
      <c r="U393" s="8">
        <f t="shared" si="60"/>
        <v>1282586300</v>
      </c>
      <c r="V393" s="9">
        <f t="shared" si="61"/>
        <v>0.9103782724016309</v>
      </c>
      <c r="W393" s="8">
        <f t="shared" si="62"/>
        <v>1656</v>
      </c>
      <c r="X393" s="8">
        <f t="shared" si="67"/>
        <v>1169980900</v>
      </c>
      <c r="Y393" s="7">
        <f t="shared" si="68"/>
        <v>705095.8333333334</v>
      </c>
      <c r="Z393" s="9">
        <f t="shared" si="69"/>
        <v>0.001826153920402861</v>
      </c>
      <c r="AA393" s="7">
        <v>703004.2874396135</v>
      </c>
      <c r="AB393" s="9">
        <f t="shared" si="63"/>
        <v>0.002975153823509995</v>
      </c>
      <c r="AC393" s="13"/>
    </row>
    <row r="394" spans="1:29" ht="12.75">
      <c r="A394" s="14" t="s">
        <v>813</v>
      </c>
      <c r="B394" s="14" t="s">
        <v>814</v>
      </c>
      <c r="C394" t="s">
        <v>778</v>
      </c>
      <c r="D394" s="17">
        <v>83</v>
      </c>
      <c r="E394" s="17">
        <v>23995000</v>
      </c>
      <c r="F394" s="17">
        <v>1941</v>
      </c>
      <c r="G394" s="17">
        <v>1733473800</v>
      </c>
      <c r="H394" s="17">
        <v>82</v>
      </c>
      <c r="I394" s="17">
        <v>109314900</v>
      </c>
      <c r="J394" s="17">
        <v>135</v>
      </c>
      <c r="K394" s="17">
        <v>617800</v>
      </c>
      <c r="L394" s="16">
        <f t="shared" si="64"/>
        <v>10</v>
      </c>
      <c r="M394" s="16">
        <f t="shared" si="65"/>
        <v>10164500</v>
      </c>
      <c r="N394" s="17">
        <v>9</v>
      </c>
      <c r="O394" s="17">
        <v>10162400</v>
      </c>
      <c r="P394" s="17">
        <v>1</v>
      </c>
      <c r="Q394" s="17">
        <v>2100</v>
      </c>
      <c r="R394" s="17">
        <v>0</v>
      </c>
      <c r="S394" s="17">
        <v>0</v>
      </c>
      <c r="T394" s="8">
        <f t="shared" si="66"/>
        <v>2251</v>
      </c>
      <c r="U394" s="8">
        <f t="shared" si="60"/>
        <v>1877566000</v>
      </c>
      <c r="V394" s="9">
        <f t="shared" si="61"/>
        <v>0.9814774553863885</v>
      </c>
      <c r="W394" s="8">
        <f t="shared" si="62"/>
        <v>2023</v>
      </c>
      <c r="X394" s="8">
        <f t="shared" si="67"/>
        <v>1842788700</v>
      </c>
      <c r="Y394" s="7">
        <f t="shared" si="68"/>
        <v>910918.7839841819</v>
      </c>
      <c r="Z394" s="9">
        <f t="shared" si="69"/>
        <v>0</v>
      </c>
      <c r="AA394" s="7">
        <v>912202.5679012346</v>
      </c>
      <c r="AB394" s="9">
        <f t="shared" si="63"/>
        <v>-0.0014073452128142531</v>
      </c>
      <c r="AC394" s="13"/>
    </row>
    <row r="395" spans="1:29" ht="12.75">
      <c r="A395" s="14" t="s">
        <v>815</v>
      </c>
      <c r="B395" s="14" t="s">
        <v>816</v>
      </c>
      <c r="C395" t="s">
        <v>778</v>
      </c>
      <c r="D395" s="17">
        <v>99</v>
      </c>
      <c r="E395" s="17">
        <v>11901100</v>
      </c>
      <c r="F395" s="17">
        <v>1384</v>
      </c>
      <c r="G395" s="17">
        <v>386049700</v>
      </c>
      <c r="H395" s="17">
        <v>1</v>
      </c>
      <c r="I395" s="17">
        <v>88600</v>
      </c>
      <c r="J395" s="17">
        <v>2</v>
      </c>
      <c r="K395" s="17">
        <v>29100</v>
      </c>
      <c r="L395" s="16">
        <f t="shared" si="64"/>
        <v>65</v>
      </c>
      <c r="M395" s="16">
        <f t="shared" si="65"/>
        <v>47278300</v>
      </c>
      <c r="N395" s="17">
        <v>56</v>
      </c>
      <c r="O395" s="17">
        <v>27559500</v>
      </c>
      <c r="P395" s="17">
        <v>8</v>
      </c>
      <c r="Q395" s="17">
        <v>19126500</v>
      </c>
      <c r="R395" s="17">
        <v>1</v>
      </c>
      <c r="S395" s="17">
        <v>592300</v>
      </c>
      <c r="T395" s="8">
        <f t="shared" si="66"/>
        <v>1551</v>
      </c>
      <c r="U395" s="8">
        <f t="shared" si="60"/>
        <v>445346800</v>
      </c>
      <c r="V395" s="9">
        <f t="shared" si="61"/>
        <v>0.8670508017571924</v>
      </c>
      <c r="W395" s="8">
        <f t="shared" si="62"/>
        <v>1385</v>
      </c>
      <c r="X395" s="8">
        <f t="shared" si="67"/>
        <v>386730600</v>
      </c>
      <c r="Y395" s="7">
        <f t="shared" si="68"/>
        <v>278800.2166064982</v>
      </c>
      <c r="Z395" s="9">
        <f t="shared" si="69"/>
        <v>0.0013299747522604855</v>
      </c>
      <c r="AA395" s="7">
        <v>278825.9941089838</v>
      </c>
      <c r="AB395" s="9">
        <f t="shared" si="63"/>
        <v>-9.245014105655294E-05</v>
      </c>
      <c r="AC395" s="13"/>
    </row>
    <row r="396" spans="1:29" ht="12.75">
      <c r="A396" s="14" t="s">
        <v>817</v>
      </c>
      <c r="B396" s="14" t="s">
        <v>818</v>
      </c>
      <c r="C396" t="s">
        <v>778</v>
      </c>
      <c r="D396" s="17">
        <v>300</v>
      </c>
      <c r="E396" s="17">
        <v>59887700</v>
      </c>
      <c r="F396" s="17">
        <v>7054</v>
      </c>
      <c r="G396" s="17">
        <v>3724787100</v>
      </c>
      <c r="H396" s="17">
        <v>19</v>
      </c>
      <c r="I396" s="17">
        <v>9074900</v>
      </c>
      <c r="J396" s="17">
        <v>55</v>
      </c>
      <c r="K396" s="17">
        <v>186200</v>
      </c>
      <c r="L396" s="16">
        <f t="shared" si="64"/>
        <v>372</v>
      </c>
      <c r="M396" s="16">
        <f t="shared" si="65"/>
        <v>709762500</v>
      </c>
      <c r="N396" s="17">
        <v>286</v>
      </c>
      <c r="O396" s="17">
        <v>258164500</v>
      </c>
      <c r="P396" s="17">
        <v>82</v>
      </c>
      <c r="Q396" s="17">
        <v>374440000</v>
      </c>
      <c r="R396" s="17">
        <v>4</v>
      </c>
      <c r="S396" s="17">
        <v>77158000</v>
      </c>
      <c r="T396" s="8">
        <f t="shared" si="66"/>
        <v>7800</v>
      </c>
      <c r="U396" s="8">
        <f t="shared" si="60"/>
        <v>4503698400</v>
      </c>
      <c r="V396" s="9">
        <f t="shared" si="61"/>
        <v>0.8290657296234579</v>
      </c>
      <c r="W396" s="8">
        <f t="shared" si="62"/>
        <v>7073</v>
      </c>
      <c r="X396" s="8">
        <f t="shared" si="67"/>
        <v>3811020000</v>
      </c>
      <c r="Y396" s="7">
        <f t="shared" si="68"/>
        <v>527903.5769828927</v>
      </c>
      <c r="Z396" s="9">
        <f t="shared" si="69"/>
        <v>0.017132141885877614</v>
      </c>
      <c r="AA396" s="7">
        <v>527470.3572441168</v>
      </c>
      <c r="AB396" s="9">
        <f t="shared" si="63"/>
        <v>0.0008213158006438781</v>
      </c>
      <c r="AC396" s="13"/>
    </row>
    <row r="397" spans="1:29" ht="12.75">
      <c r="A397" s="14" t="s">
        <v>819</v>
      </c>
      <c r="B397" s="14" t="s">
        <v>820</v>
      </c>
      <c r="C397" t="s">
        <v>778</v>
      </c>
      <c r="D397" s="17">
        <v>367</v>
      </c>
      <c r="E397" s="17">
        <v>35402550</v>
      </c>
      <c r="F397" s="17">
        <v>7616</v>
      </c>
      <c r="G397" s="17">
        <v>2995241475</v>
      </c>
      <c r="H397" s="17">
        <v>5</v>
      </c>
      <c r="I397" s="17">
        <v>5638900</v>
      </c>
      <c r="J397" s="17">
        <v>14</v>
      </c>
      <c r="K397" s="17">
        <v>42470</v>
      </c>
      <c r="L397" s="16">
        <f t="shared" si="64"/>
        <v>165</v>
      </c>
      <c r="M397" s="16">
        <f t="shared" si="65"/>
        <v>645448800</v>
      </c>
      <c r="N397" s="17">
        <v>139</v>
      </c>
      <c r="O397" s="17">
        <v>487721000</v>
      </c>
      <c r="P397" s="17">
        <v>21</v>
      </c>
      <c r="Q397" s="17">
        <v>125496100</v>
      </c>
      <c r="R397" s="17">
        <v>5</v>
      </c>
      <c r="S397" s="17">
        <v>32231700</v>
      </c>
      <c r="T397" s="8">
        <f t="shared" si="66"/>
        <v>8167</v>
      </c>
      <c r="U397" s="8">
        <f t="shared" si="60"/>
        <v>3681774195</v>
      </c>
      <c r="V397" s="9">
        <f t="shared" si="61"/>
        <v>0.8150636666081582</v>
      </c>
      <c r="W397" s="8">
        <f t="shared" si="62"/>
        <v>7621</v>
      </c>
      <c r="X397" s="8">
        <f t="shared" si="67"/>
        <v>3033112075</v>
      </c>
      <c r="Y397" s="7">
        <f t="shared" si="68"/>
        <v>393764.6470279491</v>
      </c>
      <c r="Z397" s="9">
        <f t="shared" si="69"/>
        <v>0.008754393477952007</v>
      </c>
      <c r="AA397" s="7">
        <v>394217.56570302235</v>
      </c>
      <c r="AB397" s="9">
        <f t="shared" si="63"/>
        <v>-0.0011489053621077025</v>
      </c>
      <c r="AC397" s="13"/>
    </row>
    <row r="398" spans="1:29" ht="12.75">
      <c r="A398" s="14" t="s">
        <v>821</v>
      </c>
      <c r="B398" s="14" t="s">
        <v>822</v>
      </c>
      <c r="C398" t="s">
        <v>778</v>
      </c>
      <c r="D398" s="17">
        <v>175</v>
      </c>
      <c r="E398" s="17">
        <v>8887600</v>
      </c>
      <c r="F398" s="17">
        <v>2004</v>
      </c>
      <c r="G398" s="17">
        <v>874748000</v>
      </c>
      <c r="H398" s="17">
        <v>0</v>
      </c>
      <c r="I398" s="17">
        <v>0</v>
      </c>
      <c r="J398" s="17">
        <v>0</v>
      </c>
      <c r="K398" s="17">
        <v>0</v>
      </c>
      <c r="L398" s="16">
        <f t="shared" si="64"/>
        <v>102</v>
      </c>
      <c r="M398" s="16">
        <f t="shared" si="65"/>
        <v>464850000</v>
      </c>
      <c r="N398" s="17">
        <v>96</v>
      </c>
      <c r="O398" s="17">
        <v>395310000</v>
      </c>
      <c r="P398" s="17">
        <v>5</v>
      </c>
      <c r="Q398" s="17">
        <v>47590000</v>
      </c>
      <c r="R398" s="17">
        <v>1</v>
      </c>
      <c r="S398" s="17">
        <v>21950000</v>
      </c>
      <c r="T398" s="8">
        <f t="shared" si="66"/>
        <v>2281</v>
      </c>
      <c r="U398" s="8">
        <f t="shared" si="60"/>
        <v>1348485600</v>
      </c>
      <c r="V398" s="9">
        <f t="shared" si="61"/>
        <v>0.6486891665732285</v>
      </c>
      <c r="W398" s="8">
        <f t="shared" si="62"/>
        <v>2004</v>
      </c>
      <c r="X398" s="8">
        <f t="shared" si="67"/>
        <v>896698000</v>
      </c>
      <c r="Y398" s="7">
        <f t="shared" si="68"/>
        <v>436500.998003992</v>
      </c>
      <c r="Z398" s="9">
        <f t="shared" si="69"/>
        <v>0.016277519018371423</v>
      </c>
      <c r="AA398" s="7">
        <v>434804.5045045045</v>
      </c>
      <c r="AB398" s="9">
        <f t="shared" si="63"/>
        <v>0.0039017385558615955</v>
      </c>
      <c r="AC398" s="13"/>
    </row>
    <row r="399" spans="1:29" ht="12.75">
      <c r="A399" s="14" t="s">
        <v>823</v>
      </c>
      <c r="B399" s="14" t="s">
        <v>824</v>
      </c>
      <c r="C399" t="s">
        <v>778</v>
      </c>
      <c r="D399" s="17">
        <v>122</v>
      </c>
      <c r="E399" s="17">
        <v>24721200</v>
      </c>
      <c r="F399" s="17">
        <v>3584</v>
      </c>
      <c r="G399" s="17">
        <v>1250437042</v>
      </c>
      <c r="H399" s="17">
        <v>0</v>
      </c>
      <c r="I399" s="17">
        <v>0</v>
      </c>
      <c r="J399" s="17">
        <v>0</v>
      </c>
      <c r="K399" s="17">
        <v>0</v>
      </c>
      <c r="L399" s="16">
        <f t="shared" si="64"/>
        <v>630</v>
      </c>
      <c r="M399" s="16">
        <f t="shared" si="65"/>
        <v>935580600</v>
      </c>
      <c r="N399" s="17">
        <v>548</v>
      </c>
      <c r="O399" s="17">
        <v>697605000</v>
      </c>
      <c r="P399" s="17">
        <v>9</v>
      </c>
      <c r="Q399" s="17">
        <v>11253500</v>
      </c>
      <c r="R399" s="17">
        <v>73</v>
      </c>
      <c r="S399" s="17">
        <v>226722100</v>
      </c>
      <c r="T399" s="8">
        <f t="shared" si="66"/>
        <v>4336</v>
      </c>
      <c r="U399" s="8">
        <f t="shared" si="60"/>
        <v>2210738842</v>
      </c>
      <c r="V399" s="9">
        <f t="shared" si="61"/>
        <v>0.5656195197026352</v>
      </c>
      <c r="W399" s="8">
        <f t="shared" si="62"/>
        <v>3584</v>
      </c>
      <c r="X399" s="8">
        <f t="shared" si="67"/>
        <v>1477159142</v>
      </c>
      <c r="Y399" s="7">
        <f t="shared" si="68"/>
        <v>348894.26395089284</v>
      </c>
      <c r="Z399" s="9">
        <f t="shared" si="69"/>
        <v>0.10255489960763081</v>
      </c>
      <c r="AA399" s="7">
        <v>346890.7938547486</v>
      </c>
      <c r="AB399" s="9">
        <f t="shared" si="63"/>
        <v>0.005775506677133506</v>
      </c>
      <c r="AC399" s="13"/>
    </row>
    <row r="400" spans="1:29" ht="12.75">
      <c r="A400" s="14" t="s">
        <v>825</v>
      </c>
      <c r="B400" s="14" t="s">
        <v>826</v>
      </c>
      <c r="C400" t="s">
        <v>778</v>
      </c>
      <c r="D400" s="17">
        <v>76</v>
      </c>
      <c r="E400" s="17">
        <v>19674200</v>
      </c>
      <c r="F400" s="17">
        <v>1362</v>
      </c>
      <c r="G400" s="17">
        <v>1070204200</v>
      </c>
      <c r="H400" s="17">
        <v>0</v>
      </c>
      <c r="I400" s="17">
        <v>0</v>
      </c>
      <c r="J400" s="17">
        <v>4</v>
      </c>
      <c r="K400" s="17">
        <v>2700</v>
      </c>
      <c r="L400" s="16">
        <f t="shared" si="64"/>
        <v>87</v>
      </c>
      <c r="M400" s="16">
        <f t="shared" si="65"/>
        <v>97533900</v>
      </c>
      <c r="N400" s="17">
        <v>84</v>
      </c>
      <c r="O400" s="17">
        <v>94307800</v>
      </c>
      <c r="P400" s="17">
        <v>3</v>
      </c>
      <c r="Q400" s="17">
        <v>3226100</v>
      </c>
      <c r="R400" s="17">
        <v>0</v>
      </c>
      <c r="S400" s="17">
        <v>0</v>
      </c>
      <c r="T400" s="8">
        <f t="shared" si="66"/>
        <v>1529</v>
      </c>
      <c r="U400" s="8">
        <f t="shared" si="60"/>
        <v>1187415000</v>
      </c>
      <c r="V400" s="9">
        <f t="shared" si="61"/>
        <v>0.9012891027989371</v>
      </c>
      <c r="W400" s="8">
        <f t="shared" si="62"/>
        <v>1362</v>
      </c>
      <c r="X400" s="8">
        <f t="shared" si="67"/>
        <v>1070204200</v>
      </c>
      <c r="Y400" s="7">
        <f t="shared" si="68"/>
        <v>785759.3245227607</v>
      </c>
      <c r="Z400" s="9">
        <f t="shared" si="69"/>
        <v>0</v>
      </c>
      <c r="AA400" s="7">
        <v>782596.3917525773</v>
      </c>
      <c r="AB400" s="9">
        <f t="shared" si="63"/>
        <v>0.004041588746787127</v>
      </c>
      <c r="AC400" s="13"/>
    </row>
    <row r="401" spans="1:29" ht="12.75">
      <c r="A401" s="14" t="s">
        <v>827</v>
      </c>
      <c r="B401" s="14" t="s">
        <v>828</v>
      </c>
      <c r="C401" t="s">
        <v>778</v>
      </c>
      <c r="D401" s="17">
        <v>133</v>
      </c>
      <c r="E401" s="17">
        <v>9834500</v>
      </c>
      <c r="F401" s="17">
        <v>2058</v>
      </c>
      <c r="G401" s="17">
        <v>589915700</v>
      </c>
      <c r="H401" s="17">
        <v>0</v>
      </c>
      <c r="I401" s="17">
        <v>0</v>
      </c>
      <c r="J401" s="17">
        <v>8</v>
      </c>
      <c r="K401" s="17">
        <v>6500</v>
      </c>
      <c r="L401" s="16">
        <f t="shared" si="64"/>
        <v>52</v>
      </c>
      <c r="M401" s="16">
        <f t="shared" si="65"/>
        <v>84800800</v>
      </c>
      <c r="N401" s="17">
        <v>44</v>
      </c>
      <c r="O401" s="17">
        <v>63866600</v>
      </c>
      <c r="P401" s="17">
        <v>1</v>
      </c>
      <c r="Q401" s="17">
        <v>234200</v>
      </c>
      <c r="R401" s="17">
        <v>7</v>
      </c>
      <c r="S401" s="17">
        <v>20700000</v>
      </c>
      <c r="T401" s="8">
        <f t="shared" si="66"/>
        <v>2251</v>
      </c>
      <c r="U401" s="8">
        <f t="shared" si="60"/>
        <v>684557500</v>
      </c>
      <c r="V401" s="9">
        <f t="shared" si="61"/>
        <v>0.8617474792110231</v>
      </c>
      <c r="W401" s="8">
        <f t="shared" si="62"/>
        <v>2058</v>
      </c>
      <c r="X401" s="8">
        <f t="shared" si="67"/>
        <v>610615700</v>
      </c>
      <c r="Y401" s="7">
        <f t="shared" si="68"/>
        <v>286645.14091350825</v>
      </c>
      <c r="Z401" s="9">
        <f t="shared" si="69"/>
        <v>0.030238511739335262</v>
      </c>
      <c r="AA401" s="7">
        <v>285806.1951219512</v>
      </c>
      <c r="AB401" s="9">
        <f t="shared" si="63"/>
        <v>0.0029353660133191036</v>
      </c>
      <c r="AC401" s="13"/>
    </row>
    <row r="402" spans="1:29" ht="12.75">
      <c r="A402" s="14" t="s">
        <v>829</v>
      </c>
      <c r="B402" s="14" t="s">
        <v>830</v>
      </c>
      <c r="C402" t="s">
        <v>778</v>
      </c>
      <c r="D402" s="17">
        <v>940</v>
      </c>
      <c r="E402" s="17">
        <v>70029700</v>
      </c>
      <c r="F402" s="17">
        <v>6471</v>
      </c>
      <c r="G402" s="17">
        <v>2020455200</v>
      </c>
      <c r="H402" s="17">
        <v>36</v>
      </c>
      <c r="I402" s="17">
        <v>12935000</v>
      </c>
      <c r="J402" s="17">
        <v>90</v>
      </c>
      <c r="K402" s="17">
        <v>1214500</v>
      </c>
      <c r="L402" s="16">
        <f t="shared" si="64"/>
        <v>386</v>
      </c>
      <c r="M402" s="16">
        <f t="shared" si="65"/>
        <v>888573700</v>
      </c>
      <c r="N402" s="17">
        <v>319</v>
      </c>
      <c r="O402" s="17">
        <v>384049900</v>
      </c>
      <c r="P402" s="17">
        <v>61</v>
      </c>
      <c r="Q402" s="17">
        <v>257273800</v>
      </c>
      <c r="R402" s="17">
        <v>6</v>
      </c>
      <c r="S402" s="17">
        <v>247250000</v>
      </c>
      <c r="T402" s="8">
        <f t="shared" si="66"/>
        <v>7923</v>
      </c>
      <c r="U402" s="8">
        <f t="shared" si="60"/>
        <v>2993208100</v>
      </c>
      <c r="V402" s="9">
        <f t="shared" si="61"/>
        <v>0.6793347245051221</v>
      </c>
      <c r="W402" s="8">
        <f t="shared" si="62"/>
        <v>6507</v>
      </c>
      <c r="X402" s="8">
        <f t="shared" si="67"/>
        <v>2280640200</v>
      </c>
      <c r="Y402" s="7">
        <f t="shared" si="68"/>
        <v>312492.73090517905</v>
      </c>
      <c r="Z402" s="9">
        <f t="shared" si="69"/>
        <v>0.08260367864165542</v>
      </c>
      <c r="AA402" s="7">
        <v>311939.24405039666</v>
      </c>
      <c r="AB402" s="9">
        <f t="shared" si="63"/>
        <v>0.0017743418480970778</v>
      </c>
      <c r="AC402" s="13"/>
    </row>
    <row r="403" spans="1:29" ht="12.75">
      <c r="A403" s="14" t="s">
        <v>831</v>
      </c>
      <c r="B403" s="14" t="s">
        <v>832</v>
      </c>
      <c r="C403" t="s">
        <v>778</v>
      </c>
      <c r="D403" s="17">
        <v>40</v>
      </c>
      <c r="E403" s="17">
        <v>6000500</v>
      </c>
      <c r="F403" s="17">
        <v>816</v>
      </c>
      <c r="G403" s="17">
        <v>237191500</v>
      </c>
      <c r="H403" s="17">
        <v>0</v>
      </c>
      <c r="I403" s="17">
        <v>0</v>
      </c>
      <c r="J403" s="17">
        <v>0</v>
      </c>
      <c r="K403" s="17">
        <v>0</v>
      </c>
      <c r="L403" s="16">
        <f t="shared" si="64"/>
        <v>84</v>
      </c>
      <c r="M403" s="16">
        <f t="shared" si="65"/>
        <v>86050600</v>
      </c>
      <c r="N403" s="17">
        <v>75</v>
      </c>
      <c r="O403" s="17">
        <v>42855300</v>
      </c>
      <c r="P403" s="17">
        <v>6</v>
      </c>
      <c r="Q403" s="17">
        <v>17413500</v>
      </c>
      <c r="R403" s="17">
        <v>3</v>
      </c>
      <c r="S403" s="17">
        <v>25781800</v>
      </c>
      <c r="T403" s="8">
        <f t="shared" si="66"/>
        <v>940</v>
      </c>
      <c r="U403" s="8">
        <f t="shared" si="60"/>
        <v>329242600</v>
      </c>
      <c r="V403" s="9">
        <f t="shared" si="61"/>
        <v>0.7204155841315796</v>
      </c>
      <c r="W403" s="8">
        <f t="shared" si="62"/>
        <v>816</v>
      </c>
      <c r="X403" s="8">
        <f t="shared" si="67"/>
        <v>262973300</v>
      </c>
      <c r="Y403" s="7">
        <f t="shared" si="68"/>
        <v>290675.85784313723</v>
      </c>
      <c r="Z403" s="9">
        <f t="shared" si="69"/>
        <v>0.07830639170022348</v>
      </c>
      <c r="AA403" s="7">
        <v>291262.95843520784</v>
      </c>
      <c r="AB403" s="9">
        <f t="shared" si="63"/>
        <v>-0.002015706340499904</v>
      </c>
      <c r="AC403" s="13"/>
    </row>
    <row r="404" spans="1:29" ht="12.75">
      <c r="A404" s="14" t="s">
        <v>833</v>
      </c>
      <c r="B404" s="14" t="s">
        <v>834</v>
      </c>
      <c r="C404" t="s">
        <v>778</v>
      </c>
      <c r="D404" s="17">
        <v>457</v>
      </c>
      <c r="E404" s="17">
        <v>68028800</v>
      </c>
      <c r="F404" s="17">
        <v>14238</v>
      </c>
      <c r="G404" s="17">
        <v>4391472200</v>
      </c>
      <c r="H404" s="17">
        <v>1</v>
      </c>
      <c r="I404" s="17">
        <v>326400</v>
      </c>
      <c r="J404" s="17">
        <v>1</v>
      </c>
      <c r="K404" s="17">
        <v>4400</v>
      </c>
      <c r="L404" s="16">
        <f t="shared" si="64"/>
        <v>703</v>
      </c>
      <c r="M404" s="16">
        <f t="shared" si="65"/>
        <v>2706328400</v>
      </c>
      <c r="N404" s="17">
        <v>606</v>
      </c>
      <c r="O404" s="17">
        <v>2053077500</v>
      </c>
      <c r="P404" s="17">
        <v>63</v>
      </c>
      <c r="Q404" s="17">
        <v>250009200</v>
      </c>
      <c r="R404" s="17">
        <v>34</v>
      </c>
      <c r="S404" s="17">
        <v>403241700</v>
      </c>
      <c r="T404" s="8">
        <f t="shared" si="66"/>
        <v>15400</v>
      </c>
      <c r="U404" s="8">
        <f t="shared" si="60"/>
        <v>7166160200</v>
      </c>
      <c r="V404" s="9">
        <f t="shared" si="61"/>
        <v>0.6128524171145379</v>
      </c>
      <c r="W404" s="8">
        <f t="shared" si="62"/>
        <v>14239</v>
      </c>
      <c r="X404" s="8">
        <f t="shared" si="67"/>
        <v>4795040300</v>
      </c>
      <c r="Y404" s="7">
        <f t="shared" si="68"/>
        <v>308434.4827586207</v>
      </c>
      <c r="Z404" s="9">
        <f t="shared" si="69"/>
        <v>0.05627026032714144</v>
      </c>
      <c r="AA404" s="7">
        <v>308762.34749684477</v>
      </c>
      <c r="AB404" s="9">
        <f t="shared" si="63"/>
        <v>-0.0010618676172211208</v>
      </c>
      <c r="AC404" s="13"/>
    </row>
    <row r="405" spans="1:29" ht="12.75">
      <c r="A405" s="14" t="s">
        <v>835</v>
      </c>
      <c r="B405" s="14" t="s">
        <v>836</v>
      </c>
      <c r="C405" t="s">
        <v>778</v>
      </c>
      <c r="D405" s="17">
        <v>211</v>
      </c>
      <c r="E405" s="17">
        <v>16714900</v>
      </c>
      <c r="F405" s="17">
        <v>2906</v>
      </c>
      <c r="G405" s="17">
        <v>1111286000</v>
      </c>
      <c r="H405" s="17">
        <v>10</v>
      </c>
      <c r="I405" s="17">
        <v>3734200</v>
      </c>
      <c r="J405" s="17">
        <v>26</v>
      </c>
      <c r="K405" s="17">
        <v>47400</v>
      </c>
      <c r="L405" s="16">
        <f t="shared" si="64"/>
        <v>148</v>
      </c>
      <c r="M405" s="16">
        <f t="shared" si="65"/>
        <v>125043200</v>
      </c>
      <c r="N405" s="17">
        <v>120</v>
      </c>
      <c r="O405" s="17">
        <v>102470400</v>
      </c>
      <c r="P405" s="17">
        <v>21</v>
      </c>
      <c r="Q405" s="17">
        <v>16304600</v>
      </c>
      <c r="R405" s="17">
        <v>7</v>
      </c>
      <c r="S405" s="17">
        <v>6268200</v>
      </c>
      <c r="T405" s="8">
        <f t="shared" si="66"/>
        <v>3301</v>
      </c>
      <c r="U405" s="8">
        <f t="shared" si="60"/>
        <v>1256825700</v>
      </c>
      <c r="V405" s="9">
        <f t="shared" si="61"/>
        <v>0.8871717056708818</v>
      </c>
      <c r="W405" s="8">
        <f t="shared" si="62"/>
        <v>2916</v>
      </c>
      <c r="X405" s="8">
        <f t="shared" si="67"/>
        <v>1121288400</v>
      </c>
      <c r="Y405" s="7">
        <f t="shared" si="68"/>
        <v>382380.04115226335</v>
      </c>
      <c r="Z405" s="9">
        <f t="shared" si="69"/>
        <v>0.004987326404926316</v>
      </c>
      <c r="AA405" s="7">
        <v>383891.3952691121</v>
      </c>
      <c r="AB405" s="9">
        <f t="shared" si="63"/>
        <v>-0.003936931474562623</v>
      </c>
      <c r="AC405" s="13"/>
    </row>
    <row r="406" spans="1:29" ht="12.75">
      <c r="A406" s="14" t="s">
        <v>837</v>
      </c>
      <c r="B406" s="14" t="s">
        <v>838</v>
      </c>
      <c r="C406" t="s">
        <v>778</v>
      </c>
      <c r="D406" s="17">
        <v>116</v>
      </c>
      <c r="E406" s="17">
        <v>16082600</v>
      </c>
      <c r="F406" s="17">
        <v>4736</v>
      </c>
      <c r="G406" s="17">
        <v>1750111700</v>
      </c>
      <c r="H406" s="17">
        <v>19</v>
      </c>
      <c r="I406" s="17">
        <v>10840900</v>
      </c>
      <c r="J406" s="17">
        <v>24</v>
      </c>
      <c r="K406" s="17">
        <v>102500</v>
      </c>
      <c r="L406" s="16">
        <f t="shared" si="64"/>
        <v>255</v>
      </c>
      <c r="M406" s="16">
        <f t="shared" si="65"/>
        <v>641587500</v>
      </c>
      <c r="N406" s="17">
        <v>219</v>
      </c>
      <c r="O406" s="17">
        <v>222287100</v>
      </c>
      <c r="P406" s="17">
        <v>33</v>
      </c>
      <c r="Q406" s="17">
        <v>57757900</v>
      </c>
      <c r="R406" s="17">
        <v>3</v>
      </c>
      <c r="S406" s="17">
        <v>361542500</v>
      </c>
      <c r="T406" s="8">
        <f t="shared" si="66"/>
        <v>5150</v>
      </c>
      <c r="U406" s="8">
        <f t="shared" si="60"/>
        <v>2418725200</v>
      </c>
      <c r="V406" s="9">
        <f t="shared" si="61"/>
        <v>0.728049883467539</v>
      </c>
      <c r="W406" s="8">
        <f t="shared" si="62"/>
        <v>4755</v>
      </c>
      <c r="X406" s="8">
        <f t="shared" si="67"/>
        <v>2122495100</v>
      </c>
      <c r="Y406" s="7">
        <f t="shared" si="68"/>
        <v>370337.03470031545</v>
      </c>
      <c r="Z406" s="9">
        <f t="shared" si="69"/>
        <v>0.1494764680171191</v>
      </c>
      <c r="AA406" s="7">
        <v>369197.9441997063</v>
      </c>
      <c r="AB406" s="9">
        <f t="shared" si="63"/>
        <v>0.0030853110601097447</v>
      </c>
      <c r="AC406" s="13"/>
    </row>
    <row r="407" spans="1:29" ht="12.75">
      <c r="A407" s="14" t="s">
        <v>839</v>
      </c>
      <c r="B407" s="14" t="s">
        <v>840</v>
      </c>
      <c r="C407" t="s">
        <v>778</v>
      </c>
      <c r="D407" s="17">
        <v>319</v>
      </c>
      <c r="E407" s="17">
        <v>31354900</v>
      </c>
      <c r="F407" s="17">
        <v>7211</v>
      </c>
      <c r="G407" s="17">
        <v>2418508300</v>
      </c>
      <c r="H407" s="17">
        <v>20</v>
      </c>
      <c r="I407" s="17">
        <v>5072500</v>
      </c>
      <c r="J407" s="17">
        <v>35</v>
      </c>
      <c r="K407" s="17">
        <v>168100</v>
      </c>
      <c r="L407" s="16">
        <f t="shared" si="64"/>
        <v>332</v>
      </c>
      <c r="M407" s="16">
        <f t="shared" si="65"/>
        <v>440174500</v>
      </c>
      <c r="N407" s="17">
        <v>257</v>
      </c>
      <c r="O407" s="17">
        <v>233408600</v>
      </c>
      <c r="P407" s="17">
        <v>58</v>
      </c>
      <c r="Q407" s="17">
        <v>113226000</v>
      </c>
      <c r="R407" s="17">
        <v>17</v>
      </c>
      <c r="S407" s="17">
        <v>93539900</v>
      </c>
      <c r="T407" s="8">
        <f t="shared" si="66"/>
        <v>7917</v>
      </c>
      <c r="U407" s="8">
        <f t="shared" si="60"/>
        <v>2895278300</v>
      </c>
      <c r="V407" s="9">
        <f t="shared" si="61"/>
        <v>0.8370804285031943</v>
      </c>
      <c r="W407" s="8">
        <f t="shared" si="62"/>
        <v>7231</v>
      </c>
      <c r="X407" s="8">
        <f t="shared" si="67"/>
        <v>2517120700</v>
      </c>
      <c r="Y407" s="7">
        <f t="shared" si="68"/>
        <v>335165.3713179367</v>
      </c>
      <c r="Z407" s="9">
        <f t="shared" si="69"/>
        <v>0.032307740502873245</v>
      </c>
      <c r="AA407" s="7">
        <v>335570.410427066</v>
      </c>
      <c r="AB407" s="9">
        <f t="shared" si="63"/>
        <v>-0.001207016758759535</v>
      </c>
      <c r="AC407" s="13"/>
    </row>
    <row r="408" spans="1:29" ht="12.75">
      <c r="A408" s="14" t="s">
        <v>841</v>
      </c>
      <c r="B408" s="14" t="s">
        <v>842</v>
      </c>
      <c r="C408" t="s">
        <v>778</v>
      </c>
      <c r="D408" s="17">
        <v>68</v>
      </c>
      <c r="E408" s="17">
        <v>18334400</v>
      </c>
      <c r="F408" s="17">
        <v>1668</v>
      </c>
      <c r="G408" s="17">
        <v>481745500</v>
      </c>
      <c r="H408" s="17">
        <v>1</v>
      </c>
      <c r="I408" s="17">
        <v>465400</v>
      </c>
      <c r="J408" s="17">
        <v>2</v>
      </c>
      <c r="K408" s="17">
        <v>5600</v>
      </c>
      <c r="L408" s="16">
        <f t="shared" si="64"/>
        <v>136</v>
      </c>
      <c r="M408" s="16">
        <f t="shared" si="65"/>
        <v>291878000</v>
      </c>
      <c r="N408" s="17">
        <v>108</v>
      </c>
      <c r="O408" s="17">
        <v>208547800</v>
      </c>
      <c r="P408" s="17">
        <v>24</v>
      </c>
      <c r="Q408" s="17">
        <v>42536200</v>
      </c>
      <c r="R408" s="17">
        <v>4</v>
      </c>
      <c r="S408" s="17">
        <v>40794000</v>
      </c>
      <c r="T408" s="8">
        <f t="shared" si="66"/>
        <v>1875</v>
      </c>
      <c r="U408" s="8">
        <f t="shared" si="60"/>
        <v>792428900</v>
      </c>
      <c r="V408" s="9">
        <f t="shared" si="61"/>
        <v>0.6085226068862456</v>
      </c>
      <c r="W408" s="8">
        <f t="shared" si="62"/>
        <v>1669</v>
      </c>
      <c r="X408" s="8">
        <f t="shared" si="67"/>
        <v>523004900</v>
      </c>
      <c r="Y408" s="7">
        <f t="shared" si="68"/>
        <v>288922.0491312163</v>
      </c>
      <c r="Z408" s="9">
        <f t="shared" si="69"/>
        <v>0.051479697421434274</v>
      </c>
      <c r="AA408" s="7">
        <v>288950.9886159377</v>
      </c>
      <c r="AB408" s="9">
        <f t="shared" si="63"/>
        <v>-0.00010015361034069393</v>
      </c>
      <c r="AC408" s="13"/>
    </row>
    <row r="409" spans="1:29" ht="12.75">
      <c r="A409" s="14" t="s">
        <v>843</v>
      </c>
      <c r="B409" s="14" t="s">
        <v>844</v>
      </c>
      <c r="C409" t="s">
        <v>778</v>
      </c>
      <c r="D409" s="17">
        <v>65</v>
      </c>
      <c r="E409" s="17">
        <v>7097400</v>
      </c>
      <c r="F409" s="17">
        <v>1882</v>
      </c>
      <c r="G409" s="17">
        <v>564385430</v>
      </c>
      <c r="H409" s="17">
        <v>0</v>
      </c>
      <c r="I409" s="17">
        <v>0</v>
      </c>
      <c r="J409" s="17">
        <v>0</v>
      </c>
      <c r="K409" s="17">
        <v>0</v>
      </c>
      <c r="L409" s="16">
        <f t="shared" si="64"/>
        <v>222</v>
      </c>
      <c r="M409" s="16">
        <f t="shared" si="65"/>
        <v>206357525</v>
      </c>
      <c r="N409" s="17">
        <v>182</v>
      </c>
      <c r="O409" s="17">
        <v>152962525</v>
      </c>
      <c r="P409" s="17">
        <v>17</v>
      </c>
      <c r="Q409" s="17">
        <v>31102600</v>
      </c>
      <c r="R409" s="17">
        <v>23</v>
      </c>
      <c r="S409" s="17">
        <v>22292400</v>
      </c>
      <c r="T409" s="8">
        <f t="shared" si="66"/>
        <v>2169</v>
      </c>
      <c r="U409" s="8">
        <f t="shared" si="60"/>
        <v>777840355</v>
      </c>
      <c r="V409" s="9">
        <f t="shared" si="61"/>
        <v>0.7255800324219486</v>
      </c>
      <c r="W409" s="8">
        <f t="shared" si="62"/>
        <v>1882</v>
      </c>
      <c r="X409" s="8">
        <f t="shared" si="67"/>
        <v>586677830</v>
      </c>
      <c r="Y409" s="7">
        <f t="shared" si="68"/>
        <v>299885.9883103082</v>
      </c>
      <c r="Z409" s="9">
        <f t="shared" si="69"/>
        <v>0.02865935131380526</v>
      </c>
      <c r="AA409" s="7">
        <v>300633.6709197236</v>
      </c>
      <c r="AB409" s="9">
        <f t="shared" si="63"/>
        <v>-0.002487022185931494</v>
      </c>
      <c r="AC409" s="13"/>
    </row>
    <row r="410" spans="1:29" ht="12.75">
      <c r="A410" s="14" t="s">
        <v>845</v>
      </c>
      <c r="B410" s="14" t="s">
        <v>846</v>
      </c>
      <c r="C410" t="s">
        <v>778</v>
      </c>
      <c r="D410" s="17">
        <v>744</v>
      </c>
      <c r="E410" s="17">
        <v>65434200</v>
      </c>
      <c r="F410" s="17">
        <v>8526</v>
      </c>
      <c r="G410" s="17">
        <v>2657539800</v>
      </c>
      <c r="H410" s="17">
        <v>17</v>
      </c>
      <c r="I410" s="17">
        <v>7859700</v>
      </c>
      <c r="J410" s="17">
        <v>36</v>
      </c>
      <c r="K410" s="17">
        <v>203900</v>
      </c>
      <c r="L410" s="16">
        <f t="shared" si="64"/>
        <v>207</v>
      </c>
      <c r="M410" s="16">
        <f t="shared" si="65"/>
        <v>837936200</v>
      </c>
      <c r="N410" s="17">
        <v>159</v>
      </c>
      <c r="O410" s="17">
        <v>570208400</v>
      </c>
      <c r="P410" s="17">
        <v>39</v>
      </c>
      <c r="Q410" s="17">
        <v>207773700</v>
      </c>
      <c r="R410" s="17">
        <v>9</v>
      </c>
      <c r="S410" s="17">
        <v>59954100</v>
      </c>
      <c r="T410" s="8">
        <f t="shared" si="66"/>
        <v>9530</v>
      </c>
      <c r="U410" s="8">
        <f t="shared" si="60"/>
        <v>3568973800</v>
      </c>
      <c r="V410" s="9">
        <f t="shared" si="61"/>
        <v>0.7468251798318049</v>
      </c>
      <c r="W410" s="8">
        <f t="shared" si="62"/>
        <v>8543</v>
      </c>
      <c r="X410" s="8">
        <f t="shared" si="67"/>
        <v>2725353600</v>
      </c>
      <c r="Y410" s="7">
        <f t="shared" si="68"/>
        <v>311998.0685941707</v>
      </c>
      <c r="Z410" s="9">
        <f t="shared" si="69"/>
        <v>0.01679869434737795</v>
      </c>
      <c r="AA410" s="7">
        <v>314730.13105546456</v>
      </c>
      <c r="AB410" s="9">
        <f t="shared" si="63"/>
        <v>-0.008680651109354433</v>
      </c>
      <c r="AC410" s="13"/>
    </row>
    <row r="411" spans="1:29" ht="12.75">
      <c r="A411" s="14" t="s">
        <v>847</v>
      </c>
      <c r="B411" s="14" t="s">
        <v>848</v>
      </c>
      <c r="C411" t="s">
        <v>778</v>
      </c>
      <c r="D411" s="17">
        <v>404</v>
      </c>
      <c r="E411" s="17">
        <v>26665900</v>
      </c>
      <c r="F411" s="17">
        <v>7850</v>
      </c>
      <c r="G411" s="17">
        <v>1631922500</v>
      </c>
      <c r="H411" s="17">
        <v>13</v>
      </c>
      <c r="I411" s="17">
        <v>4164100</v>
      </c>
      <c r="J411" s="17">
        <v>28</v>
      </c>
      <c r="K411" s="17">
        <v>227600</v>
      </c>
      <c r="L411" s="16">
        <f t="shared" si="64"/>
        <v>460</v>
      </c>
      <c r="M411" s="16">
        <f t="shared" si="65"/>
        <v>389902500</v>
      </c>
      <c r="N411" s="17">
        <v>402</v>
      </c>
      <c r="O411" s="17">
        <v>303970800</v>
      </c>
      <c r="P411" s="17">
        <v>45</v>
      </c>
      <c r="Q411" s="17">
        <v>76346800</v>
      </c>
      <c r="R411" s="17">
        <v>13</v>
      </c>
      <c r="S411" s="17">
        <v>9584900</v>
      </c>
      <c r="T411" s="8">
        <f t="shared" si="66"/>
        <v>8755</v>
      </c>
      <c r="U411" s="8">
        <f t="shared" si="60"/>
        <v>2052882600</v>
      </c>
      <c r="V411" s="9">
        <f t="shared" si="61"/>
        <v>0.7969703674238361</v>
      </c>
      <c r="W411" s="8">
        <f t="shared" si="62"/>
        <v>7863</v>
      </c>
      <c r="X411" s="8">
        <f t="shared" si="67"/>
        <v>1645671500</v>
      </c>
      <c r="Y411" s="7">
        <f t="shared" si="68"/>
        <v>208074.09385730638</v>
      </c>
      <c r="Z411" s="9">
        <f t="shared" si="69"/>
        <v>0.004668995684409815</v>
      </c>
      <c r="AA411" s="7">
        <v>208346.01578411405</v>
      </c>
      <c r="AB411" s="9">
        <f t="shared" si="63"/>
        <v>-0.001305145796929628</v>
      </c>
      <c r="AC411" s="13"/>
    </row>
    <row r="412" spans="1:29" ht="12.75">
      <c r="A412" s="14" t="s">
        <v>849</v>
      </c>
      <c r="B412" s="14" t="s">
        <v>850</v>
      </c>
      <c r="C412" t="s">
        <v>778</v>
      </c>
      <c r="D412" s="17">
        <v>6</v>
      </c>
      <c r="E412" s="17">
        <v>49600</v>
      </c>
      <c r="F412" s="17">
        <v>295</v>
      </c>
      <c r="G412" s="17">
        <v>50716200</v>
      </c>
      <c r="H412" s="17">
        <v>0</v>
      </c>
      <c r="I412" s="17">
        <v>0</v>
      </c>
      <c r="J412" s="17">
        <v>0</v>
      </c>
      <c r="K412" s="17">
        <v>0</v>
      </c>
      <c r="L412" s="16">
        <f t="shared" si="64"/>
        <v>27</v>
      </c>
      <c r="M412" s="16">
        <f t="shared" si="65"/>
        <v>19958500</v>
      </c>
      <c r="N412" s="17">
        <v>25</v>
      </c>
      <c r="O412" s="17">
        <v>11872400</v>
      </c>
      <c r="P412" s="17">
        <v>0</v>
      </c>
      <c r="Q412" s="17">
        <v>0</v>
      </c>
      <c r="R412" s="17">
        <v>2</v>
      </c>
      <c r="S412" s="17">
        <v>8086100</v>
      </c>
      <c r="T412" s="8">
        <f t="shared" si="66"/>
        <v>328</v>
      </c>
      <c r="U412" s="8">
        <f t="shared" si="60"/>
        <v>70724300</v>
      </c>
      <c r="V412" s="9">
        <f t="shared" si="61"/>
        <v>0.7170972353208162</v>
      </c>
      <c r="W412" s="8">
        <f t="shared" si="62"/>
        <v>295</v>
      </c>
      <c r="X412" s="8">
        <f t="shared" si="67"/>
        <v>58802300</v>
      </c>
      <c r="Y412" s="7">
        <f t="shared" si="68"/>
        <v>171919.3220338983</v>
      </c>
      <c r="Z412" s="9">
        <f t="shared" si="69"/>
        <v>0.11433269753111731</v>
      </c>
      <c r="AA412" s="7">
        <v>183970.16949152542</v>
      </c>
      <c r="AB412" s="9">
        <f t="shared" si="63"/>
        <v>-0.06550435590147265</v>
      </c>
      <c r="AC412" s="13"/>
    </row>
    <row r="413" spans="1:29" ht="12.75">
      <c r="A413" s="14" t="s">
        <v>851</v>
      </c>
      <c r="B413" s="14" t="s">
        <v>205</v>
      </c>
      <c r="C413" t="s">
        <v>778</v>
      </c>
      <c r="D413" s="17">
        <v>385</v>
      </c>
      <c r="E413" s="17">
        <v>30285400</v>
      </c>
      <c r="F413" s="17">
        <v>5662</v>
      </c>
      <c r="G413" s="17">
        <v>2473660800</v>
      </c>
      <c r="H413" s="17">
        <v>227</v>
      </c>
      <c r="I413" s="17">
        <v>115685500</v>
      </c>
      <c r="J413" s="17">
        <v>429</v>
      </c>
      <c r="K413" s="17">
        <v>4434000</v>
      </c>
      <c r="L413" s="16">
        <f t="shared" si="64"/>
        <v>200</v>
      </c>
      <c r="M413" s="16">
        <f t="shared" si="65"/>
        <v>187519200</v>
      </c>
      <c r="N413" s="17">
        <v>174</v>
      </c>
      <c r="O413" s="17">
        <v>119360900</v>
      </c>
      <c r="P413" s="17">
        <v>20</v>
      </c>
      <c r="Q413" s="17">
        <v>32800100</v>
      </c>
      <c r="R413" s="17">
        <v>6</v>
      </c>
      <c r="S413" s="17">
        <v>35358200</v>
      </c>
      <c r="T413" s="8">
        <f t="shared" si="66"/>
        <v>6903</v>
      </c>
      <c r="U413" s="8">
        <f t="shared" si="60"/>
        <v>2811584900</v>
      </c>
      <c r="V413" s="9">
        <f t="shared" si="61"/>
        <v>0.9209561126893234</v>
      </c>
      <c r="W413" s="8">
        <f t="shared" si="62"/>
        <v>5889</v>
      </c>
      <c r="X413" s="8">
        <f t="shared" si="67"/>
        <v>2624704500</v>
      </c>
      <c r="Y413" s="7">
        <f t="shared" si="68"/>
        <v>439692.0190185091</v>
      </c>
      <c r="Z413" s="9">
        <f t="shared" si="69"/>
        <v>0.012575896249834035</v>
      </c>
      <c r="AA413" s="7">
        <v>440582.67663043475</v>
      </c>
      <c r="AB413" s="9">
        <f t="shared" si="63"/>
        <v>-0.0020215447841422313</v>
      </c>
      <c r="AC413" s="13"/>
    </row>
    <row r="414" spans="1:29" ht="12.75">
      <c r="A414" s="14" t="s">
        <v>852</v>
      </c>
      <c r="B414" s="14" t="s">
        <v>853</v>
      </c>
      <c r="C414" t="s">
        <v>778</v>
      </c>
      <c r="D414" s="17">
        <v>56</v>
      </c>
      <c r="E414" s="17">
        <v>12324900</v>
      </c>
      <c r="F414" s="17">
        <v>1693</v>
      </c>
      <c r="G414" s="17">
        <v>422510400</v>
      </c>
      <c r="H414" s="17">
        <v>2</v>
      </c>
      <c r="I414" s="17">
        <v>566600</v>
      </c>
      <c r="J414" s="17">
        <v>2</v>
      </c>
      <c r="K414" s="17">
        <v>4000</v>
      </c>
      <c r="L414" s="16">
        <f t="shared" si="64"/>
        <v>109</v>
      </c>
      <c r="M414" s="16">
        <f t="shared" si="65"/>
        <v>212776900</v>
      </c>
      <c r="N414" s="17">
        <v>86</v>
      </c>
      <c r="O414" s="17">
        <v>93341300</v>
      </c>
      <c r="P414" s="17">
        <v>11</v>
      </c>
      <c r="Q414" s="17">
        <v>97616100</v>
      </c>
      <c r="R414" s="17">
        <v>12</v>
      </c>
      <c r="S414" s="17">
        <v>21819500</v>
      </c>
      <c r="T414" s="8">
        <f t="shared" si="66"/>
        <v>1862</v>
      </c>
      <c r="U414" s="8">
        <f t="shared" si="60"/>
        <v>648182800</v>
      </c>
      <c r="V414" s="9">
        <f t="shared" si="61"/>
        <v>0.6527124755547354</v>
      </c>
      <c r="W414" s="8">
        <f t="shared" si="62"/>
        <v>1695</v>
      </c>
      <c r="X414" s="8">
        <f t="shared" si="67"/>
        <v>444896500</v>
      </c>
      <c r="Y414" s="7">
        <f t="shared" si="68"/>
        <v>249602.9498525074</v>
      </c>
      <c r="Z414" s="9">
        <f t="shared" si="69"/>
        <v>0.0336625717313079</v>
      </c>
      <c r="AA414" s="7">
        <v>254629.9115044248</v>
      </c>
      <c r="AB414" s="9">
        <f t="shared" si="63"/>
        <v>-0.01974222754199106</v>
      </c>
      <c r="AC414" s="13"/>
    </row>
    <row r="415" spans="1:29" ht="12.75">
      <c r="A415" s="14" t="s">
        <v>855</v>
      </c>
      <c r="B415" s="14" t="s">
        <v>856</v>
      </c>
      <c r="C415" t="s">
        <v>857</v>
      </c>
      <c r="D415" s="17">
        <v>70</v>
      </c>
      <c r="E415" s="17">
        <v>37240700</v>
      </c>
      <c r="F415" s="17">
        <v>1175</v>
      </c>
      <c r="G415" s="17">
        <v>919616400</v>
      </c>
      <c r="H415" s="17">
        <v>0</v>
      </c>
      <c r="I415" s="17">
        <v>0</v>
      </c>
      <c r="J415" s="17">
        <v>0</v>
      </c>
      <c r="K415" s="17">
        <v>0</v>
      </c>
      <c r="L415" s="16">
        <f t="shared" si="64"/>
        <v>45</v>
      </c>
      <c r="M415" s="16">
        <f t="shared" si="65"/>
        <v>38403000</v>
      </c>
      <c r="N415" s="17">
        <v>43</v>
      </c>
      <c r="O415" s="17">
        <v>37246200</v>
      </c>
      <c r="P415" s="17">
        <v>0</v>
      </c>
      <c r="Q415" s="17">
        <v>0</v>
      </c>
      <c r="R415" s="17">
        <v>2</v>
      </c>
      <c r="S415" s="17">
        <v>1156800</v>
      </c>
      <c r="T415" s="8">
        <f t="shared" si="66"/>
        <v>1290</v>
      </c>
      <c r="U415" s="8">
        <f t="shared" si="60"/>
        <v>995260100</v>
      </c>
      <c r="V415" s="9">
        <f t="shared" si="61"/>
        <v>0.9239960488720487</v>
      </c>
      <c r="W415" s="8">
        <f t="shared" si="62"/>
        <v>1175</v>
      </c>
      <c r="X415" s="8">
        <f t="shared" si="67"/>
        <v>920773200</v>
      </c>
      <c r="Y415" s="7">
        <f t="shared" si="68"/>
        <v>782652.2553191489</v>
      </c>
      <c r="Z415" s="9">
        <f t="shared" si="69"/>
        <v>0.0011623092295169875</v>
      </c>
      <c r="AA415" s="7">
        <v>782764.8351648352</v>
      </c>
      <c r="AB415" s="9">
        <f t="shared" si="63"/>
        <v>-0.00014382333062090046</v>
      </c>
      <c r="AC415" s="13"/>
    </row>
    <row r="416" spans="1:29" ht="12.75">
      <c r="A416" s="14" t="s">
        <v>854</v>
      </c>
      <c r="B416" s="14" t="s">
        <v>859</v>
      </c>
      <c r="C416" t="s">
        <v>857</v>
      </c>
      <c r="D416" s="17">
        <v>63</v>
      </c>
      <c r="E416" s="17">
        <v>49255500</v>
      </c>
      <c r="F416" s="17">
        <v>948</v>
      </c>
      <c r="G416" s="17">
        <v>1454363000</v>
      </c>
      <c r="H416" s="17">
        <v>0</v>
      </c>
      <c r="I416" s="17">
        <v>0</v>
      </c>
      <c r="J416" s="17">
        <v>0</v>
      </c>
      <c r="K416" s="17">
        <v>0</v>
      </c>
      <c r="L416" s="16">
        <f t="shared" si="64"/>
        <v>42</v>
      </c>
      <c r="M416" s="16">
        <f t="shared" si="65"/>
        <v>64003500</v>
      </c>
      <c r="N416" s="17">
        <v>41</v>
      </c>
      <c r="O416" s="17">
        <v>62857200</v>
      </c>
      <c r="P416" s="17">
        <v>0</v>
      </c>
      <c r="Q416" s="17">
        <v>0</v>
      </c>
      <c r="R416" s="17">
        <v>1</v>
      </c>
      <c r="S416" s="17">
        <v>1146300</v>
      </c>
      <c r="T416" s="8">
        <f t="shared" si="66"/>
        <v>1053</v>
      </c>
      <c r="U416" s="8">
        <f t="shared" si="60"/>
        <v>1567622000</v>
      </c>
      <c r="V416" s="9">
        <f t="shared" si="61"/>
        <v>0.9277510777470589</v>
      </c>
      <c r="W416" s="8">
        <f t="shared" si="62"/>
        <v>948</v>
      </c>
      <c r="X416" s="8">
        <f t="shared" si="67"/>
        <v>1455509300</v>
      </c>
      <c r="Y416" s="7">
        <f t="shared" si="68"/>
        <v>1534138.1856540085</v>
      </c>
      <c r="Z416" s="9">
        <f t="shared" si="69"/>
        <v>0.000731234953324207</v>
      </c>
      <c r="AA416" s="7">
        <v>1514127.725856698</v>
      </c>
      <c r="AB416" s="9">
        <f t="shared" si="63"/>
        <v>0.013215833417216282</v>
      </c>
      <c r="AC416" s="13"/>
    </row>
    <row r="417" spans="1:29" ht="12.75">
      <c r="A417" s="14" t="s">
        <v>858</v>
      </c>
      <c r="B417" s="14" t="s">
        <v>861</v>
      </c>
      <c r="C417" t="s">
        <v>857</v>
      </c>
      <c r="D417" s="17">
        <v>374</v>
      </c>
      <c r="E417" s="17">
        <v>74759100</v>
      </c>
      <c r="F417" s="17">
        <v>2214</v>
      </c>
      <c r="G417" s="17">
        <v>1468222600</v>
      </c>
      <c r="H417" s="17">
        <v>0</v>
      </c>
      <c r="I417" s="17">
        <v>0</v>
      </c>
      <c r="J417" s="17">
        <v>0</v>
      </c>
      <c r="K417" s="17">
        <v>0</v>
      </c>
      <c r="L417" s="16">
        <f t="shared" si="64"/>
        <v>118</v>
      </c>
      <c r="M417" s="16">
        <f t="shared" si="65"/>
        <v>115926692</v>
      </c>
      <c r="N417" s="17">
        <v>108</v>
      </c>
      <c r="O417" s="17">
        <v>104037792</v>
      </c>
      <c r="P417" s="17">
        <v>0</v>
      </c>
      <c r="Q417" s="17">
        <v>0</v>
      </c>
      <c r="R417" s="17">
        <v>10</v>
      </c>
      <c r="S417" s="17">
        <v>11888900</v>
      </c>
      <c r="T417" s="8">
        <f t="shared" si="66"/>
        <v>2706</v>
      </c>
      <c r="U417" s="8">
        <f t="shared" si="60"/>
        <v>1658908392</v>
      </c>
      <c r="V417" s="9">
        <f t="shared" si="61"/>
        <v>0.8850534526682894</v>
      </c>
      <c r="W417" s="8">
        <f t="shared" si="62"/>
        <v>2214</v>
      </c>
      <c r="X417" s="8">
        <f t="shared" si="67"/>
        <v>1480111500</v>
      </c>
      <c r="Y417" s="7">
        <f t="shared" si="68"/>
        <v>663153.8392050588</v>
      </c>
      <c r="Z417" s="9">
        <f t="shared" si="69"/>
        <v>0.0071667007396753225</v>
      </c>
      <c r="AA417" s="7">
        <v>660603.6144578314</v>
      </c>
      <c r="AB417" s="9">
        <f t="shared" si="63"/>
        <v>0.003860446251600366</v>
      </c>
      <c r="AC417" s="13"/>
    </row>
    <row r="418" spans="1:29" ht="12.75">
      <c r="A418" s="14" t="s">
        <v>860</v>
      </c>
      <c r="B418" s="14" t="s">
        <v>863</v>
      </c>
      <c r="C418" t="s">
        <v>857</v>
      </c>
      <c r="D418" s="17">
        <v>231</v>
      </c>
      <c r="E418" s="17">
        <v>14800800</v>
      </c>
      <c r="F418" s="17">
        <v>3724</v>
      </c>
      <c r="G418" s="17">
        <v>954303100</v>
      </c>
      <c r="H418" s="17">
        <v>0</v>
      </c>
      <c r="I418" s="17">
        <v>0</v>
      </c>
      <c r="J418" s="17">
        <v>0</v>
      </c>
      <c r="K418" s="17">
        <v>0</v>
      </c>
      <c r="L418" s="16">
        <f t="shared" si="64"/>
        <v>84</v>
      </c>
      <c r="M418" s="16">
        <f t="shared" si="65"/>
        <v>34982600</v>
      </c>
      <c r="N418" s="17">
        <v>79</v>
      </c>
      <c r="O418" s="17">
        <v>33157800</v>
      </c>
      <c r="P418" s="17">
        <v>1</v>
      </c>
      <c r="Q418" s="17">
        <v>224900</v>
      </c>
      <c r="R418" s="17">
        <v>4</v>
      </c>
      <c r="S418" s="17">
        <v>1599900</v>
      </c>
      <c r="T418" s="8">
        <f t="shared" si="66"/>
        <v>4039</v>
      </c>
      <c r="U418" s="8">
        <f t="shared" si="60"/>
        <v>1004086500</v>
      </c>
      <c r="V418" s="9">
        <f t="shared" si="61"/>
        <v>0.9504192118906091</v>
      </c>
      <c r="W418" s="8">
        <f t="shared" si="62"/>
        <v>3724</v>
      </c>
      <c r="X418" s="8">
        <f t="shared" si="67"/>
        <v>955903000</v>
      </c>
      <c r="Y418" s="7">
        <f t="shared" si="68"/>
        <v>256257.5456498389</v>
      </c>
      <c r="Z418" s="9">
        <f t="shared" si="69"/>
        <v>0.001593388617414934</v>
      </c>
      <c r="AA418" s="7">
        <v>257750.92717011555</v>
      </c>
      <c r="AB418" s="9">
        <f t="shared" si="63"/>
        <v>-0.0057938938830316014</v>
      </c>
      <c r="AC418" s="13"/>
    </row>
    <row r="419" spans="1:29" ht="12.75">
      <c r="A419" s="14" t="s">
        <v>862</v>
      </c>
      <c r="B419" s="14" t="s">
        <v>865</v>
      </c>
      <c r="C419" t="s">
        <v>857</v>
      </c>
      <c r="D419" s="17">
        <v>3230</v>
      </c>
      <c r="E419" s="17">
        <v>149897200</v>
      </c>
      <c r="F419" s="17">
        <v>23000</v>
      </c>
      <c r="G419" s="17">
        <v>4565575860</v>
      </c>
      <c r="H419" s="17">
        <v>2</v>
      </c>
      <c r="I419" s="17">
        <v>688600</v>
      </c>
      <c r="J419" s="17">
        <v>3</v>
      </c>
      <c r="K419" s="17">
        <v>23300</v>
      </c>
      <c r="L419" s="16">
        <f t="shared" si="64"/>
        <v>248</v>
      </c>
      <c r="M419" s="16">
        <f t="shared" si="65"/>
        <v>373630200</v>
      </c>
      <c r="N419" s="17">
        <v>219</v>
      </c>
      <c r="O419" s="17">
        <v>291170700</v>
      </c>
      <c r="P419" s="17">
        <v>21</v>
      </c>
      <c r="Q419" s="17">
        <v>24462500</v>
      </c>
      <c r="R419" s="17">
        <v>8</v>
      </c>
      <c r="S419" s="17">
        <v>57997000</v>
      </c>
      <c r="T419" s="8">
        <f t="shared" si="66"/>
        <v>26483</v>
      </c>
      <c r="U419" s="8">
        <f t="shared" si="60"/>
        <v>5089815160</v>
      </c>
      <c r="V419" s="9">
        <f t="shared" si="61"/>
        <v>0.8971375809254338</v>
      </c>
      <c r="W419" s="8">
        <f t="shared" si="62"/>
        <v>23002</v>
      </c>
      <c r="X419" s="8">
        <f t="shared" si="67"/>
        <v>4624261460</v>
      </c>
      <c r="Y419" s="7">
        <f t="shared" si="68"/>
        <v>198515.97513259717</v>
      </c>
      <c r="Z419" s="9">
        <f t="shared" si="69"/>
        <v>0.011394716345652128</v>
      </c>
      <c r="AA419" s="7">
        <v>198719.55378417016</v>
      </c>
      <c r="AB419" s="9">
        <f t="shared" si="63"/>
        <v>-0.0010244520365323103</v>
      </c>
      <c r="AC419" s="13"/>
    </row>
    <row r="420" spans="1:29" ht="12.75">
      <c r="A420" s="14" t="s">
        <v>864</v>
      </c>
      <c r="B420" s="14" t="s">
        <v>867</v>
      </c>
      <c r="C420" t="s">
        <v>857</v>
      </c>
      <c r="D420" s="17">
        <v>1188</v>
      </c>
      <c r="E420" s="17">
        <v>162326640</v>
      </c>
      <c r="F420" s="17">
        <v>30535</v>
      </c>
      <c r="G420" s="17">
        <v>8926738052</v>
      </c>
      <c r="H420" s="17">
        <v>0</v>
      </c>
      <c r="I420" s="17">
        <v>0</v>
      </c>
      <c r="J420" s="17">
        <v>0</v>
      </c>
      <c r="K420" s="17">
        <v>0</v>
      </c>
      <c r="L420" s="16">
        <f t="shared" si="64"/>
        <v>800</v>
      </c>
      <c r="M420" s="16">
        <f t="shared" si="65"/>
        <v>1161755348</v>
      </c>
      <c r="N420" s="17">
        <v>746</v>
      </c>
      <c r="O420" s="17">
        <v>1025458148</v>
      </c>
      <c r="P420" s="17">
        <v>38</v>
      </c>
      <c r="Q420" s="17">
        <v>20464400</v>
      </c>
      <c r="R420" s="17">
        <v>16</v>
      </c>
      <c r="S420" s="17">
        <v>115832800</v>
      </c>
      <c r="T420" s="8">
        <f t="shared" si="66"/>
        <v>32523</v>
      </c>
      <c r="U420" s="8">
        <f t="shared" si="60"/>
        <v>10250820040</v>
      </c>
      <c r="V420" s="9">
        <f t="shared" si="61"/>
        <v>0.8708316034392113</v>
      </c>
      <c r="W420" s="8">
        <f t="shared" si="62"/>
        <v>30535</v>
      </c>
      <c r="X420" s="8">
        <f t="shared" si="67"/>
        <v>9042570852</v>
      </c>
      <c r="Y420" s="7">
        <f t="shared" si="68"/>
        <v>292344.45888324874</v>
      </c>
      <c r="Z420" s="9">
        <f t="shared" si="69"/>
        <v>0.011299856942957317</v>
      </c>
      <c r="AA420" s="7">
        <v>290533.45376231807</v>
      </c>
      <c r="AB420" s="9">
        <f t="shared" si="63"/>
        <v>0.006233378970575385</v>
      </c>
      <c r="AC420" s="13"/>
    </row>
    <row r="421" spans="1:29" ht="12.75">
      <c r="A421" s="14" t="s">
        <v>866</v>
      </c>
      <c r="B421" s="14" t="s">
        <v>869</v>
      </c>
      <c r="C421" t="s">
        <v>857</v>
      </c>
      <c r="D421" s="17">
        <v>1524</v>
      </c>
      <c r="E421" s="17">
        <v>198653600</v>
      </c>
      <c r="F421" s="17">
        <v>38255</v>
      </c>
      <c r="G421" s="17">
        <v>9992190300</v>
      </c>
      <c r="H421" s="17">
        <v>17</v>
      </c>
      <c r="I421" s="17">
        <v>5748000</v>
      </c>
      <c r="J421" s="17">
        <v>23</v>
      </c>
      <c r="K421" s="17">
        <v>119400</v>
      </c>
      <c r="L421" s="16">
        <f t="shared" si="64"/>
        <v>1611</v>
      </c>
      <c r="M421" s="16">
        <f t="shared" si="65"/>
        <v>2232358660</v>
      </c>
      <c r="N421" s="17">
        <v>1533</v>
      </c>
      <c r="O421" s="17">
        <v>1943389060</v>
      </c>
      <c r="P421" s="17">
        <v>43</v>
      </c>
      <c r="Q421" s="17">
        <v>64694600</v>
      </c>
      <c r="R421" s="17">
        <v>35</v>
      </c>
      <c r="S421" s="17">
        <v>224275000</v>
      </c>
      <c r="T421" s="8">
        <f t="shared" si="66"/>
        <v>41430</v>
      </c>
      <c r="U421" s="8">
        <f t="shared" si="60"/>
        <v>12429069960</v>
      </c>
      <c r="V421" s="9">
        <f t="shared" si="61"/>
        <v>0.8043995513884773</v>
      </c>
      <c r="W421" s="8">
        <f t="shared" si="62"/>
        <v>38272</v>
      </c>
      <c r="X421" s="8">
        <f t="shared" si="67"/>
        <v>10222213300</v>
      </c>
      <c r="Y421" s="7">
        <f t="shared" si="68"/>
        <v>261233.75574832776</v>
      </c>
      <c r="Z421" s="9">
        <f t="shared" si="69"/>
        <v>0.018044391150888656</v>
      </c>
      <c r="AA421" s="7">
        <v>235334.195236849</v>
      </c>
      <c r="AB421" s="9">
        <f t="shared" si="63"/>
        <v>0.11005438663689528</v>
      </c>
      <c r="AC421" s="13"/>
    </row>
    <row r="422" spans="1:29" ht="12.75">
      <c r="A422" s="14" t="s">
        <v>868</v>
      </c>
      <c r="B422" s="14" t="s">
        <v>871</v>
      </c>
      <c r="C422" t="s">
        <v>857</v>
      </c>
      <c r="D422" s="17">
        <v>319</v>
      </c>
      <c r="E422" s="17">
        <v>27018000</v>
      </c>
      <c r="F422" s="17">
        <v>703</v>
      </c>
      <c r="G422" s="17">
        <v>180405800</v>
      </c>
      <c r="H422" s="17">
        <v>1</v>
      </c>
      <c r="I422" s="17">
        <v>268900</v>
      </c>
      <c r="J422" s="17">
        <v>14</v>
      </c>
      <c r="K422" s="17">
        <v>52400</v>
      </c>
      <c r="L422" s="16">
        <f t="shared" si="64"/>
        <v>105</v>
      </c>
      <c r="M422" s="16">
        <f t="shared" si="65"/>
        <v>34624700</v>
      </c>
      <c r="N422" s="17">
        <v>99</v>
      </c>
      <c r="O422" s="17">
        <v>29865300</v>
      </c>
      <c r="P422" s="17">
        <v>5</v>
      </c>
      <c r="Q422" s="17">
        <v>4440200</v>
      </c>
      <c r="R422" s="17">
        <v>1</v>
      </c>
      <c r="S422" s="17">
        <v>319200</v>
      </c>
      <c r="T422" s="8">
        <f t="shared" si="66"/>
        <v>1142</v>
      </c>
      <c r="U422" s="8">
        <f t="shared" si="60"/>
        <v>242369800</v>
      </c>
      <c r="V422" s="9">
        <f t="shared" si="61"/>
        <v>0.7454505470566052</v>
      </c>
      <c r="W422" s="8">
        <f t="shared" si="62"/>
        <v>704</v>
      </c>
      <c r="X422" s="8">
        <f t="shared" si="67"/>
        <v>180993900</v>
      </c>
      <c r="Y422" s="7">
        <f t="shared" si="68"/>
        <v>256640.19886363635</v>
      </c>
      <c r="Z422" s="9">
        <f t="shared" si="69"/>
        <v>0.001316995764323773</v>
      </c>
      <c r="AA422" s="7">
        <v>256375.52742616035</v>
      </c>
      <c r="AB422" s="9">
        <f t="shared" si="63"/>
        <v>0.001032358431918717</v>
      </c>
      <c r="AC422" s="13"/>
    </row>
    <row r="423" spans="1:29" ht="12.75">
      <c r="A423" s="14" t="s">
        <v>870</v>
      </c>
      <c r="B423" s="14" t="s">
        <v>873</v>
      </c>
      <c r="C423" t="s">
        <v>857</v>
      </c>
      <c r="D423" s="17">
        <v>38</v>
      </c>
      <c r="E423" s="17">
        <v>20466200</v>
      </c>
      <c r="F423" s="17">
        <v>1191</v>
      </c>
      <c r="G423" s="17">
        <v>1199702200</v>
      </c>
      <c r="H423" s="17">
        <v>0</v>
      </c>
      <c r="I423" s="17">
        <v>0</v>
      </c>
      <c r="J423" s="17">
        <v>0</v>
      </c>
      <c r="K423" s="17">
        <v>0</v>
      </c>
      <c r="L423" s="16">
        <f t="shared" si="64"/>
        <v>25</v>
      </c>
      <c r="M423" s="16">
        <f t="shared" si="65"/>
        <v>14340500</v>
      </c>
      <c r="N423" s="17">
        <v>25</v>
      </c>
      <c r="O423" s="17">
        <v>14340500</v>
      </c>
      <c r="P423" s="17">
        <v>0</v>
      </c>
      <c r="Q423" s="17">
        <v>0</v>
      </c>
      <c r="R423" s="17">
        <v>0</v>
      </c>
      <c r="S423" s="17">
        <v>0</v>
      </c>
      <c r="T423" s="8">
        <f t="shared" si="66"/>
        <v>1254</v>
      </c>
      <c r="U423" s="8">
        <f t="shared" si="60"/>
        <v>1234508900</v>
      </c>
      <c r="V423" s="9">
        <f t="shared" si="61"/>
        <v>0.971805225543534</v>
      </c>
      <c r="W423" s="8">
        <f t="shared" si="62"/>
        <v>1191</v>
      </c>
      <c r="X423" s="8">
        <f t="shared" si="67"/>
        <v>1199702200</v>
      </c>
      <c r="Y423" s="7">
        <f t="shared" si="68"/>
        <v>1007306.6330814442</v>
      </c>
      <c r="Z423" s="9">
        <f t="shared" si="69"/>
        <v>0</v>
      </c>
      <c r="AA423" s="7">
        <v>1005640.8333333334</v>
      </c>
      <c r="AB423" s="9">
        <f t="shared" si="63"/>
        <v>0.0016564559561382346</v>
      </c>
      <c r="AC423" s="13"/>
    </row>
    <row r="424" spans="1:29" ht="12.75">
      <c r="A424" s="14" t="s">
        <v>872</v>
      </c>
      <c r="B424" s="14" t="s">
        <v>875</v>
      </c>
      <c r="C424" t="s">
        <v>857</v>
      </c>
      <c r="D424" s="17">
        <v>69</v>
      </c>
      <c r="E424" s="17">
        <v>15221700</v>
      </c>
      <c r="F424" s="17">
        <v>805</v>
      </c>
      <c r="G424" s="17">
        <v>309324600</v>
      </c>
      <c r="H424" s="17">
        <v>0</v>
      </c>
      <c r="I424" s="17">
        <v>0</v>
      </c>
      <c r="J424" s="17">
        <v>0</v>
      </c>
      <c r="K424" s="17">
        <v>0</v>
      </c>
      <c r="L424" s="16">
        <f t="shared" si="64"/>
        <v>32</v>
      </c>
      <c r="M424" s="16">
        <f t="shared" si="65"/>
        <v>21077500</v>
      </c>
      <c r="N424" s="17">
        <v>31</v>
      </c>
      <c r="O424" s="17">
        <v>20588200</v>
      </c>
      <c r="P424" s="17">
        <v>0</v>
      </c>
      <c r="Q424" s="17">
        <v>0</v>
      </c>
      <c r="R424" s="17">
        <v>1</v>
      </c>
      <c r="S424" s="17">
        <v>489300</v>
      </c>
      <c r="T424" s="8">
        <f t="shared" si="66"/>
        <v>906</v>
      </c>
      <c r="U424" s="8">
        <f t="shared" si="60"/>
        <v>345623800</v>
      </c>
      <c r="V424" s="9">
        <f t="shared" si="61"/>
        <v>0.8949748252290496</v>
      </c>
      <c r="W424" s="8">
        <f t="shared" si="62"/>
        <v>805</v>
      </c>
      <c r="X424" s="8">
        <f t="shared" si="67"/>
        <v>309813900</v>
      </c>
      <c r="Y424" s="7">
        <f t="shared" si="68"/>
        <v>384254.1614906832</v>
      </c>
      <c r="Z424" s="9">
        <f t="shared" si="69"/>
        <v>0.001415701117804966</v>
      </c>
      <c r="AA424" s="7">
        <v>383909.28217821784</v>
      </c>
      <c r="AB424" s="9">
        <f t="shared" si="63"/>
        <v>0.0008983354361962924</v>
      </c>
      <c r="AC424" s="13"/>
    </row>
    <row r="425" spans="1:29" ht="12.75">
      <c r="A425" s="14" t="s">
        <v>874</v>
      </c>
      <c r="B425" s="14" t="s">
        <v>877</v>
      </c>
      <c r="C425" t="s">
        <v>857</v>
      </c>
      <c r="D425" s="17">
        <v>1590</v>
      </c>
      <c r="E425" s="17">
        <v>172257600</v>
      </c>
      <c r="F425" s="17">
        <v>17749</v>
      </c>
      <c r="G425" s="17">
        <v>5759476120</v>
      </c>
      <c r="H425" s="17">
        <v>68</v>
      </c>
      <c r="I425" s="17">
        <v>24667900</v>
      </c>
      <c r="J425" s="17">
        <v>93</v>
      </c>
      <c r="K425" s="17">
        <v>930300</v>
      </c>
      <c r="L425" s="16">
        <f t="shared" si="64"/>
        <v>310</v>
      </c>
      <c r="M425" s="16">
        <f t="shared" si="65"/>
        <v>681880400</v>
      </c>
      <c r="N425" s="17">
        <v>245</v>
      </c>
      <c r="O425" s="17">
        <v>552672700</v>
      </c>
      <c r="P425" s="17">
        <v>50</v>
      </c>
      <c r="Q425" s="17">
        <v>44536900</v>
      </c>
      <c r="R425" s="17">
        <v>15</v>
      </c>
      <c r="S425" s="17">
        <v>84670800</v>
      </c>
      <c r="T425" s="8">
        <f t="shared" si="66"/>
        <v>19810</v>
      </c>
      <c r="U425" s="8">
        <f t="shared" si="60"/>
        <v>6639212320</v>
      </c>
      <c r="V425" s="9">
        <f t="shared" si="61"/>
        <v>0.8712093756326805</v>
      </c>
      <c r="W425" s="8">
        <f t="shared" si="62"/>
        <v>17817</v>
      </c>
      <c r="X425" s="8">
        <f t="shared" si="67"/>
        <v>5868814820</v>
      </c>
      <c r="Y425" s="7">
        <f t="shared" si="68"/>
        <v>324641.860021328</v>
      </c>
      <c r="Z425" s="9">
        <f t="shared" si="69"/>
        <v>0.012753139366387969</v>
      </c>
      <c r="AA425" s="7">
        <v>325818.8384407391</v>
      </c>
      <c r="AB425" s="9">
        <f t="shared" si="63"/>
        <v>-0.003612370681338565</v>
      </c>
      <c r="AC425" s="13"/>
    </row>
    <row r="426" spans="1:29" ht="12.75">
      <c r="A426" s="14" t="s">
        <v>876</v>
      </c>
      <c r="B426" s="14" t="s">
        <v>879</v>
      </c>
      <c r="C426" t="s">
        <v>857</v>
      </c>
      <c r="D426" s="17">
        <v>3652</v>
      </c>
      <c r="E426" s="17">
        <v>107786900</v>
      </c>
      <c r="F426" s="17">
        <v>11477</v>
      </c>
      <c r="G426" s="17">
        <v>3556920000</v>
      </c>
      <c r="H426" s="17">
        <v>9</v>
      </c>
      <c r="I426" s="17">
        <v>3893800</v>
      </c>
      <c r="J426" s="17">
        <v>16</v>
      </c>
      <c r="K426" s="17">
        <v>996700</v>
      </c>
      <c r="L426" s="16">
        <f t="shared" si="64"/>
        <v>356</v>
      </c>
      <c r="M426" s="16">
        <f t="shared" si="65"/>
        <v>563779000</v>
      </c>
      <c r="N426" s="17">
        <v>309</v>
      </c>
      <c r="O426" s="17">
        <v>336213100</v>
      </c>
      <c r="P426" s="17">
        <v>46</v>
      </c>
      <c r="Q426" s="17">
        <v>222393200</v>
      </c>
      <c r="R426" s="17">
        <v>1</v>
      </c>
      <c r="S426" s="17">
        <v>5172700</v>
      </c>
      <c r="T426" s="8">
        <f t="shared" si="66"/>
        <v>15510</v>
      </c>
      <c r="U426" s="8">
        <f t="shared" si="60"/>
        <v>4233376400</v>
      </c>
      <c r="V426" s="9">
        <f t="shared" si="61"/>
        <v>0.8411285611173153</v>
      </c>
      <c r="W426" s="8">
        <f t="shared" si="62"/>
        <v>11486</v>
      </c>
      <c r="X426" s="8">
        <f t="shared" si="67"/>
        <v>3565986500</v>
      </c>
      <c r="Y426" s="7">
        <f t="shared" si="68"/>
        <v>310013.39021417376</v>
      </c>
      <c r="Z426" s="9">
        <f t="shared" si="69"/>
        <v>0.0012218852072780487</v>
      </c>
      <c r="AA426" s="7">
        <v>312762.1987425777</v>
      </c>
      <c r="AB426" s="9">
        <f t="shared" si="63"/>
        <v>-0.008788813160462408</v>
      </c>
      <c r="AC426" s="13"/>
    </row>
    <row r="427" spans="1:29" ht="12.75">
      <c r="A427" s="14" t="s">
        <v>878</v>
      </c>
      <c r="B427" s="14" t="s">
        <v>881</v>
      </c>
      <c r="C427" t="s">
        <v>857</v>
      </c>
      <c r="D427" s="17">
        <v>41</v>
      </c>
      <c r="E427" s="17">
        <v>1866200</v>
      </c>
      <c r="F427" s="17">
        <v>702</v>
      </c>
      <c r="G427" s="17">
        <v>112237100</v>
      </c>
      <c r="H427" s="17">
        <v>0</v>
      </c>
      <c r="I427" s="17">
        <v>0</v>
      </c>
      <c r="J427" s="17">
        <v>0</v>
      </c>
      <c r="K427" s="17">
        <v>0</v>
      </c>
      <c r="L427" s="16">
        <f t="shared" si="64"/>
        <v>64</v>
      </c>
      <c r="M427" s="16">
        <f t="shared" si="65"/>
        <v>25690418</v>
      </c>
      <c r="N427" s="17">
        <v>61</v>
      </c>
      <c r="O427" s="17">
        <v>24284718</v>
      </c>
      <c r="P427" s="17">
        <v>0</v>
      </c>
      <c r="Q427" s="17">
        <v>0</v>
      </c>
      <c r="R427" s="17">
        <v>3</v>
      </c>
      <c r="S427" s="17">
        <v>1405700</v>
      </c>
      <c r="T427" s="8">
        <f t="shared" si="66"/>
        <v>807</v>
      </c>
      <c r="U427" s="8">
        <f t="shared" si="60"/>
        <v>139793718</v>
      </c>
      <c r="V427" s="9">
        <f t="shared" si="61"/>
        <v>0.802876564167211</v>
      </c>
      <c r="W427" s="8">
        <f t="shared" si="62"/>
        <v>702</v>
      </c>
      <c r="X427" s="8">
        <f t="shared" si="67"/>
        <v>113642800</v>
      </c>
      <c r="Y427" s="7">
        <f t="shared" si="68"/>
        <v>159881.90883190883</v>
      </c>
      <c r="Z427" s="9">
        <f t="shared" si="69"/>
        <v>0.010055530535356388</v>
      </c>
      <c r="AA427" s="7">
        <v>220235.2773826458</v>
      </c>
      <c r="AB427" s="9">
        <f t="shared" si="63"/>
        <v>-0.27404042289681213</v>
      </c>
      <c r="AC427" s="13"/>
    </row>
    <row r="428" spans="1:29" ht="12.75">
      <c r="A428" s="14" t="s">
        <v>880</v>
      </c>
      <c r="B428" s="14" t="s">
        <v>883</v>
      </c>
      <c r="C428" t="s">
        <v>857</v>
      </c>
      <c r="D428" s="17">
        <v>3109</v>
      </c>
      <c r="E428" s="17">
        <v>244960100</v>
      </c>
      <c r="F428" s="17">
        <v>20294</v>
      </c>
      <c r="G428" s="17">
        <v>4523966500</v>
      </c>
      <c r="H428" s="17">
        <v>9</v>
      </c>
      <c r="I428" s="17">
        <v>3647300</v>
      </c>
      <c r="J428" s="17">
        <v>24</v>
      </c>
      <c r="K428" s="17">
        <v>68200</v>
      </c>
      <c r="L428" s="16">
        <f t="shared" si="64"/>
        <v>831</v>
      </c>
      <c r="M428" s="16">
        <f t="shared" si="65"/>
        <v>1379277700</v>
      </c>
      <c r="N428" s="17">
        <v>561</v>
      </c>
      <c r="O428" s="17">
        <v>629335100</v>
      </c>
      <c r="P428" s="17">
        <v>174</v>
      </c>
      <c r="Q428" s="17">
        <v>464296800</v>
      </c>
      <c r="R428" s="17">
        <v>96</v>
      </c>
      <c r="S428" s="17">
        <v>285645800</v>
      </c>
      <c r="T428" s="8">
        <f t="shared" si="66"/>
        <v>24267</v>
      </c>
      <c r="U428" s="8">
        <f t="shared" si="60"/>
        <v>6151919800</v>
      </c>
      <c r="V428" s="9">
        <f t="shared" si="61"/>
        <v>0.7359676242853491</v>
      </c>
      <c r="W428" s="8">
        <f t="shared" si="62"/>
        <v>20303</v>
      </c>
      <c r="X428" s="8">
        <f t="shared" si="67"/>
        <v>4813259600</v>
      </c>
      <c r="Y428" s="7">
        <f t="shared" si="68"/>
        <v>223002.20657045758</v>
      </c>
      <c r="Z428" s="9">
        <f t="shared" si="69"/>
        <v>0.04643197721790847</v>
      </c>
      <c r="AA428" s="7">
        <v>232302.49151188336</v>
      </c>
      <c r="AB428" s="9">
        <f t="shared" si="63"/>
        <v>-0.040035235441932514</v>
      </c>
      <c r="AC428" s="13"/>
    </row>
    <row r="429" spans="1:29" ht="12.75">
      <c r="A429" s="14" t="s">
        <v>882</v>
      </c>
      <c r="B429" s="14" t="s">
        <v>885</v>
      </c>
      <c r="C429" t="s">
        <v>857</v>
      </c>
      <c r="D429" s="17">
        <v>45</v>
      </c>
      <c r="E429" s="17">
        <v>21925500</v>
      </c>
      <c r="F429" s="17">
        <v>2611</v>
      </c>
      <c r="G429" s="17">
        <v>1777897250</v>
      </c>
      <c r="H429" s="17">
        <v>0</v>
      </c>
      <c r="I429" s="17">
        <v>0</v>
      </c>
      <c r="J429" s="17">
        <v>0</v>
      </c>
      <c r="K429" s="17">
        <v>0</v>
      </c>
      <c r="L429" s="16">
        <f t="shared" si="64"/>
        <v>78</v>
      </c>
      <c r="M429" s="16">
        <f t="shared" si="65"/>
        <v>42799160</v>
      </c>
      <c r="N429" s="17">
        <v>71</v>
      </c>
      <c r="O429" s="17">
        <v>37956060</v>
      </c>
      <c r="P429" s="17">
        <v>0</v>
      </c>
      <c r="Q429" s="17">
        <v>0</v>
      </c>
      <c r="R429" s="17">
        <v>7</v>
      </c>
      <c r="S429" s="17">
        <v>4843100</v>
      </c>
      <c r="T429" s="8">
        <f t="shared" si="66"/>
        <v>2734</v>
      </c>
      <c r="U429" s="8">
        <f t="shared" si="60"/>
        <v>1842621910</v>
      </c>
      <c r="V429" s="9">
        <f t="shared" si="61"/>
        <v>0.9648736077386597</v>
      </c>
      <c r="W429" s="8">
        <f t="shared" si="62"/>
        <v>2611</v>
      </c>
      <c r="X429" s="8">
        <f t="shared" si="67"/>
        <v>1782740350</v>
      </c>
      <c r="Y429" s="7">
        <f t="shared" si="68"/>
        <v>680925.7947146688</v>
      </c>
      <c r="Z429" s="9">
        <f t="shared" si="69"/>
        <v>0.002628374260458023</v>
      </c>
      <c r="AA429" s="7">
        <v>678812.0755436856</v>
      </c>
      <c r="AB429" s="9">
        <f t="shared" si="63"/>
        <v>0.0031138502792399897</v>
      </c>
      <c r="AC429" s="13"/>
    </row>
    <row r="430" spans="1:29" ht="12.75">
      <c r="A430" s="14" t="s">
        <v>884</v>
      </c>
      <c r="B430" s="14" t="s">
        <v>887</v>
      </c>
      <c r="C430" t="s">
        <v>857</v>
      </c>
      <c r="D430" s="17">
        <v>1685</v>
      </c>
      <c r="E430" s="17">
        <v>152049100</v>
      </c>
      <c r="F430" s="17">
        <v>9998</v>
      </c>
      <c r="G430" s="17">
        <v>2425444439</v>
      </c>
      <c r="H430" s="17">
        <v>5</v>
      </c>
      <c r="I430" s="17">
        <v>1953200</v>
      </c>
      <c r="J430" s="17">
        <v>20</v>
      </c>
      <c r="K430" s="17">
        <v>79058</v>
      </c>
      <c r="L430" s="16">
        <f t="shared" si="64"/>
        <v>190</v>
      </c>
      <c r="M430" s="16">
        <f t="shared" si="65"/>
        <v>162945363</v>
      </c>
      <c r="N430" s="17">
        <v>186</v>
      </c>
      <c r="O430" s="17">
        <v>159319263</v>
      </c>
      <c r="P430" s="17">
        <v>2</v>
      </c>
      <c r="Q430" s="17">
        <v>566100</v>
      </c>
      <c r="R430" s="17">
        <v>2</v>
      </c>
      <c r="S430" s="17">
        <v>3060000</v>
      </c>
      <c r="T430" s="8">
        <f t="shared" si="66"/>
        <v>11898</v>
      </c>
      <c r="U430" s="8">
        <f t="shared" si="60"/>
        <v>2742471160</v>
      </c>
      <c r="V430" s="9">
        <f t="shared" si="61"/>
        <v>0.8851132782741825</v>
      </c>
      <c r="W430" s="8">
        <f t="shared" si="62"/>
        <v>10003</v>
      </c>
      <c r="X430" s="8">
        <f t="shared" si="67"/>
        <v>2430457639</v>
      </c>
      <c r="Y430" s="7">
        <f t="shared" si="68"/>
        <v>242666.96381085675</v>
      </c>
      <c r="Z430" s="9">
        <f t="shared" si="69"/>
        <v>0.0011157820160996698</v>
      </c>
      <c r="AA430" s="7">
        <v>247704.36311211027</v>
      </c>
      <c r="AB430" s="9">
        <f t="shared" si="63"/>
        <v>-0.020336336582709322</v>
      </c>
      <c r="AC430" s="13"/>
    </row>
    <row r="431" spans="1:29" ht="12.75">
      <c r="A431" s="14" t="s">
        <v>886</v>
      </c>
      <c r="B431" s="14" t="s">
        <v>889</v>
      </c>
      <c r="C431" t="s">
        <v>857</v>
      </c>
      <c r="D431" s="17">
        <v>1089</v>
      </c>
      <c r="E431" s="17">
        <v>275901100</v>
      </c>
      <c r="F431" s="17">
        <v>7834</v>
      </c>
      <c r="G431" s="17">
        <v>7186784875</v>
      </c>
      <c r="H431" s="17">
        <v>0</v>
      </c>
      <c r="I431" s="17">
        <v>0</v>
      </c>
      <c r="J431" s="17">
        <v>0</v>
      </c>
      <c r="K431" s="17">
        <v>0</v>
      </c>
      <c r="L431" s="16">
        <f t="shared" si="64"/>
        <v>157</v>
      </c>
      <c r="M431" s="16">
        <f t="shared" si="65"/>
        <v>150336100</v>
      </c>
      <c r="N431" s="17">
        <v>152</v>
      </c>
      <c r="O431" s="17">
        <v>145320900</v>
      </c>
      <c r="P431" s="17">
        <v>0</v>
      </c>
      <c r="Q431" s="17">
        <v>0</v>
      </c>
      <c r="R431" s="17">
        <v>5</v>
      </c>
      <c r="S431" s="17">
        <v>5015200</v>
      </c>
      <c r="T431" s="8">
        <f t="shared" si="66"/>
        <v>9080</v>
      </c>
      <c r="U431" s="8">
        <f t="shared" si="60"/>
        <v>7613022075</v>
      </c>
      <c r="V431" s="9">
        <f t="shared" si="61"/>
        <v>0.9440120893121146</v>
      </c>
      <c r="W431" s="8">
        <f t="shared" si="62"/>
        <v>7834</v>
      </c>
      <c r="X431" s="8">
        <f t="shared" si="67"/>
        <v>7191800075</v>
      </c>
      <c r="Y431" s="7">
        <f t="shared" si="68"/>
        <v>917383.8237171305</v>
      </c>
      <c r="Z431" s="9">
        <f t="shared" si="69"/>
        <v>0.0006587659868305321</v>
      </c>
      <c r="AA431" s="7">
        <v>906001.5825315507</v>
      </c>
      <c r="AB431" s="9">
        <f t="shared" si="63"/>
        <v>0.012563158172169553</v>
      </c>
      <c r="AC431" s="13"/>
    </row>
    <row r="432" spans="1:29" ht="12.75">
      <c r="A432" s="14" t="s">
        <v>888</v>
      </c>
      <c r="B432" s="14" t="s">
        <v>891</v>
      </c>
      <c r="C432" t="s">
        <v>857</v>
      </c>
      <c r="D432" s="17">
        <v>3887</v>
      </c>
      <c r="E432" s="17">
        <v>133048200</v>
      </c>
      <c r="F432" s="17">
        <v>15802</v>
      </c>
      <c r="G432" s="17">
        <v>2470917785</v>
      </c>
      <c r="H432" s="17">
        <v>16</v>
      </c>
      <c r="I432" s="17">
        <v>4936400</v>
      </c>
      <c r="J432" s="17">
        <v>35</v>
      </c>
      <c r="K432" s="17">
        <v>580100</v>
      </c>
      <c r="L432" s="16">
        <f t="shared" si="64"/>
        <v>177</v>
      </c>
      <c r="M432" s="16">
        <f t="shared" si="65"/>
        <v>613699100</v>
      </c>
      <c r="N432" s="17">
        <v>136</v>
      </c>
      <c r="O432" s="17">
        <v>327605000</v>
      </c>
      <c r="P432" s="17">
        <v>10</v>
      </c>
      <c r="Q432" s="17">
        <v>24436600</v>
      </c>
      <c r="R432" s="17">
        <v>31</v>
      </c>
      <c r="S432" s="17">
        <v>261657500</v>
      </c>
      <c r="T432" s="8">
        <f t="shared" si="66"/>
        <v>19917</v>
      </c>
      <c r="U432" s="8">
        <f t="shared" si="60"/>
        <v>3223181585</v>
      </c>
      <c r="V432" s="9">
        <f t="shared" si="61"/>
        <v>0.7681398393817145</v>
      </c>
      <c r="W432" s="8">
        <f t="shared" si="62"/>
        <v>15818</v>
      </c>
      <c r="X432" s="8">
        <f t="shared" si="67"/>
        <v>2737511685</v>
      </c>
      <c r="Y432" s="7">
        <f t="shared" si="68"/>
        <v>156521.31653812111</v>
      </c>
      <c r="Z432" s="9">
        <f t="shared" si="69"/>
        <v>0.08117988177200386</v>
      </c>
      <c r="AA432" s="7">
        <v>156183.08309037902</v>
      </c>
      <c r="AB432" s="9">
        <f t="shared" si="63"/>
        <v>0.0021656215324317085</v>
      </c>
      <c r="AC432" s="13"/>
    </row>
    <row r="433" spans="1:29" ht="12.75">
      <c r="A433" s="14" t="s">
        <v>890</v>
      </c>
      <c r="B433" s="14" t="s">
        <v>893</v>
      </c>
      <c r="C433" t="s">
        <v>857</v>
      </c>
      <c r="D433" s="17">
        <v>122</v>
      </c>
      <c r="E433" s="17">
        <v>218945700</v>
      </c>
      <c r="F433" s="17">
        <v>439</v>
      </c>
      <c r="G433" s="17">
        <v>996202300</v>
      </c>
      <c r="H433" s="17">
        <v>0</v>
      </c>
      <c r="I433" s="17">
        <v>0</v>
      </c>
      <c r="J433" s="17">
        <v>0</v>
      </c>
      <c r="K433" s="17">
        <v>0</v>
      </c>
      <c r="L433" s="16">
        <f t="shared" si="64"/>
        <v>5</v>
      </c>
      <c r="M433" s="16">
        <f t="shared" si="65"/>
        <v>10070700</v>
      </c>
      <c r="N433" s="17">
        <v>5</v>
      </c>
      <c r="O433" s="17">
        <v>10070700</v>
      </c>
      <c r="P433" s="17">
        <v>0</v>
      </c>
      <c r="Q433" s="17">
        <v>0</v>
      </c>
      <c r="R433" s="17">
        <v>0</v>
      </c>
      <c r="S433" s="17">
        <v>0</v>
      </c>
      <c r="T433" s="8">
        <f t="shared" si="66"/>
        <v>566</v>
      </c>
      <c r="U433" s="8">
        <f t="shared" si="60"/>
        <v>1225218700</v>
      </c>
      <c r="V433" s="9">
        <f t="shared" si="61"/>
        <v>0.813081207461166</v>
      </c>
      <c r="W433" s="8">
        <f t="shared" si="62"/>
        <v>439</v>
      </c>
      <c r="X433" s="8">
        <f t="shared" si="67"/>
        <v>996202300</v>
      </c>
      <c r="Y433" s="7">
        <f t="shared" si="68"/>
        <v>2269253.5307517084</v>
      </c>
      <c r="Z433" s="9">
        <f t="shared" si="69"/>
        <v>0</v>
      </c>
      <c r="AA433" s="7">
        <v>1975724.2366412214</v>
      </c>
      <c r="AB433" s="9">
        <f t="shared" si="63"/>
        <v>0.14856794721994898</v>
      </c>
      <c r="AC433" s="13"/>
    </row>
    <row r="434" spans="1:29" ht="12.75">
      <c r="A434" s="14" t="s">
        <v>892</v>
      </c>
      <c r="B434" s="14" t="s">
        <v>744</v>
      </c>
      <c r="C434" t="s">
        <v>857</v>
      </c>
      <c r="D434" s="17">
        <v>805</v>
      </c>
      <c r="E434" s="17">
        <v>50824100</v>
      </c>
      <c r="F434" s="17">
        <v>4344</v>
      </c>
      <c r="G434" s="17">
        <v>1142030300</v>
      </c>
      <c r="H434" s="17">
        <v>7</v>
      </c>
      <c r="I434" s="17">
        <v>2320200</v>
      </c>
      <c r="J434" s="17">
        <v>51</v>
      </c>
      <c r="K434" s="17">
        <v>264100</v>
      </c>
      <c r="L434" s="16">
        <f t="shared" si="64"/>
        <v>120</v>
      </c>
      <c r="M434" s="16">
        <f t="shared" si="65"/>
        <v>63990400</v>
      </c>
      <c r="N434" s="17">
        <v>119</v>
      </c>
      <c r="O434" s="17">
        <v>63064600</v>
      </c>
      <c r="P434" s="17">
        <v>1</v>
      </c>
      <c r="Q434" s="17">
        <v>925800</v>
      </c>
      <c r="R434" s="17">
        <v>0</v>
      </c>
      <c r="S434" s="17">
        <v>0</v>
      </c>
      <c r="T434" s="8">
        <f t="shared" si="66"/>
        <v>5327</v>
      </c>
      <c r="U434" s="8">
        <f t="shared" si="60"/>
        <v>1259429100</v>
      </c>
      <c r="V434" s="9">
        <f t="shared" si="61"/>
        <v>0.9086263768242293</v>
      </c>
      <c r="W434" s="8">
        <f t="shared" si="62"/>
        <v>4351</v>
      </c>
      <c r="X434" s="8">
        <f t="shared" si="67"/>
        <v>1144350500</v>
      </c>
      <c r="Y434" s="7">
        <f t="shared" si="68"/>
        <v>263008.6187083429</v>
      </c>
      <c r="Z434" s="9">
        <f t="shared" si="69"/>
        <v>0</v>
      </c>
      <c r="AA434" s="7">
        <v>260896.60544059522</v>
      </c>
      <c r="AB434" s="9">
        <f t="shared" si="63"/>
        <v>0.008095211757090392</v>
      </c>
      <c r="AC434" s="13"/>
    </row>
    <row r="435" spans="1:29" ht="12.75">
      <c r="A435" s="14" t="s">
        <v>894</v>
      </c>
      <c r="B435" s="14" t="s">
        <v>896</v>
      </c>
      <c r="C435" t="s">
        <v>857</v>
      </c>
      <c r="D435" s="17">
        <v>43</v>
      </c>
      <c r="E435" s="17">
        <v>4510200</v>
      </c>
      <c r="F435" s="17">
        <v>1042</v>
      </c>
      <c r="G435" s="17">
        <v>243127500</v>
      </c>
      <c r="H435" s="17">
        <v>0</v>
      </c>
      <c r="I435" s="17">
        <v>0</v>
      </c>
      <c r="J435" s="17">
        <v>0</v>
      </c>
      <c r="K435" s="17">
        <v>0</v>
      </c>
      <c r="L435" s="16">
        <f t="shared" si="64"/>
        <v>16</v>
      </c>
      <c r="M435" s="16">
        <f t="shared" si="65"/>
        <v>5437800</v>
      </c>
      <c r="N435" s="17">
        <v>13</v>
      </c>
      <c r="O435" s="17">
        <v>4277600</v>
      </c>
      <c r="P435" s="17">
        <v>0</v>
      </c>
      <c r="Q435" s="17">
        <v>0</v>
      </c>
      <c r="R435" s="17">
        <v>3</v>
      </c>
      <c r="S435" s="17">
        <v>1160200</v>
      </c>
      <c r="T435" s="8">
        <f t="shared" si="66"/>
        <v>1101</v>
      </c>
      <c r="U435" s="8">
        <f t="shared" si="60"/>
        <v>253075500</v>
      </c>
      <c r="V435" s="9">
        <f t="shared" si="61"/>
        <v>0.9606915722778381</v>
      </c>
      <c r="W435" s="8">
        <f t="shared" si="62"/>
        <v>1042</v>
      </c>
      <c r="X435" s="8">
        <f t="shared" si="67"/>
        <v>244287700</v>
      </c>
      <c r="Y435" s="7">
        <f t="shared" si="68"/>
        <v>233327.73512476007</v>
      </c>
      <c r="Z435" s="9">
        <f t="shared" si="69"/>
        <v>0.004584402678252142</v>
      </c>
      <c r="AA435" s="7">
        <v>234004.00381315537</v>
      </c>
      <c r="AB435" s="9">
        <f t="shared" si="63"/>
        <v>-0.002889987681301718</v>
      </c>
      <c r="AC435" s="13"/>
    </row>
    <row r="436" spans="1:29" ht="12.75">
      <c r="A436" s="14" t="s">
        <v>895</v>
      </c>
      <c r="B436" s="14" t="s">
        <v>898</v>
      </c>
      <c r="C436" t="s">
        <v>857</v>
      </c>
      <c r="D436" s="17">
        <v>27</v>
      </c>
      <c r="E436" s="17">
        <v>3526800</v>
      </c>
      <c r="F436" s="17">
        <v>883</v>
      </c>
      <c r="G436" s="17">
        <v>233669900</v>
      </c>
      <c r="H436" s="17">
        <v>0</v>
      </c>
      <c r="I436" s="17">
        <v>0</v>
      </c>
      <c r="J436" s="17">
        <v>0</v>
      </c>
      <c r="K436" s="17">
        <v>0</v>
      </c>
      <c r="L436" s="16">
        <f t="shared" si="64"/>
        <v>18</v>
      </c>
      <c r="M436" s="16">
        <f t="shared" si="65"/>
        <v>7164200</v>
      </c>
      <c r="N436" s="17">
        <v>18</v>
      </c>
      <c r="O436" s="17">
        <v>7164200</v>
      </c>
      <c r="P436" s="17">
        <v>0</v>
      </c>
      <c r="Q436" s="17">
        <v>0</v>
      </c>
      <c r="R436" s="17">
        <v>0</v>
      </c>
      <c r="S436" s="17">
        <v>0</v>
      </c>
      <c r="T436" s="8">
        <f t="shared" si="66"/>
        <v>928</v>
      </c>
      <c r="U436" s="8">
        <f t="shared" si="60"/>
        <v>244360900</v>
      </c>
      <c r="V436" s="9">
        <f t="shared" si="61"/>
        <v>0.9562491380576843</v>
      </c>
      <c r="W436" s="8">
        <f t="shared" si="62"/>
        <v>883</v>
      </c>
      <c r="X436" s="8">
        <f t="shared" si="67"/>
        <v>233669900</v>
      </c>
      <c r="Y436" s="7">
        <f t="shared" si="68"/>
        <v>264631.8233295583</v>
      </c>
      <c r="Z436" s="9">
        <f t="shared" si="69"/>
        <v>0</v>
      </c>
      <c r="AA436" s="7">
        <v>264385.76271186443</v>
      </c>
      <c r="AB436" s="9">
        <f t="shared" si="63"/>
        <v>0.0009306878523638158</v>
      </c>
      <c r="AC436" s="13"/>
    </row>
    <row r="437" spans="1:29" ht="12.75">
      <c r="A437" s="14" t="s">
        <v>897</v>
      </c>
      <c r="B437" s="14" t="s">
        <v>900</v>
      </c>
      <c r="C437" t="s">
        <v>857</v>
      </c>
      <c r="D437" s="17">
        <v>289</v>
      </c>
      <c r="E437" s="17">
        <v>16519100</v>
      </c>
      <c r="F437" s="17">
        <v>2425</v>
      </c>
      <c r="G437" s="17">
        <v>669418000</v>
      </c>
      <c r="H437" s="17">
        <v>110</v>
      </c>
      <c r="I437" s="17">
        <v>38677000</v>
      </c>
      <c r="J437" s="17">
        <v>146</v>
      </c>
      <c r="K437" s="17">
        <v>2056200</v>
      </c>
      <c r="L437" s="16">
        <f t="shared" si="64"/>
        <v>113</v>
      </c>
      <c r="M437" s="16">
        <f t="shared" si="65"/>
        <v>56800700</v>
      </c>
      <c r="N437" s="17">
        <v>96</v>
      </c>
      <c r="O437" s="17">
        <v>42876500</v>
      </c>
      <c r="P437" s="17">
        <v>9</v>
      </c>
      <c r="Q437" s="17">
        <v>10961000</v>
      </c>
      <c r="R437" s="17">
        <v>8</v>
      </c>
      <c r="S437" s="17">
        <v>2963200</v>
      </c>
      <c r="T437" s="8">
        <f t="shared" si="66"/>
        <v>3083</v>
      </c>
      <c r="U437" s="8">
        <f t="shared" si="60"/>
        <v>783471000</v>
      </c>
      <c r="V437" s="9">
        <f t="shared" si="61"/>
        <v>0.9037922271532705</v>
      </c>
      <c r="W437" s="8">
        <f t="shared" si="62"/>
        <v>2535</v>
      </c>
      <c r="X437" s="8">
        <f t="shared" si="67"/>
        <v>711058200</v>
      </c>
      <c r="Y437" s="7">
        <f t="shared" si="68"/>
        <v>279327.41617357003</v>
      </c>
      <c r="Z437" s="9">
        <f t="shared" si="69"/>
        <v>0.0037821438189798986</v>
      </c>
      <c r="AA437" s="7">
        <v>279204.9723756906</v>
      </c>
      <c r="AB437" s="9">
        <f t="shared" si="63"/>
        <v>0.000438544474468341</v>
      </c>
      <c r="AC437" s="13"/>
    </row>
    <row r="438" spans="1:29" ht="12.75">
      <c r="A438" s="14" t="s">
        <v>899</v>
      </c>
      <c r="B438" s="14" t="s">
        <v>902</v>
      </c>
      <c r="C438" t="s">
        <v>857</v>
      </c>
      <c r="D438" s="17">
        <v>241</v>
      </c>
      <c r="E438" s="17">
        <v>35320300</v>
      </c>
      <c r="F438" s="17">
        <v>7665</v>
      </c>
      <c r="G438" s="17">
        <v>2908460800</v>
      </c>
      <c r="H438" s="17">
        <v>0</v>
      </c>
      <c r="I438" s="17">
        <v>0</v>
      </c>
      <c r="J438" s="17">
        <v>0</v>
      </c>
      <c r="K438" s="17">
        <v>0</v>
      </c>
      <c r="L438" s="16">
        <f t="shared" si="64"/>
        <v>328</v>
      </c>
      <c r="M438" s="16">
        <f t="shared" si="65"/>
        <v>264971410</v>
      </c>
      <c r="N438" s="17">
        <v>315</v>
      </c>
      <c r="O438" s="17">
        <v>241133010</v>
      </c>
      <c r="P438" s="17">
        <v>0</v>
      </c>
      <c r="Q438" s="17">
        <v>0</v>
      </c>
      <c r="R438" s="17">
        <v>13</v>
      </c>
      <c r="S438" s="17">
        <v>23838400</v>
      </c>
      <c r="T438" s="8">
        <f t="shared" si="66"/>
        <v>8234</v>
      </c>
      <c r="U438" s="8">
        <f t="shared" si="60"/>
        <v>3208752510</v>
      </c>
      <c r="V438" s="9">
        <f t="shared" si="61"/>
        <v>0.9064148110319671</v>
      </c>
      <c r="W438" s="8">
        <f t="shared" si="62"/>
        <v>7665</v>
      </c>
      <c r="X438" s="8">
        <f t="shared" si="67"/>
        <v>2932299200</v>
      </c>
      <c r="Y438" s="7">
        <f t="shared" si="68"/>
        <v>379446.9406392694</v>
      </c>
      <c r="Z438" s="9">
        <f t="shared" si="69"/>
        <v>0.007429180008650776</v>
      </c>
      <c r="AA438" s="7">
        <v>378449.25665101723</v>
      </c>
      <c r="AB438" s="9">
        <f t="shared" si="63"/>
        <v>0.002636242430705029</v>
      </c>
      <c r="AC438" s="13"/>
    </row>
    <row r="439" spans="1:29" ht="12.75">
      <c r="A439" s="14" t="s">
        <v>901</v>
      </c>
      <c r="B439" s="14" t="s">
        <v>904</v>
      </c>
      <c r="C439" t="s">
        <v>857</v>
      </c>
      <c r="D439" s="17">
        <v>239</v>
      </c>
      <c r="E439" s="17">
        <v>94330400</v>
      </c>
      <c r="F439" s="17">
        <v>2790</v>
      </c>
      <c r="G439" s="17">
        <v>1485734900</v>
      </c>
      <c r="H439" s="17">
        <v>0</v>
      </c>
      <c r="I439" s="17">
        <v>0</v>
      </c>
      <c r="J439" s="17">
        <v>0</v>
      </c>
      <c r="K439" s="17">
        <v>0</v>
      </c>
      <c r="L439" s="16">
        <f t="shared" si="64"/>
        <v>263</v>
      </c>
      <c r="M439" s="16">
        <f t="shared" si="65"/>
        <v>348443900</v>
      </c>
      <c r="N439" s="17">
        <v>258</v>
      </c>
      <c r="O439" s="17">
        <v>335788000</v>
      </c>
      <c r="P439" s="17">
        <v>0</v>
      </c>
      <c r="Q439" s="17">
        <v>0</v>
      </c>
      <c r="R439" s="17">
        <v>5</v>
      </c>
      <c r="S439" s="17">
        <v>12655900</v>
      </c>
      <c r="T439" s="8">
        <f t="shared" si="66"/>
        <v>3292</v>
      </c>
      <c r="U439" s="8">
        <f t="shared" si="60"/>
        <v>1928509200</v>
      </c>
      <c r="V439" s="9">
        <f t="shared" si="61"/>
        <v>0.7704059176902034</v>
      </c>
      <c r="W439" s="8">
        <f t="shared" si="62"/>
        <v>2790</v>
      </c>
      <c r="X439" s="8">
        <f t="shared" si="67"/>
        <v>1498390800</v>
      </c>
      <c r="Y439" s="7">
        <f t="shared" si="68"/>
        <v>532521.4695340502</v>
      </c>
      <c r="Z439" s="9">
        <f t="shared" si="69"/>
        <v>0.006562530269495214</v>
      </c>
      <c r="AA439" s="7">
        <v>517719.6572228052</v>
      </c>
      <c r="AB439" s="9">
        <f t="shared" si="63"/>
        <v>0.028590400431473133</v>
      </c>
      <c r="AC439" s="13"/>
    </row>
    <row r="440" spans="1:29" ht="12.75">
      <c r="A440" s="14" t="s">
        <v>903</v>
      </c>
      <c r="B440" s="14" t="s">
        <v>906</v>
      </c>
      <c r="C440" t="s">
        <v>857</v>
      </c>
      <c r="D440" s="17">
        <v>98</v>
      </c>
      <c r="E440" s="17">
        <v>34644400</v>
      </c>
      <c r="F440" s="17">
        <v>1760</v>
      </c>
      <c r="G440" s="17">
        <v>389582900</v>
      </c>
      <c r="H440" s="17">
        <v>0</v>
      </c>
      <c r="I440" s="17">
        <v>0</v>
      </c>
      <c r="J440" s="17">
        <v>0</v>
      </c>
      <c r="K440" s="17">
        <v>0</v>
      </c>
      <c r="L440" s="16">
        <f t="shared" si="64"/>
        <v>214</v>
      </c>
      <c r="M440" s="16">
        <f t="shared" si="65"/>
        <v>199331000</v>
      </c>
      <c r="N440" s="17">
        <v>153</v>
      </c>
      <c r="O440" s="17">
        <v>172293800</v>
      </c>
      <c r="P440" s="17">
        <v>0</v>
      </c>
      <c r="Q440" s="17">
        <v>0</v>
      </c>
      <c r="R440" s="17">
        <v>61</v>
      </c>
      <c r="S440" s="17">
        <v>27037200</v>
      </c>
      <c r="T440" s="8">
        <f t="shared" si="66"/>
        <v>2072</v>
      </c>
      <c r="U440" s="8">
        <f t="shared" si="60"/>
        <v>623558300</v>
      </c>
      <c r="V440" s="9">
        <f t="shared" si="61"/>
        <v>0.6247738182620615</v>
      </c>
      <c r="W440" s="8">
        <f t="shared" si="62"/>
        <v>1760</v>
      </c>
      <c r="X440" s="8">
        <f t="shared" si="67"/>
        <v>416620100</v>
      </c>
      <c r="Y440" s="7">
        <f t="shared" si="68"/>
        <v>221353.92045454544</v>
      </c>
      <c r="Z440" s="9">
        <f t="shared" si="69"/>
        <v>0.04335953831422018</v>
      </c>
      <c r="AA440" s="7">
        <v>222110.76388888888</v>
      </c>
      <c r="AB440" s="9">
        <f t="shared" si="63"/>
        <v>-0.0034075045310368044</v>
      </c>
      <c r="AC440" s="13"/>
    </row>
    <row r="441" spans="1:29" ht="12.75">
      <c r="A441" s="14" t="s">
        <v>905</v>
      </c>
      <c r="B441" s="14" t="s">
        <v>908</v>
      </c>
      <c r="C441" t="s">
        <v>857</v>
      </c>
      <c r="D441" s="17">
        <v>56</v>
      </c>
      <c r="E441" s="17">
        <v>24940100</v>
      </c>
      <c r="F441" s="17">
        <v>1916</v>
      </c>
      <c r="G441" s="17">
        <v>1047597800</v>
      </c>
      <c r="H441" s="17">
        <v>0</v>
      </c>
      <c r="I441" s="17">
        <v>0</v>
      </c>
      <c r="J441" s="17">
        <v>0</v>
      </c>
      <c r="K441" s="17">
        <v>0</v>
      </c>
      <c r="L441" s="16">
        <f t="shared" si="64"/>
        <v>65</v>
      </c>
      <c r="M441" s="16">
        <f t="shared" si="65"/>
        <v>46229300</v>
      </c>
      <c r="N441" s="17">
        <v>50</v>
      </c>
      <c r="O441" s="17">
        <v>37875300</v>
      </c>
      <c r="P441" s="17">
        <v>0</v>
      </c>
      <c r="Q441" s="17">
        <v>0</v>
      </c>
      <c r="R441" s="17">
        <v>15</v>
      </c>
      <c r="S441" s="17">
        <v>8354000</v>
      </c>
      <c r="T441" s="8">
        <f t="shared" si="66"/>
        <v>2037</v>
      </c>
      <c r="U441" s="8">
        <f t="shared" si="60"/>
        <v>1118767200</v>
      </c>
      <c r="V441" s="9">
        <f t="shared" si="61"/>
        <v>0.9363858718775452</v>
      </c>
      <c r="W441" s="8">
        <f t="shared" si="62"/>
        <v>1916</v>
      </c>
      <c r="X441" s="8">
        <f t="shared" si="67"/>
        <v>1055951800</v>
      </c>
      <c r="Y441" s="7">
        <f t="shared" si="68"/>
        <v>546762.9436325679</v>
      </c>
      <c r="Z441" s="9">
        <f t="shared" si="69"/>
        <v>0.007467147767649963</v>
      </c>
      <c r="AA441" s="7">
        <v>545990.4222451082</v>
      </c>
      <c r="AB441" s="9">
        <f t="shared" si="63"/>
        <v>0.0014148991557088283</v>
      </c>
      <c r="AC441" s="13"/>
    </row>
    <row r="442" spans="1:29" ht="12.75">
      <c r="A442" s="14" t="s">
        <v>907</v>
      </c>
      <c r="B442" s="14" t="s">
        <v>910</v>
      </c>
      <c r="C442" t="s">
        <v>857</v>
      </c>
      <c r="D442" s="17">
        <v>96</v>
      </c>
      <c r="E442" s="17">
        <v>35066700</v>
      </c>
      <c r="F442" s="17">
        <v>1807</v>
      </c>
      <c r="G442" s="17">
        <v>950796400</v>
      </c>
      <c r="H442" s="17">
        <v>0</v>
      </c>
      <c r="I442" s="17">
        <v>0</v>
      </c>
      <c r="J442" s="17">
        <v>0</v>
      </c>
      <c r="K442" s="17">
        <v>0</v>
      </c>
      <c r="L442" s="16">
        <f t="shared" si="64"/>
        <v>151</v>
      </c>
      <c r="M442" s="16">
        <f t="shared" si="65"/>
        <v>117641500</v>
      </c>
      <c r="N442" s="17">
        <v>148</v>
      </c>
      <c r="O442" s="17">
        <v>115001600</v>
      </c>
      <c r="P442" s="17">
        <v>0</v>
      </c>
      <c r="Q442" s="17">
        <v>0</v>
      </c>
      <c r="R442" s="17">
        <v>3</v>
      </c>
      <c r="S442" s="17">
        <v>2639900</v>
      </c>
      <c r="T442" s="8">
        <f t="shared" si="66"/>
        <v>2054</v>
      </c>
      <c r="U442" s="8">
        <f t="shared" si="60"/>
        <v>1103504600</v>
      </c>
      <c r="V442" s="9">
        <f t="shared" si="61"/>
        <v>0.8616152574262037</v>
      </c>
      <c r="W442" s="8">
        <f t="shared" si="62"/>
        <v>1807</v>
      </c>
      <c r="X442" s="8">
        <f t="shared" si="67"/>
        <v>953436300</v>
      </c>
      <c r="Y442" s="7">
        <f t="shared" si="68"/>
        <v>526173.9900387382</v>
      </c>
      <c r="Z442" s="9">
        <f t="shared" si="69"/>
        <v>0.002392287263686984</v>
      </c>
      <c r="AA442" s="7">
        <v>522454.86148832156</v>
      </c>
      <c r="AB442" s="9">
        <f t="shared" si="63"/>
        <v>0.007118564347974408</v>
      </c>
      <c r="AC442" s="13"/>
    </row>
    <row r="443" spans="1:29" ht="12.75">
      <c r="A443" s="14" t="s">
        <v>909</v>
      </c>
      <c r="B443" s="14" t="s">
        <v>912</v>
      </c>
      <c r="C443" t="s">
        <v>857</v>
      </c>
      <c r="D443" s="17">
        <v>68</v>
      </c>
      <c r="E443" s="17">
        <v>5167900</v>
      </c>
      <c r="F443" s="17">
        <v>1108</v>
      </c>
      <c r="G443" s="17">
        <v>230677800</v>
      </c>
      <c r="H443" s="17">
        <v>0</v>
      </c>
      <c r="I443" s="17">
        <v>0</v>
      </c>
      <c r="J443" s="17">
        <v>0</v>
      </c>
      <c r="K443" s="17">
        <v>0</v>
      </c>
      <c r="L443" s="16">
        <f t="shared" si="64"/>
        <v>58</v>
      </c>
      <c r="M443" s="16">
        <f t="shared" si="65"/>
        <v>38152100</v>
      </c>
      <c r="N443" s="17">
        <v>57</v>
      </c>
      <c r="O443" s="17">
        <v>37786900</v>
      </c>
      <c r="P443" s="17">
        <v>1</v>
      </c>
      <c r="Q443" s="17">
        <v>365200</v>
      </c>
      <c r="R443" s="17">
        <v>0</v>
      </c>
      <c r="S443" s="17">
        <v>0</v>
      </c>
      <c r="T443" s="8">
        <f t="shared" si="66"/>
        <v>1234</v>
      </c>
      <c r="U443" s="8">
        <f t="shared" si="60"/>
        <v>273997800</v>
      </c>
      <c r="V443" s="9">
        <f t="shared" si="61"/>
        <v>0.8418965407751449</v>
      </c>
      <c r="W443" s="8">
        <f t="shared" si="62"/>
        <v>1108</v>
      </c>
      <c r="X443" s="8">
        <f t="shared" si="67"/>
        <v>230677800</v>
      </c>
      <c r="Y443" s="7">
        <f t="shared" si="68"/>
        <v>208192.96028880865</v>
      </c>
      <c r="Z443" s="9">
        <f t="shared" si="69"/>
        <v>0</v>
      </c>
      <c r="AA443" s="7">
        <v>211286.50362318842</v>
      </c>
      <c r="AB443" s="9">
        <f t="shared" si="63"/>
        <v>-0.014641462096873142</v>
      </c>
      <c r="AC443" s="13"/>
    </row>
    <row r="444" spans="1:29" ht="12.75">
      <c r="A444" s="14" t="s">
        <v>911</v>
      </c>
      <c r="B444" s="14" t="s">
        <v>914</v>
      </c>
      <c r="C444" t="s">
        <v>857</v>
      </c>
      <c r="D444" s="17">
        <v>1655</v>
      </c>
      <c r="E444" s="17">
        <v>83046000</v>
      </c>
      <c r="F444" s="17">
        <v>12667</v>
      </c>
      <c r="G444" s="17">
        <v>3072774600</v>
      </c>
      <c r="H444" s="17">
        <v>4</v>
      </c>
      <c r="I444" s="17">
        <v>906700</v>
      </c>
      <c r="J444" s="17">
        <v>19</v>
      </c>
      <c r="K444" s="17">
        <v>68000</v>
      </c>
      <c r="L444" s="16">
        <f t="shared" si="64"/>
        <v>436</v>
      </c>
      <c r="M444" s="16">
        <f t="shared" si="65"/>
        <v>508272600</v>
      </c>
      <c r="N444" s="17">
        <v>431</v>
      </c>
      <c r="O444" s="17">
        <v>502311300</v>
      </c>
      <c r="P444" s="17">
        <v>1</v>
      </c>
      <c r="Q444" s="17">
        <v>672200</v>
      </c>
      <c r="R444" s="17">
        <v>4</v>
      </c>
      <c r="S444" s="17">
        <v>5289100</v>
      </c>
      <c r="T444" s="8">
        <f t="shared" si="66"/>
        <v>14781</v>
      </c>
      <c r="U444" s="8">
        <f t="shared" si="60"/>
        <v>3665067900</v>
      </c>
      <c r="V444" s="9">
        <f t="shared" si="61"/>
        <v>0.8386423891355465</v>
      </c>
      <c r="W444" s="8">
        <f t="shared" si="62"/>
        <v>12671</v>
      </c>
      <c r="X444" s="8">
        <f t="shared" si="67"/>
        <v>3078970400</v>
      </c>
      <c r="Y444" s="7">
        <f t="shared" si="68"/>
        <v>242576.06345197695</v>
      </c>
      <c r="Z444" s="9">
        <f t="shared" si="69"/>
        <v>0.0014431110539589185</v>
      </c>
      <c r="AA444" s="7">
        <v>237361.58107145684</v>
      </c>
      <c r="AB444" s="9">
        <f t="shared" si="63"/>
        <v>0.021968518902603346</v>
      </c>
      <c r="AC444" s="13"/>
    </row>
    <row r="445" spans="1:29" ht="12.75">
      <c r="A445" s="14" t="s">
        <v>913</v>
      </c>
      <c r="B445" s="14" t="s">
        <v>916</v>
      </c>
      <c r="C445" t="s">
        <v>857</v>
      </c>
      <c r="D445" s="17">
        <v>64</v>
      </c>
      <c r="E445" s="17">
        <v>26178900</v>
      </c>
      <c r="F445" s="17">
        <v>2106</v>
      </c>
      <c r="G445" s="17">
        <v>1441394000</v>
      </c>
      <c r="H445" s="17">
        <v>0</v>
      </c>
      <c r="I445" s="17">
        <v>0</v>
      </c>
      <c r="J445" s="17">
        <v>0</v>
      </c>
      <c r="K445" s="17">
        <v>0</v>
      </c>
      <c r="L445" s="16">
        <f t="shared" si="64"/>
        <v>94</v>
      </c>
      <c r="M445" s="16">
        <f t="shared" si="65"/>
        <v>79948100</v>
      </c>
      <c r="N445" s="17">
        <v>94</v>
      </c>
      <c r="O445" s="17">
        <v>79948100</v>
      </c>
      <c r="P445" s="17">
        <v>0</v>
      </c>
      <c r="Q445" s="17">
        <v>0</v>
      </c>
      <c r="R445" s="17">
        <v>0</v>
      </c>
      <c r="S445" s="17">
        <v>0</v>
      </c>
      <c r="T445" s="8">
        <f t="shared" si="66"/>
        <v>2264</v>
      </c>
      <c r="U445" s="8">
        <f t="shared" si="60"/>
        <v>1547521000</v>
      </c>
      <c r="V445" s="9">
        <f t="shared" si="61"/>
        <v>0.9314212860439374</v>
      </c>
      <c r="W445" s="8">
        <f t="shared" si="62"/>
        <v>2106</v>
      </c>
      <c r="X445" s="8">
        <f t="shared" si="67"/>
        <v>1441394000</v>
      </c>
      <c r="Y445" s="7">
        <f t="shared" si="68"/>
        <v>684422.6020892687</v>
      </c>
      <c r="Z445" s="9">
        <f t="shared" si="69"/>
        <v>0</v>
      </c>
      <c r="AA445" s="7">
        <v>681238.4976525821</v>
      </c>
      <c r="AB445" s="9">
        <f t="shared" si="63"/>
        <v>0.004673993685997529</v>
      </c>
      <c r="AC445" s="13"/>
    </row>
    <row r="446" spans="1:29" ht="12.75">
      <c r="A446" s="14" t="s">
        <v>915</v>
      </c>
      <c r="B446" s="14" t="s">
        <v>918</v>
      </c>
      <c r="C446" t="s">
        <v>857</v>
      </c>
      <c r="D446" s="17">
        <v>271</v>
      </c>
      <c r="E446" s="17">
        <v>29969400</v>
      </c>
      <c r="F446" s="17">
        <v>1508</v>
      </c>
      <c r="G446" s="17">
        <v>325156800</v>
      </c>
      <c r="H446" s="17">
        <v>1</v>
      </c>
      <c r="I446" s="17">
        <v>17400</v>
      </c>
      <c r="J446" s="17">
        <v>1</v>
      </c>
      <c r="K446" s="17">
        <v>3000</v>
      </c>
      <c r="L446" s="16">
        <f t="shared" si="64"/>
        <v>99</v>
      </c>
      <c r="M446" s="16">
        <f t="shared" si="65"/>
        <v>56252100</v>
      </c>
      <c r="N446" s="17">
        <v>96</v>
      </c>
      <c r="O446" s="17">
        <v>37638100</v>
      </c>
      <c r="P446" s="17">
        <v>0</v>
      </c>
      <c r="Q446" s="17">
        <v>0</v>
      </c>
      <c r="R446" s="17">
        <v>3</v>
      </c>
      <c r="S446" s="17">
        <v>18614000</v>
      </c>
      <c r="T446" s="8">
        <f t="shared" si="66"/>
        <v>1880</v>
      </c>
      <c r="U446" s="8">
        <f t="shared" si="60"/>
        <v>411398700</v>
      </c>
      <c r="V446" s="9">
        <f t="shared" si="61"/>
        <v>0.7904113454903965</v>
      </c>
      <c r="W446" s="8">
        <f t="shared" si="62"/>
        <v>1509</v>
      </c>
      <c r="X446" s="8">
        <f t="shared" si="67"/>
        <v>343788200</v>
      </c>
      <c r="Y446" s="7">
        <f t="shared" si="68"/>
        <v>215489.86083499005</v>
      </c>
      <c r="Z446" s="9">
        <f t="shared" si="69"/>
        <v>0.04524564613354393</v>
      </c>
      <c r="AA446" s="7">
        <v>216208.2911392405</v>
      </c>
      <c r="AB446" s="9">
        <f t="shared" si="63"/>
        <v>-0.003322861951615769</v>
      </c>
      <c r="AC446" s="13"/>
    </row>
    <row r="447" spans="1:29" ht="12.75">
      <c r="A447" s="14" t="s">
        <v>917</v>
      </c>
      <c r="B447" s="14" t="s">
        <v>919</v>
      </c>
      <c r="C447" t="s">
        <v>857</v>
      </c>
      <c r="D447" s="17">
        <v>3624</v>
      </c>
      <c r="E447" s="17">
        <v>97899600</v>
      </c>
      <c r="F447" s="17">
        <v>8326</v>
      </c>
      <c r="G447" s="17">
        <v>1975873100</v>
      </c>
      <c r="H447" s="17">
        <v>13</v>
      </c>
      <c r="I447" s="17">
        <v>3363000</v>
      </c>
      <c r="J447" s="17">
        <v>19</v>
      </c>
      <c r="K447" s="17">
        <v>109500</v>
      </c>
      <c r="L447" s="16">
        <f t="shared" si="64"/>
        <v>223</v>
      </c>
      <c r="M447" s="16">
        <f t="shared" si="65"/>
        <v>169597100</v>
      </c>
      <c r="N447" s="17">
        <v>213</v>
      </c>
      <c r="O447" s="17">
        <v>133948600</v>
      </c>
      <c r="P447" s="17">
        <v>8</v>
      </c>
      <c r="Q447" s="17">
        <v>3189400</v>
      </c>
      <c r="R447" s="17">
        <v>2</v>
      </c>
      <c r="S447" s="17">
        <v>32459100</v>
      </c>
      <c r="T447" s="8">
        <f t="shared" si="66"/>
        <v>12205</v>
      </c>
      <c r="U447" s="8">
        <f t="shared" si="60"/>
        <v>2246842300</v>
      </c>
      <c r="V447" s="9">
        <f t="shared" si="61"/>
        <v>0.8808967589759192</v>
      </c>
      <c r="W447" s="8">
        <f t="shared" si="62"/>
        <v>8339</v>
      </c>
      <c r="X447" s="8">
        <f t="shared" si="67"/>
        <v>2011695200</v>
      </c>
      <c r="Y447" s="7">
        <f t="shared" si="68"/>
        <v>237346.93608346325</v>
      </c>
      <c r="Z447" s="9">
        <f t="shared" si="69"/>
        <v>0.014446541263710408</v>
      </c>
      <c r="AA447" s="7">
        <v>237877.52116082225</v>
      </c>
      <c r="AB447" s="9">
        <f t="shared" si="63"/>
        <v>-0.0022304969161011153</v>
      </c>
      <c r="AC447" s="13"/>
    </row>
    <row r="448" spans="1:29" ht="12.75">
      <c r="A448" s="14" t="s">
        <v>920</v>
      </c>
      <c r="B448" s="14" t="s">
        <v>921</v>
      </c>
      <c r="C448" t="s">
        <v>922</v>
      </c>
      <c r="D448" s="17">
        <v>86</v>
      </c>
      <c r="E448" s="17">
        <v>25910100</v>
      </c>
      <c r="F448" s="17">
        <v>2454</v>
      </c>
      <c r="G448" s="17">
        <v>627648300</v>
      </c>
      <c r="H448" s="17">
        <v>4</v>
      </c>
      <c r="I448" s="17">
        <v>884800</v>
      </c>
      <c r="J448" s="17">
        <v>11</v>
      </c>
      <c r="K448" s="17">
        <v>86400</v>
      </c>
      <c r="L448" s="16">
        <f t="shared" si="64"/>
        <v>118</v>
      </c>
      <c r="M448" s="16">
        <f t="shared" si="65"/>
        <v>86573700</v>
      </c>
      <c r="N448" s="17">
        <v>107</v>
      </c>
      <c r="O448" s="17">
        <v>58434600</v>
      </c>
      <c r="P448" s="17">
        <v>4</v>
      </c>
      <c r="Q448" s="17">
        <v>5578800</v>
      </c>
      <c r="R448" s="17">
        <v>7</v>
      </c>
      <c r="S448" s="17">
        <v>22560300</v>
      </c>
      <c r="T448" s="8">
        <f t="shared" si="66"/>
        <v>2673</v>
      </c>
      <c r="U448" s="8">
        <f t="shared" si="60"/>
        <v>741103300</v>
      </c>
      <c r="V448" s="9">
        <f t="shared" si="61"/>
        <v>0.8481045759747663</v>
      </c>
      <c r="W448" s="8">
        <f t="shared" si="62"/>
        <v>2458</v>
      </c>
      <c r="X448" s="8">
        <f t="shared" si="67"/>
        <v>651093400</v>
      </c>
      <c r="Y448" s="7">
        <f t="shared" si="68"/>
        <v>255709.15378356387</v>
      </c>
      <c r="Z448" s="9">
        <f t="shared" si="69"/>
        <v>0.03044150525304637</v>
      </c>
      <c r="AA448" s="7">
        <v>254092.39218877137</v>
      </c>
      <c r="AB448" s="9">
        <f t="shared" si="63"/>
        <v>0.006362888636159467</v>
      </c>
      <c r="AC448" s="13"/>
    </row>
    <row r="449" spans="1:29" ht="12.75">
      <c r="A449" s="14" t="s">
        <v>923</v>
      </c>
      <c r="B449" s="14" t="s">
        <v>924</v>
      </c>
      <c r="C449" t="s">
        <v>922</v>
      </c>
      <c r="D449" s="17">
        <v>293</v>
      </c>
      <c r="E449" s="17">
        <v>38276900</v>
      </c>
      <c r="F449" s="17">
        <v>21290</v>
      </c>
      <c r="G449" s="17">
        <v>3759934300</v>
      </c>
      <c r="H449" s="17">
        <v>1</v>
      </c>
      <c r="I449" s="17">
        <v>292100</v>
      </c>
      <c r="J449" s="17">
        <v>1</v>
      </c>
      <c r="K449" s="17">
        <v>12100</v>
      </c>
      <c r="L449" s="16">
        <f t="shared" si="64"/>
        <v>1648</v>
      </c>
      <c r="M449" s="16">
        <f t="shared" si="65"/>
        <v>1550226800</v>
      </c>
      <c r="N449" s="17">
        <v>1102</v>
      </c>
      <c r="O449" s="17">
        <v>811607300</v>
      </c>
      <c r="P449" s="17">
        <v>429</v>
      </c>
      <c r="Q449" s="17">
        <v>599812900</v>
      </c>
      <c r="R449" s="17">
        <v>117</v>
      </c>
      <c r="S449" s="17">
        <v>138806600</v>
      </c>
      <c r="T449" s="8">
        <f t="shared" si="66"/>
        <v>23233</v>
      </c>
      <c r="U449" s="8">
        <f t="shared" si="60"/>
        <v>5348742200</v>
      </c>
      <c r="V449" s="9">
        <f t="shared" si="61"/>
        <v>0.7030113360109224</v>
      </c>
      <c r="W449" s="8">
        <f t="shared" si="62"/>
        <v>21291</v>
      </c>
      <c r="X449" s="8">
        <f t="shared" si="67"/>
        <v>3899033000</v>
      </c>
      <c r="Y449" s="7">
        <f t="shared" si="68"/>
        <v>176611.07510215585</v>
      </c>
      <c r="Z449" s="9">
        <f t="shared" si="69"/>
        <v>0.025951260092512966</v>
      </c>
      <c r="AA449" s="7">
        <v>176407.90564083247</v>
      </c>
      <c r="AB449" s="9">
        <f t="shared" si="63"/>
        <v>0.0011517027005413189</v>
      </c>
      <c r="AC449" s="13"/>
    </row>
    <row r="450" spans="1:29" ht="12.75">
      <c r="A450" s="14" t="s">
        <v>925</v>
      </c>
      <c r="B450" s="14" t="s">
        <v>926</v>
      </c>
      <c r="C450" t="s">
        <v>922</v>
      </c>
      <c r="D450" s="17">
        <v>103</v>
      </c>
      <c r="E450" s="17">
        <v>5723600</v>
      </c>
      <c r="F450" s="17">
        <v>1698</v>
      </c>
      <c r="G450" s="17">
        <v>393038500</v>
      </c>
      <c r="H450" s="17">
        <v>0</v>
      </c>
      <c r="I450" s="17">
        <v>0</v>
      </c>
      <c r="J450" s="17">
        <v>0</v>
      </c>
      <c r="K450" s="17">
        <v>0</v>
      </c>
      <c r="L450" s="16">
        <f t="shared" si="64"/>
        <v>178</v>
      </c>
      <c r="M450" s="16">
        <f t="shared" si="65"/>
        <v>118215200</v>
      </c>
      <c r="N450" s="17">
        <v>145</v>
      </c>
      <c r="O450" s="17">
        <v>77473400</v>
      </c>
      <c r="P450" s="17">
        <v>25</v>
      </c>
      <c r="Q450" s="17">
        <v>23767200</v>
      </c>
      <c r="R450" s="17">
        <v>8</v>
      </c>
      <c r="S450" s="17">
        <v>16974600</v>
      </c>
      <c r="T450" s="8">
        <f t="shared" si="66"/>
        <v>1979</v>
      </c>
      <c r="U450" s="8">
        <f aca="true" t="shared" si="70" ref="U450:U513">S450+Q450+O450+K450+I450+G450+E450</f>
        <v>516977300</v>
      </c>
      <c r="V450" s="9">
        <f aca="true" t="shared" si="71" ref="V450:V513">(G450+I450)/U450</f>
        <v>0.7602625879318106</v>
      </c>
      <c r="W450" s="8">
        <f aca="true" t="shared" si="72" ref="W450:W513">F450+H450</f>
        <v>1698</v>
      </c>
      <c r="X450" s="8">
        <f t="shared" si="67"/>
        <v>410013100</v>
      </c>
      <c r="Y450" s="7">
        <f t="shared" si="68"/>
        <v>231471.43698468787</v>
      </c>
      <c r="Z450" s="9">
        <f t="shared" si="69"/>
        <v>0.032834323673399196</v>
      </c>
      <c r="AA450" s="7">
        <v>156117.4295774648</v>
      </c>
      <c r="AB450" s="9">
        <f aca="true" t="shared" si="73" ref="AB450:AB513">(Y450-AA450)/AA450</f>
        <v>0.4826751734970934</v>
      </c>
      <c r="AC450" s="13"/>
    </row>
    <row r="451" spans="1:29" ht="12.75">
      <c r="A451" s="14" t="s">
        <v>927</v>
      </c>
      <c r="B451" s="14" t="s">
        <v>928</v>
      </c>
      <c r="C451" t="s">
        <v>922</v>
      </c>
      <c r="D451" s="17">
        <v>111</v>
      </c>
      <c r="E451" s="17">
        <v>6384500</v>
      </c>
      <c r="F451" s="17">
        <v>5464</v>
      </c>
      <c r="G451" s="17">
        <v>997074000</v>
      </c>
      <c r="H451" s="17">
        <v>0</v>
      </c>
      <c r="I451" s="17">
        <v>0</v>
      </c>
      <c r="J451" s="17">
        <v>0</v>
      </c>
      <c r="K451" s="17">
        <v>0</v>
      </c>
      <c r="L451" s="16">
        <f aca="true" t="shared" si="74" ref="L451:L514">N451+P451+R451</f>
        <v>408</v>
      </c>
      <c r="M451" s="16">
        <f aca="true" t="shared" si="75" ref="M451:M514">O451+Q451+S451</f>
        <v>219398600</v>
      </c>
      <c r="N451" s="17">
        <v>273</v>
      </c>
      <c r="O451" s="17">
        <v>118148900</v>
      </c>
      <c r="P451" s="17">
        <v>116</v>
      </c>
      <c r="Q451" s="17">
        <v>78224200</v>
      </c>
      <c r="R451" s="17">
        <v>19</v>
      </c>
      <c r="S451" s="17">
        <v>23025500</v>
      </c>
      <c r="T451" s="8">
        <f aca="true" t="shared" si="76" ref="T451:T514">R451+P451+N451+J451+H451+F451+D451</f>
        <v>5983</v>
      </c>
      <c r="U451" s="8">
        <f t="shared" si="70"/>
        <v>1222857100</v>
      </c>
      <c r="V451" s="9">
        <f t="shared" si="71"/>
        <v>0.8153642809122995</v>
      </c>
      <c r="W451" s="8">
        <f t="shared" si="72"/>
        <v>5464</v>
      </c>
      <c r="X451" s="8">
        <f aca="true" t="shared" si="77" ref="X451:X514">S451+I451+G451</f>
        <v>1020099500</v>
      </c>
      <c r="Y451" s="7">
        <f aca="true" t="shared" si="78" ref="Y451:Y514">(I451+G451)/(H451+F451)</f>
        <v>182480.60029282578</v>
      </c>
      <c r="Z451" s="9">
        <f aca="true" t="shared" si="79" ref="Z451:Z514">S451/U451</f>
        <v>0.018829264678595723</v>
      </c>
      <c r="AA451" s="7">
        <v>182630.37348956426</v>
      </c>
      <c r="AB451" s="9">
        <f t="shared" si="73"/>
        <v>-0.0008200891991661698</v>
      </c>
      <c r="AC451" s="13"/>
    </row>
    <row r="452" spans="1:29" ht="12.75">
      <c r="A452" s="14" t="s">
        <v>929</v>
      </c>
      <c r="B452" s="14" t="s">
        <v>930</v>
      </c>
      <c r="C452" t="s">
        <v>922</v>
      </c>
      <c r="D452" s="17">
        <v>159</v>
      </c>
      <c r="E452" s="17">
        <v>27412500</v>
      </c>
      <c r="F452" s="17">
        <v>3483</v>
      </c>
      <c r="G452" s="17">
        <v>1051978100</v>
      </c>
      <c r="H452" s="17">
        <v>0</v>
      </c>
      <c r="I452" s="17">
        <v>0</v>
      </c>
      <c r="J452" s="17">
        <v>0</v>
      </c>
      <c r="K452" s="17">
        <v>0</v>
      </c>
      <c r="L452" s="16">
        <f t="shared" si="74"/>
        <v>248</v>
      </c>
      <c r="M452" s="16">
        <f t="shared" si="75"/>
        <v>403193000</v>
      </c>
      <c r="N452" s="17">
        <v>196</v>
      </c>
      <c r="O452" s="17">
        <v>232899200</v>
      </c>
      <c r="P452" s="17">
        <v>40</v>
      </c>
      <c r="Q452" s="17">
        <v>54169600</v>
      </c>
      <c r="R452" s="17">
        <v>12</v>
      </c>
      <c r="S452" s="17">
        <v>116124200</v>
      </c>
      <c r="T452" s="8">
        <f t="shared" si="76"/>
        <v>3890</v>
      </c>
      <c r="U452" s="8">
        <f t="shared" si="70"/>
        <v>1482583600</v>
      </c>
      <c r="V452" s="9">
        <f t="shared" si="71"/>
        <v>0.7095573564957821</v>
      </c>
      <c r="W452" s="8">
        <f t="shared" si="72"/>
        <v>3483</v>
      </c>
      <c r="X452" s="8">
        <f t="shared" si="77"/>
        <v>1168102300</v>
      </c>
      <c r="Y452" s="7">
        <f t="shared" si="78"/>
        <v>302032.18489807635</v>
      </c>
      <c r="Z452" s="9">
        <f t="shared" si="79"/>
        <v>0.07832556626149109</v>
      </c>
      <c r="AA452" s="7">
        <v>293604.62555066077</v>
      </c>
      <c r="AB452" s="9">
        <f t="shared" si="73"/>
        <v>0.028703768994134668</v>
      </c>
      <c r="AC452" s="13"/>
    </row>
    <row r="453" spans="1:29" ht="12.75">
      <c r="A453" s="14" t="s">
        <v>931</v>
      </c>
      <c r="B453" s="14" t="s">
        <v>932</v>
      </c>
      <c r="C453" t="s">
        <v>922</v>
      </c>
      <c r="D453" s="17">
        <v>57</v>
      </c>
      <c r="E453" s="17">
        <v>8934100</v>
      </c>
      <c r="F453" s="17">
        <v>2935</v>
      </c>
      <c r="G453" s="17">
        <v>1106531400</v>
      </c>
      <c r="H453" s="17">
        <v>1</v>
      </c>
      <c r="I453" s="17">
        <v>571100</v>
      </c>
      <c r="J453" s="17">
        <v>1</v>
      </c>
      <c r="K453" s="17">
        <v>11100</v>
      </c>
      <c r="L453" s="16">
        <f t="shared" si="74"/>
        <v>93</v>
      </c>
      <c r="M453" s="16">
        <f t="shared" si="75"/>
        <v>64634600</v>
      </c>
      <c r="N453" s="17">
        <v>87</v>
      </c>
      <c r="O453" s="17">
        <v>58585000</v>
      </c>
      <c r="P453" s="17">
        <v>6</v>
      </c>
      <c r="Q453" s="17">
        <v>6049600</v>
      </c>
      <c r="R453" s="17">
        <v>0</v>
      </c>
      <c r="S453" s="17">
        <v>0</v>
      </c>
      <c r="T453" s="8">
        <f t="shared" si="76"/>
        <v>3087</v>
      </c>
      <c r="U453" s="8">
        <f t="shared" si="70"/>
        <v>1180682300</v>
      </c>
      <c r="V453" s="9">
        <f t="shared" si="71"/>
        <v>0.9376802718224877</v>
      </c>
      <c r="W453" s="8">
        <f t="shared" si="72"/>
        <v>2936</v>
      </c>
      <c r="X453" s="8">
        <f t="shared" si="77"/>
        <v>1107102500</v>
      </c>
      <c r="Y453" s="7">
        <f t="shared" si="78"/>
        <v>377078.5081743869</v>
      </c>
      <c r="Z453" s="9">
        <f t="shared" si="79"/>
        <v>0</v>
      </c>
      <c r="AA453" s="7">
        <v>376951.19209809264</v>
      </c>
      <c r="AB453" s="9">
        <f t="shared" si="73"/>
        <v>0.0003377521519050009</v>
      </c>
      <c r="AC453" s="13"/>
    </row>
    <row r="454" spans="1:29" ht="12.75">
      <c r="A454" s="14" t="s">
        <v>933</v>
      </c>
      <c r="B454" s="14" t="s">
        <v>934</v>
      </c>
      <c r="C454" t="s">
        <v>922</v>
      </c>
      <c r="D454" s="17">
        <v>210</v>
      </c>
      <c r="E454" s="17">
        <v>6302500</v>
      </c>
      <c r="F454" s="17">
        <v>6334</v>
      </c>
      <c r="G454" s="17">
        <v>821496500</v>
      </c>
      <c r="H454" s="17">
        <v>0</v>
      </c>
      <c r="I454" s="17">
        <v>0</v>
      </c>
      <c r="J454" s="17">
        <v>0</v>
      </c>
      <c r="K454" s="17">
        <v>0</v>
      </c>
      <c r="L454" s="16">
        <f t="shared" si="74"/>
        <v>1660</v>
      </c>
      <c r="M454" s="16">
        <f t="shared" si="75"/>
        <v>497600400</v>
      </c>
      <c r="N454" s="17">
        <v>1139</v>
      </c>
      <c r="O454" s="17">
        <v>279511900</v>
      </c>
      <c r="P454" s="17">
        <v>116</v>
      </c>
      <c r="Q454" s="17">
        <v>74599800</v>
      </c>
      <c r="R454" s="17">
        <v>405</v>
      </c>
      <c r="S454" s="17">
        <v>143488700</v>
      </c>
      <c r="T454" s="8">
        <f t="shared" si="76"/>
        <v>8204</v>
      </c>
      <c r="U454" s="8">
        <f t="shared" si="70"/>
        <v>1325399400</v>
      </c>
      <c r="V454" s="9">
        <f t="shared" si="71"/>
        <v>0.6198105265476958</v>
      </c>
      <c r="W454" s="8">
        <f t="shared" si="72"/>
        <v>6334</v>
      </c>
      <c r="X454" s="8">
        <f t="shared" si="77"/>
        <v>964985200</v>
      </c>
      <c r="Y454" s="7">
        <f t="shared" si="78"/>
        <v>129696.32143984844</v>
      </c>
      <c r="Z454" s="9">
        <f t="shared" si="79"/>
        <v>0.10826072503126227</v>
      </c>
      <c r="AA454" s="7">
        <v>130317.38163330156</v>
      </c>
      <c r="AB454" s="9">
        <f t="shared" si="73"/>
        <v>-0.004765751012406837</v>
      </c>
      <c r="AC454" s="13"/>
    </row>
    <row r="455" spans="1:29" ht="12.75">
      <c r="A455" s="14" t="s">
        <v>935</v>
      </c>
      <c r="B455" s="14" t="s">
        <v>936</v>
      </c>
      <c r="C455" t="s">
        <v>922</v>
      </c>
      <c r="D455" s="17">
        <v>1342</v>
      </c>
      <c r="E455" s="17">
        <v>154916450</v>
      </c>
      <c r="F455" s="17">
        <v>17872</v>
      </c>
      <c r="G455" s="17">
        <v>5463095627</v>
      </c>
      <c r="H455" s="17">
        <v>0</v>
      </c>
      <c r="I455" s="17">
        <v>0</v>
      </c>
      <c r="J455" s="17">
        <v>0</v>
      </c>
      <c r="K455" s="17">
        <v>0</v>
      </c>
      <c r="L455" s="16">
        <f t="shared" si="74"/>
        <v>4268</v>
      </c>
      <c r="M455" s="16">
        <f t="shared" si="75"/>
        <v>2561244975</v>
      </c>
      <c r="N455" s="17">
        <v>3276</v>
      </c>
      <c r="O455" s="17">
        <v>1568466875</v>
      </c>
      <c r="P455" s="17">
        <v>488</v>
      </c>
      <c r="Q455" s="17">
        <v>509862800</v>
      </c>
      <c r="R455" s="17">
        <v>504</v>
      </c>
      <c r="S455" s="17">
        <v>482915300</v>
      </c>
      <c r="T455" s="8">
        <f t="shared" si="76"/>
        <v>23482</v>
      </c>
      <c r="U455" s="8">
        <f t="shared" si="70"/>
        <v>8179257052</v>
      </c>
      <c r="V455" s="9">
        <f t="shared" si="71"/>
        <v>0.6679207649628958</v>
      </c>
      <c r="W455" s="8">
        <f t="shared" si="72"/>
        <v>17872</v>
      </c>
      <c r="X455" s="8">
        <f t="shared" si="77"/>
        <v>5946010927</v>
      </c>
      <c r="Y455" s="7">
        <f>(I455+G455)/(H455+F455)</f>
        <v>305679.0301589078</v>
      </c>
      <c r="Z455" s="9">
        <f t="shared" si="79"/>
        <v>0.059041462681737954</v>
      </c>
      <c r="AA455" s="7">
        <v>322205.0167456022</v>
      </c>
      <c r="AB455" s="9">
        <f t="shared" si="73"/>
        <v>-0.05129028329109633</v>
      </c>
      <c r="AC455" s="13"/>
    </row>
    <row r="456" spans="1:29" ht="12.75">
      <c r="A456" s="14" t="s">
        <v>937</v>
      </c>
      <c r="B456" s="14" t="s">
        <v>938</v>
      </c>
      <c r="C456" t="s">
        <v>922</v>
      </c>
      <c r="D456" s="17">
        <v>51</v>
      </c>
      <c r="E456" s="17">
        <v>2855000</v>
      </c>
      <c r="F456" s="17">
        <v>3695</v>
      </c>
      <c r="G456" s="17">
        <v>533280700</v>
      </c>
      <c r="H456" s="17">
        <v>0</v>
      </c>
      <c r="I456" s="17">
        <v>0</v>
      </c>
      <c r="J456" s="17">
        <v>0</v>
      </c>
      <c r="K456" s="17">
        <v>0</v>
      </c>
      <c r="L456" s="16">
        <f t="shared" si="74"/>
        <v>182</v>
      </c>
      <c r="M456" s="16">
        <f t="shared" si="75"/>
        <v>82245300</v>
      </c>
      <c r="N456" s="17">
        <v>164</v>
      </c>
      <c r="O456" s="17">
        <v>53433400</v>
      </c>
      <c r="P456" s="17">
        <v>11</v>
      </c>
      <c r="Q456" s="17">
        <v>18568500</v>
      </c>
      <c r="R456" s="17">
        <v>7</v>
      </c>
      <c r="S456" s="17">
        <v>10243400</v>
      </c>
      <c r="T456" s="8">
        <f t="shared" si="76"/>
        <v>3928</v>
      </c>
      <c r="U456" s="8">
        <f t="shared" si="70"/>
        <v>618381000</v>
      </c>
      <c r="V456" s="9">
        <f t="shared" si="71"/>
        <v>0.8623820912997003</v>
      </c>
      <c r="W456" s="8">
        <f t="shared" si="72"/>
        <v>3695</v>
      </c>
      <c r="X456" s="8">
        <f t="shared" si="77"/>
        <v>543524100</v>
      </c>
      <c r="Y456" s="7">
        <f t="shared" si="78"/>
        <v>144324.95263870095</v>
      </c>
      <c r="Z456" s="9">
        <f t="shared" si="79"/>
        <v>0.01656486858425469</v>
      </c>
      <c r="AA456" s="7">
        <v>144692.51553634153</v>
      </c>
      <c r="AB456" s="9">
        <f t="shared" si="73"/>
        <v>-0.0025403034585313638</v>
      </c>
      <c r="AC456" s="13"/>
    </row>
    <row r="457" spans="1:29" ht="12.75">
      <c r="A457" s="14" t="s">
        <v>939</v>
      </c>
      <c r="B457" s="14" t="s">
        <v>940</v>
      </c>
      <c r="C457" t="s">
        <v>922</v>
      </c>
      <c r="D457" s="17">
        <v>25</v>
      </c>
      <c r="E457" s="17">
        <v>3118900</v>
      </c>
      <c r="F457" s="17">
        <v>1084</v>
      </c>
      <c r="G457" s="17">
        <v>158050000</v>
      </c>
      <c r="H457" s="17">
        <v>0</v>
      </c>
      <c r="I457" s="17">
        <v>0</v>
      </c>
      <c r="J457" s="17">
        <v>0</v>
      </c>
      <c r="K457" s="17">
        <v>0</v>
      </c>
      <c r="L457" s="16">
        <f t="shared" si="74"/>
        <v>62</v>
      </c>
      <c r="M457" s="16">
        <f t="shared" si="75"/>
        <v>17750050</v>
      </c>
      <c r="N457" s="17">
        <v>60</v>
      </c>
      <c r="O457" s="17">
        <v>14994350</v>
      </c>
      <c r="P457" s="17">
        <v>2</v>
      </c>
      <c r="Q457" s="17">
        <v>2755700</v>
      </c>
      <c r="R457" s="17">
        <v>0</v>
      </c>
      <c r="S457" s="17">
        <v>0</v>
      </c>
      <c r="T457" s="8">
        <f t="shared" si="76"/>
        <v>1171</v>
      </c>
      <c r="U457" s="8">
        <f t="shared" si="70"/>
        <v>178918950</v>
      </c>
      <c r="V457" s="9">
        <f t="shared" si="71"/>
        <v>0.8833608737364042</v>
      </c>
      <c r="W457" s="8">
        <f t="shared" si="72"/>
        <v>1084</v>
      </c>
      <c r="X457" s="8">
        <f t="shared" si="77"/>
        <v>158050000</v>
      </c>
      <c r="Y457" s="7">
        <f t="shared" si="78"/>
        <v>145802.58302583024</v>
      </c>
      <c r="Z457" s="9">
        <f t="shared" si="79"/>
        <v>0</v>
      </c>
      <c r="AA457" s="7">
        <v>145962.48847926268</v>
      </c>
      <c r="AB457" s="9">
        <f t="shared" si="73"/>
        <v>-0.00109552430284276</v>
      </c>
      <c r="AC457" s="13"/>
    </row>
    <row r="458" spans="1:29" ht="12.75">
      <c r="A458" s="14" t="s">
        <v>941</v>
      </c>
      <c r="B458" s="14" t="s">
        <v>942</v>
      </c>
      <c r="C458" t="s">
        <v>922</v>
      </c>
      <c r="D458" s="17">
        <v>242</v>
      </c>
      <c r="E458" s="17">
        <v>72228000</v>
      </c>
      <c r="F458" s="17">
        <v>4317</v>
      </c>
      <c r="G458" s="17">
        <v>1299371100</v>
      </c>
      <c r="H458" s="17">
        <v>11</v>
      </c>
      <c r="I458" s="17">
        <v>4856600</v>
      </c>
      <c r="J458" s="17">
        <v>38</v>
      </c>
      <c r="K458" s="17">
        <v>87000</v>
      </c>
      <c r="L458" s="16">
        <f t="shared" si="74"/>
        <v>83</v>
      </c>
      <c r="M458" s="16">
        <f t="shared" si="75"/>
        <v>84816900</v>
      </c>
      <c r="N458" s="17">
        <v>58</v>
      </c>
      <c r="O458" s="17">
        <v>57819200</v>
      </c>
      <c r="P458" s="17">
        <v>25</v>
      </c>
      <c r="Q458" s="17">
        <v>26997700</v>
      </c>
      <c r="R458" s="17">
        <v>0</v>
      </c>
      <c r="S458" s="17">
        <v>0</v>
      </c>
      <c r="T458" s="8">
        <f t="shared" si="76"/>
        <v>4691</v>
      </c>
      <c r="U458" s="8">
        <f t="shared" si="70"/>
        <v>1461359600</v>
      </c>
      <c r="V458" s="9">
        <f t="shared" si="71"/>
        <v>0.8924755412699242</v>
      </c>
      <c r="W458" s="8">
        <f t="shared" si="72"/>
        <v>4328</v>
      </c>
      <c r="X458" s="8">
        <f t="shared" si="77"/>
        <v>1304227700</v>
      </c>
      <c r="Y458" s="7">
        <f t="shared" si="78"/>
        <v>301346.51109057304</v>
      </c>
      <c r="Z458" s="9">
        <f t="shared" si="79"/>
        <v>0</v>
      </c>
      <c r="AA458" s="7">
        <v>300936.66204345814</v>
      </c>
      <c r="AB458" s="9">
        <f t="shared" si="73"/>
        <v>0.0013619113215780664</v>
      </c>
      <c r="AC458" s="13"/>
    </row>
    <row r="459" spans="1:29" ht="12.75">
      <c r="A459" s="14" t="s">
        <v>943</v>
      </c>
      <c r="B459" s="14" t="s">
        <v>944</v>
      </c>
      <c r="C459" t="s">
        <v>922</v>
      </c>
      <c r="D459" s="17">
        <v>89</v>
      </c>
      <c r="E459" s="17">
        <v>44455000</v>
      </c>
      <c r="F459" s="17">
        <v>3425</v>
      </c>
      <c r="G459" s="17">
        <v>1360013300</v>
      </c>
      <c r="H459" s="17">
        <v>1</v>
      </c>
      <c r="I459" s="17">
        <v>900400</v>
      </c>
      <c r="J459" s="17">
        <v>1</v>
      </c>
      <c r="K459" s="17">
        <v>2800</v>
      </c>
      <c r="L459" s="16">
        <f t="shared" si="74"/>
        <v>303</v>
      </c>
      <c r="M459" s="16">
        <f t="shared" si="75"/>
        <v>892196800</v>
      </c>
      <c r="N459" s="17">
        <v>239</v>
      </c>
      <c r="O459" s="17">
        <v>602371000</v>
      </c>
      <c r="P459" s="17">
        <v>64</v>
      </c>
      <c r="Q459" s="17">
        <v>289825800</v>
      </c>
      <c r="R459" s="17">
        <v>0</v>
      </c>
      <c r="S459" s="17">
        <v>0</v>
      </c>
      <c r="T459" s="8">
        <f t="shared" si="76"/>
        <v>3819</v>
      </c>
      <c r="U459" s="8">
        <f t="shared" si="70"/>
        <v>2297568300</v>
      </c>
      <c r="V459" s="9">
        <f t="shared" si="71"/>
        <v>0.5923278537573834</v>
      </c>
      <c r="W459" s="8">
        <f t="shared" si="72"/>
        <v>3426</v>
      </c>
      <c r="X459" s="8">
        <f t="shared" si="77"/>
        <v>1360913700</v>
      </c>
      <c r="Y459" s="7">
        <f t="shared" si="78"/>
        <v>397231.08581436076</v>
      </c>
      <c r="Z459" s="9">
        <f t="shared" si="79"/>
        <v>0</v>
      </c>
      <c r="AA459" s="7">
        <v>401653.4286548001</v>
      </c>
      <c r="AB459" s="9">
        <f t="shared" si="73"/>
        <v>-0.011010345051081635</v>
      </c>
      <c r="AC459" s="13"/>
    </row>
    <row r="460" spans="1:29" ht="12.75">
      <c r="A460" s="14" t="s">
        <v>945</v>
      </c>
      <c r="B460" s="14" t="s">
        <v>946</v>
      </c>
      <c r="C460" t="s">
        <v>922</v>
      </c>
      <c r="D460" s="17">
        <v>245</v>
      </c>
      <c r="E460" s="17">
        <v>42582900</v>
      </c>
      <c r="F460" s="17">
        <v>3921</v>
      </c>
      <c r="G460" s="17">
        <v>971990000</v>
      </c>
      <c r="H460" s="17">
        <v>0</v>
      </c>
      <c r="I460" s="17">
        <v>0</v>
      </c>
      <c r="J460" s="17">
        <v>3</v>
      </c>
      <c r="K460" s="17">
        <v>132400</v>
      </c>
      <c r="L460" s="16">
        <f t="shared" si="74"/>
        <v>126</v>
      </c>
      <c r="M460" s="16">
        <f t="shared" si="75"/>
        <v>110614200</v>
      </c>
      <c r="N460" s="17">
        <v>105</v>
      </c>
      <c r="O460" s="17">
        <v>86700100</v>
      </c>
      <c r="P460" s="17">
        <v>18</v>
      </c>
      <c r="Q460" s="17">
        <v>21736000</v>
      </c>
      <c r="R460" s="17">
        <v>3</v>
      </c>
      <c r="S460" s="17">
        <v>2178100</v>
      </c>
      <c r="T460" s="8">
        <f t="shared" si="76"/>
        <v>4295</v>
      </c>
      <c r="U460" s="8">
        <f t="shared" si="70"/>
        <v>1125319500</v>
      </c>
      <c r="V460" s="9">
        <f t="shared" si="71"/>
        <v>0.8637458073018374</v>
      </c>
      <c r="W460" s="8">
        <f t="shared" si="72"/>
        <v>3921</v>
      </c>
      <c r="X460" s="8">
        <f t="shared" si="77"/>
        <v>974168100</v>
      </c>
      <c r="Y460" s="7">
        <f t="shared" si="78"/>
        <v>247893.3945422086</v>
      </c>
      <c r="Z460" s="9">
        <f t="shared" si="79"/>
        <v>0.0019355391957572938</v>
      </c>
      <c r="AA460" s="7">
        <v>249030.4729904368</v>
      </c>
      <c r="AB460" s="9">
        <f t="shared" si="73"/>
        <v>-0.004566021316884599</v>
      </c>
      <c r="AC460" s="13"/>
    </row>
    <row r="461" spans="1:29" ht="12.75">
      <c r="A461" s="14" t="s">
        <v>947</v>
      </c>
      <c r="B461" s="14" t="s">
        <v>948</v>
      </c>
      <c r="C461" t="s">
        <v>922</v>
      </c>
      <c r="D461" s="17">
        <v>507</v>
      </c>
      <c r="E461" s="17">
        <v>64695600</v>
      </c>
      <c r="F461" s="17">
        <v>16555</v>
      </c>
      <c r="G461" s="17">
        <v>3777401000</v>
      </c>
      <c r="H461" s="17">
        <v>6</v>
      </c>
      <c r="I461" s="17">
        <v>1405200</v>
      </c>
      <c r="J461" s="17">
        <v>10</v>
      </c>
      <c r="K461" s="17">
        <v>94200</v>
      </c>
      <c r="L461" s="16">
        <f t="shared" si="74"/>
        <v>693</v>
      </c>
      <c r="M461" s="16">
        <f t="shared" si="75"/>
        <v>1301151500</v>
      </c>
      <c r="N461" s="17">
        <v>600</v>
      </c>
      <c r="O461" s="17">
        <v>1030307300</v>
      </c>
      <c r="P461" s="17">
        <v>84</v>
      </c>
      <c r="Q461" s="17">
        <v>183158600</v>
      </c>
      <c r="R461" s="17">
        <v>9</v>
      </c>
      <c r="S461" s="17">
        <v>87685600</v>
      </c>
      <c r="T461" s="8">
        <f t="shared" si="76"/>
        <v>17771</v>
      </c>
      <c r="U461" s="8">
        <f t="shared" si="70"/>
        <v>5144747500</v>
      </c>
      <c r="V461" s="9">
        <f t="shared" si="71"/>
        <v>0.7344978932396585</v>
      </c>
      <c r="W461" s="8">
        <f t="shared" si="72"/>
        <v>16561</v>
      </c>
      <c r="X461" s="8">
        <f t="shared" si="77"/>
        <v>3866491800</v>
      </c>
      <c r="Y461" s="7">
        <f t="shared" si="78"/>
        <v>228175.0015095707</v>
      </c>
      <c r="Z461" s="9">
        <f t="shared" si="79"/>
        <v>0.0170437130296482</v>
      </c>
      <c r="AA461" s="7">
        <v>227883.06611421367</v>
      </c>
      <c r="AB461" s="9">
        <f t="shared" si="73"/>
        <v>0.001281075423176499</v>
      </c>
      <c r="AC461" s="13"/>
    </row>
    <row r="462" spans="1:29" ht="12.75">
      <c r="A462" s="14" t="s">
        <v>949</v>
      </c>
      <c r="B462" s="14" t="s">
        <v>950</v>
      </c>
      <c r="C462" t="s">
        <v>922</v>
      </c>
      <c r="D462" s="17">
        <v>1170</v>
      </c>
      <c r="E462" s="17">
        <v>58415600</v>
      </c>
      <c r="F462" s="17">
        <v>9867</v>
      </c>
      <c r="G462" s="17">
        <v>2408541400</v>
      </c>
      <c r="H462" s="17">
        <v>118</v>
      </c>
      <c r="I462" s="17">
        <v>47275700</v>
      </c>
      <c r="J462" s="17">
        <v>265</v>
      </c>
      <c r="K462" s="17">
        <v>602100</v>
      </c>
      <c r="L462" s="16">
        <f t="shared" si="74"/>
        <v>310</v>
      </c>
      <c r="M462" s="16">
        <f t="shared" si="75"/>
        <v>251724500</v>
      </c>
      <c r="N462" s="17">
        <v>279</v>
      </c>
      <c r="O462" s="17">
        <v>206092900</v>
      </c>
      <c r="P462" s="17">
        <v>29</v>
      </c>
      <c r="Q462" s="17">
        <v>43988000</v>
      </c>
      <c r="R462" s="17">
        <v>2</v>
      </c>
      <c r="S462" s="17">
        <v>1643600</v>
      </c>
      <c r="T462" s="8">
        <f t="shared" si="76"/>
        <v>11730</v>
      </c>
      <c r="U462" s="8">
        <f t="shared" si="70"/>
        <v>2766559300</v>
      </c>
      <c r="V462" s="9">
        <f t="shared" si="71"/>
        <v>0.8876791833090294</v>
      </c>
      <c r="W462" s="8">
        <f t="shared" si="72"/>
        <v>9985</v>
      </c>
      <c r="X462" s="8">
        <f t="shared" si="77"/>
        <v>2457460700</v>
      </c>
      <c r="Y462" s="7">
        <f t="shared" si="78"/>
        <v>245950.6359539309</v>
      </c>
      <c r="Z462" s="9">
        <f t="shared" si="79"/>
        <v>0.0005940953443506525</v>
      </c>
      <c r="AA462" s="7">
        <v>247722.61940522678</v>
      </c>
      <c r="AB462" s="9">
        <f t="shared" si="73"/>
        <v>-0.007153095084939543</v>
      </c>
      <c r="AC462" s="13"/>
    </row>
    <row r="463" spans="1:29" ht="12.75">
      <c r="A463" s="14" t="s">
        <v>951</v>
      </c>
      <c r="B463" s="14" t="s">
        <v>1157</v>
      </c>
      <c r="C463" t="s">
        <v>922</v>
      </c>
      <c r="D463" s="17">
        <v>113</v>
      </c>
      <c r="E463" s="17">
        <v>26930400</v>
      </c>
      <c r="F463" s="17">
        <v>3447</v>
      </c>
      <c r="G463" s="17">
        <v>1265728800</v>
      </c>
      <c r="H463" s="17">
        <v>0</v>
      </c>
      <c r="I463" s="17">
        <v>0</v>
      </c>
      <c r="J463" s="17">
        <v>1</v>
      </c>
      <c r="K463" s="17">
        <v>1800</v>
      </c>
      <c r="L463" s="16">
        <f t="shared" si="74"/>
        <v>259</v>
      </c>
      <c r="M463" s="16">
        <f t="shared" si="75"/>
        <v>397586500</v>
      </c>
      <c r="N463" s="17">
        <v>223</v>
      </c>
      <c r="O463" s="17">
        <v>283984600</v>
      </c>
      <c r="P463" s="17">
        <v>29</v>
      </c>
      <c r="Q463" s="17">
        <v>54365100</v>
      </c>
      <c r="R463" s="17">
        <v>7</v>
      </c>
      <c r="S463" s="17">
        <v>59236800</v>
      </c>
      <c r="T463" s="8">
        <f t="shared" si="76"/>
        <v>3820</v>
      </c>
      <c r="U463" s="8">
        <f t="shared" si="70"/>
        <v>1690247500</v>
      </c>
      <c r="V463" s="9">
        <f t="shared" si="71"/>
        <v>0.7488422849316446</v>
      </c>
      <c r="W463" s="8">
        <f t="shared" si="72"/>
        <v>3447</v>
      </c>
      <c r="X463" s="8">
        <f t="shared" si="77"/>
        <v>1324965600</v>
      </c>
      <c r="Y463" s="7">
        <f t="shared" si="78"/>
        <v>367197.21496953873</v>
      </c>
      <c r="Z463" s="9">
        <f t="shared" si="79"/>
        <v>0.035046228436959675</v>
      </c>
      <c r="AA463" s="7">
        <v>366111.30409184576</v>
      </c>
      <c r="AB463" s="9">
        <f t="shared" si="73"/>
        <v>0.0029660676017273647</v>
      </c>
      <c r="AC463" s="13"/>
    </row>
    <row r="464" spans="1:29" ht="12.75">
      <c r="A464" s="14" t="s">
        <v>952</v>
      </c>
      <c r="B464" s="14" t="s">
        <v>953</v>
      </c>
      <c r="C464" t="s">
        <v>954</v>
      </c>
      <c r="D464" s="17">
        <v>339</v>
      </c>
      <c r="E464" s="17">
        <v>9975700</v>
      </c>
      <c r="F464" s="17">
        <v>1074</v>
      </c>
      <c r="G464" s="17">
        <v>206966300</v>
      </c>
      <c r="H464" s="17">
        <v>223</v>
      </c>
      <c r="I464" s="17">
        <v>45870600</v>
      </c>
      <c r="J464" s="17">
        <v>487</v>
      </c>
      <c r="K464" s="17">
        <v>6047000</v>
      </c>
      <c r="L464" s="16">
        <f t="shared" si="74"/>
        <v>33</v>
      </c>
      <c r="M464" s="16">
        <f t="shared" si="75"/>
        <v>11919200</v>
      </c>
      <c r="N464" s="17">
        <v>33</v>
      </c>
      <c r="O464" s="17">
        <v>11919200</v>
      </c>
      <c r="P464" s="17">
        <v>0</v>
      </c>
      <c r="Q464" s="17">
        <v>0</v>
      </c>
      <c r="R464" s="17">
        <v>0</v>
      </c>
      <c r="S464" s="17">
        <v>0</v>
      </c>
      <c r="T464" s="8">
        <f t="shared" si="76"/>
        <v>2156</v>
      </c>
      <c r="U464" s="8">
        <f t="shared" si="70"/>
        <v>280778800</v>
      </c>
      <c r="V464" s="9">
        <f t="shared" si="71"/>
        <v>0.900484295822904</v>
      </c>
      <c r="W464" s="8">
        <f t="shared" si="72"/>
        <v>1297</v>
      </c>
      <c r="X464" s="8">
        <f t="shared" si="77"/>
        <v>252836900</v>
      </c>
      <c r="Y464" s="7">
        <f t="shared" si="78"/>
        <v>194939.7841171935</v>
      </c>
      <c r="Z464" s="9">
        <f t="shared" si="79"/>
        <v>0</v>
      </c>
      <c r="AA464" s="7">
        <v>194986.26543209876</v>
      </c>
      <c r="AB464" s="9">
        <f t="shared" si="73"/>
        <v>-0.0002383825076204468</v>
      </c>
      <c r="AC464" s="13"/>
    </row>
    <row r="465" spans="1:29" ht="12.75">
      <c r="A465" s="14" t="s">
        <v>956</v>
      </c>
      <c r="B465" s="14" t="s">
        <v>957</v>
      </c>
      <c r="C465" t="s">
        <v>954</v>
      </c>
      <c r="D465" s="17">
        <v>59</v>
      </c>
      <c r="E465" s="17">
        <v>1606000</v>
      </c>
      <c r="F465" s="17">
        <v>476</v>
      </c>
      <c r="G465" s="17">
        <v>80043200</v>
      </c>
      <c r="H465" s="17">
        <v>4</v>
      </c>
      <c r="I465" s="17">
        <v>634300</v>
      </c>
      <c r="J465" s="17">
        <v>13</v>
      </c>
      <c r="K465" s="17">
        <v>89100</v>
      </c>
      <c r="L465" s="16">
        <f t="shared" si="74"/>
        <v>62</v>
      </c>
      <c r="M465" s="16">
        <f t="shared" si="75"/>
        <v>22661500</v>
      </c>
      <c r="N465" s="17">
        <v>62</v>
      </c>
      <c r="O465" s="17">
        <v>22661500</v>
      </c>
      <c r="P465" s="17">
        <v>0</v>
      </c>
      <c r="Q465" s="17">
        <v>0</v>
      </c>
      <c r="R465" s="17">
        <v>0</v>
      </c>
      <c r="S465" s="17">
        <v>0</v>
      </c>
      <c r="T465" s="8">
        <f t="shared" si="76"/>
        <v>614</v>
      </c>
      <c r="U465" s="8">
        <f t="shared" si="70"/>
        <v>105034100</v>
      </c>
      <c r="V465" s="9">
        <f t="shared" si="71"/>
        <v>0.7681076907404357</v>
      </c>
      <c r="W465" s="8">
        <f t="shared" si="72"/>
        <v>480</v>
      </c>
      <c r="X465" s="8">
        <f t="shared" si="77"/>
        <v>80677500</v>
      </c>
      <c r="Y465" s="7">
        <f t="shared" si="78"/>
        <v>168078.125</v>
      </c>
      <c r="Z465" s="9">
        <f t="shared" si="79"/>
        <v>0</v>
      </c>
      <c r="AA465" s="7">
        <v>168387.75933609958</v>
      </c>
      <c r="AB465" s="9">
        <f t="shared" si="73"/>
        <v>-0.0018388173660625522</v>
      </c>
      <c r="AC465" s="13"/>
    </row>
    <row r="466" spans="1:29" ht="12.75">
      <c r="A466" s="14" t="s">
        <v>955</v>
      </c>
      <c r="B466" s="14" t="s">
        <v>959</v>
      </c>
      <c r="C466" t="s">
        <v>954</v>
      </c>
      <c r="D466" s="17">
        <v>135</v>
      </c>
      <c r="E466" s="17">
        <v>3902700</v>
      </c>
      <c r="F466" s="17">
        <v>546</v>
      </c>
      <c r="G466" s="17">
        <v>101931200</v>
      </c>
      <c r="H466" s="17">
        <v>42</v>
      </c>
      <c r="I466" s="17">
        <v>10324900</v>
      </c>
      <c r="J466" s="17">
        <v>86</v>
      </c>
      <c r="K466" s="17">
        <v>1470300</v>
      </c>
      <c r="L466" s="16">
        <f t="shared" si="74"/>
        <v>9</v>
      </c>
      <c r="M466" s="16">
        <f t="shared" si="75"/>
        <v>3451100</v>
      </c>
      <c r="N466" s="17">
        <v>9</v>
      </c>
      <c r="O466" s="17">
        <v>3451100</v>
      </c>
      <c r="P466" s="17">
        <v>0</v>
      </c>
      <c r="Q466" s="17">
        <v>0</v>
      </c>
      <c r="R466" s="17">
        <v>0</v>
      </c>
      <c r="S466" s="17">
        <v>0</v>
      </c>
      <c r="T466" s="8">
        <f t="shared" si="76"/>
        <v>818</v>
      </c>
      <c r="U466" s="8">
        <f t="shared" si="70"/>
        <v>121080200</v>
      </c>
      <c r="V466" s="9">
        <f t="shared" si="71"/>
        <v>0.9271218580742351</v>
      </c>
      <c r="W466" s="8">
        <f t="shared" si="72"/>
        <v>588</v>
      </c>
      <c r="X466" s="8">
        <f t="shared" si="77"/>
        <v>112256100</v>
      </c>
      <c r="Y466" s="7">
        <f t="shared" si="78"/>
        <v>190911.73469387754</v>
      </c>
      <c r="Z466" s="9">
        <f t="shared" si="79"/>
        <v>0</v>
      </c>
      <c r="AA466" s="7">
        <v>191362.9881154499</v>
      </c>
      <c r="AB466" s="9">
        <f t="shared" si="73"/>
        <v>-0.0023581018775695253</v>
      </c>
      <c r="AC466" s="13"/>
    </row>
    <row r="467" spans="1:29" ht="12.75">
      <c r="A467" s="14" t="s">
        <v>958</v>
      </c>
      <c r="B467" s="14" t="s">
        <v>961</v>
      </c>
      <c r="C467" t="s">
        <v>954</v>
      </c>
      <c r="D467" s="17">
        <v>234</v>
      </c>
      <c r="E467" s="17">
        <v>3023500</v>
      </c>
      <c r="F467" s="17">
        <v>565</v>
      </c>
      <c r="G467" s="17">
        <v>70949400</v>
      </c>
      <c r="H467" s="17">
        <v>133</v>
      </c>
      <c r="I467" s="17">
        <v>19112000</v>
      </c>
      <c r="J467" s="17">
        <v>222</v>
      </c>
      <c r="K467" s="17">
        <v>3749800</v>
      </c>
      <c r="L467" s="16">
        <f t="shared" si="74"/>
        <v>11</v>
      </c>
      <c r="M467" s="16">
        <f t="shared" si="75"/>
        <v>115132200</v>
      </c>
      <c r="N467" s="17">
        <v>10</v>
      </c>
      <c r="O467" s="17">
        <v>1633600</v>
      </c>
      <c r="P467" s="17">
        <v>1</v>
      </c>
      <c r="Q467" s="17">
        <v>113498600</v>
      </c>
      <c r="R467" s="17">
        <v>0</v>
      </c>
      <c r="S467" s="17">
        <v>0</v>
      </c>
      <c r="T467" s="8">
        <f t="shared" si="76"/>
        <v>1165</v>
      </c>
      <c r="U467" s="8">
        <f t="shared" si="70"/>
        <v>211966900</v>
      </c>
      <c r="V467" s="9">
        <f t="shared" si="71"/>
        <v>0.42488426259005535</v>
      </c>
      <c r="W467" s="8">
        <f t="shared" si="72"/>
        <v>698</v>
      </c>
      <c r="X467" s="8">
        <f t="shared" si="77"/>
        <v>90061400</v>
      </c>
      <c r="Y467" s="7">
        <f t="shared" si="78"/>
        <v>129027.79369627507</v>
      </c>
      <c r="Z467" s="9">
        <f t="shared" si="79"/>
        <v>0</v>
      </c>
      <c r="AA467" s="7">
        <v>127859.88538681949</v>
      </c>
      <c r="AB467" s="9">
        <f t="shared" si="73"/>
        <v>0.009134282468049022</v>
      </c>
      <c r="AC467" s="13"/>
    </row>
    <row r="468" spans="1:29" ht="12.75">
      <c r="A468" s="14" t="s">
        <v>960</v>
      </c>
      <c r="B468" s="14" t="s">
        <v>963</v>
      </c>
      <c r="C468" t="s">
        <v>954</v>
      </c>
      <c r="D468" s="17">
        <v>235</v>
      </c>
      <c r="E468" s="17">
        <v>4240200</v>
      </c>
      <c r="F468" s="17">
        <v>413</v>
      </c>
      <c r="G468" s="17">
        <v>71041000</v>
      </c>
      <c r="H468" s="17">
        <v>179</v>
      </c>
      <c r="I468" s="17">
        <v>47705900</v>
      </c>
      <c r="J468" s="17">
        <v>391</v>
      </c>
      <c r="K468" s="17">
        <v>7632300</v>
      </c>
      <c r="L468" s="16">
        <f t="shared" si="74"/>
        <v>44</v>
      </c>
      <c r="M468" s="16">
        <f t="shared" si="75"/>
        <v>85595500</v>
      </c>
      <c r="N468" s="17">
        <v>40</v>
      </c>
      <c r="O468" s="17">
        <v>47885900</v>
      </c>
      <c r="P468" s="17">
        <v>4</v>
      </c>
      <c r="Q468" s="17">
        <v>37709600</v>
      </c>
      <c r="R468" s="17">
        <v>0</v>
      </c>
      <c r="S468" s="17">
        <v>0</v>
      </c>
      <c r="T468" s="8">
        <f t="shared" si="76"/>
        <v>1262</v>
      </c>
      <c r="U468" s="8">
        <f t="shared" si="70"/>
        <v>216214900</v>
      </c>
      <c r="V468" s="9">
        <f t="shared" si="71"/>
        <v>0.5492077558022135</v>
      </c>
      <c r="W468" s="8">
        <f t="shared" si="72"/>
        <v>592</v>
      </c>
      <c r="X468" s="8">
        <f t="shared" si="77"/>
        <v>118746900</v>
      </c>
      <c r="Y468" s="7">
        <f t="shared" si="78"/>
        <v>200585.97972972973</v>
      </c>
      <c r="Z468" s="9">
        <f t="shared" si="79"/>
        <v>0</v>
      </c>
      <c r="AA468" s="7">
        <v>201260.6418918919</v>
      </c>
      <c r="AB468" s="9">
        <f t="shared" si="73"/>
        <v>-0.0033521813098686118</v>
      </c>
      <c r="AC468" s="13"/>
    </row>
    <row r="469" spans="1:29" ht="12.75">
      <c r="A469" s="14" t="s">
        <v>962</v>
      </c>
      <c r="B469" s="14" t="s">
        <v>965</v>
      </c>
      <c r="C469" t="s">
        <v>954</v>
      </c>
      <c r="D469" s="17">
        <v>208</v>
      </c>
      <c r="E469" s="17">
        <v>8665800</v>
      </c>
      <c r="F469" s="17">
        <v>637</v>
      </c>
      <c r="G469" s="17">
        <v>121725500</v>
      </c>
      <c r="H469" s="17">
        <v>107</v>
      </c>
      <c r="I469" s="17">
        <v>22016900</v>
      </c>
      <c r="J469" s="17">
        <v>312</v>
      </c>
      <c r="K469" s="17">
        <v>3290400</v>
      </c>
      <c r="L469" s="16">
        <f t="shared" si="74"/>
        <v>51</v>
      </c>
      <c r="M469" s="16">
        <f t="shared" si="75"/>
        <v>65788100</v>
      </c>
      <c r="N469" s="17">
        <v>36</v>
      </c>
      <c r="O469" s="17">
        <v>11160000</v>
      </c>
      <c r="P469" s="17">
        <v>15</v>
      </c>
      <c r="Q469" s="17">
        <v>54628100</v>
      </c>
      <c r="R469" s="17">
        <v>0</v>
      </c>
      <c r="S469" s="17">
        <v>0</v>
      </c>
      <c r="T469" s="8">
        <f t="shared" si="76"/>
        <v>1315</v>
      </c>
      <c r="U469" s="8">
        <f t="shared" si="70"/>
        <v>221486700</v>
      </c>
      <c r="V469" s="9">
        <f t="shared" si="71"/>
        <v>0.6489888557642514</v>
      </c>
      <c r="W469" s="8">
        <f t="shared" si="72"/>
        <v>744</v>
      </c>
      <c r="X469" s="8">
        <f t="shared" si="77"/>
        <v>143742400</v>
      </c>
      <c r="Y469" s="7">
        <f t="shared" si="78"/>
        <v>193202.1505376344</v>
      </c>
      <c r="Z469" s="9">
        <f t="shared" si="79"/>
        <v>0</v>
      </c>
      <c r="AA469" s="7">
        <v>192197.67441860464</v>
      </c>
      <c r="AB469" s="9">
        <f t="shared" si="73"/>
        <v>0.005226265729116124</v>
      </c>
      <c r="AC469" s="13"/>
    </row>
    <row r="470" spans="1:29" ht="12.75">
      <c r="A470" s="14" t="s">
        <v>964</v>
      </c>
      <c r="B470" s="14" t="s">
        <v>967</v>
      </c>
      <c r="C470" t="s">
        <v>954</v>
      </c>
      <c r="D470" s="17">
        <v>309</v>
      </c>
      <c r="E470" s="17">
        <v>3617500</v>
      </c>
      <c r="F470" s="17">
        <v>1222</v>
      </c>
      <c r="G470" s="17">
        <v>134416600</v>
      </c>
      <c r="H470" s="17">
        <v>0</v>
      </c>
      <c r="I470" s="17">
        <v>0</v>
      </c>
      <c r="J470" s="17">
        <v>0</v>
      </c>
      <c r="K470" s="17">
        <v>0</v>
      </c>
      <c r="L470" s="16">
        <f t="shared" si="74"/>
        <v>121</v>
      </c>
      <c r="M470" s="16">
        <f t="shared" si="75"/>
        <v>37567900</v>
      </c>
      <c r="N470" s="17">
        <v>114</v>
      </c>
      <c r="O470" s="17">
        <v>33885400</v>
      </c>
      <c r="P470" s="17">
        <v>0</v>
      </c>
      <c r="Q470" s="17">
        <v>0</v>
      </c>
      <c r="R470" s="17">
        <v>7</v>
      </c>
      <c r="S470" s="17">
        <v>3682500</v>
      </c>
      <c r="T470" s="8">
        <f t="shared" si="76"/>
        <v>1652</v>
      </c>
      <c r="U470" s="8">
        <f t="shared" si="70"/>
        <v>175602000</v>
      </c>
      <c r="V470" s="9">
        <f t="shared" si="71"/>
        <v>0.765461669001492</v>
      </c>
      <c r="W470" s="8">
        <f t="shared" si="72"/>
        <v>1222</v>
      </c>
      <c r="X470" s="8">
        <f t="shared" si="77"/>
        <v>138099100</v>
      </c>
      <c r="Y470" s="7">
        <f t="shared" si="78"/>
        <v>109997.21767594108</v>
      </c>
      <c r="Z470" s="9">
        <f t="shared" si="79"/>
        <v>0.020970717873372742</v>
      </c>
      <c r="AA470" s="7">
        <v>110946.0343417825</v>
      </c>
      <c r="AB470" s="9">
        <f t="shared" si="73"/>
        <v>-0.00855205570411362</v>
      </c>
      <c r="AC470" s="13"/>
    </row>
    <row r="471" spans="1:29" ht="12.75">
      <c r="A471" s="14" t="s">
        <v>966</v>
      </c>
      <c r="B471" s="14" t="s">
        <v>969</v>
      </c>
      <c r="C471" t="s">
        <v>954</v>
      </c>
      <c r="D471" s="17">
        <v>714</v>
      </c>
      <c r="E471" s="17">
        <v>21943897</v>
      </c>
      <c r="F471" s="17">
        <v>4670</v>
      </c>
      <c r="G471" s="17">
        <v>731985434</v>
      </c>
      <c r="H471" s="17">
        <v>53</v>
      </c>
      <c r="I471" s="17">
        <v>10730400</v>
      </c>
      <c r="J471" s="17">
        <v>153</v>
      </c>
      <c r="K471" s="17">
        <v>1557600</v>
      </c>
      <c r="L471" s="16">
        <f t="shared" si="74"/>
        <v>214</v>
      </c>
      <c r="M471" s="16">
        <f t="shared" si="75"/>
        <v>326077700</v>
      </c>
      <c r="N471" s="17">
        <v>197</v>
      </c>
      <c r="O471" s="17">
        <v>129111400</v>
      </c>
      <c r="P471" s="17">
        <v>3</v>
      </c>
      <c r="Q471" s="17">
        <v>166993000</v>
      </c>
      <c r="R471" s="17">
        <v>14</v>
      </c>
      <c r="S471" s="17">
        <v>29973300</v>
      </c>
      <c r="T471" s="8">
        <f t="shared" si="76"/>
        <v>5804</v>
      </c>
      <c r="U471" s="8">
        <f t="shared" si="70"/>
        <v>1092295031</v>
      </c>
      <c r="V471" s="9">
        <f t="shared" si="71"/>
        <v>0.6799589972683855</v>
      </c>
      <c r="W471" s="8">
        <f t="shared" si="72"/>
        <v>4723</v>
      </c>
      <c r="X471" s="8">
        <f t="shared" si="77"/>
        <v>772689134</v>
      </c>
      <c r="Y471" s="7">
        <f t="shared" si="78"/>
        <v>157255.09930129154</v>
      </c>
      <c r="Z471" s="9">
        <f t="shared" si="79"/>
        <v>0.02744066314442476</v>
      </c>
      <c r="AA471" s="7">
        <v>157671.77763659466</v>
      </c>
      <c r="AB471" s="9">
        <f t="shared" si="73"/>
        <v>-0.002642694472967063</v>
      </c>
      <c r="AC471" s="13"/>
    </row>
    <row r="472" spans="1:29" ht="12.75">
      <c r="A472" s="14" t="s">
        <v>968</v>
      </c>
      <c r="B472" s="14" t="s">
        <v>971</v>
      </c>
      <c r="C472" t="s">
        <v>954</v>
      </c>
      <c r="D472" s="17">
        <v>204</v>
      </c>
      <c r="E472" s="17">
        <v>9589200</v>
      </c>
      <c r="F472" s="17">
        <v>1206</v>
      </c>
      <c r="G472" s="17">
        <v>339027700</v>
      </c>
      <c r="H472" s="17">
        <v>219</v>
      </c>
      <c r="I472" s="17">
        <v>64277600</v>
      </c>
      <c r="J472" s="17">
        <v>435</v>
      </c>
      <c r="K472" s="17">
        <v>9481000</v>
      </c>
      <c r="L472" s="16">
        <f t="shared" si="74"/>
        <v>72</v>
      </c>
      <c r="M472" s="16">
        <f t="shared" si="75"/>
        <v>58704700</v>
      </c>
      <c r="N472" s="17">
        <v>68</v>
      </c>
      <c r="O472" s="17">
        <v>51238400</v>
      </c>
      <c r="P472" s="17">
        <v>0</v>
      </c>
      <c r="Q472" s="17">
        <v>0</v>
      </c>
      <c r="R472" s="17">
        <v>4</v>
      </c>
      <c r="S472" s="17">
        <v>7466300</v>
      </c>
      <c r="T472" s="8">
        <f t="shared" si="76"/>
        <v>2136</v>
      </c>
      <c r="U472" s="8">
        <f t="shared" si="70"/>
        <v>481080200</v>
      </c>
      <c r="V472" s="9">
        <f t="shared" si="71"/>
        <v>0.8383327769465465</v>
      </c>
      <c r="W472" s="8">
        <f t="shared" si="72"/>
        <v>1425</v>
      </c>
      <c r="X472" s="8">
        <f t="shared" si="77"/>
        <v>410771600</v>
      </c>
      <c r="Y472" s="7">
        <f t="shared" si="78"/>
        <v>283021.2631578947</v>
      </c>
      <c r="Z472" s="9">
        <f t="shared" si="79"/>
        <v>0.015519865502675022</v>
      </c>
      <c r="AA472" s="7">
        <v>285240.1685393258</v>
      </c>
      <c r="AB472" s="9">
        <f t="shared" si="73"/>
        <v>-0.007779077514901924</v>
      </c>
      <c r="AC472" s="13"/>
    </row>
    <row r="473" spans="1:29" ht="12.75">
      <c r="A473" s="14" t="s">
        <v>970</v>
      </c>
      <c r="B473" s="14" t="s">
        <v>973</v>
      </c>
      <c r="C473" t="s">
        <v>954</v>
      </c>
      <c r="D473" s="17">
        <v>427</v>
      </c>
      <c r="E473" s="17">
        <v>14454600</v>
      </c>
      <c r="F473" s="17">
        <v>2575</v>
      </c>
      <c r="G473" s="17">
        <v>481609800</v>
      </c>
      <c r="H473" s="17">
        <v>274</v>
      </c>
      <c r="I473" s="17">
        <v>51345600</v>
      </c>
      <c r="J473" s="17">
        <v>624</v>
      </c>
      <c r="K473" s="17">
        <v>5533100</v>
      </c>
      <c r="L473" s="16">
        <f t="shared" si="74"/>
        <v>82</v>
      </c>
      <c r="M473" s="16">
        <f t="shared" si="75"/>
        <v>52552800</v>
      </c>
      <c r="N473" s="17">
        <v>82</v>
      </c>
      <c r="O473" s="17">
        <v>52552800</v>
      </c>
      <c r="P473" s="17">
        <v>0</v>
      </c>
      <c r="Q473" s="17">
        <v>0</v>
      </c>
      <c r="R473" s="17">
        <v>0</v>
      </c>
      <c r="S473" s="17">
        <v>0</v>
      </c>
      <c r="T473" s="8">
        <f t="shared" si="76"/>
        <v>3982</v>
      </c>
      <c r="U473" s="8">
        <f t="shared" si="70"/>
        <v>605495900</v>
      </c>
      <c r="V473" s="9">
        <f t="shared" si="71"/>
        <v>0.8801965463349958</v>
      </c>
      <c r="W473" s="8">
        <f t="shared" si="72"/>
        <v>2849</v>
      </c>
      <c r="X473" s="8">
        <f t="shared" si="77"/>
        <v>532955400</v>
      </c>
      <c r="Y473" s="7">
        <f t="shared" si="78"/>
        <v>187067.53246753247</v>
      </c>
      <c r="Z473" s="9">
        <f t="shared" si="79"/>
        <v>0</v>
      </c>
      <c r="AA473" s="7">
        <v>187127.38764044945</v>
      </c>
      <c r="AB473" s="9">
        <f t="shared" si="73"/>
        <v>-0.0003198632422101242</v>
      </c>
      <c r="AC473" s="13"/>
    </row>
    <row r="474" spans="1:29" ht="12.75">
      <c r="A474" s="14" t="s">
        <v>972</v>
      </c>
      <c r="B474" s="14" t="s">
        <v>975</v>
      </c>
      <c r="C474" t="s">
        <v>954</v>
      </c>
      <c r="D474" s="17">
        <v>328</v>
      </c>
      <c r="E474" s="17">
        <v>6324500</v>
      </c>
      <c r="F474" s="17">
        <v>877</v>
      </c>
      <c r="G474" s="17">
        <v>141458200</v>
      </c>
      <c r="H474" s="17">
        <v>125</v>
      </c>
      <c r="I474" s="17">
        <v>22327500</v>
      </c>
      <c r="J474" s="17">
        <v>301</v>
      </c>
      <c r="K474" s="17">
        <v>3109800</v>
      </c>
      <c r="L474" s="16">
        <f t="shared" si="74"/>
        <v>55</v>
      </c>
      <c r="M474" s="16">
        <f t="shared" si="75"/>
        <v>16362200</v>
      </c>
      <c r="N474" s="17">
        <v>54</v>
      </c>
      <c r="O474" s="17">
        <v>15843200</v>
      </c>
      <c r="P474" s="17">
        <v>0</v>
      </c>
      <c r="Q474" s="17">
        <v>0</v>
      </c>
      <c r="R474" s="17">
        <v>1</v>
      </c>
      <c r="S474" s="17">
        <v>519000</v>
      </c>
      <c r="T474" s="8">
        <f t="shared" si="76"/>
        <v>1686</v>
      </c>
      <c r="U474" s="8">
        <f t="shared" si="70"/>
        <v>189582200</v>
      </c>
      <c r="V474" s="9">
        <f t="shared" si="71"/>
        <v>0.8639297360195208</v>
      </c>
      <c r="W474" s="8">
        <f t="shared" si="72"/>
        <v>1002</v>
      </c>
      <c r="X474" s="8">
        <f t="shared" si="77"/>
        <v>164304700</v>
      </c>
      <c r="Y474" s="7">
        <f t="shared" si="78"/>
        <v>163458.78243512975</v>
      </c>
      <c r="Z474" s="9">
        <f t="shared" si="79"/>
        <v>0.0027375987830081092</v>
      </c>
      <c r="AA474" s="7">
        <v>162919.4</v>
      </c>
      <c r="AB474" s="9">
        <f t="shared" si="73"/>
        <v>0.0033107317798233464</v>
      </c>
      <c r="AC474" s="13"/>
    </row>
    <row r="475" spans="1:29" ht="12.75">
      <c r="A475" s="14" t="s">
        <v>974</v>
      </c>
      <c r="B475" s="14" t="s">
        <v>977</v>
      </c>
      <c r="C475" t="s">
        <v>954</v>
      </c>
      <c r="D475" s="17">
        <v>288</v>
      </c>
      <c r="E475" s="17">
        <v>6662100</v>
      </c>
      <c r="F475" s="17">
        <v>1526</v>
      </c>
      <c r="G475" s="17">
        <v>149017800</v>
      </c>
      <c r="H475" s="17">
        <v>3</v>
      </c>
      <c r="I475" s="17">
        <v>406500</v>
      </c>
      <c r="J475" s="17">
        <v>9</v>
      </c>
      <c r="K475" s="17">
        <v>151100</v>
      </c>
      <c r="L475" s="16">
        <f t="shared" si="74"/>
        <v>143</v>
      </c>
      <c r="M475" s="16">
        <f t="shared" si="75"/>
        <v>72827896</v>
      </c>
      <c r="N475" s="17">
        <v>116</v>
      </c>
      <c r="O475" s="17">
        <v>43754600</v>
      </c>
      <c r="P475" s="17">
        <v>15</v>
      </c>
      <c r="Q475" s="17">
        <v>22891396</v>
      </c>
      <c r="R475" s="17">
        <v>12</v>
      </c>
      <c r="S475" s="17">
        <v>6181900</v>
      </c>
      <c r="T475" s="8">
        <f t="shared" si="76"/>
        <v>1969</v>
      </c>
      <c r="U475" s="8">
        <f t="shared" si="70"/>
        <v>229065396</v>
      </c>
      <c r="V475" s="9">
        <f t="shared" si="71"/>
        <v>0.6523215754508813</v>
      </c>
      <c r="W475" s="8">
        <f t="shared" si="72"/>
        <v>1529</v>
      </c>
      <c r="X475" s="8">
        <f t="shared" si="77"/>
        <v>155606200</v>
      </c>
      <c r="Y475" s="7">
        <f t="shared" si="78"/>
        <v>97726.814911707</v>
      </c>
      <c r="Z475" s="9">
        <f t="shared" si="79"/>
        <v>0.02698748963374634</v>
      </c>
      <c r="AA475" s="7">
        <v>98364.02877697842</v>
      </c>
      <c r="AB475" s="9">
        <f t="shared" si="73"/>
        <v>-0.006478118812276188</v>
      </c>
      <c r="AC475" s="13"/>
    </row>
    <row r="476" spans="1:29" ht="12.75">
      <c r="A476" s="14" t="s">
        <v>976</v>
      </c>
      <c r="B476" s="14" t="s">
        <v>978</v>
      </c>
      <c r="C476" t="s">
        <v>954</v>
      </c>
      <c r="D476" s="17">
        <v>536</v>
      </c>
      <c r="E476" s="17">
        <v>26564300</v>
      </c>
      <c r="F476" s="17">
        <v>2534</v>
      </c>
      <c r="G476" s="17">
        <v>431614600</v>
      </c>
      <c r="H476" s="17">
        <v>68</v>
      </c>
      <c r="I476" s="17">
        <v>12886500</v>
      </c>
      <c r="J476" s="17">
        <v>149</v>
      </c>
      <c r="K476" s="17">
        <v>2020900</v>
      </c>
      <c r="L476" s="16">
        <f t="shared" si="74"/>
        <v>172</v>
      </c>
      <c r="M476" s="16">
        <f t="shared" si="75"/>
        <v>254458900</v>
      </c>
      <c r="N476" s="17">
        <v>154</v>
      </c>
      <c r="O476" s="17">
        <v>125265800</v>
      </c>
      <c r="P476" s="17">
        <v>11</v>
      </c>
      <c r="Q476" s="17">
        <v>102986600</v>
      </c>
      <c r="R476" s="17">
        <v>7</v>
      </c>
      <c r="S476" s="17">
        <v>26206500</v>
      </c>
      <c r="T476" s="8">
        <f t="shared" si="76"/>
        <v>3459</v>
      </c>
      <c r="U476" s="8">
        <f t="shared" si="70"/>
        <v>727545200</v>
      </c>
      <c r="V476" s="9">
        <f t="shared" si="71"/>
        <v>0.6109601162924311</v>
      </c>
      <c r="W476" s="8">
        <f t="shared" si="72"/>
        <v>2602</v>
      </c>
      <c r="X476" s="8">
        <f t="shared" si="77"/>
        <v>470707600</v>
      </c>
      <c r="Y476" s="7">
        <f t="shared" si="78"/>
        <v>170830.55342044582</v>
      </c>
      <c r="Z476" s="9">
        <f t="shared" si="79"/>
        <v>0.03602044244123939</v>
      </c>
      <c r="AA476" s="7">
        <v>170894.92112350903</v>
      </c>
      <c r="AB476" s="9">
        <f t="shared" si="73"/>
        <v>-0.000376650766681884</v>
      </c>
      <c r="AC476" s="13"/>
    </row>
    <row r="477" spans="1:29" ht="12.75">
      <c r="A477" s="14" t="s">
        <v>979</v>
      </c>
      <c r="B477" s="14" t="s">
        <v>980</v>
      </c>
      <c r="C477" t="s">
        <v>954</v>
      </c>
      <c r="D477" s="17">
        <v>154</v>
      </c>
      <c r="E477" s="17">
        <v>9150100</v>
      </c>
      <c r="F477" s="17">
        <v>908</v>
      </c>
      <c r="G477" s="17">
        <v>214862600</v>
      </c>
      <c r="H477" s="17">
        <v>298</v>
      </c>
      <c r="I477" s="17">
        <v>80934000</v>
      </c>
      <c r="J477" s="17">
        <v>702</v>
      </c>
      <c r="K477" s="17">
        <v>10962200</v>
      </c>
      <c r="L477" s="16">
        <f t="shared" si="74"/>
        <v>51</v>
      </c>
      <c r="M477" s="16">
        <f t="shared" si="75"/>
        <v>24256100</v>
      </c>
      <c r="N477" s="17">
        <v>50</v>
      </c>
      <c r="O477" s="17">
        <v>22776100</v>
      </c>
      <c r="P477" s="17">
        <v>1</v>
      </c>
      <c r="Q477" s="17">
        <v>1480000</v>
      </c>
      <c r="R477" s="17">
        <v>0</v>
      </c>
      <c r="S477" s="17">
        <v>0</v>
      </c>
      <c r="T477" s="8">
        <f t="shared" si="76"/>
        <v>2113</v>
      </c>
      <c r="U477" s="8">
        <f t="shared" si="70"/>
        <v>340165000</v>
      </c>
      <c r="V477" s="9">
        <f t="shared" si="71"/>
        <v>0.8695680037628798</v>
      </c>
      <c r="W477" s="8">
        <f t="shared" si="72"/>
        <v>1206</v>
      </c>
      <c r="X477" s="8">
        <f t="shared" si="77"/>
        <v>295796600</v>
      </c>
      <c r="Y477" s="7">
        <f t="shared" si="78"/>
        <v>245270.81260364843</v>
      </c>
      <c r="Z477" s="9">
        <f t="shared" si="79"/>
        <v>0</v>
      </c>
      <c r="AA477" s="7">
        <v>245297.92186201163</v>
      </c>
      <c r="AB477" s="9">
        <f t="shared" si="73"/>
        <v>-0.00011051564626971401</v>
      </c>
      <c r="AC477" s="13"/>
    </row>
    <row r="478" spans="1:29" ht="12.75">
      <c r="A478" s="14" t="s">
        <v>981</v>
      </c>
      <c r="B478" s="14" t="s">
        <v>982</v>
      </c>
      <c r="C478" t="s">
        <v>954</v>
      </c>
      <c r="D478" s="17">
        <v>65</v>
      </c>
      <c r="E478" s="17">
        <v>2505700</v>
      </c>
      <c r="F478" s="17">
        <v>1102</v>
      </c>
      <c r="G478" s="17">
        <v>238666400</v>
      </c>
      <c r="H478" s="17">
        <v>1</v>
      </c>
      <c r="I478" s="17">
        <v>149500</v>
      </c>
      <c r="J478" s="17">
        <v>9</v>
      </c>
      <c r="K478" s="17">
        <v>46900</v>
      </c>
      <c r="L478" s="16">
        <f t="shared" si="74"/>
        <v>98</v>
      </c>
      <c r="M478" s="16">
        <f t="shared" si="75"/>
        <v>49216200</v>
      </c>
      <c r="N478" s="17">
        <v>87</v>
      </c>
      <c r="O478" s="17">
        <v>38225900</v>
      </c>
      <c r="P478" s="17">
        <v>0</v>
      </c>
      <c r="Q478" s="17">
        <v>0</v>
      </c>
      <c r="R478" s="17">
        <v>11</v>
      </c>
      <c r="S478" s="17">
        <v>10990300</v>
      </c>
      <c r="T478" s="8">
        <f t="shared" si="76"/>
        <v>1275</v>
      </c>
      <c r="U478" s="8">
        <f t="shared" si="70"/>
        <v>290584700</v>
      </c>
      <c r="V478" s="9">
        <f t="shared" si="71"/>
        <v>0.8218460916903058</v>
      </c>
      <c r="W478" s="8">
        <f t="shared" si="72"/>
        <v>1103</v>
      </c>
      <c r="X478" s="8">
        <f t="shared" si="77"/>
        <v>249806200</v>
      </c>
      <c r="Y478" s="7">
        <f t="shared" si="78"/>
        <v>216514.86854034453</v>
      </c>
      <c r="Z478" s="9">
        <f t="shared" si="79"/>
        <v>0.03782133057934571</v>
      </c>
      <c r="AA478" s="7">
        <v>218434.99546690844</v>
      </c>
      <c r="AB478" s="9">
        <f t="shared" si="73"/>
        <v>-0.008790381424275033</v>
      </c>
      <c r="AC478" s="13"/>
    </row>
    <row r="479" spans="1:29" ht="12.75">
      <c r="A479" s="14" t="s">
        <v>983</v>
      </c>
      <c r="B479" s="14" t="s">
        <v>984</v>
      </c>
      <c r="C479" t="s">
        <v>985</v>
      </c>
      <c r="D479" s="17">
        <v>83</v>
      </c>
      <c r="E479" s="17">
        <v>9335900</v>
      </c>
      <c r="F479" s="17">
        <v>4046</v>
      </c>
      <c r="G479" s="17">
        <v>1416276000</v>
      </c>
      <c r="H479" s="17">
        <v>222</v>
      </c>
      <c r="I479" s="17">
        <v>412109600</v>
      </c>
      <c r="J479" s="17">
        <v>308</v>
      </c>
      <c r="K479" s="17">
        <v>3480391</v>
      </c>
      <c r="L479" s="16">
        <f t="shared" si="74"/>
        <v>131</v>
      </c>
      <c r="M479" s="16">
        <f t="shared" si="75"/>
        <v>498187300</v>
      </c>
      <c r="N479" s="17">
        <v>129</v>
      </c>
      <c r="O479" s="17">
        <v>497337300</v>
      </c>
      <c r="P479" s="17">
        <v>2</v>
      </c>
      <c r="Q479" s="17">
        <v>850000</v>
      </c>
      <c r="R479" s="17">
        <v>0</v>
      </c>
      <c r="S479" s="17">
        <v>0</v>
      </c>
      <c r="T479" s="8">
        <f t="shared" si="76"/>
        <v>4790</v>
      </c>
      <c r="U479" s="8">
        <f t="shared" si="70"/>
        <v>2339389191</v>
      </c>
      <c r="V479" s="9">
        <f t="shared" si="71"/>
        <v>0.7815653791314795</v>
      </c>
      <c r="W479" s="8">
        <f t="shared" si="72"/>
        <v>4268</v>
      </c>
      <c r="X479" s="8">
        <f t="shared" si="77"/>
        <v>1828385600</v>
      </c>
      <c r="Y479" s="7">
        <f t="shared" si="78"/>
        <v>428394.0018744143</v>
      </c>
      <c r="Z479" s="9">
        <f t="shared" si="79"/>
        <v>0</v>
      </c>
      <c r="AA479" s="7">
        <v>413697.5355050387</v>
      </c>
      <c r="AB479" s="9">
        <f t="shared" si="73"/>
        <v>0.0355246650223194</v>
      </c>
      <c r="AC479" s="13"/>
    </row>
    <row r="480" spans="1:29" ht="12.75">
      <c r="A480" s="14" t="s">
        <v>986</v>
      </c>
      <c r="B480" s="14" t="s">
        <v>987</v>
      </c>
      <c r="C480" t="s">
        <v>985</v>
      </c>
      <c r="D480" s="17">
        <v>278</v>
      </c>
      <c r="E480" s="17">
        <v>22851600</v>
      </c>
      <c r="F480" s="17">
        <v>9528</v>
      </c>
      <c r="G480" s="17">
        <v>5817633500</v>
      </c>
      <c r="H480" s="17">
        <v>33</v>
      </c>
      <c r="I480" s="17">
        <v>24930300</v>
      </c>
      <c r="J480" s="17">
        <v>61</v>
      </c>
      <c r="K480" s="17">
        <v>322100</v>
      </c>
      <c r="L480" s="16">
        <f t="shared" si="74"/>
        <v>168</v>
      </c>
      <c r="M480" s="16">
        <f t="shared" si="75"/>
        <v>723514200</v>
      </c>
      <c r="N480" s="17">
        <v>161</v>
      </c>
      <c r="O480" s="17">
        <v>710308200</v>
      </c>
      <c r="P480" s="17">
        <v>6</v>
      </c>
      <c r="Q480" s="17">
        <v>5260000</v>
      </c>
      <c r="R480" s="17">
        <v>1</v>
      </c>
      <c r="S480" s="17">
        <v>7946000</v>
      </c>
      <c r="T480" s="8">
        <f t="shared" si="76"/>
        <v>10068</v>
      </c>
      <c r="U480" s="8">
        <f t="shared" si="70"/>
        <v>6589251700</v>
      </c>
      <c r="V480" s="9">
        <f t="shared" si="71"/>
        <v>0.8866809261512958</v>
      </c>
      <c r="W480" s="8">
        <f t="shared" si="72"/>
        <v>9561</v>
      </c>
      <c r="X480" s="8">
        <f t="shared" si="77"/>
        <v>5850509800</v>
      </c>
      <c r="Y480" s="7">
        <f t="shared" si="78"/>
        <v>611082.9201966322</v>
      </c>
      <c r="Z480" s="9">
        <f t="shared" si="79"/>
        <v>0.0012059032439146315</v>
      </c>
      <c r="AA480" s="7">
        <v>588033.3483216563</v>
      </c>
      <c r="AB480" s="9">
        <f t="shared" si="73"/>
        <v>0.03919772907567754</v>
      </c>
      <c r="AC480" s="13"/>
    </row>
    <row r="481" spans="1:29" ht="12.75">
      <c r="A481" s="14" t="s">
        <v>988</v>
      </c>
      <c r="B481" s="14" t="s">
        <v>989</v>
      </c>
      <c r="C481" t="s">
        <v>985</v>
      </c>
      <c r="D481" s="17">
        <v>138</v>
      </c>
      <c r="E481" s="17">
        <v>30005100</v>
      </c>
      <c r="F481" s="17">
        <v>2509</v>
      </c>
      <c r="G481" s="17">
        <v>1907856800</v>
      </c>
      <c r="H481" s="17">
        <v>74</v>
      </c>
      <c r="I481" s="17">
        <v>133765500</v>
      </c>
      <c r="J481" s="17">
        <v>133</v>
      </c>
      <c r="K481" s="17">
        <v>407000</v>
      </c>
      <c r="L481" s="16">
        <f t="shared" si="74"/>
        <v>198</v>
      </c>
      <c r="M481" s="16">
        <f t="shared" si="75"/>
        <v>189706800</v>
      </c>
      <c r="N481" s="17">
        <v>167</v>
      </c>
      <c r="O481" s="17">
        <v>166017800</v>
      </c>
      <c r="P481" s="17">
        <v>26</v>
      </c>
      <c r="Q481" s="17">
        <v>19881600</v>
      </c>
      <c r="R481" s="17">
        <v>5</v>
      </c>
      <c r="S481" s="17">
        <v>3807400</v>
      </c>
      <c r="T481" s="8">
        <f t="shared" si="76"/>
        <v>3052</v>
      </c>
      <c r="U481" s="8">
        <f t="shared" si="70"/>
        <v>2261741200</v>
      </c>
      <c r="V481" s="9">
        <f t="shared" si="71"/>
        <v>0.9026772382269024</v>
      </c>
      <c r="W481" s="8">
        <f t="shared" si="72"/>
        <v>2583</v>
      </c>
      <c r="X481" s="8">
        <f t="shared" si="77"/>
        <v>2045429700</v>
      </c>
      <c r="Y481" s="7">
        <f t="shared" si="78"/>
        <v>790407.3945025165</v>
      </c>
      <c r="Z481" s="9">
        <f t="shared" si="79"/>
        <v>0.0016833933077754432</v>
      </c>
      <c r="AA481" s="7">
        <v>787611.0034870205</v>
      </c>
      <c r="AB481" s="9">
        <f t="shared" si="73"/>
        <v>0.0035504722548509596</v>
      </c>
      <c r="AC481" s="13"/>
    </row>
    <row r="482" spans="1:29" ht="12.75">
      <c r="A482" s="14" t="s">
        <v>990</v>
      </c>
      <c r="B482" s="14" t="s">
        <v>991</v>
      </c>
      <c r="C482" t="s">
        <v>985</v>
      </c>
      <c r="D482" s="17">
        <v>53</v>
      </c>
      <c r="E482" s="17">
        <v>7310100</v>
      </c>
      <c r="F482" s="17">
        <v>2278</v>
      </c>
      <c r="G482" s="17">
        <v>518149900</v>
      </c>
      <c r="H482" s="17">
        <v>0</v>
      </c>
      <c r="I482" s="17">
        <v>0</v>
      </c>
      <c r="J482" s="17">
        <v>0</v>
      </c>
      <c r="K482" s="17">
        <v>0</v>
      </c>
      <c r="L482" s="16">
        <f t="shared" si="74"/>
        <v>262</v>
      </c>
      <c r="M482" s="16">
        <f t="shared" si="75"/>
        <v>149415040</v>
      </c>
      <c r="N482" s="17">
        <v>236</v>
      </c>
      <c r="O482" s="17">
        <v>109205740</v>
      </c>
      <c r="P482" s="17">
        <v>1</v>
      </c>
      <c r="Q482" s="17">
        <v>1779600</v>
      </c>
      <c r="R482" s="17">
        <v>25</v>
      </c>
      <c r="S482" s="17">
        <v>38429700</v>
      </c>
      <c r="T482" s="8">
        <f t="shared" si="76"/>
        <v>2593</v>
      </c>
      <c r="U482" s="8">
        <f t="shared" si="70"/>
        <v>674875040</v>
      </c>
      <c r="V482" s="9">
        <f t="shared" si="71"/>
        <v>0.767771615912777</v>
      </c>
      <c r="W482" s="8">
        <f t="shared" si="72"/>
        <v>2278</v>
      </c>
      <c r="X482" s="8">
        <f t="shared" si="77"/>
        <v>556579600</v>
      </c>
      <c r="Y482" s="7">
        <f t="shared" si="78"/>
        <v>227458.25285338017</v>
      </c>
      <c r="Z482" s="9">
        <f t="shared" si="79"/>
        <v>0.05694343059420304</v>
      </c>
      <c r="AA482" s="7">
        <v>281951.9508987286</v>
      </c>
      <c r="AB482" s="9">
        <f t="shared" si="73"/>
        <v>-0.19327299517399502</v>
      </c>
      <c r="AC482" s="13"/>
    </row>
    <row r="483" spans="1:29" ht="12.75">
      <c r="A483" s="14" t="s">
        <v>992</v>
      </c>
      <c r="B483" s="14" t="s">
        <v>993</v>
      </c>
      <c r="C483" t="s">
        <v>985</v>
      </c>
      <c r="D483" s="17">
        <v>118</v>
      </c>
      <c r="E483" s="17">
        <v>10326400</v>
      </c>
      <c r="F483" s="17">
        <v>4847</v>
      </c>
      <c r="G483" s="17">
        <v>1988040700</v>
      </c>
      <c r="H483" s="17">
        <v>55</v>
      </c>
      <c r="I483" s="17">
        <v>29649700</v>
      </c>
      <c r="J483" s="17">
        <v>95</v>
      </c>
      <c r="K483" s="17">
        <v>1316100</v>
      </c>
      <c r="L483" s="16">
        <f t="shared" si="74"/>
        <v>373</v>
      </c>
      <c r="M483" s="16">
        <f t="shared" si="75"/>
        <v>801188700</v>
      </c>
      <c r="N483" s="17">
        <v>149</v>
      </c>
      <c r="O483" s="17">
        <v>222821400</v>
      </c>
      <c r="P483" s="17">
        <v>223</v>
      </c>
      <c r="Q483" s="17">
        <v>556367300</v>
      </c>
      <c r="R483" s="17">
        <v>1</v>
      </c>
      <c r="S483" s="17">
        <v>22000000</v>
      </c>
      <c r="T483" s="8">
        <f t="shared" si="76"/>
        <v>5488</v>
      </c>
      <c r="U483" s="8">
        <f t="shared" si="70"/>
        <v>2830521600</v>
      </c>
      <c r="V483" s="9">
        <f t="shared" si="71"/>
        <v>0.712833422645494</v>
      </c>
      <c r="W483" s="8">
        <f t="shared" si="72"/>
        <v>4902</v>
      </c>
      <c r="X483" s="8">
        <f t="shared" si="77"/>
        <v>2039690400</v>
      </c>
      <c r="Y483" s="7">
        <f t="shared" si="78"/>
        <v>411605.54875560995</v>
      </c>
      <c r="Z483" s="9">
        <f t="shared" si="79"/>
        <v>0.007772419048135863</v>
      </c>
      <c r="AA483" s="7">
        <v>406931.53814769484</v>
      </c>
      <c r="AB483" s="9">
        <f t="shared" si="73"/>
        <v>0.011485987616469025</v>
      </c>
      <c r="AC483" s="13"/>
    </row>
    <row r="484" spans="1:29" ht="12.75">
      <c r="A484" s="14" t="s">
        <v>994</v>
      </c>
      <c r="B484" s="14" t="s">
        <v>995</v>
      </c>
      <c r="C484" t="s">
        <v>985</v>
      </c>
      <c r="D484" s="17">
        <v>497</v>
      </c>
      <c r="E484" s="17">
        <v>86915900</v>
      </c>
      <c r="F484" s="17">
        <v>14851</v>
      </c>
      <c r="G484" s="17">
        <v>5941045400</v>
      </c>
      <c r="H484" s="17">
        <v>10</v>
      </c>
      <c r="I484" s="17">
        <v>5674400</v>
      </c>
      <c r="J484" s="17">
        <v>33</v>
      </c>
      <c r="K484" s="17">
        <v>116100</v>
      </c>
      <c r="L484" s="16">
        <f t="shared" si="74"/>
        <v>485</v>
      </c>
      <c r="M484" s="16">
        <f t="shared" si="75"/>
        <v>2077314000</v>
      </c>
      <c r="N484" s="17">
        <v>415</v>
      </c>
      <c r="O484" s="17">
        <v>1664998000</v>
      </c>
      <c r="P484" s="17">
        <v>47</v>
      </c>
      <c r="Q484" s="17">
        <v>346979600</v>
      </c>
      <c r="R484" s="17">
        <v>23</v>
      </c>
      <c r="S484" s="17">
        <v>65336400</v>
      </c>
      <c r="T484" s="8">
        <f t="shared" si="76"/>
        <v>15876</v>
      </c>
      <c r="U484" s="8">
        <f t="shared" si="70"/>
        <v>8111065800</v>
      </c>
      <c r="V484" s="9">
        <f t="shared" si="71"/>
        <v>0.7331613312765876</v>
      </c>
      <c r="W484" s="8">
        <f t="shared" si="72"/>
        <v>14861</v>
      </c>
      <c r="X484" s="8">
        <f t="shared" si="77"/>
        <v>6012056200</v>
      </c>
      <c r="Y484" s="7">
        <f t="shared" si="78"/>
        <v>400156.0998586905</v>
      </c>
      <c r="Z484" s="9">
        <f t="shared" si="79"/>
        <v>0.008055217601612848</v>
      </c>
      <c r="AA484" s="7">
        <v>396432.69166049676</v>
      </c>
      <c r="AB484" s="9">
        <f t="shared" si="73"/>
        <v>0.009392283422938475</v>
      </c>
      <c r="AC484" s="13"/>
    </row>
    <row r="485" spans="1:29" ht="12.75">
      <c r="A485" s="14" t="s">
        <v>996</v>
      </c>
      <c r="B485" s="14" t="s">
        <v>997</v>
      </c>
      <c r="C485" t="s">
        <v>985</v>
      </c>
      <c r="D485" s="17">
        <v>17</v>
      </c>
      <c r="E485" s="17">
        <v>6536700</v>
      </c>
      <c r="F485" s="17">
        <v>298</v>
      </c>
      <c r="G485" s="17">
        <v>272925600</v>
      </c>
      <c r="H485" s="17">
        <v>55</v>
      </c>
      <c r="I485" s="17">
        <v>123564500</v>
      </c>
      <c r="J485" s="17">
        <v>67</v>
      </c>
      <c r="K485" s="17">
        <v>413100</v>
      </c>
      <c r="L485" s="16">
        <f t="shared" si="74"/>
        <v>32</v>
      </c>
      <c r="M485" s="16">
        <f t="shared" si="75"/>
        <v>31033000</v>
      </c>
      <c r="N485" s="17">
        <v>30</v>
      </c>
      <c r="O485" s="17">
        <v>27895100</v>
      </c>
      <c r="P485" s="17">
        <v>0</v>
      </c>
      <c r="Q485" s="17">
        <v>0</v>
      </c>
      <c r="R485" s="17">
        <v>2</v>
      </c>
      <c r="S485" s="17">
        <v>3137900</v>
      </c>
      <c r="T485" s="8">
        <f t="shared" si="76"/>
        <v>469</v>
      </c>
      <c r="U485" s="8">
        <f t="shared" si="70"/>
        <v>434472900</v>
      </c>
      <c r="V485" s="9">
        <f t="shared" si="71"/>
        <v>0.9125772861782634</v>
      </c>
      <c r="W485" s="8">
        <f t="shared" si="72"/>
        <v>353</v>
      </c>
      <c r="X485" s="8">
        <f t="shared" si="77"/>
        <v>399628000</v>
      </c>
      <c r="Y485" s="7">
        <f t="shared" si="78"/>
        <v>1123201.4164305949</v>
      </c>
      <c r="Z485" s="9">
        <f t="shared" si="79"/>
        <v>0.007222314671409886</v>
      </c>
      <c r="AA485" s="7">
        <v>1093268.079096045</v>
      </c>
      <c r="AB485" s="9">
        <f t="shared" si="73"/>
        <v>0.02737968656260389</v>
      </c>
      <c r="AC485" s="13"/>
    </row>
    <row r="486" spans="1:29" ht="12.75">
      <c r="A486" s="14" t="s">
        <v>998</v>
      </c>
      <c r="B486" s="14" t="s">
        <v>485</v>
      </c>
      <c r="C486" t="s">
        <v>985</v>
      </c>
      <c r="D486" s="17">
        <v>1310</v>
      </c>
      <c r="E486" s="17">
        <v>129253550</v>
      </c>
      <c r="F486" s="17">
        <v>19549</v>
      </c>
      <c r="G486" s="17">
        <v>5983129300</v>
      </c>
      <c r="H486" s="17">
        <v>116</v>
      </c>
      <c r="I486" s="17">
        <v>53223300</v>
      </c>
      <c r="J486" s="17">
        <v>231</v>
      </c>
      <c r="K486" s="17">
        <v>2449300</v>
      </c>
      <c r="L486" s="16">
        <f t="shared" si="74"/>
        <v>718</v>
      </c>
      <c r="M486" s="16">
        <f t="shared" si="75"/>
        <v>2770127800</v>
      </c>
      <c r="N486" s="17">
        <v>523</v>
      </c>
      <c r="O486" s="17">
        <v>1465301800</v>
      </c>
      <c r="P486" s="17">
        <v>166</v>
      </c>
      <c r="Q486" s="17">
        <v>881516000</v>
      </c>
      <c r="R486" s="17">
        <v>29</v>
      </c>
      <c r="S486" s="17">
        <v>423310000</v>
      </c>
      <c r="T486" s="8">
        <f t="shared" si="76"/>
        <v>21924</v>
      </c>
      <c r="U486" s="8">
        <f t="shared" si="70"/>
        <v>8938183250</v>
      </c>
      <c r="V486" s="9">
        <f t="shared" si="71"/>
        <v>0.6753444666733589</v>
      </c>
      <c r="W486" s="8">
        <f t="shared" si="72"/>
        <v>19665</v>
      </c>
      <c r="X486" s="8">
        <f t="shared" si="77"/>
        <v>6459662600</v>
      </c>
      <c r="Y486" s="7">
        <f t="shared" si="78"/>
        <v>306959.19654207985</v>
      </c>
      <c r="Z486" s="9">
        <f t="shared" si="79"/>
        <v>0.04735973610744667</v>
      </c>
      <c r="AA486" s="7">
        <v>305123.4128402881</v>
      </c>
      <c r="AB486" s="9">
        <f t="shared" si="73"/>
        <v>0.006016528475160602</v>
      </c>
      <c r="AC486" s="13"/>
    </row>
    <row r="487" spans="1:29" ht="12.75">
      <c r="A487" s="14" t="s">
        <v>999</v>
      </c>
      <c r="B487" s="14" t="s">
        <v>1000</v>
      </c>
      <c r="C487" t="s">
        <v>985</v>
      </c>
      <c r="D487" s="17">
        <v>142</v>
      </c>
      <c r="E487" s="17">
        <v>12660900</v>
      </c>
      <c r="F487" s="17">
        <v>2356</v>
      </c>
      <c r="G487" s="17">
        <v>1049800600</v>
      </c>
      <c r="H487" s="17">
        <v>1</v>
      </c>
      <c r="I487" s="17">
        <v>80000</v>
      </c>
      <c r="J487" s="17">
        <v>4</v>
      </c>
      <c r="K487" s="17">
        <v>6023</v>
      </c>
      <c r="L487" s="16">
        <f t="shared" si="74"/>
        <v>192</v>
      </c>
      <c r="M487" s="16">
        <f t="shared" si="75"/>
        <v>226078700</v>
      </c>
      <c r="N487" s="17">
        <v>176</v>
      </c>
      <c r="O487" s="17">
        <v>208534600</v>
      </c>
      <c r="P487" s="17">
        <v>8</v>
      </c>
      <c r="Q487" s="17">
        <v>11203900</v>
      </c>
      <c r="R487" s="17">
        <v>8</v>
      </c>
      <c r="S487" s="17">
        <v>6340200</v>
      </c>
      <c r="T487" s="8">
        <f t="shared" si="76"/>
        <v>2695</v>
      </c>
      <c r="U487" s="8">
        <f t="shared" si="70"/>
        <v>1288626223</v>
      </c>
      <c r="V487" s="9">
        <f t="shared" si="71"/>
        <v>0.8147285700548715</v>
      </c>
      <c r="W487" s="8">
        <f t="shared" si="72"/>
        <v>2357</v>
      </c>
      <c r="X487" s="8">
        <f t="shared" si="77"/>
        <v>1056220800</v>
      </c>
      <c r="Y487" s="7">
        <f t="shared" si="78"/>
        <v>445430.8867204073</v>
      </c>
      <c r="Z487" s="9">
        <f t="shared" si="79"/>
        <v>0.004920123373897848</v>
      </c>
      <c r="AA487" s="7">
        <v>452554.2832909245</v>
      </c>
      <c r="AB487" s="9">
        <f t="shared" si="73"/>
        <v>-0.015740424593303298</v>
      </c>
      <c r="AC487" s="13"/>
    </row>
    <row r="488" spans="1:29" ht="12.75">
      <c r="A488" s="14" t="s">
        <v>1001</v>
      </c>
      <c r="B488" s="14" t="s">
        <v>1002</v>
      </c>
      <c r="C488" t="s">
        <v>985</v>
      </c>
      <c r="D488" s="17">
        <v>721</v>
      </c>
      <c r="E488" s="17">
        <v>77480700</v>
      </c>
      <c r="F488" s="17">
        <v>12632</v>
      </c>
      <c r="G488" s="17">
        <v>4596927400</v>
      </c>
      <c r="H488" s="17">
        <v>171</v>
      </c>
      <c r="I488" s="17">
        <v>91263900</v>
      </c>
      <c r="J488" s="17">
        <v>311</v>
      </c>
      <c r="K488" s="17">
        <v>3984100</v>
      </c>
      <c r="L488" s="16">
        <f t="shared" si="74"/>
        <v>492</v>
      </c>
      <c r="M488" s="16">
        <f t="shared" si="75"/>
        <v>687549200</v>
      </c>
      <c r="N488" s="17">
        <v>339</v>
      </c>
      <c r="O488" s="17">
        <v>397914100</v>
      </c>
      <c r="P488" s="17">
        <v>122</v>
      </c>
      <c r="Q488" s="17">
        <v>193664500</v>
      </c>
      <c r="R488" s="17">
        <v>31</v>
      </c>
      <c r="S488" s="17">
        <v>95970600</v>
      </c>
      <c r="T488" s="8">
        <f t="shared" si="76"/>
        <v>14327</v>
      </c>
      <c r="U488" s="8">
        <f t="shared" si="70"/>
        <v>5457205300</v>
      </c>
      <c r="V488" s="9">
        <f t="shared" si="71"/>
        <v>0.8590828166204413</v>
      </c>
      <c r="W488" s="8">
        <f t="shared" si="72"/>
        <v>12803</v>
      </c>
      <c r="X488" s="8">
        <f t="shared" si="77"/>
        <v>4784161900</v>
      </c>
      <c r="Y488" s="7">
        <f t="shared" si="78"/>
        <v>366179.12208076235</v>
      </c>
      <c r="Z488" s="9">
        <f t="shared" si="79"/>
        <v>0.017586034375507185</v>
      </c>
      <c r="AA488" s="7">
        <v>375128.4075732579</v>
      </c>
      <c r="AB488" s="9">
        <f t="shared" si="73"/>
        <v>-0.023856592334313927</v>
      </c>
      <c r="AC488" s="13"/>
    </row>
    <row r="489" spans="1:29" ht="12.75">
      <c r="A489" s="14" t="s">
        <v>1003</v>
      </c>
      <c r="B489" s="14" t="s">
        <v>1004</v>
      </c>
      <c r="C489" t="s">
        <v>985</v>
      </c>
      <c r="D489" s="17">
        <v>110</v>
      </c>
      <c r="E489" s="17">
        <v>9143200</v>
      </c>
      <c r="F489" s="17">
        <v>3248</v>
      </c>
      <c r="G489" s="17">
        <v>948410950</v>
      </c>
      <c r="H489" s="17">
        <v>0</v>
      </c>
      <c r="I489" s="17">
        <v>0</v>
      </c>
      <c r="J489" s="17">
        <v>0</v>
      </c>
      <c r="K489" s="17">
        <v>0</v>
      </c>
      <c r="L489" s="16">
        <f t="shared" si="74"/>
        <v>191</v>
      </c>
      <c r="M489" s="16">
        <f t="shared" si="75"/>
        <v>150523815</v>
      </c>
      <c r="N489" s="17">
        <v>140</v>
      </c>
      <c r="O489" s="17">
        <v>100425835</v>
      </c>
      <c r="P489" s="17">
        <v>31</v>
      </c>
      <c r="Q489" s="17">
        <v>37013580</v>
      </c>
      <c r="R489" s="17">
        <v>20</v>
      </c>
      <c r="S489" s="17">
        <v>13084400</v>
      </c>
      <c r="T489" s="8">
        <f t="shared" si="76"/>
        <v>3549</v>
      </c>
      <c r="U489" s="8">
        <f t="shared" si="70"/>
        <v>1108077965</v>
      </c>
      <c r="V489" s="9">
        <f t="shared" si="71"/>
        <v>0.8559063350745361</v>
      </c>
      <c r="W489" s="8">
        <f t="shared" si="72"/>
        <v>3248</v>
      </c>
      <c r="X489" s="8">
        <f t="shared" si="77"/>
        <v>961495350</v>
      </c>
      <c r="Y489" s="7">
        <f t="shared" si="78"/>
        <v>291998.44519704435</v>
      </c>
      <c r="Z489" s="9">
        <f t="shared" si="79"/>
        <v>0.01180819438097932</v>
      </c>
      <c r="AA489" s="7">
        <v>297285.9378843788</v>
      </c>
      <c r="AB489" s="9">
        <f t="shared" si="73"/>
        <v>-0.01778588225518728</v>
      </c>
      <c r="AC489" s="13"/>
    </row>
    <row r="490" spans="1:29" ht="12.75">
      <c r="A490" s="14" t="s">
        <v>1005</v>
      </c>
      <c r="B490" s="14" t="s">
        <v>1006</v>
      </c>
      <c r="C490" t="s">
        <v>985</v>
      </c>
      <c r="D490" s="17">
        <v>11</v>
      </c>
      <c r="E490" s="17">
        <v>375900</v>
      </c>
      <c r="F490" s="17">
        <v>152</v>
      </c>
      <c r="G490" s="17">
        <v>48402500</v>
      </c>
      <c r="H490" s="17">
        <v>0</v>
      </c>
      <c r="I490" s="17">
        <v>0</v>
      </c>
      <c r="J490" s="17">
        <v>5</v>
      </c>
      <c r="K490" s="17">
        <v>33200</v>
      </c>
      <c r="L490" s="16">
        <f t="shared" si="74"/>
        <v>10</v>
      </c>
      <c r="M490" s="16">
        <f t="shared" si="75"/>
        <v>3930000</v>
      </c>
      <c r="N490" s="17">
        <v>10</v>
      </c>
      <c r="O490" s="17">
        <v>3930000</v>
      </c>
      <c r="P490" s="17">
        <v>0</v>
      </c>
      <c r="Q490" s="17">
        <v>0</v>
      </c>
      <c r="R490" s="17">
        <v>0</v>
      </c>
      <c r="S490" s="17">
        <v>0</v>
      </c>
      <c r="T490" s="8">
        <f t="shared" si="76"/>
        <v>178</v>
      </c>
      <c r="U490" s="8">
        <f t="shared" si="70"/>
        <v>52741600</v>
      </c>
      <c r="V490" s="9">
        <f t="shared" si="71"/>
        <v>0.9177290791329804</v>
      </c>
      <c r="W490" s="8">
        <f t="shared" si="72"/>
        <v>152</v>
      </c>
      <c r="X490" s="8">
        <f t="shared" si="77"/>
        <v>48402500</v>
      </c>
      <c r="Y490" s="7">
        <f t="shared" si="78"/>
        <v>318437.5</v>
      </c>
      <c r="Z490" s="9">
        <f t="shared" si="79"/>
        <v>0</v>
      </c>
      <c r="AA490" s="7">
        <v>320748.6842105263</v>
      </c>
      <c r="AB490" s="9">
        <f t="shared" si="73"/>
        <v>-0.007205592179481318</v>
      </c>
      <c r="AC490" s="13"/>
    </row>
    <row r="491" spans="1:29" ht="12.75">
      <c r="A491" s="14" t="s">
        <v>1007</v>
      </c>
      <c r="B491" s="14" t="s">
        <v>1008</v>
      </c>
      <c r="C491" t="s">
        <v>985</v>
      </c>
      <c r="D491" s="17">
        <v>569</v>
      </c>
      <c r="E491" s="17">
        <v>58144700</v>
      </c>
      <c r="F491" s="17">
        <v>6406</v>
      </c>
      <c r="G491" s="17">
        <v>3188845100</v>
      </c>
      <c r="H491" s="17">
        <v>122</v>
      </c>
      <c r="I491" s="17">
        <v>69628900</v>
      </c>
      <c r="J491" s="17">
        <v>231</v>
      </c>
      <c r="K491" s="17">
        <v>1940900</v>
      </c>
      <c r="L491" s="16">
        <f t="shared" si="74"/>
        <v>174</v>
      </c>
      <c r="M491" s="16">
        <f t="shared" si="75"/>
        <v>386611600</v>
      </c>
      <c r="N491" s="17">
        <v>160</v>
      </c>
      <c r="O491" s="17">
        <v>286488500</v>
      </c>
      <c r="P491" s="17">
        <v>1</v>
      </c>
      <c r="Q491" s="17">
        <v>3112900</v>
      </c>
      <c r="R491" s="17">
        <v>13</v>
      </c>
      <c r="S491" s="17">
        <v>97010200</v>
      </c>
      <c r="T491" s="8">
        <f t="shared" si="76"/>
        <v>7502</v>
      </c>
      <c r="U491" s="8">
        <f t="shared" si="70"/>
        <v>3705171200</v>
      </c>
      <c r="V491" s="9">
        <f t="shared" si="71"/>
        <v>0.8794395249536647</v>
      </c>
      <c r="W491" s="8">
        <f t="shared" si="72"/>
        <v>6528</v>
      </c>
      <c r="X491" s="8">
        <f t="shared" si="77"/>
        <v>3355484200</v>
      </c>
      <c r="Y491" s="7">
        <f t="shared" si="78"/>
        <v>499153.4926470588</v>
      </c>
      <c r="Z491" s="9">
        <f t="shared" si="79"/>
        <v>0.02618237991270147</v>
      </c>
      <c r="AA491" s="7">
        <v>501385.91397849465</v>
      </c>
      <c r="AB491" s="9">
        <f t="shared" si="73"/>
        <v>-0.00445250109585568</v>
      </c>
      <c r="AC491" s="13"/>
    </row>
    <row r="492" spans="1:29" ht="12.75">
      <c r="A492" s="14" t="s">
        <v>1009</v>
      </c>
      <c r="B492" s="14" t="s">
        <v>1010</v>
      </c>
      <c r="C492" t="s">
        <v>985</v>
      </c>
      <c r="D492" s="17">
        <v>91</v>
      </c>
      <c r="E492" s="17">
        <v>9111700</v>
      </c>
      <c r="F492" s="17">
        <v>4953</v>
      </c>
      <c r="G492" s="17">
        <v>1208703900</v>
      </c>
      <c r="H492" s="17">
        <v>0</v>
      </c>
      <c r="I492" s="17">
        <v>0</v>
      </c>
      <c r="J492" s="17">
        <v>0</v>
      </c>
      <c r="K492" s="17">
        <v>0</v>
      </c>
      <c r="L492" s="16">
        <f t="shared" si="74"/>
        <v>302</v>
      </c>
      <c r="M492" s="16">
        <f t="shared" si="75"/>
        <v>381570050</v>
      </c>
      <c r="N492" s="17">
        <v>263</v>
      </c>
      <c r="O492" s="17">
        <v>238015050</v>
      </c>
      <c r="P492" s="17">
        <v>3</v>
      </c>
      <c r="Q492" s="17">
        <v>4088200</v>
      </c>
      <c r="R492" s="17">
        <v>36</v>
      </c>
      <c r="S492" s="17">
        <v>139466800</v>
      </c>
      <c r="T492" s="8">
        <f t="shared" si="76"/>
        <v>5346</v>
      </c>
      <c r="U492" s="8">
        <f t="shared" si="70"/>
        <v>1599385650</v>
      </c>
      <c r="V492" s="9">
        <f t="shared" si="71"/>
        <v>0.7557301142473049</v>
      </c>
      <c r="W492" s="8">
        <f t="shared" si="72"/>
        <v>4953</v>
      </c>
      <c r="X492" s="8">
        <f t="shared" si="77"/>
        <v>1348170700</v>
      </c>
      <c r="Y492" s="7">
        <f t="shared" si="78"/>
        <v>244034.70623864324</v>
      </c>
      <c r="Z492" s="9">
        <f t="shared" si="79"/>
        <v>0.08720023216414377</v>
      </c>
      <c r="AA492" s="7">
        <v>255404.9019607843</v>
      </c>
      <c r="AB492" s="9">
        <f t="shared" si="73"/>
        <v>-0.044518314389623136</v>
      </c>
      <c r="AC492" s="13"/>
    </row>
    <row r="493" spans="1:29" ht="12.75">
      <c r="A493" s="14" t="s">
        <v>1011</v>
      </c>
      <c r="B493" s="14" t="s">
        <v>1012</v>
      </c>
      <c r="C493" t="s">
        <v>985</v>
      </c>
      <c r="D493" s="17">
        <v>45</v>
      </c>
      <c r="E493" s="17">
        <v>13109600</v>
      </c>
      <c r="F493" s="17">
        <v>725</v>
      </c>
      <c r="G493" s="17">
        <v>452536600</v>
      </c>
      <c r="H493" s="17">
        <v>47</v>
      </c>
      <c r="I493" s="17">
        <v>84478600</v>
      </c>
      <c r="J493" s="17">
        <v>105</v>
      </c>
      <c r="K493" s="17">
        <v>489887</v>
      </c>
      <c r="L493" s="16">
        <f t="shared" si="74"/>
        <v>52</v>
      </c>
      <c r="M493" s="16">
        <f t="shared" si="75"/>
        <v>134937400</v>
      </c>
      <c r="N493" s="17">
        <v>41</v>
      </c>
      <c r="O493" s="17">
        <v>123126700</v>
      </c>
      <c r="P493" s="17">
        <v>1</v>
      </c>
      <c r="Q493" s="17">
        <v>6200000</v>
      </c>
      <c r="R493" s="17">
        <v>10</v>
      </c>
      <c r="S493" s="17">
        <v>5610700</v>
      </c>
      <c r="T493" s="8">
        <f t="shared" si="76"/>
        <v>974</v>
      </c>
      <c r="U493" s="8">
        <f t="shared" si="70"/>
        <v>685552087</v>
      </c>
      <c r="V493" s="9">
        <f t="shared" si="71"/>
        <v>0.7833324559626058</v>
      </c>
      <c r="W493" s="8">
        <f t="shared" si="72"/>
        <v>772</v>
      </c>
      <c r="X493" s="8">
        <f t="shared" si="77"/>
        <v>542625900</v>
      </c>
      <c r="Y493" s="7">
        <f t="shared" si="78"/>
        <v>695615.5440414508</v>
      </c>
      <c r="Z493" s="9">
        <f t="shared" si="79"/>
        <v>0.008184206723886759</v>
      </c>
      <c r="AA493" s="7">
        <v>680228.6085825748</v>
      </c>
      <c r="AB493" s="9">
        <f t="shared" si="73"/>
        <v>0.022620241584573424</v>
      </c>
      <c r="AC493" s="13"/>
    </row>
    <row r="494" spans="1:29" ht="12.75">
      <c r="A494" s="14" t="s">
        <v>1013</v>
      </c>
      <c r="B494" s="14" t="s">
        <v>1014</v>
      </c>
      <c r="C494" t="s">
        <v>985</v>
      </c>
      <c r="D494" s="17">
        <v>35</v>
      </c>
      <c r="E494" s="17">
        <v>9323900</v>
      </c>
      <c r="F494" s="17">
        <v>1905</v>
      </c>
      <c r="G494" s="17">
        <v>608734384</v>
      </c>
      <c r="H494" s="17">
        <v>0</v>
      </c>
      <c r="I494" s="17">
        <v>0</v>
      </c>
      <c r="J494" s="17">
        <v>0</v>
      </c>
      <c r="K494" s="17">
        <v>0</v>
      </c>
      <c r="L494" s="16">
        <f t="shared" si="74"/>
        <v>196</v>
      </c>
      <c r="M494" s="16">
        <f t="shared" si="75"/>
        <v>539887474</v>
      </c>
      <c r="N494" s="17">
        <v>179</v>
      </c>
      <c r="O494" s="17">
        <v>237683074</v>
      </c>
      <c r="P494" s="17">
        <v>12</v>
      </c>
      <c r="Q494" s="17">
        <v>276534100</v>
      </c>
      <c r="R494" s="17">
        <v>5</v>
      </c>
      <c r="S494" s="17">
        <v>25670300</v>
      </c>
      <c r="T494" s="8">
        <f t="shared" si="76"/>
        <v>2136</v>
      </c>
      <c r="U494" s="8">
        <f t="shared" si="70"/>
        <v>1157945758</v>
      </c>
      <c r="V494" s="9">
        <f t="shared" si="71"/>
        <v>0.5257019854292692</v>
      </c>
      <c r="W494" s="8">
        <f t="shared" si="72"/>
        <v>1905</v>
      </c>
      <c r="X494" s="8">
        <f t="shared" si="77"/>
        <v>634404684</v>
      </c>
      <c r="Y494" s="7">
        <f t="shared" si="78"/>
        <v>319545.60839895013</v>
      </c>
      <c r="Z494" s="9">
        <f t="shared" si="79"/>
        <v>0.02216882770427663</v>
      </c>
      <c r="AA494" s="7">
        <v>320005.24094488187</v>
      </c>
      <c r="AB494" s="9">
        <f t="shared" si="73"/>
        <v>-0.0014363281819215522</v>
      </c>
      <c r="AC494" s="13"/>
    </row>
    <row r="495" spans="1:29" ht="12.75">
      <c r="A495" s="14" t="s">
        <v>1015</v>
      </c>
      <c r="B495" s="14" t="s">
        <v>1016</v>
      </c>
      <c r="C495" t="s">
        <v>985</v>
      </c>
      <c r="D495" s="17">
        <v>8</v>
      </c>
      <c r="E495" s="17">
        <v>420500</v>
      </c>
      <c r="F495" s="17">
        <v>252</v>
      </c>
      <c r="G495" s="17">
        <v>104150800</v>
      </c>
      <c r="H495" s="17">
        <v>0</v>
      </c>
      <c r="I495" s="17">
        <v>0</v>
      </c>
      <c r="J495" s="17">
        <v>3</v>
      </c>
      <c r="K495" s="17">
        <v>20900</v>
      </c>
      <c r="L495" s="16">
        <f t="shared" si="74"/>
        <v>13</v>
      </c>
      <c r="M495" s="16">
        <f t="shared" si="75"/>
        <v>16077400</v>
      </c>
      <c r="N495" s="17">
        <v>10</v>
      </c>
      <c r="O495" s="17">
        <v>7657000</v>
      </c>
      <c r="P495" s="17">
        <v>1</v>
      </c>
      <c r="Q495" s="17">
        <v>7394900</v>
      </c>
      <c r="R495" s="17">
        <v>2</v>
      </c>
      <c r="S495" s="17">
        <v>1025500</v>
      </c>
      <c r="T495" s="8">
        <f t="shared" si="76"/>
        <v>276</v>
      </c>
      <c r="U495" s="8">
        <f t="shared" si="70"/>
        <v>120669600</v>
      </c>
      <c r="V495" s="9">
        <f t="shared" si="71"/>
        <v>0.8631071951842054</v>
      </c>
      <c r="W495" s="8">
        <f t="shared" si="72"/>
        <v>252</v>
      </c>
      <c r="X495" s="8">
        <f t="shared" si="77"/>
        <v>105176300</v>
      </c>
      <c r="Y495" s="7">
        <f t="shared" si="78"/>
        <v>413296.8253968254</v>
      </c>
      <c r="Z495" s="9">
        <f t="shared" si="79"/>
        <v>0.008498412193294749</v>
      </c>
      <c r="AA495" s="7">
        <v>411530.55555555556</v>
      </c>
      <c r="AB495" s="9">
        <f t="shared" si="73"/>
        <v>0.004291953094188606</v>
      </c>
      <c r="AC495" s="13"/>
    </row>
    <row r="496" spans="1:29" ht="12.75">
      <c r="A496" s="14" t="s">
        <v>1017</v>
      </c>
      <c r="B496" s="14" t="s">
        <v>1018</v>
      </c>
      <c r="C496" t="s">
        <v>985</v>
      </c>
      <c r="D496" s="17">
        <v>72</v>
      </c>
      <c r="E496" s="17">
        <v>24636000</v>
      </c>
      <c r="F496" s="17">
        <v>2658</v>
      </c>
      <c r="G496" s="17">
        <v>720768100</v>
      </c>
      <c r="H496" s="17">
        <v>0</v>
      </c>
      <c r="I496" s="17">
        <v>0</v>
      </c>
      <c r="J496" s="17">
        <v>0</v>
      </c>
      <c r="K496" s="17">
        <v>0</v>
      </c>
      <c r="L496" s="16">
        <f t="shared" si="74"/>
        <v>442</v>
      </c>
      <c r="M496" s="16">
        <f t="shared" si="75"/>
        <v>417101600</v>
      </c>
      <c r="N496" s="17">
        <v>398</v>
      </c>
      <c r="O496" s="17">
        <v>316826900</v>
      </c>
      <c r="P496" s="17">
        <v>14</v>
      </c>
      <c r="Q496" s="17">
        <v>19730500</v>
      </c>
      <c r="R496" s="17">
        <v>30</v>
      </c>
      <c r="S496" s="17">
        <v>80544200</v>
      </c>
      <c r="T496" s="8">
        <f t="shared" si="76"/>
        <v>3172</v>
      </c>
      <c r="U496" s="8">
        <f t="shared" si="70"/>
        <v>1162505700</v>
      </c>
      <c r="V496" s="9">
        <f t="shared" si="71"/>
        <v>0.6200125298310365</v>
      </c>
      <c r="W496" s="8">
        <f t="shared" si="72"/>
        <v>2658</v>
      </c>
      <c r="X496" s="8">
        <f t="shared" si="77"/>
        <v>801312300</v>
      </c>
      <c r="Y496" s="7">
        <f t="shared" si="78"/>
        <v>271169.337848006</v>
      </c>
      <c r="Z496" s="9">
        <f t="shared" si="79"/>
        <v>0.06928499361336465</v>
      </c>
      <c r="AA496" s="7">
        <v>271712.2180451128</v>
      </c>
      <c r="AB496" s="9">
        <f t="shared" si="73"/>
        <v>-0.0019979970021689166</v>
      </c>
      <c r="AC496" s="13"/>
    </row>
    <row r="497" spans="1:29" ht="12.75">
      <c r="A497" s="14" t="s">
        <v>1019</v>
      </c>
      <c r="B497" s="14" t="s">
        <v>1020</v>
      </c>
      <c r="C497" t="s">
        <v>985</v>
      </c>
      <c r="D497" s="17">
        <v>35</v>
      </c>
      <c r="E497" s="17">
        <v>1782600</v>
      </c>
      <c r="F497" s="17">
        <v>1123</v>
      </c>
      <c r="G497" s="17">
        <v>275197176</v>
      </c>
      <c r="H497" s="17">
        <v>0</v>
      </c>
      <c r="I497" s="17">
        <v>0</v>
      </c>
      <c r="J497" s="17">
        <v>0</v>
      </c>
      <c r="K497" s="17">
        <v>0</v>
      </c>
      <c r="L497" s="16">
        <f t="shared" si="74"/>
        <v>48</v>
      </c>
      <c r="M497" s="16">
        <f t="shared" si="75"/>
        <v>46145100</v>
      </c>
      <c r="N497" s="17">
        <v>38</v>
      </c>
      <c r="O497" s="17">
        <v>25225500</v>
      </c>
      <c r="P497" s="17">
        <v>1</v>
      </c>
      <c r="Q497" s="17">
        <v>387500</v>
      </c>
      <c r="R497" s="17">
        <v>9</v>
      </c>
      <c r="S497" s="17">
        <v>20532100</v>
      </c>
      <c r="T497" s="8">
        <f t="shared" si="76"/>
        <v>1206</v>
      </c>
      <c r="U497" s="8">
        <f t="shared" si="70"/>
        <v>323124876</v>
      </c>
      <c r="V497" s="9">
        <f t="shared" si="71"/>
        <v>0.8516743724800687</v>
      </c>
      <c r="W497" s="8">
        <f t="shared" si="72"/>
        <v>1123</v>
      </c>
      <c r="X497" s="8">
        <f t="shared" si="77"/>
        <v>295729276</v>
      </c>
      <c r="Y497" s="7">
        <f t="shared" si="78"/>
        <v>245055.3659839715</v>
      </c>
      <c r="Z497" s="9">
        <f t="shared" si="79"/>
        <v>0.06354230678296648</v>
      </c>
      <c r="AA497" s="7">
        <v>249110.87142857144</v>
      </c>
      <c r="AB497" s="9">
        <f t="shared" si="73"/>
        <v>-0.016279921551969594</v>
      </c>
      <c r="AC497" s="13"/>
    </row>
    <row r="498" spans="1:29" ht="12.75">
      <c r="A498" s="14" t="s">
        <v>1021</v>
      </c>
      <c r="B498" s="14" t="s">
        <v>1022</v>
      </c>
      <c r="C498" t="s">
        <v>985</v>
      </c>
      <c r="D498" s="17">
        <v>382</v>
      </c>
      <c r="E498" s="17">
        <v>61316700</v>
      </c>
      <c r="F498" s="17">
        <v>5243</v>
      </c>
      <c r="G498" s="17">
        <v>3471066700</v>
      </c>
      <c r="H498" s="17">
        <v>44</v>
      </c>
      <c r="I498" s="17">
        <v>27930700</v>
      </c>
      <c r="J498" s="17">
        <v>69</v>
      </c>
      <c r="K498" s="17">
        <v>189800</v>
      </c>
      <c r="L498" s="16">
        <f t="shared" si="74"/>
        <v>217</v>
      </c>
      <c r="M498" s="16">
        <f t="shared" si="75"/>
        <v>673549400</v>
      </c>
      <c r="N498" s="17">
        <v>206</v>
      </c>
      <c r="O498" s="17">
        <v>633883600</v>
      </c>
      <c r="P498" s="17">
        <v>11</v>
      </c>
      <c r="Q498" s="17">
        <v>39665800</v>
      </c>
      <c r="R498" s="17">
        <v>0</v>
      </c>
      <c r="S498" s="17">
        <v>0</v>
      </c>
      <c r="T498" s="8">
        <f t="shared" si="76"/>
        <v>5955</v>
      </c>
      <c r="U498" s="8">
        <f t="shared" si="70"/>
        <v>4234053300</v>
      </c>
      <c r="V498" s="9">
        <f t="shared" si="71"/>
        <v>0.8263942733078018</v>
      </c>
      <c r="W498" s="8">
        <f t="shared" si="72"/>
        <v>5287</v>
      </c>
      <c r="X498" s="8">
        <f t="shared" si="77"/>
        <v>3498997400</v>
      </c>
      <c r="Y498" s="7">
        <f t="shared" si="78"/>
        <v>661811.4999054284</v>
      </c>
      <c r="Z498" s="9">
        <f t="shared" si="79"/>
        <v>0</v>
      </c>
      <c r="AA498" s="7">
        <v>643248.9927508584</v>
      </c>
      <c r="AB498" s="9">
        <f t="shared" si="73"/>
        <v>0.028857421253296146</v>
      </c>
      <c r="AC498" s="13"/>
    </row>
    <row r="499" spans="1:29" ht="12.75">
      <c r="A499" s="14" t="s">
        <v>1023</v>
      </c>
      <c r="B499" s="14" t="s">
        <v>1024</v>
      </c>
      <c r="C499" t="s">
        <v>985</v>
      </c>
      <c r="D499" s="17">
        <v>179</v>
      </c>
      <c r="E499" s="17">
        <v>31400800</v>
      </c>
      <c r="F499" s="17">
        <v>1934</v>
      </c>
      <c r="G499" s="17">
        <v>1246894300</v>
      </c>
      <c r="H499" s="17">
        <v>2</v>
      </c>
      <c r="I499" s="17">
        <v>355000</v>
      </c>
      <c r="J499" s="17">
        <v>5</v>
      </c>
      <c r="K499" s="17">
        <v>5280</v>
      </c>
      <c r="L499" s="16">
        <f t="shared" si="74"/>
        <v>97</v>
      </c>
      <c r="M499" s="16">
        <f t="shared" si="75"/>
        <v>349652700</v>
      </c>
      <c r="N499" s="17">
        <v>91</v>
      </c>
      <c r="O499" s="17">
        <v>296015200</v>
      </c>
      <c r="P499" s="17">
        <v>5</v>
      </c>
      <c r="Q499" s="17">
        <v>6237500</v>
      </c>
      <c r="R499" s="17">
        <v>1</v>
      </c>
      <c r="S499" s="17">
        <v>47400000</v>
      </c>
      <c r="T499" s="8">
        <f t="shared" si="76"/>
        <v>2217</v>
      </c>
      <c r="U499" s="8">
        <f t="shared" si="70"/>
        <v>1628308080</v>
      </c>
      <c r="V499" s="9">
        <f t="shared" si="71"/>
        <v>0.7659786961199627</v>
      </c>
      <c r="W499" s="8">
        <f t="shared" si="72"/>
        <v>1936</v>
      </c>
      <c r="X499" s="8">
        <f t="shared" si="77"/>
        <v>1294649300</v>
      </c>
      <c r="Y499" s="7">
        <f t="shared" si="78"/>
        <v>644240.3409090909</v>
      </c>
      <c r="Z499" s="9">
        <f t="shared" si="79"/>
        <v>0.029109970393317707</v>
      </c>
      <c r="AA499" s="7">
        <v>628269.0118986032</v>
      </c>
      <c r="AB499" s="9">
        <f t="shared" si="73"/>
        <v>0.02542116308143715</v>
      </c>
      <c r="AC499" s="13"/>
    </row>
    <row r="500" spans="1:29" ht="12.75">
      <c r="A500" s="14" t="s">
        <v>1025</v>
      </c>
      <c r="B500" s="14" t="s">
        <v>1026</v>
      </c>
      <c r="C500" t="s">
        <v>1027</v>
      </c>
      <c r="D500" s="17">
        <v>40</v>
      </c>
      <c r="E500" s="17">
        <v>1330200</v>
      </c>
      <c r="F500" s="17">
        <v>191</v>
      </c>
      <c r="G500" s="17">
        <v>29344000</v>
      </c>
      <c r="H500" s="17">
        <v>5</v>
      </c>
      <c r="I500" s="17">
        <v>745700</v>
      </c>
      <c r="J500" s="17">
        <v>11</v>
      </c>
      <c r="K500" s="17">
        <v>113400</v>
      </c>
      <c r="L500" s="16">
        <f t="shared" si="74"/>
        <v>50</v>
      </c>
      <c r="M500" s="16">
        <f t="shared" si="75"/>
        <v>14596200</v>
      </c>
      <c r="N500" s="17">
        <v>47</v>
      </c>
      <c r="O500" s="17">
        <v>13477900</v>
      </c>
      <c r="P500" s="17">
        <v>1</v>
      </c>
      <c r="Q500" s="17">
        <v>150200</v>
      </c>
      <c r="R500" s="17">
        <v>2</v>
      </c>
      <c r="S500" s="17">
        <v>968100</v>
      </c>
      <c r="T500" s="8">
        <f t="shared" si="76"/>
        <v>297</v>
      </c>
      <c r="U500" s="8">
        <f t="shared" si="70"/>
        <v>46129500</v>
      </c>
      <c r="V500" s="9">
        <f t="shared" si="71"/>
        <v>0.6522875816993464</v>
      </c>
      <c r="W500" s="8">
        <f t="shared" si="72"/>
        <v>196</v>
      </c>
      <c r="X500" s="8">
        <f t="shared" si="77"/>
        <v>31057800</v>
      </c>
      <c r="Y500" s="7">
        <f t="shared" si="78"/>
        <v>153518.8775510204</v>
      </c>
      <c r="Z500" s="9">
        <f t="shared" si="79"/>
        <v>0.020986570415894384</v>
      </c>
      <c r="AA500" s="7">
        <v>153357.14285714287</v>
      </c>
      <c r="AB500" s="9">
        <f t="shared" si="73"/>
        <v>0.0010546277197417899</v>
      </c>
      <c r="AC500" s="13"/>
    </row>
    <row r="501" spans="1:29" ht="12.75">
      <c r="A501" s="14" t="s">
        <v>1028</v>
      </c>
      <c r="B501" s="14" t="s">
        <v>1029</v>
      </c>
      <c r="C501" t="s">
        <v>1027</v>
      </c>
      <c r="D501" s="17">
        <v>209</v>
      </c>
      <c r="E501" s="17">
        <v>11739900</v>
      </c>
      <c r="F501" s="17">
        <v>2005</v>
      </c>
      <c r="G501" s="17">
        <v>483478000</v>
      </c>
      <c r="H501" s="17">
        <v>64</v>
      </c>
      <c r="I501" s="17">
        <v>24967700</v>
      </c>
      <c r="J501" s="17">
        <v>159</v>
      </c>
      <c r="K501" s="17">
        <v>1259370</v>
      </c>
      <c r="L501" s="16">
        <f t="shared" si="74"/>
        <v>137</v>
      </c>
      <c r="M501" s="16">
        <f t="shared" si="75"/>
        <v>86806900</v>
      </c>
      <c r="N501" s="17">
        <v>124</v>
      </c>
      <c r="O501" s="17">
        <v>79531000</v>
      </c>
      <c r="P501" s="17">
        <v>12</v>
      </c>
      <c r="Q501" s="17">
        <v>5575900</v>
      </c>
      <c r="R501" s="17">
        <v>1</v>
      </c>
      <c r="S501" s="17">
        <v>1700000</v>
      </c>
      <c r="T501" s="8">
        <f t="shared" si="76"/>
        <v>2574</v>
      </c>
      <c r="U501" s="8">
        <f t="shared" si="70"/>
        <v>608251870</v>
      </c>
      <c r="V501" s="9">
        <f t="shared" si="71"/>
        <v>0.8359130897534273</v>
      </c>
      <c r="W501" s="8">
        <f t="shared" si="72"/>
        <v>2069</v>
      </c>
      <c r="X501" s="8">
        <f t="shared" si="77"/>
        <v>510145700</v>
      </c>
      <c r="Y501" s="7">
        <f t="shared" si="78"/>
        <v>245744.6592556791</v>
      </c>
      <c r="Z501" s="9">
        <f t="shared" si="79"/>
        <v>0.0027948948188190525</v>
      </c>
      <c r="AA501" s="7">
        <v>246334.62095605987</v>
      </c>
      <c r="AB501" s="9">
        <f t="shared" si="73"/>
        <v>-0.002394960554432236</v>
      </c>
      <c r="AC501" s="13"/>
    </row>
    <row r="502" spans="1:29" ht="12.75">
      <c r="A502" s="14" t="s">
        <v>1030</v>
      </c>
      <c r="B502" s="14" t="s">
        <v>1031</v>
      </c>
      <c r="C502" t="s">
        <v>1027</v>
      </c>
      <c r="D502" s="17">
        <v>45</v>
      </c>
      <c r="E502" s="17">
        <v>2333050</v>
      </c>
      <c r="F502" s="17">
        <v>280</v>
      </c>
      <c r="G502" s="17">
        <v>71358600</v>
      </c>
      <c r="H502" s="17">
        <v>2</v>
      </c>
      <c r="I502" s="17">
        <v>418300</v>
      </c>
      <c r="J502" s="17">
        <v>2</v>
      </c>
      <c r="K502" s="17">
        <v>5500</v>
      </c>
      <c r="L502" s="16">
        <f t="shared" si="74"/>
        <v>59</v>
      </c>
      <c r="M502" s="16">
        <f t="shared" si="75"/>
        <v>58673300</v>
      </c>
      <c r="N502" s="17">
        <v>56</v>
      </c>
      <c r="O502" s="17">
        <v>57285300</v>
      </c>
      <c r="P502" s="17">
        <v>0</v>
      </c>
      <c r="Q502" s="17">
        <v>0</v>
      </c>
      <c r="R502" s="17">
        <v>3</v>
      </c>
      <c r="S502" s="17">
        <v>1388000</v>
      </c>
      <c r="T502" s="8">
        <f t="shared" si="76"/>
        <v>388</v>
      </c>
      <c r="U502" s="8">
        <f t="shared" si="70"/>
        <v>132788750</v>
      </c>
      <c r="V502" s="9">
        <f t="shared" si="71"/>
        <v>0.5405344955803861</v>
      </c>
      <c r="W502" s="8">
        <f t="shared" si="72"/>
        <v>282</v>
      </c>
      <c r="X502" s="8">
        <f t="shared" si="77"/>
        <v>73164900</v>
      </c>
      <c r="Y502" s="7">
        <f t="shared" si="78"/>
        <v>254528.01418439715</v>
      </c>
      <c r="Z502" s="9">
        <f t="shared" si="79"/>
        <v>0.010452692716815242</v>
      </c>
      <c r="AA502" s="7">
        <v>254398.2332155477</v>
      </c>
      <c r="AB502" s="9">
        <f t="shared" si="73"/>
        <v>0.0005101488607410984</v>
      </c>
      <c r="AC502" s="13"/>
    </row>
    <row r="503" spans="1:29" ht="12.75">
      <c r="A503" s="14" t="s">
        <v>1032</v>
      </c>
      <c r="B503" s="14" t="s">
        <v>1033</v>
      </c>
      <c r="C503" t="s">
        <v>1027</v>
      </c>
      <c r="D503" s="17">
        <v>470</v>
      </c>
      <c r="E503" s="17">
        <v>15872700</v>
      </c>
      <c r="F503" s="17">
        <v>3217</v>
      </c>
      <c r="G503" s="17">
        <v>815375600</v>
      </c>
      <c r="H503" s="17">
        <v>38</v>
      </c>
      <c r="I503" s="17">
        <v>15346800</v>
      </c>
      <c r="J503" s="17">
        <v>128</v>
      </c>
      <c r="K503" s="17">
        <v>738600</v>
      </c>
      <c r="L503" s="16">
        <f t="shared" si="74"/>
        <v>125</v>
      </c>
      <c r="M503" s="16">
        <f t="shared" si="75"/>
        <v>82505800</v>
      </c>
      <c r="N503" s="17">
        <v>119</v>
      </c>
      <c r="O503" s="17">
        <v>79509100</v>
      </c>
      <c r="P503" s="17">
        <v>3</v>
      </c>
      <c r="Q503" s="17">
        <v>1881100</v>
      </c>
      <c r="R503" s="17">
        <v>3</v>
      </c>
      <c r="S503" s="17">
        <v>1115600</v>
      </c>
      <c r="T503" s="8">
        <f t="shared" si="76"/>
        <v>3978</v>
      </c>
      <c r="U503" s="8">
        <f t="shared" si="70"/>
        <v>929839500</v>
      </c>
      <c r="V503" s="9">
        <f t="shared" si="71"/>
        <v>0.8934040767250693</v>
      </c>
      <c r="W503" s="8">
        <f t="shared" si="72"/>
        <v>3255</v>
      </c>
      <c r="X503" s="8">
        <f t="shared" si="77"/>
        <v>831838000</v>
      </c>
      <c r="Y503" s="7">
        <f t="shared" si="78"/>
        <v>255214.2549923195</v>
      </c>
      <c r="Z503" s="9">
        <f t="shared" si="79"/>
        <v>0.001199776950753329</v>
      </c>
      <c r="AA503" s="7">
        <v>254802.1211189671</v>
      </c>
      <c r="AB503" s="9">
        <f t="shared" si="73"/>
        <v>0.0016174664148889768</v>
      </c>
      <c r="AC503" s="13"/>
    </row>
    <row r="504" spans="1:29" ht="12.75">
      <c r="A504" s="14" t="s">
        <v>1034</v>
      </c>
      <c r="B504" s="14" t="s">
        <v>1035</v>
      </c>
      <c r="C504" t="s">
        <v>1027</v>
      </c>
      <c r="D504" s="17">
        <v>394</v>
      </c>
      <c r="E504" s="17">
        <v>17333200</v>
      </c>
      <c r="F504" s="17">
        <v>2180</v>
      </c>
      <c r="G504" s="17">
        <v>565528300</v>
      </c>
      <c r="H504" s="17">
        <v>237</v>
      </c>
      <c r="I504" s="17">
        <v>69949600</v>
      </c>
      <c r="J504" s="17">
        <v>380</v>
      </c>
      <c r="K504" s="17">
        <v>3999800</v>
      </c>
      <c r="L504" s="16">
        <f t="shared" si="74"/>
        <v>110</v>
      </c>
      <c r="M504" s="16">
        <f t="shared" si="75"/>
        <v>66238100</v>
      </c>
      <c r="N504" s="17">
        <v>98</v>
      </c>
      <c r="O504" s="17">
        <v>59828300</v>
      </c>
      <c r="P504" s="17">
        <v>10</v>
      </c>
      <c r="Q504" s="17">
        <v>5529600</v>
      </c>
      <c r="R504" s="17">
        <v>2</v>
      </c>
      <c r="S504" s="17">
        <v>880200</v>
      </c>
      <c r="T504" s="8">
        <f t="shared" si="76"/>
        <v>3301</v>
      </c>
      <c r="U504" s="8">
        <f t="shared" si="70"/>
        <v>723049000</v>
      </c>
      <c r="V504" s="9">
        <f t="shared" si="71"/>
        <v>0.8788863548666827</v>
      </c>
      <c r="W504" s="8">
        <f t="shared" si="72"/>
        <v>2417</v>
      </c>
      <c r="X504" s="8">
        <f t="shared" si="77"/>
        <v>636358100</v>
      </c>
      <c r="Y504" s="7">
        <f t="shared" si="78"/>
        <v>262920.10757136944</v>
      </c>
      <c r="Z504" s="9">
        <f t="shared" si="79"/>
        <v>0.001217344882573657</v>
      </c>
      <c r="AA504" s="7">
        <v>262260.8371322006</v>
      </c>
      <c r="AB504" s="9">
        <f t="shared" si="73"/>
        <v>0.0025137967466965735</v>
      </c>
      <c r="AC504" s="13"/>
    </row>
    <row r="505" spans="1:29" ht="12.75">
      <c r="A505" s="14" t="s">
        <v>1036</v>
      </c>
      <c r="B505" s="14" t="s">
        <v>1037</v>
      </c>
      <c r="C505" t="s">
        <v>1027</v>
      </c>
      <c r="D505" s="17">
        <v>125</v>
      </c>
      <c r="E505" s="17">
        <v>12909900</v>
      </c>
      <c r="F505" s="17">
        <v>1432</v>
      </c>
      <c r="G505" s="17">
        <v>248180400</v>
      </c>
      <c r="H505" s="17">
        <v>17</v>
      </c>
      <c r="I505" s="17">
        <v>4097500</v>
      </c>
      <c r="J505" s="17">
        <v>30</v>
      </c>
      <c r="K505" s="17">
        <v>222500</v>
      </c>
      <c r="L505" s="16">
        <f t="shared" si="74"/>
        <v>152</v>
      </c>
      <c r="M505" s="16">
        <f t="shared" si="75"/>
        <v>125368500</v>
      </c>
      <c r="N505" s="17">
        <v>129</v>
      </c>
      <c r="O505" s="17">
        <v>108720600</v>
      </c>
      <c r="P505" s="17">
        <v>10</v>
      </c>
      <c r="Q505" s="17">
        <v>9924600</v>
      </c>
      <c r="R505" s="17">
        <v>13</v>
      </c>
      <c r="S505" s="17">
        <v>6723300</v>
      </c>
      <c r="T505" s="8">
        <f t="shared" si="76"/>
        <v>1756</v>
      </c>
      <c r="U505" s="8">
        <f t="shared" si="70"/>
        <v>390778800</v>
      </c>
      <c r="V505" s="9">
        <f t="shared" si="71"/>
        <v>0.6455772421635975</v>
      </c>
      <c r="W505" s="8">
        <f t="shared" si="72"/>
        <v>1449</v>
      </c>
      <c r="X505" s="8">
        <f t="shared" si="77"/>
        <v>259001200</v>
      </c>
      <c r="Y505" s="7">
        <f t="shared" si="78"/>
        <v>174104.8309178744</v>
      </c>
      <c r="Z505" s="9">
        <f t="shared" si="79"/>
        <v>0.01720487395938572</v>
      </c>
      <c r="AA505" s="7">
        <v>215506.529209622</v>
      </c>
      <c r="AB505" s="9">
        <f t="shared" si="73"/>
        <v>-0.1921134289693673</v>
      </c>
      <c r="AC505" s="13"/>
    </row>
    <row r="506" spans="1:29" ht="12.75">
      <c r="A506" s="14" t="s">
        <v>1038</v>
      </c>
      <c r="B506" s="14" t="s">
        <v>1039</v>
      </c>
      <c r="C506" t="s">
        <v>1027</v>
      </c>
      <c r="D506" s="17">
        <v>74</v>
      </c>
      <c r="E506" s="17">
        <v>6664400</v>
      </c>
      <c r="F506" s="17">
        <v>1069</v>
      </c>
      <c r="G506" s="17">
        <v>356619800</v>
      </c>
      <c r="H506" s="17">
        <v>134</v>
      </c>
      <c r="I506" s="17">
        <v>52873500</v>
      </c>
      <c r="J506" s="17">
        <v>219</v>
      </c>
      <c r="K506" s="17">
        <v>1947100</v>
      </c>
      <c r="L506" s="16">
        <f t="shared" si="74"/>
        <v>42</v>
      </c>
      <c r="M506" s="16">
        <f t="shared" si="75"/>
        <v>22669100</v>
      </c>
      <c r="N506" s="17">
        <v>37</v>
      </c>
      <c r="O506" s="17">
        <v>16768600</v>
      </c>
      <c r="P506" s="17">
        <v>5</v>
      </c>
      <c r="Q506" s="17">
        <v>5900500</v>
      </c>
      <c r="R506" s="17">
        <v>0</v>
      </c>
      <c r="S506" s="17">
        <v>0</v>
      </c>
      <c r="T506" s="8">
        <f t="shared" si="76"/>
        <v>1538</v>
      </c>
      <c r="U506" s="8">
        <f t="shared" si="70"/>
        <v>440773900</v>
      </c>
      <c r="V506" s="9">
        <f t="shared" si="71"/>
        <v>0.9290325493410567</v>
      </c>
      <c r="W506" s="8">
        <f t="shared" si="72"/>
        <v>1203</v>
      </c>
      <c r="X506" s="8">
        <f t="shared" si="77"/>
        <v>409493300</v>
      </c>
      <c r="Y506" s="7">
        <f t="shared" si="78"/>
        <v>340393.43308395677</v>
      </c>
      <c r="Z506" s="9">
        <f t="shared" si="79"/>
        <v>0</v>
      </c>
      <c r="AA506" s="7">
        <v>340857.9734219269</v>
      </c>
      <c r="AB506" s="9">
        <f t="shared" si="73"/>
        <v>-0.001362856010984685</v>
      </c>
      <c r="AC506" s="13"/>
    </row>
    <row r="507" spans="1:29" ht="12.75">
      <c r="A507" s="14" t="s">
        <v>1040</v>
      </c>
      <c r="B507" s="14" t="s">
        <v>1041</v>
      </c>
      <c r="C507" t="s">
        <v>1027</v>
      </c>
      <c r="D507" s="17">
        <v>73</v>
      </c>
      <c r="E507" s="17">
        <v>5176300</v>
      </c>
      <c r="F507" s="17">
        <v>1150</v>
      </c>
      <c r="G507" s="17">
        <v>355526900</v>
      </c>
      <c r="H507" s="17">
        <v>94</v>
      </c>
      <c r="I507" s="17">
        <v>31275000</v>
      </c>
      <c r="J507" s="17">
        <v>195</v>
      </c>
      <c r="K507" s="17">
        <v>1633100</v>
      </c>
      <c r="L507" s="16">
        <f t="shared" si="74"/>
        <v>26</v>
      </c>
      <c r="M507" s="16">
        <f t="shared" si="75"/>
        <v>24112100</v>
      </c>
      <c r="N507" s="17">
        <v>24</v>
      </c>
      <c r="O507" s="17">
        <v>16341000</v>
      </c>
      <c r="P507" s="17">
        <v>2</v>
      </c>
      <c r="Q507" s="17">
        <v>7771100</v>
      </c>
      <c r="R507" s="17">
        <v>0</v>
      </c>
      <c r="S507" s="17">
        <v>0</v>
      </c>
      <c r="T507" s="8">
        <f t="shared" si="76"/>
        <v>1538</v>
      </c>
      <c r="U507" s="8">
        <f t="shared" si="70"/>
        <v>417723400</v>
      </c>
      <c r="V507" s="9">
        <f t="shared" si="71"/>
        <v>0.9259761363620042</v>
      </c>
      <c r="W507" s="8">
        <f t="shared" si="72"/>
        <v>1244</v>
      </c>
      <c r="X507" s="8">
        <f t="shared" si="77"/>
        <v>386801900</v>
      </c>
      <c r="Y507" s="7">
        <f t="shared" si="78"/>
        <v>310934.0032154341</v>
      </c>
      <c r="Z507" s="9">
        <f t="shared" si="79"/>
        <v>0</v>
      </c>
      <c r="AA507" s="7">
        <v>310475.9646302251</v>
      </c>
      <c r="AB507" s="9">
        <f t="shared" si="73"/>
        <v>0.0014752787248910482</v>
      </c>
      <c r="AC507" s="13"/>
    </row>
    <row r="508" spans="1:29" ht="12.75">
      <c r="A508" s="14" t="s">
        <v>1042</v>
      </c>
      <c r="B508" s="14" t="s">
        <v>1043</v>
      </c>
      <c r="C508" t="s">
        <v>1027</v>
      </c>
      <c r="D508" s="17">
        <v>121</v>
      </c>
      <c r="E508" s="17">
        <v>6038600</v>
      </c>
      <c r="F508" s="17">
        <v>1345</v>
      </c>
      <c r="G508" s="17">
        <v>204017600</v>
      </c>
      <c r="H508" s="17">
        <v>0</v>
      </c>
      <c r="I508" s="17">
        <v>0</v>
      </c>
      <c r="J508" s="17">
        <v>0</v>
      </c>
      <c r="K508" s="17">
        <v>0</v>
      </c>
      <c r="L508" s="16">
        <f t="shared" si="74"/>
        <v>76</v>
      </c>
      <c r="M508" s="16">
        <f t="shared" si="75"/>
        <v>33640400</v>
      </c>
      <c r="N508" s="17">
        <v>72</v>
      </c>
      <c r="O508" s="17">
        <v>27961200</v>
      </c>
      <c r="P508" s="17">
        <v>2</v>
      </c>
      <c r="Q508" s="17">
        <v>4988600</v>
      </c>
      <c r="R508" s="17">
        <v>2</v>
      </c>
      <c r="S508" s="17">
        <v>690600</v>
      </c>
      <c r="T508" s="8">
        <f t="shared" si="76"/>
        <v>1542</v>
      </c>
      <c r="U508" s="8">
        <f t="shared" si="70"/>
        <v>243696600</v>
      </c>
      <c r="V508" s="9">
        <f t="shared" si="71"/>
        <v>0.8371786885824423</v>
      </c>
      <c r="W508" s="8">
        <f t="shared" si="72"/>
        <v>1345</v>
      </c>
      <c r="X508" s="8">
        <f t="shared" si="77"/>
        <v>204708200</v>
      </c>
      <c r="Y508" s="7">
        <f t="shared" si="78"/>
        <v>151685.94795539032</v>
      </c>
      <c r="Z508" s="9">
        <f t="shared" si="79"/>
        <v>0.0028338516007199114</v>
      </c>
      <c r="AA508" s="7">
        <v>132572.85607755405</v>
      </c>
      <c r="AB508" s="9">
        <f t="shared" si="73"/>
        <v>0.14417047684825665</v>
      </c>
      <c r="AC508" s="13"/>
    </row>
    <row r="509" spans="1:29" ht="12.75">
      <c r="A509" s="14" t="s">
        <v>1044</v>
      </c>
      <c r="B509" s="14" t="s">
        <v>1045</v>
      </c>
      <c r="C509" t="s">
        <v>1027</v>
      </c>
      <c r="D509" s="17">
        <v>421</v>
      </c>
      <c r="E509" s="17">
        <v>13338500</v>
      </c>
      <c r="F509" s="17">
        <v>1913</v>
      </c>
      <c r="G509" s="17">
        <v>431439000</v>
      </c>
      <c r="H509" s="17">
        <v>111</v>
      </c>
      <c r="I509" s="17">
        <v>35787600</v>
      </c>
      <c r="J509" s="17">
        <v>229</v>
      </c>
      <c r="K509" s="17">
        <v>1044400</v>
      </c>
      <c r="L509" s="16">
        <f t="shared" si="74"/>
        <v>74</v>
      </c>
      <c r="M509" s="16">
        <f t="shared" si="75"/>
        <v>124620900</v>
      </c>
      <c r="N509" s="17">
        <v>72</v>
      </c>
      <c r="O509" s="17">
        <v>124062900</v>
      </c>
      <c r="P509" s="17">
        <v>2</v>
      </c>
      <c r="Q509" s="17">
        <v>558000</v>
      </c>
      <c r="R509" s="17">
        <v>0</v>
      </c>
      <c r="S509" s="17">
        <v>0</v>
      </c>
      <c r="T509" s="8">
        <f t="shared" si="76"/>
        <v>2748</v>
      </c>
      <c r="U509" s="8">
        <f t="shared" si="70"/>
        <v>606230400</v>
      </c>
      <c r="V509" s="9">
        <f t="shared" si="71"/>
        <v>0.7707079684555574</v>
      </c>
      <c r="W509" s="8">
        <f t="shared" si="72"/>
        <v>2024</v>
      </c>
      <c r="X509" s="8">
        <f t="shared" si="77"/>
        <v>467226600</v>
      </c>
      <c r="Y509" s="7">
        <f t="shared" si="78"/>
        <v>230843.18181818182</v>
      </c>
      <c r="Z509" s="9">
        <f t="shared" si="79"/>
        <v>0</v>
      </c>
      <c r="AA509" s="7">
        <v>154471.80376610506</v>
      </c>
      <c r="AB509" s="9">
        <f t="shared" si="73"/>
        <v>0.4944033551114299</v>
      </c>
      <c r="AC509" s="13"/>
    </row>
    <row r="510" spans="1:29" ht="12.75">
      <c r="A510" s="14" t="s">
        <v>1046</v>
      </c>
      <c r="B510" s="14" t="s">
        <v>1047</v>
      </c>
      <c r="C510" t="s">
        <v>1027</v>
      </c>
      <c r="D510" s="17">
        <v>652</v>
      </c>
      <c r="E510" s="17">
        <v>37337300</v>
      </c>
      <c r="F510" s="17">
        <v>3676</v>
      </c>
      <c r="G510" s="17">
        <v>851140900</v>
      </c>
      <c r="H510" s="17">
        <v>50</v>
      </c>
      <c r="I510" s="17">
        <v>13851200</v>
      </c>
      <c r="J510" s="17">
        <v>123</v>
      </c>
      <c r="K510" s="17">
        <v>1286800</v>
      </c>
      <c r="L510" s="16">
        <f t="shared" si="74"/>
        <v>157</v>
      </c>
      <c r="M510" s="16">
        <f t="shared" si="75"/>
        <v>170761700</v>
      </c>
      <c r="N510" s="17">
        <v>126</v>
      </c>
      <c r="O510" s="17">
        <v>111774500</v>
      </c>
      <c r="P510" s="17">
        <v>27</v>
      </c>
      <c r="Q510" s="17">
        <v>41987200</v>
      </c>
      <c r="R510" s="17">
        <v>4</v>
      </c>
      <c r="S510" s="17">
        <v>17000000</v>
      </c>
      <c r="T510" s="8">
        <f t="shared" si="76"/>
        <v>4658</v>
      </c>
      <c r="U510" s="8">
        <f t="shared" si="70"/>
        <v>1074377900</v>
      </c>
      <c r="V510" s="9">
        <f t="shared" si="71"/>
        <v>0.8051097290813596</v>
      </c>
      <c r="W510" s="8">
        <f t="shared" si="72"/>
        <v>3726</v>
      </c>
      <c r="X510" s="8">
        <f t="shared" si="77"/>
        <v>881992100</v>
      </c>
      <c r="Y510" s="7">
        <f t="shared" si="78"/>
        <v>232150.32206119163</v>
      </c>
      <c r="Z510" s="9">
        <f t="shared" si="79"/>
        <v>0.015823110285496378</v>
      </c>
      <c r="AA510" s="7">
        <v>251808.06451612903</v>
      </c>
      <c r="AB510" s="9">
        <f t="shared" si="73"/>
        <v>-0.0780663736592847</v>
      </c>
      <c r="AC510" s="13"/>
    </row>
    <row r="511" spans="1:29" ht="12.75">
      <c r="A511" s="14" t="s">
        <v>1048</v>
      </c>
      <c r="B511" s="14" t="s">
        <v>1049</v>
      </c>
      <c r="C511" t="s">
        <v>1027</v>
      </c>
      <c r="D511" s="17">
        <v>789</v>
      </c>
      <c r="E511" s="17">
        <v>18689300</v>
      </c>
      <c r="F511" s="17">
        <v>6081</v>
      </c>
      <c r="G511" s="17">
        <v>1302848900</v>
      </c>
      <c r="H511" s="17">
        <v>10</v>
      </c>
      <c r="I511" s="17">
        <v>2561100</v>
      </c>
      <c r="J511" s="17">
        <v>35</v>
      </c>
      <c r="K511" s="17">
        <v>277300</v>
      </c>
      <c r="L511" s="16">
        <f t="shared" si="74"/>
        <v>81</v>
      </c>
      <c r="M511" s="16">
        <f t="shared" si="75"/>
        <v>72548700</v>
      </c>
      <c r="N511" s="17">
        <v>80</v>
      </c>
      <c r="O511" s="17">
        <v>72203200</v>
      </c>
      <c r="P511" s="17">
        <v>1</v>
      </c>
      <c r="Q511" s="17">
        <v>345500</v>
      </c>
      <c r="R511" s="17">
        <v>0</v>
      </c>
      <c r="S511" s="17">
        <v>0</v>
      </c>
      <c r="T511" s="8">
        <f t="shared" si="76"/>
        <v>6996</v>
      </c>
      <c r="U511" s="8">
        <f t="shared" si="70"/>
        <v>1396925300</v>
      </c>
      <c r="V511" s="9">
        <f t="shared" si="71"/>
        <v>0.934488050291594</v>
      </c>
      <c r="W511" s="8">
        <f t="shared" si="72"/>
        <v>6091</v>
      </c>
      <c r="X511" s="8">
        <f t="shared" si="77"/>
        <v>1305410000</v>
      </c>
      <c r="Y511" s="7">
        <f t="shared" si="78"/>
        <v>214317.84600229847</v>
      </c>
      <c r="Z511" s="9">
        <f t="shared" si="79"/>
        <v>0</v>
      </c>
      <c r="AA511" s="7">
        <v>214677.8033163684</v>
      </c>
      <c r="AB511" s="9">
        <f t="shared" si="73"/>
        <v>-0.0016767327991495727</v>
      </c>
      <c r="AC511" s="13"/>
    </row>
    <row r="512" spans="1:29" ht="12.75">
      <c r="A512" s="14" t="s">
        <v>1050</v>
      </c>
      <c r="B512" s="14" t="s">
        <v>1051</v>
      </c>
      <c r="C512" t="s">
        <v>1027</v>
      </c>
      <c r="D512" s="17">
        <v>84</v>
      </c>
      <c r="E512" s="17">
        <v>6746400</v>
      </c>
      <c r="F512" s="17">
        <v>719</v>
      </c>
      <c r="G512" s="17">
        <v>219287600</v>
      </c>
      <c r="H512" s="17">
        <v>158</v>
      </c>
      <c r="I512" s="17">
        <v>46714100</v>
      </c>
      <c r="J512" s="17">
        <v>321</v>
      </c>
      <c r="K512" s="17">
        <v>2337400</v>
      </c>
      <c r="L512" s="16">
        <f t="shared" si="74"/>
        <v>71</v>
      </c>
      <c r="M512" s="16">
        <f t="shared" si="75"/>
        <v>56540900</v>
      </c>
      <c r="N512" s="17">
        <v>54</v>
      </c>
      <c r="O512" s="17">
        <v>41203100</v>
      </c>
      <c r="P512" s="17">
        <v>17</v>
      </c>
      <c r="Q512" s="17">
        <v>15337800</v>
      </c>
      <c r="R512" s="17">
        <v>0</v>
      </c>
      <c r="S512" s="17">
        <v>0</v>
      </c>
      <c r="T512" s="8">
        <f t="shared" si="76"/>
        <v>1353</v>
      </c>
      <c r="U512" s="8">
        <f t="shared" si="70"/>
        <v>331626400</v>
      </c>
      <c r="V512" s="9">
        <f t="shared" si="71"/>
        <v>0.8021125579869395</v>
      </c>
      <c r="W512" s="8">
        <f t="shared" si="72"/>
        <v>877</v>
      </c>
      <c r="X512" s="8">
        <f t="shared" si="77"/>
        <v>266001700</v>
      </c>
      <c r="Y512" s="7">
        <f t="shared" si="78"/>
        <v>303308.66590649943</v>
      </c>
      <c r="Z512" s="9">
        <f t="shared" si="79"/>
        <v>0</v>
      </c>
      <c r="AA512" s="7">
        <v>303139.7042093288</v>
      </c>
      <c r="AB512" s="9">
        <f t="shared" si="73"/>
        <v>0.0005573723759192996</v>
      </c>
      <c r="AC512" s="13"/>
    </row>
    <row r="513" spans="1:29" ht="12.75">
      <c r="A513" s="14" t="s">
        <v>1052</v>
      </c>
      <c r="B513" s="14" t="s">
        <v>1053</v>
      </c>
      <c r="C513" t="s">
        <v>1027</v>
      </c>
      <c r="D513" s="17">
        <v>778</v>
      </c>
      <c r="E513" s="17">
        <v>10862850</v>
      </c>
      <c r="F513" s="17">
        <v>1704</v>
      </c>
      <c r="G513" s="17">
        <v>180125043</v>
      </c>
      <c r="H513" s="17">
        <v>68</v>
      </c>
      <c r="I513" s="17">
        <v>9638000</v>
      </c>
      <c r="J513" s="17">
        <v>180</v>
      </c>
      <c r="K513" s="17">
        <v>1159342</v>
      </c>
      <c r="L513" s="16">
        <f t="shared" si="74"/>
        <v>69</v>
      </c>
      <c r="M513" s="16">
        <f t="shared" si="75"/>
        <v>21402440</v>
      </c>
      <c r="N513" s="17">
        <v>61</v>
      </c>
      <c r="O513" s="17">
        <v>19083140</v>
      </c>
      <c r="P513" s="17">
        <v>6</v>
      </c>
      <c r="Q513" s="17">
        <v>1899300</v>
      </c>
      <c r="R513" s="17">
        <v>2</v>
      </c>
      <c r="S513" s="17">
        <v>420000</v>
      </c>
      <c r="T513" s="8">
        <f t="shared" si="76"/>
        <v>2799</v>
      </c>
      <c r="U513" s="8">
        <f t="shared" si="70"/>
        <v>223187675</v>
      </c>
      <c r="V513" s="9">
        <f t="shared" si="71"/>
        <v>0.8502397948273801</v>
      </c>
      <c r="W513" s="8">
        <f t="shared" si="72"/>
        <v>1772</v>
      </c>
      <c r="X513" s="8">
        <f t="shared" si="77"/>
        <v>190183043</v>
      </c>
      <c r="Y513" s="7">
        <f t="shared" si="78"/>
        <v>107089.75338600451</v>
      </c>
      <c r="Z513" s="9">
        <f t="shared" si="79"/>
        <v>0.0018818243435709432</v>
      </c>
      <c r="AA513" s="7">
        <v>106862.71509327303</v>
      </c>
      <c r="AB513" s="9">
        <f t="shared" si="73"/>
        <v>0.002124579115674842</v>
      </c>
      <c r="AC513" s="13"/>
    </row>
    <row r="514" spans="1:29" ht="12.75">
      <c r="A514" s="14" t="s">
        <v>1054</v>
      </c>
      <c r="B514" s="14" t="s">
        <v>1055</v>
      </c>
      <c r="C514" t="s">
        <v>1027</v>
      </c>
      <c r="D514" s="17">
        <v>69</v>
      </c>
      <c r="E514" s="17">
        <v>7644700</v>
      </c>
      <c r="F514" s="17">
        <v>1959</v>
      </c>
      <c r="G514" s="17">
        <v>369711500</v>
      </c>
      <c r="H514" s="17">
        <v>3</v>
      </c>
      <c r="I514" s="17">
        <v>646200</v>
      </c>
      <c r="J514" s="17">
        <v>10</v>
      </c>
      <c r="K514" s="17">
        <v>41100</v>
      </c>
      <c r="L514" s="16">
        <f t="shared" si="74"/>
        <v>281</v>
      </c>
      <c r="M514" s="16">
        <f t="shared" si="75"/>
        <v>223531000</v>
      </c>
      <c r="N514" s="17">
        <v>243</v>
      </c>
      <c r="O514" s="17">
        <v>173581700</v>
      </c>
      <c r="P514" s="17">
        <v>10</v>
      </c>
      <c r="Q514" s="17">
        <v>13805400</v>
      </c>
      <c r="R514" s="17">
        <v>28</v>
      </c>
      <c r="S514" s="17">
        <v>36143900</v>
      </c>
      <c r="T514" s="8">
        <f t="shared" si="76"/>
        <v>2322</v>
      </c>
      <c r="U514" s="8">
        <f aca="true" t="shared" si="80" ref="U514:U566">S514+Q514+O514+K514+I514+G514+E514</f>
        <v>601574500</v>
      </c>
      <c r="V514" s="9">
        <f aca="true" t="shared" si="81" ref="V514:V566">(G514+I514)/U514</f>
        <v>0.6156472722829841</v>
      </c>
      <c r="W514" s="8">
        <f aca="true" t="shared" si="82" ref="W514:W566">F514+H514</f>
        <v>1962</v>
      </c>
      <c r="X514" s="8">
        <f t="shared" si="77"/>
        <v>406501600</v>
      </c>
      <c r="Y514" s="7">
        <f t="shared" si="78"/>
        <v>188765.39245667687</v>
      </c>
      <c r="Z514" s="9">
        <f t="shared" si="79"/>
        <v>0.06008216771156357</v>
      </c>
      <c r="AA514" s="7">
        <v>221288.33418237392</v>
      </c>
      <c r="AB514" s="9">
        <f aca="true" t="shared" si="83" ref="AB514:AB566">(Y514-AA514)/AA514</f>
        <v>-0.1469708823371294</v>
      </c>
      <c r="AC514" s="13"/>
    </row>
    <row r="515" spans="1:29" ht="12.75">
      <c r="A515" s="14" t="s">
        <v>1056</v>
      </c>
      <c r="B515" s="14" t="s">
        <v>1057</v>
      </c>
      <c r="C515" t="s">
        <v>1027</v>
      </c>
      <c r="D515" s="17">
        <v>36</v>
      </c>
      <c r="E515" s="17">
        <v>2858300</v>
      </c>
      <c r="F515" s="17">
        <v>805</v>
      </c>
      <c r="G515" s="17">
        <v>178456800</v>
      </c>
      <c r="H515" s="17">
        <v>1</v>
      </c>
      <c r="I515" s="17">
        <v>279200</v>
      </c>
      <c r="J515" s="17">
        <v>3</v>
      </c>
      <c r="K515" s="17">
        <v>13500</v>
      </c>
      <c r="L515" s="16">
        <f aca="true" t="shared" si="84" ref="L515:L567">N515+P515+R515</f>
        <v>36</v>
      </c>
      <c r="M515" s="16">
        <f aca="true" t="shared" si="85" ref="M515:M567">O515+Q515+S515</f>
        <v>15762400</v>
      </c>
      <c r="N515" s="17">
        <v>28</v>
      </c>
      <c r="O515" s="17">
        <v>11442000</v>
      </c>
      <c r="P515" s="17">
        <v>4</v>
      </c>
      <c r="Q515" s="17">
        <v>2672200</v>
      </c>
      <c r="R515" s="17">
        <v>4</v>
      </c>
      <c r="S515" s="17">
        <v>1648200</v>
      </c>
      <c r="T515" s="8">
        <f aca="true" t="shared" si="86" ref="T515:T566">R515+P515+N515+J515+H515+F515+D515</f>
        <v>881</v>
      </c>
      <c r="U515" s="8">
        <f t="shared" si="80"/>
        <v>197370200</v>
      </c>
      <c r="V515" s="9">
        <f t="shared" si="81"/>
        <v>0.9055875709706936</v>
      </c>
      <c r="W515" s="8">
        <f t="shared" si="82"/>
        <v>806</v>
      </c>
      <c r="X515" s="8">
        <f aca="true" t="shared" si="87" ref="X515:X567">S515+I515+G515</f>
        <v>180384200</v>
      </c>
      <c r="Y515" s="7">
        <f aca="true" t="shared" si="88" ref="Y515:Y566">(I515+G515)/(H515+F515)</f>
        <v>221756.82382133996</v>
      </c>
      <c r="Z515" s="9">
        <f aca="true" t="shared" si="89" ref="Z515:Z578">S515/U515</f>
        <v>0.008350804731413353</v>
      </c>
      <c r="AA515" s="7">
        <v>266322.4565756824</v>
      </c>
      <c r="AB515" s="9">
        <f t="shared" si="83"/>
        <v>-0.1673371195480767</v>
      </c>
      <c r="AC515" s="13"/>
    </row>
    <row r="516" spans="1:29" ht="12.75">
      <c r="A516" s="14" t="s">
        <v>1058</v>
      </c>
      <c r="B516" s="14" t="s">
        <v>1059</v>
      </c>
      <c r="C516" t="s">
        <v>1027</v>
      </c>
      <c r="D516" s="17">
        <v>131</v>
      </c>
      <c r="E516" s="17">
        <v>9847400</v>
      </c>
      <c r="F516" s="17">
        <v>812</v>
      </c>
      <c r="G516" s="17">
        <v>204725200</v>
      </c>
      <c r="H516" s="17">
        <v>100</v>
      </c>
      <c r="I516" s="17">
        <v>32515400</v>
      </c>
      <c r="J516" s="17">
        <v>192</v>
      </c>
      <c r="K516" s="17">
        <v>1105100</v>
      </c>
      <c r="L516" s="16">
        <f t="shared" si="84"/>
        <v>59</v>
      </c>
      <c r="M516" s="16">
        <f t="shared" si="85"/>
        <v>22872000</v>
      </c>
      <c r="N516" s="17">
        <v>54</v>
      </c>
      <c r="O516" s="17">
        <v>20498900</v>
      </c>
      <c r="P516" s="17">
        <v>5</v>
      </c>
      <c r="Q516" s="17">
        <v>2373100</v>
      </c>
      <c r="R516" s="17">
        <v>0</v>
      </c>
      <c r="S516" s="17">
        <v>0</v>
      </c>
      <c r="T516" s="8">
        <f t="shared" si="86"/>
        <v>1294</v>
      </c>
      <c r="U516" s="8">
        <f t="shared" si="80"/>
        <v>271065100</v>
      </c>
      <c r="V516" s="9">
        <f t="shared" si="81"/>
        <v>0.8752163225734335</v>
      </c>
      <c r="W516" s="8">
        <f t="shared" si="82"/>
        <v>912</v>
      </c>
      <c r="X516" s="8">
        <f t="shared" si="87"/>
        <v>237240600</v>
      </c>
      <c r="Y516" s="7">
        <f t="shared" si="88"/>
        <v>260132.23684210525</v>
      </c>
      <c r="Z516" s="9">
        <f t="shared" si="89"/>
        <v>0</v>
      </c>
      <c r="AA516" s="7">
        <v>261061.73245614034</v>
      </c>
      <c r="AB516" s="9">
        <f t="shared" si="83"/>
        <v>-0.0035604437513309</v>
      </c>
      <c r="AC516" s="13"/>
    </row>
    <row r="517" spans="1:29" ht="12.75">
      <c r="A517" s="14" t="s">
        <v>1060</v>
      </c>
      <c r="B517" s="14" t="s">
        <v>1061</v>
      </c>
      <c r="C517" t="s">
        <v>1027</v>
      </c>
      <c r="D517" s="17">
        <v>883</v>
      </c>
      <c r="E517" s="17">
        <v>50916100</v>
      </c>
      <c r="F517" s="17">
        <v>6952</v>
      </c>
      <c r="G517" s="17">
        <v>2039954500</v>
      </c>
      <c r="H517" s="17">
        <v>50</v>
      </c>
      <c r="I517" s="17">
        <v>19743600</v>
      </c>
      <c r="J517" s="17">
        <v>198</v>
      </c>
      <c r="K517" s="17">
        <v>722300</v>
      </c>
      <c r="L517" s="16">
        <f t="shared" si="84"/>
        <v>334</v>
      </c>
      <c r="M517" s="16">
        <f t="shared" si="85"/>
        <v>222282500</v>
      </c>
      <c r="N517" s="17">
        <v>293</v>
      </c>
      <c r="O517" s="17">
        <v>186099100</v>
      </c>
      <c r="P517" s="17">
        <v>38</v>
      </c>
      <c r="Q517" s="17">
        <v>32594700</v>
      </c>
      <c r="R517" s="17">
        <v>3</v>
      </c>
      <c r="S517" s="17">
        <v>3588700</v>
      </c>
      <c r="T517" s="8">
        <f t="shared" si="86"/>
        <v>8417</v>
      </c>
      <c r="U517" s="8">
        <f t="shared" si="80"/>
        <v>2333619000</v>
      </c>
      <c r="V517" s="9">
        <f t="shared" si="81"/>
        <v>0.8826196992739603</v>
      </c>
      <c r="W517" s="8">
        <f t="shared" si="82"/>
        <v>7002</v>
      </c>
      <c r="X517" s="8">
        <f t="shared" si="87"/>
        <v>2063286800</v>
      </c>
      <c r="Y517" s="7">
        <f t="shared" si="88"/>
        <v>294158.5404170237</v>
      </c>
      <c r="Z517" s="9">
        <f t="shared" si="89"/>
        <v>0.0015378260118725465</v>
      </c>
      <c r="AA517" s="7">
        <v>296152.149692901</v>
      </c>
      <c r="AB517" s="9">
        <f t="shared" si="83"/>
        <v>-0.0067317062460785825</v>
      </c>
      <c r="AC517" s="13"/>
    </row>
    <row r="518" spans="1:29" ht="12.75">
      <c r="A518" s="14" t="s">
        <v>1062</v>
      </c>
      <c r="B518" s="14" t="s">
        <v>1063</v>
      </c>
      <c r="C518" t="s">
        <v>1027</v>
      </c>
      <c r="D518" s="17">
        <v>137</v>
      </c>
      <c r="E518" s="17">
        <v>2744000</v>
      </c>
      <c r="F518" s="17">
        <v>1364</v>
      </c>
      <c r="G518" s="17">
        <v>261244700</v>
      </c>
      <c r="H518" s="17">
        <v>0</v>
      </c>
      <c r="I518" s="17">
        <v>0</v>
      </c>
      <c r="J518" s="17">
        <v>10</v>
      </c>
      <c r="K518" s="17">
        <v>18100</v>
      </c>
      <c r="L518" s="16">
        <f t="shared" si="84"/>
        <v>70</v>
      </c>
      <c r="M518" s="16">
        <f t="shared" si="85"/>
        <v>29923900</v>
      </c>
      <c r="N518" s="17">
        <v>57</v>
      </c>
      <c r="O518" s="17">
        <v>22286500</v>
      </c>
      <c r="P518" s="17">
        <v>4</v>
      </c>
      <c r="Q518" s="17">
        <v>4445500</v>
      </c>
      <c r="R518" s="17">
        <v>9</v>
      </c>
      <c r="S518" s="17">
        <v>3191900</v>
      </c>
      <c r="T518" s="8">
        <f t="shared" si="86"/>
        <v>1581</v>
      </c>
      <c r="U518" s="8">
        <f t="shared" si="80"/>
        <v>293930700</v>
      </c>
      <c r="V518" s="9">
        <f t="shared" si="81"/>
        <v>0.8887969170964448</v>
      </c>
      <c r="W518" s="8">
        <f t="shared" si="82"/>
        <v>1364</v>
      </c>
      <c r="X518" s="8">
        <f t="shared" si="87"/>
        <v>264436600</v>
      </c>
      <c r="Y518" s="7">
        <f t="shared" si="88"/>
        <v>191528.3724340176</v>
      </c>
      <c r="Z518" s="9">
        <f t="shared" si="89"/>
        <v>0.010859362427946452</v>
      </c>
      <c r="AA518" s="7">
        <v>191400.95238095237</v>
      </c>
      <c r="AB518" s="9">
        <f t="shared" si="83"/>
        <v>0.0006657231924929077</v>
      </c>
      <c r="AC518" s="13"/>
    </row>
    <row r="519" spans="1:29" ht="12.75">
      <c r="A519" s="14" t="s">
        <v>1064</v>
      </c>
      <c r="B519" s="14" t="s">
        <v>1065</v>
      </c>
      <c r="C519" t="s">
        <v>1027</v>
      </c>
      <c r="D519" s="17">
        <v>318</v>
      </c>
      <c r="E519" s="17">
        <v>7172100</v>
      </c>
      <c r="F519" s="17">
        <v>1679</v>
      </c>
      <c r="G519" s="17">
        <v>341912400</v>
      </c>
      <c r="H519" s="17">
        <v>148</v>
      </c>
      <c r="I519" s="17">
        <v>40640000</v>
      </c>
      <c r="J519" s="17">
        <v>259</v>
      </c>
      <c r="K519" s="17">
        <v>1590100</v>
      </c>
      <c r="L519" s="16">
        <f t="shared" si="84"/>
        <v>44</v>
      </c>
      <c r="M519" s="16">
        <f t="shared" si="85"/>
        <v>13825300</v>
      </c>
      <c r="N519" s="17">
        <v>43</v>
      </c>
      <c r="O519" s="17">
        <v>13500600</v>
      </c>
      <c r="P519" s="17">
        <v>1</v>
      </c>
      <c r="Q519" s="17">
        <v>324700</v>
      </c>
      <c r="R519" s="17">
        <v>0</v>
      </c>
      <c r="S519" s="17">
        <v>0</v>
      </c>
      <c r="T519" s="8">
        <f t="shared" si="86"/>
        <v>2448</v>
      </c>
      <c r="U519" s="8">
        <f t="shared" si="80"/>
        <v>405139900</v>
      </c>
      <c r="V519" s="9">
        <f t="shared" si="81"/>
        <v>0.9442476537117178</v>
      </c>
      <c r="W519" s="8">
        <f t="shared" si="82"/>
        <v>1827</v>
      </c>
      <c r="X519" s="8">
        <f t="shared" si="87"/>
        <v>382552400</v>
      </c>
      <c r="Y519" s="7">
        <f t="shared" si="88"/>
        <v>209388.28680897647</v>
      </c>
      <c r="Z519" s="9">
        <f t="shared" si="89"/>
        <v>0</v>
      </c>
      <c r="AA519" s="7">
        <v>128030.8743169399</v>
      </c>
      <c r="AB519" s="9">
        <f t="shared" si="83"/>
        <v>0.6354515106304487</v>
      </c>
      <c r="AC519" s="13"/>
    </row>
    <row r="520" spans="1:29" ht="12.75">
      <c r="A520" s="14" t="s">
        <v>1066</v>
      </c>
      <c r="B520" s="14" t="s">
        <v>1067</v>
      </c>
      <c r="C520" t="s">
        <v>1027</v>
      </c>
      <c r="D520" s="17">
        <v>44</v>
      </c>
      <c r="E520" s="17">
        <v>1804600</v>
      </c>
      <c r="F520" s="17">
        <v>451</v>
      </c>
      <c r="G520" s="17">
        <v>80772200</v>
      </c>
      <c r="H520" s="17">
        <v>1</v>
      </c>
      <c r="I520" s="17">
        <v>640100</v>
      </c>
      <c r="J520" s="17">
        <v>2</v>
      </c>
      <c r="K520" s="17">
        <v>21500</v>
      </c>
      <c r="L520" s="16">
        <f t="shared" si="84"/>
        <v>82</v>
      </c>
      <c r="M520" s="16">
        <f t="shared" si="85"/>
        <v>42366600</v>
      </c>
      <c r="N520" s="17">
        <v>68</v>
      </c>
      <c r="O520" s="17">
        <v>25254600</v>
      </c>
      <c r="P520" s="17">
        <v>2</v>
      </c>
      <c r="Q520" s="17">
        <v>787300</v>
      </c>
      <c r="R520" s="17">
        <v>12</v>
      </c>
      <c r="S520" s="17">
        <v>16324700</v>
      </c>
      <c r="T520" s="8">
        <f t="shared" si="86"/>
        <v>580</v>
      </c>
      <c r="U520" s="8">
        <f t="shared" si="80"/>
        <v>125605000</v>
      </c>
      <c r="V520" s="9">
        <f t="shared" si="81"/>
        <v>0.6481612993113332</v>
      </c>
      <c r="W520" s="8">
        <f t="shared" si="82"/>
        <v>452</v>
      </c>
      <c r="X520" s="8">
        <f t="shared" si="87"/>
        <v>97737000</v>
      </c>
      <c r="Y520" s="7">
        <f t="shared" si="88"/>
        <v>180115.70796460178</v>
      </c>
      <c r="Z520" s="9">
        <f t="shared" si="89"/>
        <v>0.1299685522073166</v>
      </c>
      <c r="AA520" s="7">
        <v>182016.81415929203</v>
      </c>
      <c r="AB520" s="9">
        <f t="shared" si="83"/>
        <v>-0.010444673496078747</v>
      </c>
      <c r="AC520" s="13"/>
    </row>
    <row r="521" spans="1:29" ht="12.75">
      <c r="A521" s="14" t="s">
        <v>1068</v>
      </c>
      <c r="B521" s="14" t="s">
        <v>1069</v>
      </c>
      <c r="C521" t="s">
        <v>1027</v>
      </c>
      <c r="D521" s="17">
        <v>2182</v>
      </c>
      <c r="E521" s="17">
        <v>79485400</v>
      </c>
      <c r="F521" s="17">
        <v>10673</v>
      </c>
      <c r="G521" s="17">
        <v>2341223400</v>
      </c>
      <c r="H521" s="17">
        <v>120</v>
      </c>
      <c r="I521" s="17">
        <v>38844200</v>
      </c>
      <c r="J521" s="17">
        <v>197</v>
      </c>
      <c r="K521" s="17">
        <v>1579500</v>
      </c>
      <c r="L521" s="16">
        <f t="shared" si="84"/>
        <v>363</v>
      </c>
      <c r="M521" s="16">
        <f t="shared" si="85"/>
        <v>189225600</v>
      </c>
      <c r="N521" s="17">
        <v>336</v>
      </c>
      <c r="O521" s="17">
        <v>164078700</v>
      </c>
      <c r="P521" s="17">
        <v>23</v>
      </c>
      <c r="Q521" s="17">
        <v>22460200</v>
      </c>
      <c r="R521" s="17">
        <v>4</v>
      </c>
      <c r="S521" s="17">
        <v>2686700</v>
      </c>
      <c r="T521" s="8">
        <f t="shared" si="86"/>
        <v>13535</v>
      </c>
      <c r="U521" s="8">
        <f t="shared" si="80"/>
        <v>2650358100</v>
      </c>
      <c r="V521" s="9">
        <f t="shared" si="81"/>
        <v>0.8980173660306507</v>
      </c>
      <c r="W521" s="8">
        <f t="shared" si="82"/>
        <v>10793</v>
      </c>
      <c r="X521" s="8">
        <f t="shared" si="87"/>
        <v>2382754300</v>
      </c>
      <c r="Y521" s="7">
        <f t="shared" si="88"/>
        <v>220519.55897340868</v>
      </c>
      <c r="Z521" s="9">
        <f t="shared" si="89"/>
        <v>0.0010137120715876093</v>
      </c>
      <c r="AA521" s="7">
        <v>222902.4281742354</v>
      </c>
      <c r="AB521" s="9">
        <f t="shared" si="83"/>
        <v>-0.010690189516303072</v>
      </c>
      <c r="AC521" s="13"/>
    </row>
    <row r="522" spans="1:29" ht="12.75">
      <c r="A522" s="14" t="s">
        <v>1070</v>
      </c>
      <c r="B522" s="14" t="s">
        <v>1071</v>
      </c>
      <c r="C522" t="s">
        <v>1027</v>
      </c>
      <c r="D522" s="17">
        <v>9</v>
      </c>
      <c r="E522" s="17">
        <v>441800</v>
      </c>
      <c r="F522" s="17">
        <v>10</v>
      </c>
      <c r="G522" s="17">
        <v>582350</v>
      </c>
      <c r="H522" s="17">
        <v>3</v>
      </c>
      <c r="I522" s="17">
        <v>366200</v>
      </c>
      <c r="J522" s="17">
        <v>9</v>
      </c>
      <c r="K522" s="17">
        <v>79500</v>
      </c>
      <c r="L522" s="16">
        <f t="shared" si="84"/>
        <v>2</v>
      </c>
      <c r="M522" s="16">
        <f t="shared" si="85"/>
        <v>1452700</v>
      </c>
      <c r="N522" s="17">
        <v>2</v>
      </c>
      <c r="O522" s="17">
        <v>1452700</v>
      </c>
      <c r="P522" s="17">
        <v>0</v>
      </c>
      <c r="Q522" s="17">
        <v>0</v>
      </c>
      <c r="R522" s="17">
        <v>0</v>
      </c>
      <c r="S522" s="17">
        <v>0</v>
      </c>
      <c r="T522" s="8">
        <f t="shared" si="86"/>
        <v>33</v>
      </c>
      <c r="U522" s="8">
        <f t="shared" si="80"/>
        <v>2922550</v>
      </c>
      <c r="V522" s="9">
        <f t="shared" si="81"/>
        <v>0.324562454021317</v>
      </c>
      <c r="W522" s="8">
        <f t="shared" si="82"/>
        <v>13</v>
      </c>
      <c r="X522" s="8">
        <f t="shared" si="87"/>
        <v>948550</v>
      </c>
      <c r="Y522" s="7">
        <f t="shared" si="88"/>
        <v>72965.38461538461</v>
      </c>
      <c r="Z522" s="9">
        <f t="shared" si="89"/>
        <v>0</v>
      </c>
      <c r="AA522" s="7">
        <v>77329.16666666667</v>
      </c>
      <c r="AB522" s="9">
        <f t="shared" si="83"/>
        <v>-0.05643125665756209</v>
      </c>
      <c r="AC522" s="13"/>
    </row>
    <row r="523" spans="1:29" ht="12.75">
      <c r="A523" s="14" t="s">
        <v>1072</v>
      </c>
      <c r="B523" s="14" t="s">
        <v>1073</v>
      </c>
      <c r="C523" t="s">
        <v>1027</v>
      </c>
      <c r="D523" s="17">
        <v>404</v>
      </c>
      <c r="E523" s="17">
        <v>30572600</v>
      </c>
      <c r="F523" s="17">
        <v>3527</v>
      </c>
      <c r="G523" s="17">
        <v>899760106</v>
      </c>
      <c r="H523" s="17">
        <v>431</v>
      </c>
      <c r="I523" s="17">
        <v>133737300</v>
      </c>
      <c r="J523" s="17">
        <v>823</v>
      </c>
      <c r="K523" s="17">
        <v>7501900</v>
      </c>
      <c r="L523" s="16">
        <f t="shared" si="84"/>
        <v>169</v>
      </c>
      <c r="M523" s="16">
        <f t="shared" si="85"/>
        <v>130089741</v>
      </c>
      <c r="N523" s="17">
        <v>156</v>
      </c>
      <c r="O523" s="17">
        <v>116927091</v>
      </c>
      <c r="P523" s="17">
        <v>2</v>
      </c>
      <c r="Q523" s="17">
        <v>1541400</v>
      </c>
      <c r="R523" s="17">
        <v>11</v>
      </c>
      <c r="S523" s="17">
        <v>11621250</v>
      </c>
      <c r="T523" s="8">
        <f t="shared" si="86"/>
        <v>5354</v>
      </c>
      <c r="U523" s="8">
        <f t="shared" si="80"/>
        <v>1201661647</v>
      </c>
      <c r="V523" s="9">
        <f t="shared" si="81"/>
        <v>0.8600569125095826</v>
      </c>
      <c r="W523" s="8">
        <f t="shared" si="82"/>
        <v>3958</v>
      </c>
      <c r="X523" s="8">
        <f t="shared" si="87"/>
        <v>1045118656</v>
      </c>
      <c r="Y523" s="7">
        <f t="shared" si="88"/>
        <v>261116.0702374937</v>
      </c>
      <c r="Z523" s="9">
        <f t="shared" si="89"/>
        <v>0.009670983532688216</v>
      </c>
      <c r="AA523" s="7">
        <v>305210.63399848447</v>
      </c>
      <c r="AB523" s="9">
        <f t="shared" si="83"/>
        <v>-0.14447256697225602</v>
      </c>
      <c r="AC523" s="13"/>
    </row>
    <row r="524" spans="1:29" ht="12.75">
      <c r="A524" s="14" t="s">
        <v>1074</v>
      </c>
      <c r="B524" s="14" t="s">
        <v>1075</v>
      </c>
      <c r="C524" t="s">
        <v>1076</v>
      </c>
      <c r="D524" s="17">
        <v>120</v>
      </c>
      <c r="E524" s="17">
        <v>22262900</v>
      </c>
      <c r="F524" s="17">
        <v>4412</v>
      </c>
      <c r="G524" s="17">
        <v>1358947250</v>
      </c>
      <c r="H524" s="17">
        <v>0</v>
      </c>
      <c r="I524" s="17">
        <v>0</v>
      </c>
      <c r="J524" s="17">
        <v>1</v>
      </c>
      <c r="K524" s="17">
        <v>420</v>
      </c>
      <c r="L524" s="16">
        <f t="shared" si="84"/>
        <v>141</v>
      </c>
      <c r="M524" s="16">
        <f t="shared" si="85"/>
        <v>381723950</v>
      </c>
      <c r="N524" s="17">
        <v>106</v>
      </c>
      <c r="O524" s="17">
        <v>338365000</v>
      </c>
      <c r="P524" s="17">
        <v>33</v>
      </c>
      <c r="Q524" s="17">
        <v>37958950</v>
      </c>
      <c r="R524" s="17">
        <v>2</v>
      </c>
      <c r="S524" s="17">
        <v>5400000</v>
      </c>
      <c r="T524" s="8">
        <f t="shared" si="86"/>
        <v>4674</v>
      </c>
      <c r="U524" s="8">
        <f t="shared" si="80"/>
        <v>1762934520</v>
      </c>
      <c r="V524" s="9">
        <f t="shared" si="81"/>
        <v>0.7708438598161887</v>
      </c>
      <c r="W524" s="8">
        <f t="shared" si="82"/>
        <v>4412</v>
      </c>
      <c r="X524" s="8">
        <f t="shared" si="87"/>
        <v>1364347250</v>
      </c>
      <c r="Y524" s="7">
        <f t="shared" si="88"/>
        <v>308011.61604714417</v>
      </c>
      <c r="Z524" s="9">
        <f t="shared" si="89"/>
        <v>0.003063074628546045</v>
      </c>
      <c r="AA524" s="7">
        <v>307208.25</v>
      </c>
      <c r="AB524" s="9">
        <f t="shared" si="83"/>
        <v>0.0026150536228899094</v>
      </c>
      <c r="AC524" s="13"/>
    </row>
    <row r="525" spans="1:29" ht="12.75">
      <c r="A525" s="14" t="s">
        <v>1077</v>
      </c>
      <c r="B525" s="14" t="s">
        <v>1078</v>
      </c>
      <c r="C525" t="s">
        <v>1076</v>
      </c>
      <c r="D525" s="17">
        <v>92</v>
      </c>
      <c r="E525" s="17">
        <v>13999600</v>
      </c>
      <c r="F525" s="17">
        <v>4848</v>
      </c>
      <c r="G525" s="17">
        <v>587465700</v>
      </c>
      <c r="H525" s="17">
        <v>0</v>
      </c>
      <c r="I525" s="17">
        <v>0</v>
      </c>
      <c r="J525" s="17">
        <v>0</v>
      </c>
      <c r="K525" s="17">
        <v>0</v>
      </c>
      <c r="L525" s="16">
        <f t="shared" si="84"/>
        <v>226</v>
      </c>
      <c r="M525" s="16">
        <f t="shared" si="85"/>
        <v>128049400</v>
      </c>
      <c r="N525" s="17">
        <v>202</v>
      </c>
      <c r="O525" s="17">
        <v>89165200</v>
      </c>
      <c r="P525" s="17">
        <v>18</v>
      </c>
      <c r="Q525" s="17">
        <v>22526500</v>
      </c>
      <c r="R525" s="17">
        <v>6</v>
      </c>
      <c r="S525" s="17">
        <v>16357700</v>
      </c>
      <c r="T525" s="8">
        <f t="shared" si="86"/>
        <v>5166</v>
      </c>
      <c r="U525" s="8">
        <f t="shared" si="80"/>
        <v>729514700</v>
      </c>
      <c r="V525" s="9">
        <f t="shared" si="81"/>
        <v>0.8052828818939495</v>
      </c>
      <c r="W525" s="8">
        <f t="shared" si="82"/>
        <v>4848</v>
      </c>
      <c r="X525" s="8">
        <f t="shared" si="87"/>
        <v>603823400</v>
      </c>
      <c r="Y525" s="7">
        <f t="shared" si="88"/>
        <v>121176.91831683168</v>
      </c>
      <c r="Z525" s="9">
        <f t="shared" si="89"/>
        <v>0.02242271471705779</v>
      </c>
      <c r="AA525" s="7">
        <v>120967.98679867986</v>
      </c>
      <c r="AB525" s="9">
        <f t="shared" si="83"/>
        <v>0.00172716372059271</v>
      </c>
      <c r="AC525" s="13"/>
    </row>
    <row r="526" spans="1:29" ht="12.75">
      <c r="A526" s="14" t="s">
        <v>1079</v>
      </c>
      <c r="B526" s="14" t="s">
        <v>1080</v>
      </c>
      <c r="C526" t="s">
        <v>1076</v>
      </c>
      <c r="D526" s="17">
        <v>69</v>
      </c>
      <c r="E526" s="17">
        <v>6158700</v>
      </c>
      <c r="F526" s="17">
        <v>7492</v>
      </c>
      <c r="G526" s="17">
        <v>1366160400</v>
      </c>
      <c r="H526" s="17">
        <v>0</v>
      </c>
      <c r="I526" s="17">
        <v>0</v>
      </c>
      <c r="J526" s="17">
        <v>1</v>
      </c>
      <c r="K526" s="17">
        <v>4600</v>
      </c>
      <c r="L526" s="16">
        <f t="shared" si="84"/>
        <v>336</v>
      </c>
      <c r="M526" s="16">
        <f t="shared" si="85"/>
        <v>260485300</v>
      </c>
      <c r="N526" s="17">
        <v>286</v>
      </c>
      <c r="O526" s="17">
        <v>208837900</v>
      </c>
      <c r="P526" s="17">
        <v>40</v>
      </c>
      <c r="Q526" s="17">
        <v>45506700</v>
      </c>
      <c r="R526" s="17">
        <v>10</v>
      </c>
      <c r="S526" s="17">
        <v>6140700</v>
      </c>
      <c r="T526" s="8">
        <f t="shared" si="86"/>
        <v>7898</v>
      </c>
      <c r="U526" s="8">
        <f t="shared" si="80"/>
        <v>1632809000</v>
      </c>
      <c r="V526" s="9">
        <f t="shared" si="81"/>
        <v>0.836693330328287</v>
      </c>
      <c r="W526" s="8">
        <f t="shared" si="82"/>
        <v>7492</v>
      </c>
      <c r="X526" s="8">
        <f t="shared" si="87"/>
        <v>1372301100</v>
      </c>
      <c r="Y526" s="7">
        <f t="shared" si="88"/>
        <v>182349.22584089695</v>
      </c>
      <c r="Z526" s="9">
        <f t="shared" si="89"/>
        <v>0.0037608195447232347</v>
      </c>
      <c r="AA526" s="7">
        <v>181230.74662748765</v>
      </c>
      <c r="AB526" s="9">
        <f t="shared" si="83"/>
        <v>0.006171575376822171</v>
      </c>
      <c r="AC526" s="13"/>
    </row>
    <row r="527" spans="1:29" ht="12.75">
      <c r="A527" s="14" t="s">
        <v>1081</v>
      </c>
      <c r="B527" s="14" t="s">
        <v>1082</v>
      </c>
      <c r="C527" t="s">
        <v>1076</v>
      </c>
      <c r="D527" s="17">
        <v>850</v>
      </c>
      <c r="E527" s="17">
        <v>52968900</v>
      </c>
      <c r="F527" s="17">
        <v>15108</v>
      </c>
      <c r="G527" s="17">
        <v>525720200</v>
      </c>
      <c r="H527" s="17">
        <v>0</v>
      </c>
      <c r="I527" s="17">
        <v>0</v>
      </c>
      <c r="J527" s="17">
        <v>0</v>
      </c>
      <c r="K527" s="17">
        <v>0</v>
      </c>
      <c r="L527" s="16">
        <f t="shared" si="84"/>
        <v>2566</v>
      </c>
      <c r="M527" s="16">
        <f t="shared" si="85"/>
        <v>320472600</v>
      </c>
      <c r="N527" s="17">
        <v>1788</v>
      </c>
      <c r="O527" s="17">
        <v>151738700</v>
      </c>
      <c r="P527" s="17">
        <v>169</v>
      </c>
      <c r="Q527" s="17">
        <v>68952400</v>
      </c>
      <c r="R527" s="17">
        <v>609</v>
      </c>
      <c r="S527" s="17">
        <v>99781500</v>
      </c>
      <c r="T527" s="8">
        <f t="shared" si="86"/>
        <v>18524</v>
      </c>
      <c r="U527" s="8">
        <f t="shared" si="80"/>
        <v>899161700</v>
      </c>
      <c r="V527" s="9">
        <f t="shared" si="81"/>
        <v>0.5846781507708791</v>
      </c>
      <c r="W527" s="8">
        <f t="shared" si="82"/>
        <v>15108</v>
      </c>
      <c r="X527" s="8">
        <f t="shared" si="87"/>
        <v>625501700</v>
      </c>
      <c r="Y527" s="7">
        <f t="shared" si="88"/>
        <v>34797.47153825788</v>
      </c>
      <c r="Z527" s="9">
        <f t="shared" si="89"/>
        <v>0.11097169730427797</v>
      </c>
      <c r="AA527" s="7">
        <v>34738.554137178384</v>
      </c>
      <c r="AB527" s="9">
        <f t="shared" si="83"/>
        <v>0.001696023410958273</v>
      </c>
      <c r="AC527" s="13"/>
    </row>
    <row r="528" spans="1:29" ht="12.75">
      <c r="A528" s="14" t="s">
        <v>1083</v>
      </c>
      <c r="B528" s="14" t="s">
        <v>1084</v>
      </c>
      <c r="C528" t="s">
        <v>1076</v>
      </c>
      <c r="D528" s="17">
        <v>39</v>
      </c>
      <c r="E528" s="17">
        <v>1647900</v>
      </c>
      <c r="F528" s="17">
        <v>2479</v>
      </c>
      <c r="G528" s="17">
        <v>209793300</v>
      </c>
      <c r="H528" s="17">
        <v>0</v>
      </c>
      <c r="I528" s="17">
        <v>0</v>
      </c>
      <c r="J528" s="17">
        <v>0</v>
      </c>
      <c r="K528" s="17">
        <v>0</v>
      </c>
      <c r="L528" s="16">
        <f t="shared" si="84"/>
        <v>90</v>
      </c>
      <c r="M528" s="16">
        <f t="shared" si="85"/>
        <v>16838600</v>
      </c>
      <c r="N528" s="17">
        <v>73</v>
      </c>
      <c r="O528" s="17">
        <v>14568900</v>
      </c>
      <c r="P528" s="17">
        <v>17</v>
      </c>
      <c r="Q528" s="17">
        <v>2269700</v>
      </c>
      <c r="R528" s="17">
        <v>0</v>
      </c>
      <c r="S528" s="17">
        <v>0</v>
      </c>
      <c r="T528" s="8">
        <f t="shared" si="86"/>
        <v>2608</v>
      </c>
      <c r="U528" s="8">
        <f t="shared" si="80"/>
        <v>228279800</v>
      </c>
      <c r="V528" s="9">
        <f t="shared" si="81"/>
        <v>0.9190182398968284</v>
      </c>
      <c r="W528" s="8">
        <f t="shared" si="82"/>
        <v>2479</v>
      </c>
      <c r="X528" s="8">
        <f t="shared" si="87"/>
        <v>209793300</v>
      </c>
      <c r="Y528" s="7">
        <f t="shared" si="88"/>
        <v>84628.19685356999</v>
      </c>
      <c r="Z528" s="9">
        <f t="shared" si="89"/>
        <v>0</v>
      </c>
      <c r="AA528" s="7">
        <v>84657.4305275876</v>
      </c>
      <c r="AB528" s="9">
        <f t="shared" si="83"/>
        <v>-0.000345317284441844</v>
      </c>
      <c r="AC528" s="13"/>
    </row>
    <row r="529" spans="1:29" ht="12.75">
      <c r="A529" s="14" t="s">
        <v>1085</v>
      </c>
      <c r="B529" s="14" t="s">
        <v>1086</v>
      </c>
      <c r="C529" t="s">
        <v>1076</v>
      </c>
      <c r="D529" s="17">
        <v>42</v>
      </c>
      <c r="E529" s="17">
        <v>780700</v>
      </c>
      <c r="F529" s="17">
        <v>1310</v>
      </c>
      <c r="G529" s="17">
        <v>134059600</v>
      </c>
      <c r="H529" s="17">
        <v>0</v>
      </c>
      <c r="I529" s="17">
        <v>0</v>
      </c>
      <c r="J529" s="17">
        <v>0</v>
      </c>
      <c r="K529" s="17">
        <v>0</v>
      </c>
      <c r="L529" s="16">
        <f t="shared" si="84"/>
        <v>148</v>
      </c>
      <c r="M529" s="16">
        <f t="shared" si="85"/>
        <v>52162800</v>
      </c>
      <c r="N529" s="17">
        <v>119</v>
      </c>
      <c r="O529" s="17">
        <v>43514000</v>
      </c>
      <c r="P529" s="17">
        <v>21</v>
      </c>
      <c r="Q529" s="17">
        <v>6556800</v>
      </c>
      <c r="R529" s="17">
        <v>8</v>
      </c>
      <c r="S529" s="17">
        <v>2092000</v>
      </c>
      <c r="T529" s="8">
        <f t="shared" si="86"/>
        <v>1500</v>
      </c>
      <c r="U529" s="8">
        <f t="shared" si="80"/>
        <v>187003100</v>
      </c>
      <c r="V529" s="9">
        <f t="shared" si="81"/>
        <v>0.7168843725050548</v>
      </c>
      <c r="W529" s="8">
        <f t="shared" si="82"/>
        <v>1310</v>
      </c>
      <c r="X529" s="8">
        <f t="shared" si="87"/>
        <v>136151600</v>
      </c>
      <c r="Y529" s="7">
        <f t="shared" si="88"/>
        <v>102335.57251908397</v>
      </c>
      <c r="Z529" s="9">
        <f t="shared" si="89"/>
        <v>0.011186980322786092</v>
      </c>
      <c r="AA529" s="7">
        <v>102543.17315026697</v>
      </c>
      <c r="AB529" s="9">
        <f t="shared" si="83"/>
        <v>-0.002024519281052288</v>
      </c>
      <c r="AC529" s="13"/>
    </row>
    <row r="530" spans="1:29" ht="12.75">
      <c r="A530" s="14" t="s">
        <v>1087</v>
      </c>
      <c r="B530" s="14" t="s">
        <v>1088</v>
      </c>
      <c r="C530" t="s">
        <v>1076</v>
      </c>
      <c r="D530" s="17">
        <v>171</v>
      </c>
      <c r="E530" s="17">
        <v>6177500</v>
      </c>
      <c r="F530" s="17">
        <v>5651</v>
      </c>
      <c r="G530" s="17">
        <v>687260850</v>
      </c>
      <c r="H530" s="17">
        <v>0</v>
      </c>
      <c r="I530" s="17">
        <v>0</v>
      </c>
      <c r="J530" s="17">
        <v>0</v>
      </c>
      <c r="K530" s="17">
        <v>0</v>
      </c>
      <c r="L530" s="16">
        <f t="shared" si="84"/>
        <v>449</v>
      </c>
      <c r="M530" s="16">
        <f t="shared" si="85"/>
        <v>196415700</v>
      </c>
      <c r="N530" s="17">
        <v>259</v>
      </c>
      <c r="O530" s="17">
        <v>71089800</v>
      </c>
      <c r="P530" s="17">
        <v>168</v>
      </c>
      <c r="Q530" s="17">
        <v>114006000</v>
      </c>
      <c r="R530" s="17">
        <v>22</v>
      </c>
      <c r="S530" s="17">
        <v>11319900</v>
      </c>
      <c r="T530" s="8">
        <f t="shared" si="86"/>
        <v>6271</v>
      </c>
      <c r="U530" s="8">
        <f t="shared" si="80"/>
        <v>889854050</v>
      </c>
      <c r="V530" s="9">
        <f t="shared" si="81"/>
        <v>0.7723298556656566</v>
      </c>
      <c r="W530" s="8">
        <f t="shared" si="82"/>
        <v>5651</v>
      </c>
      <c r="X530" s="8">
        <f t="shared" si="87"/>
        <v>698580750</v>
      </c>
      <c r="Y530" s="7">
        <f t="shared" si="88"/>
        <v>121617.56326313927</v>
      </c>
      <c r="Z530" s="9">
        <f t="shared" si="89"/>
        <v>0.01272107487739141</v>
      </c>
      <c r="AA530" s="7">
        <v>122207.63311516009</v>
      </c>
      <c r="AB530" s="9">
        <f t="shared" si="83"/>
        <v>-0.004828420590265282</v>
      </c>
      <c r="AC530" s="13"/>
    </row>
    <row r="531" spans="1:29" ht="12.75">
      <c r="A531" s="14" t="s">
        <v>1089</v>
      </c>
      <c r="B531" s="14" t="s">
        <v>1090</v>
      </c>
      <c r="C531" t="s">
        <v>1076</v>
      </c>
      <c r="D531" s="17">
        <v>95</v>
      </c>
      <c r="E531" s="17">
        <v>7826100</v>
      </c>
      <c r="F531" s="17">
        <v>2525</v>
      </c>
      <c r="G531" s="17">
        <v>449556100</v>
      </c>
      <c r="H531" s="17">
        <v>0</v>
      </c>
      <c r="I531" s="17">
        <v>0</v>
      </c>
      <c r="J531" s="17">
        <v>0</v>
      </c>
      <c r="K531" s="17">
        <v>0</v>
      </c>
      <c r="L531" s="16">
        <f t="shared" si="84"/>
        <v>329</v>
      </c>
      <c r="M531" s="16">
        <f t="shared" si="85"/>
        <v>358382000</v>
      </c>
      <c r="N531" s="17">
        <v>176</v>
      </c>
      <c r="O531" s="17">
        <v>88522400</v>
      </c>
      <c r="P531" s="17">
        <v>153</v>
      </c>
      <c r="Q531" s="17">
        <v>269859600</v>
      </c>
      <c r="R531" s="17">
        <v>0</v>
      </c>
      <c r="S531" s="17">
        <v>0</v>
      </c>
      <c r="T531" s="8">
        <f t="shared" si="86"/>
        <v>2949</v>
      </c>
      <c r="U531" s="8">
        <f t="shared" si="80"/>
        <v>815764200</v>
      </c>
      <c r="V531" s="9">
        <f t="shared" si="81"/>
        <v>0.5510858407368208</v>
      </c>
      <c r="W531" s="8">
        <f t="shared" si="82"/>
        <v>2525</v>
      </c>
      <c r="X531" s="8">
        <f t="shared" si="87"/>
        <v>449556100</v>
      </c>
      <c r="Y531" s="7">
        <f t="shared" si="88"/>
        <v>178042.0198019802</v>
      </c>
      <c r="Z531" s="9">
        <f t="shared" si="89"/>
        <v>0</v>
      </c>
      <c r="AA531" s="7">
        <v>177482.17821782178</v>
      </c>
      <c r="AB531" s="9">
        <f t="shared" si="83"/>
        <v>0.003154353804872363</v>
      </c>
      <c r="AC531" s="13"/>
    </row>
    <row r="532" spans="1:29" ht="12.75">
      <c r="A532" s="14" t="s">
        <v>1091</v>
      </c>
      <c r="B532" s="14" t="s">
        <v>1092</v>
      </c>
      <c r="C532" t="s">
        <v>1076</v>
      </c>
      <c r="D532" s="17">
        <v>465</v>
      </c>
      <c r="E532" s="17">
        <v>91623300</v>
      </c>
      <c r="F532" s="17">
        <v>10119</v>
      </c>
      <c r="G532" s="17">
        <v>1357598900</v>
      </c>
      <c r="H532" s="17">
        <v>0</v>
      </c>
      <c r="I532" s="17">
        <v>0</v>
      </c>
      <c r="J532" s="17">
        <v>0</v>
      </c>
      <c r="K532" s="17">
        <v>0</v>
      </c>
      <c r="L532" s="16">
        <f t="shared" si="84"/>
        <v>1206</v>
      </c>
      <c r="M532" s="16">
        <f t="shared" si="85"/>
        <v>1270989400</v>
      </c>
      <c r="N532" s="17">
        <v>890</v>
      </c>
      <c r="O532" s="17">
        <v>425402300</v>
      </c>
      <c r="P532" s="17">
        <v>221</v>
      </c>
      <c r="Q532" s="17">
        <v>779501900</v>
      </c>
      <c r="R532" s="17">
        <v>95</v>
      </c>
      <c r="S532" s="17">
        <v>66085200</v>
      </c>
      <c r="T532" s="8">
        <f t="shared" si="86"/>
        <v>11790</v>
      </c>
      <c r="U532" s="8">
        <f t="shared" si="80"/>
        <v>2720211600</v>
      </c>
      <c r="V532" s="9">
        <f t="shared" si="81"/>
        <v>0.4990784172819497</v>
      </c>
      <c r="W532" s="8">
        <f t="shared" si="82"/>
        <v>10119</v>
      </c>
      <c r="X532" s="8">
        <f t="shared" si="87"/>
        <v>1423684100</v>
      </c>
      <c r="Y532" s="7">
        <f t="shared" si="88"/>
        <v>134163.34618045262</v>
      </c>
      <c r="Z532" s="9">
        <f t="shared" si="89"/>
        <v>0.024294139470620594</v>
      </c>
      <c r="AA532" s="7">
        <v>135843.054314368</v>
      </c>
      <c r="AB532" s="9">
        <f t="shared" si="83"/>
        <v>-0.012365064540055176</v>
      </c>
      <c r="AC532" s="13"/>
    </row>
    <row r="533" spans="1:29" ht="12.75">
      <c r="A533" s="14" t="s">
        <v>1093</v>
      </c>
      <c r="B533" s="14" t="s">
        <v>1094</v>
      </c>
      <c r="C533" t="s">
        <v>1076</v>
      </c>
      <c r="D533" s="17">
        <v>94</v>
      </c>
      <c r="E533" s="17">
        <v>6544200</v>
      </c>
      <c r="F533" s="17">
        <v>2411</v>
      </c>
      <c r="G533" s="17">
        <v>396026600</v>
      </c>
      <c r="H533" s="17">
        <v>0</v>
      </c>
      <c r="I533" s="17">
        <v>0</v>
      </c>
      <c r="J533" s="17">
        <v>0</v>
      </c>
      <c r="K533" s="17">
        <v>0</v>
      </c>
      <c r="L533" s="16">
        <f t="shared" si="84"/>
        <v>155</v>
      </c>
      <c r="M533" s="16">
        <f t="shared" si="85"/>
        <v>74634800</v>
      </c>
      <c r="N533" s="17">
        <v>102</v>
      </c>
      <c r="O533" s="17">
        <v>50599200</v>
      </c>
      <c r="P533" s="17">
        <v>53</v>
      </c>
      <c r="Q533" s="17">
        <v>24035600</v>
      </c>
      <c r="R533" s="17">
        <v>0</v>
      </c>
      <c r="S533" s="17">
        <v>0</v>
      </c>
      <c r="T533" s="8">
        <f t="shared" si="86"/>
        <v>2660</v>
      </c>
      <c r="U533" s="8">
        <f t="shared" si="80"/>
        <v>477205600</v>
      </c>
      <c r="V533" s="9">
        <f t="shared" si="81"/>
        <v>0.8298867406417695</v>
      </c>
      <c r="W533" s="8">
        <f t="shared" si="82"/>
        <v>2411</v>
      </c>
      <c r="X533" s="8">
        <f t="shared" si="87"/>
        <v>396026600</v>
      </c>
      <c r="Y533" s="7">
        <f t="shared" si="88"/>
        <v>164258.23309829945</v>
      </c>
      <c r="Z533" s="9">
        <f t="shared" si="89"/>
        <v>0</v>
      </c>
      <c r="AA533" s="7">
        <v>164605.26315789475</v>
      </c>
      <c r="AB533" s="9">
        <f t="shared" si="83"/>
        <v>-0.002108256157413501</v>
      </c>
      <c r="AC533" s="13"/>
    </row>
    <row r="534" spans="1:29" ht="12.75">
      <c r="A534" s="14" t="s">
        <v>1095</v>
      </c>
      <c r="B534" s="14" t="s">
        <v>1096</v>
      </c>
      <c r="C534" t="s">
        <v>1076</v>
      </c>
      <c r="D534" s="17">
        <v>122</v>
      </c>
      <c r="E534" s="17">
        <v>11987300</v>
      </c>
      <c r="F534" s="17">
        <v>3685</v>
      </c>
      <c r="G534" s="17">
        <v>1057175800</v>
      </c>
      <c r="H534" s="17">
        <v>0</v>
      </c>
      <c r="I534" s="17">
        <v>0</v>
      </c>
      <c r="J534" s="17">
        <v>0</v>
      </c>
      <c r="K534" s="17">
        <v>0</v>
      </c>
      <c r="L534" s="16">
        <f t="shared" si="84"/>
        <v>162</v>
      </c>
      <c r="M534" s="16">
        <f t="shared" si="85"/>
        <v>217228985</v>
      </c>
      <c r="N534" s="17">
        <v>127</v>
      </c>
      <c r="O534" s="17">
        <v>122738085</v>
      </c>
      <c r="P534" s="17">
        <v>21</v>
      </c>
      <c r="Q534" s="17">
        <v>59432300</v>
      </c>
      <c r="R534" s="17">
        <v>14</v>
      </c>
      <c r="S534" s="17">
        <v>35058600</v>
      </c>
      <c r="T534" s="8">
        <f t="shared" si="86"/>
        <v>3969</v>
      </c>
      <c r="U534" s="8">
        <f t="shared" si="80"/>
        <v>1286392085</v>
      </c>
      <c r="V534" s="9">
        <f t="shared" si="81"/>
        <v>0.8218146025051142</v>
      </c>
      <c r="W534" s="8">
        <f t="shared" si="82"/>
        <v>3685</v>
      </c>
      <c r="X534" s="8">
        <f t="shared" si="87"/>
        <v>1092234400</v>
      </c>
      <c r="Y534" s="7">
        <f t="shared" si="88"/>
        <v>286886.24151967437</v>
      </c>
      <c r="Z534" s="9">
        <f t="shared" si="89"/>
        <v>0.02725343261110006</v>
      </c>
      <c r="AA534" s="7">
        <v>286189.5279435703</v>
      </c>
      <c r="AB534" s="9">
        <f t="shared" si="83"/>
        <v>0.002434448182329927</v>
      </c>
      <c r="AC534" s="13"/>
    </row>
    <row r="535" spans="1:29" ht="12.75">
      <c r="A535" s="14" t="s">
        <v>1097</v>
      </c>
      <c r="B535" s="14" t="s">
        <v>1098</v>
      </c>
      <c r="C535" t="s">
        <v>1076</v>
      </c>
      <c r="D535" s="17">
        <v>265</v>
      </c>
      <c r="E535" s="17">
        <v>6545100</v>
      </c>
      <c r="F535" s="17">
        <v>9194</v>
      </c>
      <c r="G535" s="17">
        <v>1012800256</v>
      </c>
      <c r="H535" s="17">
        <v>0</v>
      </c>
      <c r="I535" s="17">
        <v>0</v>
      </c>
      <c r="J535" s="17">
        <v>0</v>
      </c>
      <c r="K535" s="17">
        <v>0</v>
      </c>
      <c r="L535" s="16">
        <f t="shared" si="84"/>
        <v>799</v>
      </c>
      <c r="M535" s="16">
        <f t="shared" si="85"/>
        <v>204849700</v>
      </c>
      <c r="N535" s="17">
        <v>623</v>
      </c>
      <c r="O535" s="17">
        <v>126429500</v>
      </c>
      <c r="P535" s="17">
        <v>60</v>
      </c>
      <c r="Q535" s="17">
        <v>20702300</v>
      </c>
      <c r="R535" s="17">
        <v>116</v>
      </c>
      <c r="S535" s="17">
        <v>57717900</v>
      </c>
      <c r="T535" s="8">
        <f t="shared" si="86"/>
        <v>10258</v>
      </c>
      <c r="U535" s="8">
        <f t="shared" si="80"/>
        <v>1224195056</v>
      </c>
      <c r="V535" s="9">
        <f t="shared" si="81"/>
        <v>0.8273193483637137</v>
      </c>
      <c r="W535" s="8">
        <f t="shared" si="82"/>
        <v>9194</v>
      </c>
      <c r="X535" s="8">
        <f t="shared" si="87"/>
        <v>1070518156</v>
      </c>
      <c r="Y535" s="7">
        <f t="shared" si="88"/>
        <v>110158.82706112682</v>
      </c>
      <c r="Z535" s="9">
        <f t="shared" si="89"/>
        <v>0.04714763363657956</v>
      </c>
      <c r="AA535" s="7">
        <v>110818.8148107873</v>
      </c>
      <c r="AB535" s="9">
        <f t="shared" si="83"/>
        <v>-0.00595555683199953</v>
      </c>
      <c r="AC535" s="13"/>
    </row>
    <row r="536" spans="1:29" ht="12.75">
      <c r="A536" s="14" t="s">
        <v>1099</v>
      </c>
      <c r="B536" s="14" t="s">
        <v>1100</v>
      </c>
      <c r="C536" t="s">
        <v>1076</v>
      </c>
      <c r="D536" s="17">
        <v>238</v>
      </c>
      <c r="E536" s="17">
        <v>11552100</v>
      </c>
      <c r="F536" s="17">
        <v>7348</v>
      </c>
      <c r="G536" s="17">
        <v>969683500</v>
      </c>
      <c r="H536" s="17">
        <v>0</v>
      </c>
      <c r="I536" s="17">
        <v>0</v>
      </c>
      <c r="J536" s="17">
        <v>0</v>
      </c>
      <c r="K536" s="17">
        <v>0</v>
      </c>
      <c r="L536" s="16">
        <f t="shared" si="84"/>
        <v>528</v>
      </c>
      <c r="M536" s="16">
        <f t="shared" si="85"/>
        <v>465478600</v>
      </c>
      <c r="N536" s="17">
        <v>361</v>
      </c>
      <c r="O536" s="17">
        <v>125353600</v>
      </c>
      <c r="P536" s="17">
        <v>90</v>
      </c>
      <c r="Q536" s="17">
        <v>288210100</v>
      </c>
      <c r="R536" s="17">
        <v>77</v>
      </c>
      <c r="S536" s="17">
        <v>51914900</v>
      </c>
      <c r="T536" s="8">
        <f t="shared" si="86"/>
        <v>8114</v>
      </c>
      <c r="U536" s="8">
        <f t="shared" si="80"/>
        <v>1446714200</v>
      </c>
      <c r="V536" s="9">
        <f t="shared" si="81"/>
        <v>0.6702661106112043</v>
      </c>
      <c r="W536" s="8">
        <f t="shared" si="82"/>
        <v>7348</v>
      </c>
      <c r="X536" s="8">
        <f t="shared" si="87"/>
        <v>1021598400</v>
      </c>
      <c r="Y536" s="7">
        <f t="shared" si="88"/>
        <v>131965.63690800217</v>
      </c>
      <c r="Z536" s="9">
        <f t="shared" si="89"/>
        <v>0.035884696507437336</v>
      </c>
      <c r="AA536" s="7">
        <v>132276.3923275745</v>
      </c>
      <c r="AB536" s="9">
        <f t="shared" si="83"/>
        <v>-0.0023492885926519186</v>
      </c>
      <c r="AC536" s="13"/>
    </row>
    <row r="537" spans="1:29" ht="12.75">
      <c r="A537" s="14" t="s">
        <v>1101</v>
      </c>
      <c r="B537" s="14" t="s">
        <v>1102</v>
      </c>
      <c r="C537" t="s">
        <v>1076</v>
      </c>
      <c r="D537" s="17">
        <v>59</v>
      </c>
      <c r="E537" s="17">
        <v>2989900</v>
      </c>
      <c r="F537" s="17">
        <v>5182</v>
      </c>
      <c r="G537" s="17">
        <v>613320200</v>
      </c>
      <c r="H537" s="17">
        <v>0</v>
      </c>
      <c r="I537" s="17">
        <v>0</v>
      </c>
      <c r="J537" s="17">
        <v>0</v>
      </c>
      <c r="K537" s="17">
        <v>0</v>
      </c>
      <c r="L537" s="16">
        <f t="shared" si="84"/>
        <v>364</v>
      </c>
      <c r="M537" s="16">
        <f t="shared" si="85"/>
        <v>152811800</v>
      </c>
      <c r="N537" s="17">
        <v>228</v>
      </c>
      <c r="O537" s="17">
        <v>74365600</v>
      </c>
      <c r="P537" s="17">
        <v>87</v>
      </c>
      <c r="Q537" s="17">
        <v>34753200</v>
      </c>
      <c r="R537" s="17">
        <v>49</v>
      </c>
      <c r="S537" s="17">
        <v>43693000</v>
      </c>
      <c r="T537" s="8">
        <f t="shared" si="86"/>
        <v>5605</v>
      </c>
      <c r="U537" s="8">
        <f t="shared" si="80"/>
        <v>769121900</v>
      </c>
      <c r="V537" s="9">
        <f t="shared" si="81"/>
        <v>0.7974291201433739</v>
      </c>
      <c r="W537" s="8">
        <f t="shared" si="82"/>
        <v>5182</v>
      </c>
      <c r="X537" s="8">
        <f t="shared" si="87"/>
        <v>657013200</v>
      </c>
      <c r="Y537" s="7">
        <f t="shared" si="88"/>
        <v>118355.88575839445</v>
      </c>
      <c r="Z537" s="9">
        <f t="shared" si="89"/>
        <v>0.056808940169302165</v>
      </c>
      <c r="AA537" s="7">
        <v>118769.63928709802</v>
      </c>
      <c r="AB537" s="9">
        <f t="shared" si="83"/>
        <v>-0.0034836641012558653</v>
      </c>
      <c r="AC537" s="13"/>
    </row>
    <row r="538" spans="1:29" ht="12.75">
      <c r="A538" s="14" t="s">
        <v>1103</v>
      </c>
      <c r="B538" s="14" t="s">
        <v>1104</v>
      </c>
      <c r="C538" t="s">
        <v>1076</v>
      </c>
      <c r="D538" s="17">
        <v>22</v>
      </c>
      <c r="E538" s="17">
        <v>291700</v>
      </c>
      <c r="F538" s="17">
        <v>3310</v>
      </c>
      <c r="G538" s="17">
        <v>232264660</v>
      </c>
      <c r="H538" s="17">
        <v>0</v>
      </c>
      <c r="I538" s="17">
        <v>0</v>
      </c>
      <c r="J538" s="17">
        <v>0</v>
      </c>
      <c r="K538" s="17">
        <v>0</v>
      </c>
      <c r="L538" s="16">
        <f t="shared" si="84"/>
        <v>239</v>
      </c>
      <c r="M538" s="16">
        <f t="shared" si="85"/>
        <v>51091600</v>
      </c>
      <c r="N538" s="17">
        <v>180</v>
      </c>
      <c r="O538" s="17">
        <v>25143400</v>
      </c>
      <c r="P538" s="17">
        <v>24</v>
      </c>
      <c r="Q538" s="17">
        <v>4870500</v>
      </c>
      <c r="R538" s="17">
        <v>35</v>
      </c>
      <c r="S538" s="17">
        <v>21077700</v>
      </c>
      <c r="T538" s="8">
        <f t="shared" si="86"/>
        <v>3571</v>
      </c>
      <c r="U538" s="8">
        <f t="shared" si="80"/>
        <v>283647960</v>
      </c>
      <c r="V538" s="9">
        <f t="shared" si="81"/>
        <v>0.8188483358032964</v>
      </c>
      <c r="W538" s="8">
        <f t="shared" si="82"/>
        <v>3310</v>
      </c>
      <c r="X538" s="8">
        <f t="shared" si="87"/>
        <v>253342360</v>
      </c>
      <c r="Y538" s="7">
        <f t="shared" si="88"/>
        <v>70170.5921450151</v>
      </c>
      <c r="Z538" s="9">
        <f t="shared" si="89"/>
        <v>0.07430936573631625</v>
      </c>
      <c r="AA538" s="7">
        <v>70470.63482466748</v>
      </c>
      <c r="AB538" s="9">
        <f t="shared" si="83"/>
        <v>-0.0042576979815618365</v>
      </c>
      <c r="AC538" s="13"/>
    </row>
    <row r="539" spans="1:29" ht="12.75">
      <c r="A539" s="14" t="s">
        <v>1105</v>
      </c>
      <c r="B539" s="14" t="s">
        <v>1106</v>
      </c>
      <c r="C539" t="s">
        <v>1076</v>
      </c>
      <c r="D539" s="17">
        <v>260</v>
      </c>
      <c r="E539" s="17">
        <v>6389000</v>
      </c>
      <c r="F539" s="17">
        <v>7323</v>
      </c>
      <c r="G539" s="17">
        <v>890741400</v>
      </c>
      <c r="H539" s="17">
        <v>4</v>
      </c>
      <c r="I539" s="17">
        <v>1076500</v>
      </c>
      <c r="J539" s="17">
        <v>4</v>
      </c>
      <c r="K539" s="17">
        <v>14500</v>
      </c>
      <c r="L539" s="16">
        <f t="shared" si="84"/>
        <v>277</v>
      </c>
      <c r="M539" s="16">
        <f t="shared" si="85"/>
        <v>89720800</v>
      </c>
      <c r="N539" s="17">
        <v>242</v>
      </c>
      <c r="O539" s="17">
        <v>58053900</v>
      </c>
      <c r="P539" s="17">
        <v>26</v>
      </c>
      <c r="Q539" s="17">
        <v>6511400</v>
      </c>
      <c r="R539" s="17">
        <v>9</v>
      </c>
      <c r="S539" s="17">
        <v>25155500</v>
      </c>
      <c r="T539" s="8">
        <f t="shared" si="86"/>
        <v>7868</v>
      </c>
      <c r="U539" s="8">
        <f t="shared" si="80"/>
        <v>987942200</v>
      </c>
      <c r="V539" s="9">
        <f t="shared" si="81"/>
        <v>0.9027025062802257</v>
      </c>
      <c r="W539" s="8">
        <f t="shared" si="82"/>
        <v>7327</v>
      </c>
      <c r="X539" s="8">
        <f t="shared" si="87"/>
        <v>916973400</v>
      </c>
      <c r="Y539" s="7">
        <f t="shared" si="88"/>
        <v>121716.65074382421</v>
      </c>
      <c r="Z539" s="9">
        <f t="shared" si="89"/>
        <v>0.025462521997744403</v>
      </c>
      <c r="AA539" s="7">
        <v>121750.57345712725</v>
      </c>
      <c r="AB539" s="9">
        <f t="shared" si="83"/>
        <v>-0.0002786246695994553</v>
      </c>
      <c r="AC539" s="13"/>
    </row>
    <row r="540" spans="1:29" ht="12.75">
      <c r="A540" s="14" t="s">
        <v>1107</v>
      </c>
      <c r="B540" s="14" t="s">
        <v>282</v>
      </c>
      <c r="C540" t="s">
        <v>1076</v>
      </c>
      <c r="D540" s="17">
        <v>76</v>
      </c>
      <c r="E540" s="17">
        <v>5299800</v>
      </c>
      <c r="F540" s="17">
        <v>4796</v>
      </c>
      <c r="G540" s="17">
        <v>763468400</v>
      </c>
      <c r="H540" s="17">
        <v>0</v>
      </c>
      <c r="I540" s="17">
        <v>0</v>
      </c>
      <c r="J540" s="17">
        <v>0</v>
      </c>
      <c r="K540" s="17">
        <v>0</v>
      </c>
      <c r="L540" s="16">
        <f t="shared" si="84"/>
        <v>326</v>
      </c>
      <c r="M540" s="16">
        <f t="shared" si="85"/>
        <v>341732800</v>
      </c>
      <c r="N540" s="17">
        <v>240</v>
      </c>
      <c r="O540" s="17">
        <v>207280300</v>
      </c>
      <c r="P540" s="17">
        <v>67</v>
      </c>
      <c r="Q540" s="17">
        <v>48442700</v>
      </c>
      <c r="R540" s="17">
        <v>19</v>
      </c>
      <c r="S540" s="17">
        <v>86009800</v>
      </c>
      <c r="T540" s="8">
        <f t="shared" si="86"/>
        <v>5198</v>
      </c>
      <c r="U540" s="8">
        <f t="shared" si="80"/>
        <v>1110501000</v>
      </c>
      <c r="V540" s="9">
        <f t="shared" si="81"/>
        <v>0.6874990657369962</v>
      </c>
      <c r="W540" s="8">
        <f t="shared" si="82"/>
        <v>4796</v>
      </c>
      <c r="X540" s="8">
        <f t="shared" si="87"/>
        <v>849478200</v>
      </c>
      <c r="Y540" s="7">
        <f t="shared" si="88"/>
        <v>159188.5738115096</v>
      </c>
      <c r="Z540" s="9">
        <f t="shared" si="89"/>
        <v>0.07745134853548083</v>
      </c>
      <c r="AA540" s="7">
        <v>159321.48985143335</v>
      </c>
      <c r="AB540" s="9">
        <f t="shared" si="83"/>
        <v>-0.000834263099395459</v>
      </c>
      <c r="AC540" s="13"/>
    </row>
    <row r="541" spans="1:29" ht="12.75">
      <c r="A541" s="14" t="s">
        <v>1108</v>
      </c>
      <c r="B541" s="14" t="s">
        <v>1109</v>
      </c>
      <c r="C541" t="s">
        <v>1076</v>
      </c>
      <c r="D541" s="17">
        <v>106</v>
      </c>
      <c r="E541" s="17">
        <v>11933500</v>
      </c>
      <c r="F541" s="17">
        <v>6228</v>
      </c>
      <c r="G541" s="17">
        <v>2520174500</v>
      </c>
      <c r="H541" s="17">
        <v>0</v>
      </c>
      <c r="I541" s="17">
        <v>0</v>
      </c>
      <c r="J541" s="17">
        <v>0</v>
      </c>
      <c r="K541" s="17">
        <v>0</v>
      </c>
      <c r="L541" s="16">
        <f t="shared" si="84"/>
        <v>402</v>
      </c>
      <c r="M541" s="16">
        <f t="shared" si="85"/>
        <v>591433200</v>
      </c>
      <c r="N541" s="17">
        <v>354</v>
      </c>
      <c r="O541" s="17">
        <v>294329000</v>
      </c>
      <c r="P541" s="17">
        <v>9</v>
      </c>
      <c r="Q541" s="17">
        <v>236570200</v>
      </c>
      <c r="R541" s="17">
        <v>39</v>
      </c>
      <c r="S541" s="17">
        <v>60534000</v>
      </c>
      <c r="T541" s="8">
        <f t="shared" si="86"/>
        <v>6736</v>
      </c>
      <c r="U541" s="8">
        <f t="shared" si="80"/>
        <v>3123541200</v>
      </c>
      <c r="V541" s="9">
        <f t="shared" si="81"/>
        <v>0.806832482312063</v>
      </c>
      <c r="W541" s="8">
        <f t="shared" si="82"/>
        <v>6228</v>
      </c>
      <c r="X541" s="8">
        <f t="shared" si="87"/>
        <v>2580708500</v>
      </c>
      <c r="Y541" s="7">
        <f t="shared" si="88"/>
        <v>404652.2960822094</v>
      </c>
      <c r="Z541" s="9">
        <f t="shared" si="89"/>
        <v>0.019379926859937047</v>
      </c>
      <c r="AA541" s="7">
        <v>404312.34905812267</v>
      </c>
      <c r="AB541" s="9">
        <f t="shared" si="83"/>
        <v>0.0008408029704723498</v>
      </c>
      <c r="AC541" s="13"/>
    </row>
    <row r="542" spans="1:29" ht="12.75">
      <c r="A542" s="14" t="s">
        <v>1110</v>
      </c>
      <c r="B542" s="14" t="s">
        <v>596</v>
      </c>
      <c r="C542" t="s">
        <v>1076</v>
      </c>
      <c r="D542" s="17">
        <v>161</v>
      </c>
      <c r="E542" s="17">
        <v>6348400</v>
      </c>
      <c r="F542" s="17">
        <v>16187</v>
      </c>
      <c r="G542" s="17">
        <v>741128900</v>
      </c>
      <c r="H542" s="17">
        <v>0</v>
      </c>
      <c r="I542" s="17">
        <v>0</v>
      </c>
      <c r="J542" s="17">
        <v>0</v>
      </c>
      <c r="K542" s="17">
        <v>0</v>
      </c>
      <c r="L542" s="16">
        <f t="shared" si="84"/>
        <v>970</v>
      </c>
      <c r="M542" s="16">
        <f t="shared" si="85"/>
        <v>275693800</v>
      </c>
      <c r="N542" s="17">
        <v>725</v>
      </c>
      <c r="O542" s="17">
        <v>185346700</v>
      </c>
      <c r="P542" s="17">
        <v>196</v>
      </c>
      <c r="Q542" s="17">
        <v>69774800</v>
      </c>
      <c r="R542" s="17">
        <v>49</v>
      </c>
      <c r="S542" s="17">
        <v>20572300</v>
      </c>
      <c r="T542" s="8">
        <f t="shared" si="86"/>
        <v>17318</v>
      </c>
      <c r="U542" s="8">
        <f t="shared" si="80"/>
        <v>1023171100</v>
      </c>
      <c r="V542" s="9">
        <f t="shared" si="81"/>
        <v>0.7243450289008359</v>
      </c>
      <c r="W542" s="8">
        <f t="shared" si="82"/>
        <v>16187</v>
      </c>
      <c r="X542" s="8">
        <f t="shared" si="87"/>
        <v>761701200</v>
      </c>
      <c r="Y542" s="7">
        <f t="shared" si="88"/>
        <v>45785.43893247668</v>
      </c>
      <c r="Z542" s="9">
        <f t="shared" si="89"/>
        <v>0.020106412309730017</v>
      </c>
      <c r="AA542" s="7">
        <v>45765.501237623765</v>
      </c>
      <c r="AB542" s="9">
        <f t="shared" si="83"/>
        <v>0.0004356490000928099</v>
      </c>
      <c r="AC542" s="13"/>
    </row>
    <row r="543" spans="1:29" ht="12.75">
      <c r="A543" s="14" t="s">
        <v>1111</v>
      </c>
      <c r="B543" s="14" t="s">
        <v>1112</v>
      </c>
      <c r="C543" t="s">
        <v>1076</v>
      </c>
      <c r="D543" s="17">
        <v>224</v>
      </c>
      <c r="E543" s="17">
        <v>10233800</v>
      </c>
      <c r="F543" s="17">
        <v>9179</v>
      </c>
      <c r="G543" s="17">
        <v>1650848800</v>
      </c>
      <c r="H543" s="17">
        <v>0</v>
      </c>
      <c r="I543" s="17">
        <v>0</v>
      </c>
      <c r="J543" s="17">
        <v>1</v>
      </c>
      <c r="K543" s="17">
        <v>4200</v>
      </c>
      <c r="L543" s="16">
        <f t="shared" si="84"/>
        <v>431</v>
      </c>
      <c r="M543" s="16">
        <f t="shared" si="85"/>
        <v>186341600</v>
      </c>
      <c r="N543" s="17">
        <v>416</v>
      </c>
      <c r="O543" s="17">
        <v>165809000</v>
      </c>
      <c r="P543" s="17">
        <v>4</v>
      </c>
      <c r="Q543" s="17">
        <v>1458500</v>
      </c>
      <c r="R543" s="17">
        <v>11</v>
      </c>
      <c r="S543" s="17">
        <v>19074100</v>
      </c>
      <c r="T543" s="8">
        <f t="shared" si="86"/>
        <v>9835</v>
      </c>
      <c r="U543" s="8">
        <f t="shared" si="80"/>
        <v>1847428400</v>
      </c>
      <c r="V543" s="9">
        <f t="shared" si="81"/>
        <v>0.8935928450596515</v>
      </c>
      <c r="W543" s="8">
        <f t="shared" si="82"/>
        <v>9179</v>
      </c>
      <c r="X543" s="8">
        <f t="shared" si="87"/>
        <v>1669922900</v>
      </c>
      <c r="Y543" s="7">
        <f t="shared" si="88"/>
        <v>179850.61553546137</v>
      </c>
      <c r="Z543" s="9">
        <f t="shared" si="89"/>
        <v>0.010324676182308338</v>
      </c>
      <c r="AA543" s="7">
        <v>180624.76584622086</v>
      </c>
      <c r="AB543" s="9">
        <f t="shared" si="83"/>
        <v>-0.004285958833677226</v>
      </c>
      <c r="AC543" s="13"/>
    </row>
    <row r="544" spans="1:29" ht="12.75">
      <c r="A544" s="14" t="s">
        <v>1113</v>
      </c>
      <c r="B544" s="14" t="s">
        <v>1114</v>
      </c>
      <c r="C544" t="s">
        <v>1076</v>
      </c>
      <c r="D544" s="17">
        <v>1</v>
      </c>
      <c r="E544" s="17">
        <v>220200</v>
      </c>
      <c r="F544" s="17">
        <v>692</v>
      </c>
      <c r="G544" s="17">
        <v>1072000</v>
      </c>
      <c r="H544" s="17">
        <v>0</v>
      </c>
      <c r="I544" s="17">
        <v>0</v>
      </c>
      <c r="J544" s="17">
        <v>0</v>
      </c>
      <c r="K544" s="17">
        <v>0</v>
      </c>
      <c r="L544" s="16">
        <f t="shared" si="84"/>
        <v>1</v>
      </c>
      <c r="M544" s="16">
        <f t="shared" si="85"/>
        <v>90000</v>
      </c>
      <c r="N544" s="17">
        <v>1</v>
      </c>
      <c r="O544" s="17">
        <v>90000</v>
      </c>
      <c r="P544" s="17">
        <v>0</v>
      </c>
      <c r="Q544" s="17">
        <v>0</v>
      </c>
      <c r="R544" s="17">
        <v>0</v>
      </c>
      <c r="S544" s="17">
        <v>0</v>
      </c>
      <c r="T544" s="8">
        <f t="shared" si="86"/>
        <v>694</v>
      </c>
      <c r="U544" s="8">
        <f t="shared" si="80"/>
        <v>1382200</v>
      </c>
      <c r="V544" s="9">
        <f t="shared" si="81"/>
        <v>0.7755751700188106</v>
      </c>
      <c r="W544" s="8">
        <f t="shared" si="82"/>
        <v>692</v>
      </c>
      <c r="X544" s="8">
        <f t="shared" si="87"/>
        <v>1072000</v>
      </c>
      <c r="Y544" s="7">
        <f t="shared" si="88"/>
        <v>1549.1329479768785</v>
      </c>
      <c r="Z544" s="9">
        <f t="shared" si="89"/>
        <v>0</v>
      </c>
      <c r="AA544" s="7">
        <v>1551.3748191027496</v>
      </c>
      <c r="AB544" s="9">
        <f t="shared" si="83"/>
        <v>-0.0014450867052023327</v>
      </c>
      <c r="AC544" s="13"/>
    </row>
    <row r="545" spans="1:29" ht="12.75">
      <c r="A545" s="14" t="s">
        <v>1115</v>
      </c>
      <c r="B545" s="14" t="s">
        <v>1116</v>
      </c>
      <c r="C545" t="s">
        <v>1117</v>
      </c>
      <c r="D545" s="17">
        <v>241</v>
      </c>
      <c r="E545" s="17">
        <v>10325300</v>
      </c>
      <c r="F545" s="17">
        <v>2119</v>
      </c>
      <c r="G545" s="17">
        <v>479465200</v>
      </c>
      <c r="H545" s="17">
        <v>67</v>
      </c>
      <c r="I545" s="17">
        <v>20710000</v>
      </c>
      <c r="J545" s="17">
        <v>120</v>
      </c>
      <c r="K545" s="17">
        <v>1344500</v>
      </c>
      <c r="L545" s="16">
        <f t="shared" si="84"/>
        <v>19</v>
      </c>
      <c r="M545" s="16">
        <f t="shared" si="85"/>
        <v>23942500</v>
      </c>
      <c r="N545" s="17">
        <v>18</v>
      </c>
      <c r="O545" s="17">
        <v>19604700</v>
      </c>
      <c r="P545" s="17">
        <v>0</v>
      </c>
      <c r="Q545" s="17">
        <v>0</v>
      </c>
      <c r="R545" s="17">
        <v>1</v>
      </c>
      <c r="S545" s="17">
        <v>4337800</v>
      </c>
      <c r="T545" s="8">
        <f t="shared" si="86"/>
        <v>2566</v>
      </c>
      <c r="U545" s="8">
        <f t="shared" si="80"/>
        <v>535787500</v>
      </c>
      <c r="V545" s="9">
        <f t="shared" si="81"/>
        <v>0.9335327905186291</v>
      </c>
      <c r="W545" s="8">
        <f t="shared" si="82"/>
        <v>2186</v>
      </c>
      <c r="X545" s="8">
        <f t="shared" si="87"/>
        <v>504513000</v>
      </c>
      <c r="Y545" s="7">
        <f t="shared" si="88"/>
        <v>228808.41720036598</v>
      </c>
      <c r="Z545" s="9">
        <f t="shared" si="89"/>
        <v>0.008096120196906424</v>
      </c>
      <c r="AA545" s="7">
        <v>228430.69852941178</v>
      </c>
      <c r="AB545" s="9">
        <f t="shared" si="83"/>
        <v>0.0016535372582839024</v>
      </c>
      <c r="AC545" s="13"/>
    </row>
    <row r="546" spans="1:29" ht="12.75">
      <c r="A546" s="14" t="s">
        <v>1118</v>
      </c>
      <c r="B546" s="14" t="s">
        <v>1119</v>
      </c>
      <c r="C546" t="s">
        <v>1117</v>
      </c>
      <c r="D546" s="17">
        <v>139</v>
      </c>
      <c r="E546" s="17">
        <v>9229720</v>
      </c>
      <c r="F546" s="17">
        <v>803</v>
      </c>
      <c r="G546" s="17">
        <v>145874800</v>
      </c>
      <c r="H546" s="17">
        <v>2</v>
      </c>
      <c r="I546" s="17">
        <v>692200</v>
      </c>
      <c r="J546" s="17">
        <v>12</v>
      </c>
      <c r="K546" s="17">
        <v>462164</v>
      </c>
      <c r="L546" s="16">
        <f t="shared" si="84"/>
        <v>79</v>
      </c>
      <c r="M546" s="16">
        <f t="shared" si="85"/>
        <v>56361800</v>
      </c>
      <c r="N546" s="17">
        <v>54</v>
      </c>
      <c r="O546" s="17">
        <v>28541800</v>
      </c>
      <c r="P546" s="17">
        <v>16</v>
      </c>
      <c r="Q546" s="17">
        <v>21206000</v>
      </c>
      <c r="R546" s="17">
        <v>9</v>
      </c>
      <c r="S546" s="17">
        <v>6614000</v>
      </c>
      <c r="T546" s="8">
        <f t="shared" si="86"/>
        <v>1035</v>
      </c>
      <c r="U546" s="8">
        <f t="shared" si="80"/>
        <v>212620684</v>
      </c>
      <c r="V546" s="9">
        <f t="shared" si="81"/>
        <v>0.6893355681237485</v>
      </c>
      <c r="W546" s="8">
        <f t="shared" si="82"/>
        <v>805</v>
      </c>
      <c r="X546" s="8">
        <f t="shared" si="87"/>
        <v>153181000</v>
      </c>
      <c r="Y546" s="7">
        <f t="shared" si="88"/>
        <v>182070.80745341614</v>
      </c>
      <c r="Z546" s="9">
        <f t="shared" si="89"/>
        <v>0.031107039426135984</v>
      </c>
      <c r="AA546" s="7">
        <v>182346.7162329616</v>
      </c>
      <c r="AB546" s="9">
        <f t="shared" si="83"/>
        <v>-0.0015130997982599269</v>
      </c>
      <c r="AC546" s="13"/>
    </row>
    <row r="547" spans="1:29" ht="12.75">
      <c r="A547" s="14" t="s">
        <v>1120</v>
      </c>
      <c r="B547" s="14" t="s">
        <v>1121</v>
      </c>
      <c r="C547" t="s">
        <v>1117</v>
      </c>
      <c r="D547" s="17">
        <v>92</v>
      </c>
      <c r="E547" s="17">
        <v>1749000</v>
      </c>
      <c r="F547" s="17">
        <v>832</v>
      </c>
      <c r="G547" s="17">
        <v>100811500</v>
      </c>
      <c r="H547" s="17">
        <v>2</v>
      </c>
      <c r="I547" s="17">
        <v>472900</v>
      </c>
      <c r="J547" s="17">
        <v>9</v>
      </c>
      <c r="K547" s="17">
        <v>42900</v>
      </c>
      <c r="L547" s="16">
        <f t="shared" si="84"/>
        <v>91</v>
      </c>
      <c r="M547" s="16">
        <f t="shared" si="85"/>
        <v>25538749</v>
      </c>
      <c r="N547" s="17">
        <v>75</v>
      </c>
      <c r="O547" s="17">
        <v>13592199</v>
      </c>
      <c r="P547" s="17">
        <v>7</v>
      </c>
      <c r="Q547" s="17">
        <v>9068350</v>
      </c>
      <c r="R547" s="17">
        <v>9</v>
      </c>
      <c r="S547" s="17">
        <v>2878200</v>
      </c>
      <c r="T547" s="8">
        <f t="shared" si="86"/>
        <v>1026</v>
      </c>
      <c r="U547" s="8">
        <f t="shared" si="80"/>
        <v>128615049</v>
      </c>
      <c r="V547" s="9">
        <f t="shared" si="81"/>
        <v>0.7875003803015307</v>
      </c>
      <c r="W547" s="8">
        <f t="shared" si="82"/>
        <v>834</v>
      </c>
      <c r="X547" s="8">
        <f t="shared" si="87"/>
        <v>104162600</v>
      </c>
      <c r="Y547" s="7">
        <f t="shared" si="88"/>
        <v>121444.1247002398</v>
      </c>
      <c r="Z547" s="9">
        <f t="shared" si="89"/>
        <v>0.02237840767762721</v>
      </c>
      <c r="AA547" s="7">
        <v>121440.35928143712</v>
      </c>
      <c r="AB547" s="9">
        <f t="shared" si="83"/>
        <v>3.100632133303164E-05</v>
      </c>
      <c r="AC547" s="13"/>
    </row>
    <row r="548" spans="1:29" ht="12.75">
      <c r="A548" s="14" t="s">
        <v>1122</v>
      </c>
      <c r="B548" s="14" t="s">
        <v>1123</v>
      </c>
      <c r="C548" t="s">
        <v>1117</v>
      </c>
      <c r="D548" s="17">
        <v>181</v>
      </c>
      <c r="E548" s="17">
        <v>17534500</v>
      </c>
      <c r="F548" s="17">
        <v>1875</v>
      </c>
      <c r="G548" s="17">
        <v>553802200</v>
      </c>
      <c r="H548" s="17">
        <v>208</v>
      </c>
      <c r="I548" s="17">
        <v>73824500</v>
      </c>
      <c r="J548" s="17">
        <v>372</v>
      </c>
      <c r="K548" s="17">
        <v>2129800</v>
      </c>
      <c r="L548" s="16">
        <f t="shared" si="84"/>
        <v>128</v>
      </c>
      <c r="M548" s="16">
        <f t="shared" si="85"/>
        <v>67428500</v>
      </c>
      <c r="N548" s="17">
        <v>122</v>
      </c>
      <c r="O548" s="17">
        <v>59922200</v>
      </c>
      <c r="P548" s="17">
        <v>6</v>
      </c>
      <c r="Q548" s="17">
        <v>7506300</v>
      </c>
      <c r="R548" s="17">
        <v>0</v>
      </c>
      <c r="S548" s="17">
        <v>0</v>
      </c>
      <c r="T548" s="8">
        <f t="shared" si="86"/>
        <v>2764</v>
      </c>
      <c r="U548" s="8">
        <f t="shared" si="80"/>
        <v>714719500</v>
      </c>
      <c r="V548" s="9">
        <f t="shared" si="81"/>
        <v>0.8781440830983344</v>
      </c>
      <c r="W548" s="8">
        <f t="shared" si="82"/>
        <v>2083</v>
      </c>
      <c r="X548" s="8">
        <f t="shared" si="87"/>
        <v>627626700</v>
      </c>
      <c r="Y548" s="7">
        <f t="shared" si="88"/>
        <v>301309.02544407104</v>
      </c>
      <c r="Z548" s="9">
        <f t="shared" si="89"/>
        <v>0</v>
      </c>
      <c r="AA548" s="7">
        <v>301769.1310609698</v>
      </c>
      <c r="AB548" s="9">
        <f t="shared" si="83"/>
        <v>-0.0015246941106304916</v>
      </c>
      <c r="AC548" s="13"/>
    </row>
    <row r="549" spans="1:29" ht="12.75">
      <c r="A549" s="14" t="s">
        <v>1124</v>
      </c>
      <c r="B549" s="14" t="s">
        <v>485</v>
      </c>
      <c r="C549" t="s">
        <v>1117</v>
      </c>
      <c r="D549" s="17">
        <v>90</v>
      </c>
      <c r="E549" s="17">
        <v>4128700</v>
      </c>
      <c r="F549" s="17">
        <v>965</v>
      </c>
      <c r="G549" s="17">
        <v>287884400</v>
      </c>
      <c r="H549" s="17">
        <v>144</v>
      </c>
      <c r="I549" s="17">
        <v>52492300</v>
      </c>
      <c r="J549" s="17">
        <v>401</v>
      </c>
      <c r="K549" s="17">
        <v>5039395</v>
      </c>
      <c r="L549" s="16">
        <f t="shared" si="84"/>
        <v>60</v>
      </c>
      <c r="M549" s="16">
        <f t="shared" si="85"/>
        <v>63649900</v>
      </c>
      <c r="N549" s="17">
        <v>45</v>
      </c>
      <c r="O549" s="17">
        <v>32514600</v>
      </c>
      <c r="P549" s="17">
        <v>14</v>
      </c>
      <c r="Q549" s="17">
        <v>30829000</v>
      </c>
      <c r="R549" s="17">
        <v>1</v>
      </c>
      <c r="S549" s="17">
        <v>306300</v>
      </c>
      <c r="T549" s="8">
        <f t="shared" si="86"/>
        <v>1660</v>
      </c>
      <c r="U549" s="8">
        <f t="shared" si="80"/>
        <v>413194695</v>
      </c>
      <c r="V549" s="9">
        <f t="shared" si="81"/>
        <v>0.8237683206460334</v>
      </c>
      <c r="W549" s="8">
        <f t="shared" si="82"/>
        <v>1109</v>
      </c>
      <c r="X549" s="8">
        <f t="shared" si="87"/>
        <v>340683000</v>
      </c>
      <c r="Y549" s="7">
        <f t="shared" si="88"/>
        <v>306922.18214607757</v>
      </c>
      <c r="Z549" s="9">
        <f t="shared" si="89"/>
        <v>0.000741297029479045</v>
      </c>
      <c r="AA549" s="7">
        <v>307204.87364620937</v>
      </c>
      <c r="AB549" s="9">
        <f t="shared" si="83"/>
        <v>-0.0009202051281821703</v>
      </c>
      <c r="AC549" s="13"/>
    </row>
    <row r="550" spans="1:29" ht="12.75">
      <c r="A550" s="14" t="s">
        <v>1125</v>
      </c>
      <c r="B550" s="14" t="s">
        <v>1126</v>
      </c>
      <c r="C550" t="s">
        <v>1117</v>
      </c>
      <c r="D550" s="17">
        <v>92</v>
      </c>
      <c r="E550" s="17">
        <v>5309800</v>
      </c>
      <c r="F550" s="17">
        <v>603</v>
      </c>
      <c r="G550" s="17">
        <v>190137200</v>
      </c>
      <c r="H550" s="17">
        <v>205</v>
      </c>
      <c r="I550" s="17">
        <v>74509500</v>
      </c>
      <c r="J550" s="17">
        <v>414</v>
      </c>
      <c r="K550" s="17">
        <v>2359900</v>
      </c>
      <c r="L550" s="16">
        <f t="shared" si="84"/>
        <v>24</v>
      </c>
      <c r="M550" s="16">
        <f t="shared" si="85"/>
        <v>19695878</v>
      </c>
      <c r="N550" s="17">
        <v>24</v>
      </c>
      <c r="O550" s="17">
        <v>19695878</v>
      </c>
      <c r="P550" s="17">
        <v>0</v>
      </c>
      <c r="Q550" s="17">
        <v>0</v>
      </c>
      <c r="R550" s="17">
        <v>0</v>
      </c>
      <c r="S550" s="17">
        <v>0</v>
      </c>
      <c r="T550" s="8">
        <f t="shared" si="86"/>
        <v>1338</v>
      </c>
      <c r="U550" s="8">
        <f t="shared" si="80"/>
        <v>292012278</v>
      </c>
      <c r="V550" s="9">
        <f t="shared" si="81"/>
        <v>0.9062862075956957</v>
      </c>
      <c r="W550" s="8">
        <f t="shared" si="82"/>
        <v>808</v>
      </c>
      <c r="X550" s="8">
        <f t="shared" si="87"/>
        <v>264646700</v>
      </c>
      <c r="Y550" s="7">
        <f t="shared" si="88"/>
        <v>327533.04455445544</v>
      </c>
      <c r="Z550" s="9">
        <f t="shared" si="89"/>
        <v>0</v>
      </c>
      <c r="AA550" s="7">
        <v>328650.8663366337</v>
      </c>
      <c r="AB550" s="9">
        <f t="shared" si="83"/>
        <v>-0.0034012439846523093</v>
      </c>
      <c r="AC550" s="13"/>
    </row>
    <row r="551" spans="1:29" ht="12.75">
      <c r="A551" s="14" t="s">
        <v>1127</v>
      </c>
      <c r="B551" s="14" t="s">
        <v>414</v>
      </c>
      <c r="C551" t="s">
        <v>1117</v>
      </c>
      <c r="D551" s="17">
        <v>69</v>
      </c>
      <c r="E551" s="17">
        <v>1584900</v>
      </c>
      <c r="F551" s="17">
        <v>1757</v>
      </c>
      <c r="G551" s="17">
        <v>476451890</v>
      </c>
      <c r="H551" s="17">
        <v>44</v>
      </c>
      <c r="I551" s="17">
        <v>11255500</v>
      </c>
      <c r="J551" s="17">
        <v>105</v>
      </c>
      <c r="K551" s="17">
        <v>2107500</v>
      </c>
      <c r="L551" s="16">
        <f t="shared" si="84"/>
        <v>57</v>
      </c>
      <c r="M551" s="16">
        <f t="shared" si="85"/>
        <v>102221600</v>
      </c>
      <c r="N551" s="17">
        <v>52</v>
      </c>
      <c r="O551" s="17">
        <v>88842100</v>
      </c>
      <c r="P551" s="17">
        <v>5</v>
      </c>
      <c r="Q551" s="17">
        <v>13379500</v>
      </c>
      <c r="R551" s="17">
        <v>0</v>
      </c>
      <c r="S551" s="17">
        <v>0</v>
      </c>
      <c r="T551" s="8">
        <f t="shared" si="86"/>
        <v>2032</v>
      </c>
      <c r="U551" s="8">
        <f t="shared" si="80"/>
        <v>593621390</v>
      </c>
      <c r="V551" s="9">
        <f t="shared" si="81"/>
        <v>0.8215798793908016</v>
      </c>
      <c r="W551" s="8">
        <f t="shared" si="82"/>
        <v>1801</v>
      </c>
      <c r="X551" s="8">
        <f t="shared" si="87"/>
        <v>487707390</v>
      </c>
      <c r="Y551" s="7">
        <f t="shared" si="88"/>
        <v>270798.10660744034</v>
      </c>
      <c r="Z551" s="9">
        <f t="shared" si="89"/>
        <v>0</v>
      </c>
      <c r="AA551" s="7">
        <v>270474.62049861497</v>
      </c>
      <c r="AB551" s="9">
        <f t="shared" si="83"/>
        <v>0.0011959943163207948</v>
      </c>
      <c r="AC551" s="13"/>
    </row>
    <row r="552" spans="1:29" ht="12.75">
      <c r="A552" s="14" t="s">
        <v>1128</v>
      </c>
      <c r="B552" s="14" t="s">
        <v>1129</v>
      </c>
      <c r="C552" t="s">
        <v>1117</v>
      </c>
      <c r="D552" s="17">
        <v>54</v>
      </c>
      <c r="E552" s="17">
        <v>11404700</v>
      </c>
      <c r="F552" s="17">
        <v>2369</v>
      </c>
      <c r="G552" s="17">
        <v>661390260</v>
      </c>
      <c r="H552" s="17">
        <v>0</v>
      </c>
      <c r="I552" s="17">
        <v>0</v>
      </c>
      <c r="J552" s="17">
        <v>0</v>
      </c>
      <c r="K552" s="17">
        <v>0</v>
      </c>
      <c r="L552" s="16">
        <f t="shared" si="84"/>
        <v>331</v>
      </c>
      <c r="M552" s="16">
        <f t="shared" si="85"/>
        <v>370561410</v>
      </c>
      <c r="N552" s="17">
        <v>265</v>
      </c>
      <c r="O552" s="17">
        <v>197514410</v>
      </c>
      <c r="P552" s="17">
        <v>35</v>
      </c>
      <c r="Q552" s="17">
        <v>102891500</v>
      </c>
      <c r="R552" s="17">
        <v>31</v>
      </c>
      <c r="S552" s="17">
        <v>70155500</v>
      </c>
      <c r="T552" s="8">
        <f t="shared" si="86"/>
        <v>2754</v>
      </c>
      <c r="U552" s="8">
        <f t="shared" si="80"/>
        <v>1043356370</v>
      </c>
      <c r="V552" s="9">
        <f t="shared" si="81"/>
        <v>0.6339063804249357</v>
      </c>
      <c r="W552" s="8">
        <f t="shared" si="82"/>
        <v>2369</v>
      </c>
      <c r="X552" s="8">
        <f t="shared" si="87"/>
        <v>731545760</v>
      </c>
      <c r="Y552" s="7">
        <f t="shared" si="88"/>
        <v>279185.42000844236</v>
      </c>
      <c r="Z552" s="9">
        <f t="shared" si="89"/>
        <v>0.06724020863552115</v>
      </c>
      <c r="AA552" s="7">
        <v>280349.010989011</v>
      </c>
      <c r="AB552" s="9">
        <f t="shared" si="83"/>
        <v>-0.0041505085980639315</v>
      </c>
      <c r="AC552" s="13"/>
    </row>
    <row r="553" spans="1:29" ht="12.75">
      <c r="A553" s="14" t="s">
        <v>1130</v>
      </c>
      <c r="B553" s="14" t="s">
        <v>1131</v>
      </c>
      <c r="C553" t="s">
        <v>1117</v>
      </c>
      <c r="D553" s="17">
        <v>73</v>
      </c>
      <c r="E553" s="17">
        <v>5555700</v>
      </c>
      <c r="F553" s="17">
        <v>451</v>
      </c>
      <c r="G553" s="17">
        <v>112159350</v>
      </c>
      <c r="H553" s="17">
        <v>141</v>
      </c>
      <c r="I553" s="17">
        <v>37735800</v>
      </c>
      <c r="J553" s="17">
        <v>260</v>
      </c>
      <c r="K553" s="17">
        <v>1005600</v>
      </c>
      <c r="L553" s="16">
        <f t="shared" si="84"/>
        <v>3</v>
      </c>
      <c r="M553" s="16">
        <f t="shared" si="85"/>
        <v>1332700</v>
      </c>
      <c r="N553" s="17">
        <v>2</v>
      </c>
      <c r="O553" s="17">
        <v>705700</v>
      </c>
      <c r="P553" s="17">
        <v>1</v>
      </c>
      <c r="Q553" s="17">
        <v>627000</v>
      </c>
      <c r="R553" s="17">
        <v>0</v>
      </c>
      <c r="S553" s="17">
        <v>0</v>
      </c>
      <c r="T553" s="8">
        <f t="shared" si="86"/>
        <v>928</v>
      </c>
      <c r="U553" s="8">
        <f t="shared" si="80"/>
        <v>157789150</v>
      </c>
      <c r="V553" s="9">
        <f t="shared" si="81"/>
        <v>0.9499712115820385</v>
      </c>
      <c r="W553" s="8">
        <f t="shared" si="82"/>
        <v>592</v>
      </c>
      <c r="X553" s="8">
        <f t="shared" si="87"/>
        <v>149895150</v>
      </c>
      <c r="Y553" s="7">
        <f t="shared" si="88"/>
        <v>253201.2668918919</v>
      </c>
      <c r="Z553" s="9">
        <f t="shared" si="89"/>
        <v>0</v>
      </c>
      <c r="AA553" s="7">
        <v>252039.94932432432</v>
      </c>
      <c r="AB553" s="9">
        <f t="shared" si="83"/>
        <v>0.004607672595875639</v>
      </c>
      <c r="AC553" s="13"/>
    </row>
    <row r="554" spans="1:29" ht="12.75">
      <c r="A554" s="14" t="s">
        <v>1132</v>
      </c>
      <c r="B554" s="14" t="s">
        <v>1133</v>
      </c>
      <c r="C554" t="s">
        <v>1117</v>
      </c>
      <c r="D554" s="17">
        <v>227</v>
      </c>
      <c r="E554" s="17">
        <v>7768900</v>
      </c>
      <c r="F554" s="17">
        <v>956</v>
      </c>
      <c r="G554" s="17">
        <v>195001400</v>
      </c>
      <c r="H554" s="17">
        <v>110</v>
      </c>
      <c r="I554" s="17">
        <v>27095700</v>
      </c>
      <c r="J554" s="17">
        <v>285</v>
      </c>
      <c r="K554" s="17">
        <v>3912700</v>
      </c>
      <c r="L554" s="16">
        <f t="shared" si="84"/>
        <v>46</v>
      </c>
      <c r="M554" s="16">
        <f t="shared" si="85"/>
        <v>243862300</v>
      </c>
      <c r="N554" s="17">
        <v>39</v>
      </c>
      <c r="O554" s="17">
        <v>18765800</v>
      </c>
      <c r="P554" s="17">
        <v>7</v>
      </c>
      <c r="Q554" s="17">
        <v>225096500</v>
      </c>
      <c r="R554" s="17">
        <v>0</v>
      </c>
      <c r="S554" s="17">
        <v>0</v>
      </c>
      <c r="T554" s="8">
        <f t="shared" si="86"/>
        <v>1624</v>
      </c>
      <c r="U554" s="8">
        <f t="shared" si="80"/>
        <v>477641000</v>
      </c>
      <c r="V554" s="9">
        <f t="shared" si="81"/>
        <v>0.4649875115410947</v>
      </c>
      <c r="W554" s="8">
        <f t="shared" si="82"/>
        <v>1066</v>
      </c>
      <c r="X554" s="8">
        <f t="shared" si="87"/>
        <v>222097100</v>
      </c>
      <c r="Y554" s="7">
        <f t="shared" si="88"/>
        <v>208346.24765478424</v>
      </c>
      <c r="Z554" s="9">
        <f t="shared" si="89"/>
        <v>0</v>
      </c>
      <c r="AA554" s="7">
        <v>208047.45134383687</v>
      </c>
      <c r="AB554" s="9">
        <f t="shared" si="83"/>
        <v>0.0014361930848821015</v>
      </c>
      <c r="AC554" s="13"/>
    </row>
    <row r="555" spans="1:29" ht="12.75">
      <c r="A555" s="14" t="s">
        <v>1134</v>
      </c>
      <c r="B555" s="14" t="s">
        <v>1135</v>
      </c>
      <c r="C555" t="s">
        <v>1117</v>
      </c>
      <c r="D555" s="17">
        <v>110</v>
      </c>
      <c r="E555" s="17">
        <v>7085000</v>
      </c>
      <c r="F555" s="17">
        <v>648</v>
      </c>
      <c r="G555" s="17">
        <v>191517700</v>
      </c>
      <c r="H555" s="17">
        <v>124</v>
      </c>
      <c r="I555" s="17">
        <v>43151200</v>
      </c>
      <c r="J555" s="17">
        <v>235</v>
      </c>
      <c r="K555" s="17">
        <v>1756600</v>
      </c>
      <c r="L555" s="16">
        <f t="shared" si="84"/>
        <v>32</v>
      </c>
      <c r="M555" s="16">
        <f t="shared" si="85"/>
        <v>14010500</v>
      </c>
      <c r="N555" s="17">
        <v>30</v>
      </c>
      <c r="O555" s="17">
        <v>13270000</v>
      </c>
      <c r="P555" s="17">
        <v>1</v>
      </c>
      <c r="Q555" s="17">
        <v>291300</v>
      </c>
      <c r="R555" s="17">
        <v>1</v>
      </c>
      <c r="S555" s="17">
        <v>449200</v>
      </c>
      <c r="T555" s="8">
        <f t="shared" si="86"/>
        <v>1149</v>
      </c>
      <c r="U555" s="8">
        <f t="shared" si="80"/>
        <v>257521000</v>
      </c>
      <c r="V555" s="9">
        <f t="shared" si="81"/>
        <v>0.9112612175317741</v>
      </c>
      <c r="W555" s="8">
        <f t="shared" si="82"/>
        <v>772</v>
      </c>
      <c r="X555" s="8">
        <f t="shared" si="87"/>
        <v>235118100</v>
      </c>
      <c r="Y555" s="7">
        <f t="shared" si="88"/>
        <v>303975.2590673575</v>
      </c>
      <c r="Z555" s="9">
        <f t="shared" si="89"/>
        <v>0.001744323763887217</v>
      </c>
      <c r="AA555" s="7">
        <v>303765.6697009103</v>
      </c>
      <c r="AB555" s="9">
        <f t="shared" si="83"/>
        <v>0.0006899705508315071</v>
      </c>
      <c r="AC555" s="13"/>
    </row>
    <row r="556" spans="1:29" ht="12.75">
      <c r="A556" s="14" t="s">
        <v>1136</v>
      </c>
      <c r="B556" s="14" t="s">
        <v>1137</v>
      </c>
      <c r="C556" t="s">
        <v>1117</v>
      </c>
      <c r="D556" s="17">
        <v>120</v>
      </c>
      <c r="E556" s="17">
        <v>7238900</v>
      </c>
      <c r="F556" s="17">
        <v>1884</v>
      </c>
      <c r="G556" s="17">
        <v>427583300</v>
      </c>
      <c r="H556" s="17">
        <v>90</v>
      </c>
      <c r="I556" s="17">
        <v>21344100</v>
      </c>
      <c r="J556" s="17">
        <v>195</v>
      </c>
      <c r="K556" s="17">
        <v>2020900</v>
      </c>
      <c r="L556" s="16">
        <f t="shared" si="84"/>
        <v>77</v>
      </c>
      <c r="M556" s="16">
        <f t="shared" si="85"/>
        <v>42387000</v>
      </c>
      <c r="N556" s="17">
        <v>64</v>
      </c>
      <c r="O556" s="17">
        <v>24811900</v>
      </c>
      <c r="P556" s="17">
        <v>4</v>
      </c>
      <c r="Q556" s="17">
        <v>2413500</v>
      </c>
      <c r="R556" s="17">
        <v>9</v>
      </c>
      <c r="S556" s="17">
        <v>15161600</v>
      </c>
      <c r="T556" s="8">
        <f t="shared" si="86"/>
        <v>2366</v>
      </c>
      <c r="U556" s="8">
        <f t="shared" si="80"/>
        <v>500574200</v>
      </c>
      <c r="V556" s="9">
        <f t="shared" si="81"/>
        <v>0.8968248863005724</v>
      </c>
      <c r="W556" s="8">
        <f t="shared" si="82"/>
        <v>1974</v>
      </c>
      <c r="X556" s="8">
        <f t="shared" si="87"/>
        <v>464089000</v>
      </c>
      <c r="Y556" s="7">
        <f t="shared" si="88"/>
        <v>227420.16210739614</v>
      </c>
      <c r="Z556" s="9">
        <f t="shared" si="89"/>
        <v>0.03028841678216736</v>
      </c>
      <c r="AA556" s="7">
        <v>316954.9188640974</v>
      </c>
      <c r="AB556" s="9">
        <f t="shared" si="83"/>
        <v>-0.2824842002060602</v>
      </c>
      <c r="AC556" s="13"/>
    </row>
    <row r="557" spans="1:29" ht="12.75">
      <c r="A557" s="14" t="s">
        <v>1138</v>
      </c>
      <c r="B557" s="14" t="s">
        <v>1139</v>
      </c>
      <c r="C557" t="s">
        <v>1117</v>
      </c>
      <c r="D557" s="17">
        <v>156</v>
      </c>
      <c r="E557" s="17">
        <v>6051000</v>
      </c>
      <c r="F557" s="17">
        <v>948</v>
      </c>
      <c r="G557" s="17">
        <v>195127800</v>
      </c>
      <c r="H557" s="17">
        <v>141</v>
      </c>
      <c r="I557" s="17">
        <v>33526200</v>
      </c>
      <c r="J557" s="17">
        <v>324</v>
      </c>
      <c r="K557" s="17">
        <v>2756940</v>
      </c>
      <c r="L557" s="16">
        <f t="shared" si="84"/>
        <v>62</v>
      </c>
      <c r="M557" s="16">
        <f t="shared" si="85"/>
        <v>21320400</v>
      </c>
      <c r="N557" s="17">
        <v>59</v>
      </c>
      <c r="O557" s="17">
        <v>20654700</v>
      </c>
      <c r="P557" s="17">
        <v>0</v>
      </c>
      <c r="Q557" s="17">
        <v>0</v>
      </c>
      <c r="R557" s="17">
        <v>3</v>
      </c>
      <c r="S557" s="17">
        <v>665700</v>
      </c>
      <c r="T557" s="8">
        <f t="shared" si="86"/>
        <v>1631</v>
      </c>
      <c r="U557" s="8">
        <f t="shared" si="80"/>
        <v>258782340</v>
      </c>
      <c r="V557" s="9">
        <f t="shared" si="81"/>
        <v>0.8835765222619132</v>
      </c>
      <c r="W557" s="8">
        <f t="shared" si="82"/>
        <v>1089</v>
      </c>
      <c r="X557" s="8">
        <f t="shared" si="87"/>
        <v>229319700</v>
      </c>
      <c r="Y557" s="7">
        <f t="shared" si="88"/>
        <v>209966.94214876034</v>
      </c>
      <c r="Z557" s="9">
        <f t="shared" si="89"/>
        <v>0.0025724321064567236</v>
      </c>
      <c r="AA557" s="7">
        <v>209431.58861340678</v>
      </c>
      <c r="AB557" s="9">
        <f t="shared" si="83"/>
        <v>0.0025562215275068806</v>
      </c>
      <c r="AC557" s="13"/>
    </row>
    <row r="558" spans="1:29" ht="12.75">
      <c r="A558" s="14" t="s">
        <v>1140</v>
      </c>
      <c r="B558" s="14" t="s">
        <v>1141</v>
      </c>
      <c r="C558" t="s">
        <v>1117</v>
      </c>
      <c r="D558" s="17">
        <v>247</v>
      </c>
      <c r="E558" s="17">
        <v>5972200</v>
      </c>
      <c r="F558" s="17">
        <v>1024</v>
      </c>
      <c r="G558" s="17">
        <v>232655300</v>
      </c>
      <c r="H558" s="17">
        <v>85</v>
      </c>
      <c r="I558" s="17">
        <v>23423800</v>
      </c>
      <c r="J558" s="17">
        <v>177</v>
      </c>
      <c r="K558" s="17">
        <v>679500</v>
      </c>
      <c r="L558" s="16">
        <f t="shared" si="84"/>
        <v>23</v>
      </c>
      <c r="M558" s="16">
        <f t="shared" si="85"/>
        <v>6698000</v>
      </c>
      <c r="N558" s="17">
        <v>22</v>
      </c>
      <c r="O558" s="17">
        <v>6389200</v>
      </c>
      <c r="P558" s="17">
        <v>0</v>
      </c>
      <c r="Q558" s="17">
        <v>0</v>
      </c>
      <c r="R558" s="17">
        <v>1</v>
      </c>
      <c r="S558" s="17">
        <v>308800</v>
      </c>
      <c r="T558" s="8">
        <f t="shared" si="86"/>
        <v>1556</v>
      </c>
      <c r="U558" s="8">
        <f t="shared" si="80"/>
        <v>269428800</v>
      </c>
      <c r="V558" s="9">
        <f t="shared" si="81"/>
        <v>0.9504518447916481</v>
      </c>
      <c r="W558" s="8">
        <f t="shared" si="82"/>
        <v>1109</v>
      </c>
      <c r="X558" s="8">
        <f t="shared" si="87"/>
        <v>256387900</v>
      </c>
      <c r="Y558" s="7">
        <f t="shared" si="88"/>
        <v>230909.91884580703</v>
      </c>
      <c r="Z558" s="9">
        <f t="shared" si="89"/>
        <v>0.0011461284020119601</v>
      </c>
      <c r="AA558" s="7">
        <v>231773.82671480146</v>
      </c>
      <c r="AB558" s="9">
        <f t="shared" si="83"/>
        <v>-0.0037273745756351982</v>
      </c>
      <c r="AC558" s="13"/>
    </row>
    <row r="559" spans="1:29" ht="12.75">
      <c r="A559" s="14" t="s">
        <v>1142</v>
      </c>
      <c r="B559" s="14" t="s">
        <v>1143</v>
      </c>
      <c r="C559" t="s">
        <v>1117</v>
      </c>
      <c r="D559" s="17">
        <v>180</v>
      </c>
      <c r="E559" s="17">
        <v>16235420</v>
      </c>
      <c r="F559" s="17">
        <v>2945</v>
      </c>
      <c r="G559" s="17">
        <v>679151024</v>
      </c>
      <c r="H559" s="17">
        <v>34</v>
      </c>
      <c r="I559" s="17">
        <v>11212200</v>
      </c>
      <c r="J559" s="17">
        <v>78</v>
      </c>
      <c r="K559" s="17">
        <v>650894</v>
      </c>
      <c r="L559" s="16">
        <f t="shared" si="84"/>
        <v>148</v>
      </c>
      <c r="M559" s="16">
        <f t="shared" si="85"/>
        <v>157864375</v>
      </c>
      <c r="N559" s="17">
        <v>135</v>
      </c>
      <c r="O559" s="17">
        <v>125260175</v>
      </c>
      <c r="P559" s="17">
        <v>12</v>
      </c>
      <c r="Q559" s="17">
        <v>16284200</v>
      </c>
      <c r="R559" s="17">
        <v>1</v>
      </c>
      <c r="S559" s="17">
        <v>16320000</v>
      </c>
      <c r="T559" s="8">
        <f t="shared" si="86"/>
        <v>3385</v>
      </c>
      <c r="U559" s="8">
        <f t="shared" si="80"/>
        <v>865113913</v>
      </c>
      <c r="V559" s="9">
        <f t="shared" si="81"/>
        <v>0.7980026833761024</v>
      </c>
      <c r="W559" s="8">
        <f t="shared" si="82"/>
        <v>2979</v>
      </c>
      <c r="X559" s="8">
        <f t="shared" si="87"/>
        <v>706683224</v>
      </c>
      <c r="Y559" s="7">
        <f t="shared" si="88"/>
        <v>231743.27760993622</v>
      </c>
      <c r="Z559" s="9">
        <f t="shared" si="89"/>
        <v>0.01886456772311787</v>
      </c>
      <c r="AA559" s="7">
        <v>231313.52717391305</v>
      </c>
      <c r="AB559" s="9">
        <f t="shared" si="83"/>
        <v>0.0018578698845401328</v>
      </c>
      <c r="AC559" s="13"/>
    </row>
    <row r="560" spans="1:29" ht="12.75">
      <c r="A560" s="14" t="s">
        <v>1144</v>
      </c>
      <c r="B560" s="14" t="s">
        <v>250</v>
      </c>
      <c r="C560" t="s">
        <v>1117</v>
      </c>
      <c r="D560" s="17">
        <v>515</v>
      </c>
      <c r="E560" s="17">
        <v>10220500</v>
      </c>
      <c r="F560" s="17">
        <v>1791</v>
      </c>
      <c r="G560" s="17">
        <v>404138600</v>
      </c>
      <c r="H560" s="17">
        <v>193</v>
      </c>
      <c r="I560" s="17">
        <v>54345900</v>
      </c>
      <c r="J560" s="17">
        <v>308</v>
      </c>
      <c r="K560" s="17">
        <v>3544000</v>
      </c>
      <c r="L560" s="16">
        <f t="shared" si="84"/>
        <v>76</v>
      </c>
      <c r="M560" s="16">
        <f t="shared" si="85"/>
        <v>191961500</v>
      </c>
      <c r="N560" s="17">
        <v>59</v>
      </c>
      <c r="O560" s="17">
        <v>108831100</v>
      </c>
      <c r="P560" s="17">
        <v>13</v>
      </c>
      <c r="Q560" s="17">
        <v>17129400</v>
      </c>
      <c r="R560" s="17">
        <v>4</v>
      </c>
      <c r="S560" s="17">
        <v>66001000</v>
      </c>
      <c r="T560" s="8">
        <f t="shared" si="86"/>
        <v>2883</v>
      </c>
      <c r="U560" s="8">
        <f t="shared" si="80"/>
        <v>664210500</v>
      </c>
      <c r="V560" s="9">
        <f t="shared" si="81"/>
        <v>0.6902698767935768</v>
      </c>
      <c r="W560" s="8">
        <f t="shared" si="82"/>
        <v>1984</v>
      </c>
      <c r="X560" s="8">
        <f t="shared" si="87"/>
        <v>524485500</v>
      </c>
      <c r="Y560" s="7">
        <f t="shared" si="88"/>
        <v>231090.97782258064</v>
      </c>
      <c r="Z560" s="9">
        <f t="shared" si="89"/>
        <v>0.09936759506210757</v>
      </c>
      <c r="AA560" s="7">
        <v>241709.23309788093</v>
      </c>
      <c r="AB560" s="9">
        <f t="shared" si="83"/>
        <v>-0.04392987036204943</v>
      </c>
      <c r="AC560" s="13"/>
    </row>
    <row r="561" spans="1:29" ht="12.75">
      <c r="A561" s="14" t="s">
        <v>1145</v>
      </c>
      <c r="B561" s="14" t="s">
        <v>1146</v>
      </c>
      <c r="C561" t="s">
        <v>1117</v>
      </c>
      <c r="D561" s="17">
        <v>186</v>
      </c>
      <c r="E561" s="17">
        <v>7790100</v>
      </c>
      <c r="F561" s="17">
        <v>855</v>
      </c>
      <c r="G561" s="17">
        <v>181066400</v>
      </c>
      <c r="H561" s="17">
        <v>18</v>
      </c>
      <c r="I561" s="17">
        <v>4798100</v>
      </c>
      <c r="J561" s="17">
        <v>51</v>
      </c>
      <c r="K561" s="17">
        <v>238200</v>
      </c>
      <c r="L561" s="16">
        <f t="shared" si="84"/>
        <v>28</v>
      </c>
      <c r="M561" s="16">
        <f t="shared" si="85"/>
        <v>11845100</v>
      </c>
      <c r="N561" s="17">
        <v>25</v>
      </c>
      <c r="O561" s="17">
        <v>7719200</v>
      </c>
      <c r="P561" s="17">
        <v>2</v>
      </c>
      <c r="Q561" s="17">
        <v>3125900</v>
      </c>
      <c r="R561" s="17">
        <v>1</v>
      </c>
      <c r="S561" s="17">
        <v>1000000</v>
      </c>
      <c r="T561" s="8">
        <f t="shared" si="86"/>
        <v>1138</v>
      </c>
      <c r="U561" s="8">
        <f t="shared" si="80"/>
        <v>205737900</v>
      </c>
      <c r="V561" s="9">
        <f t="shared" si="81"/>
        <v>0.9034042828278115</v>
      </c>
      <c r="W561" s="8">
        <f t="shared" si="82"/>
        <v>873</v>
      </c>
      <c r="X561" s="8">
        <f t="shared" si="87"/>
        <v>186864500</v>
      </c>
      <c r="Y561" s="7">
        <f t="shared" si="88"/>
        <v>212903.2073310424</v>
      </c>
      <c r="Z561" s="9">
        <f t="shared" si="89"/>
        <v>0.0048605531601129395</v>
      </c>
      <c r="AA561" s="7">
        <v>215274.1972477064</v>
      </c>
      <c r="AB561" s="9">
        <f t="shared" si="83"/>
        <v>-0.011013813763921888</v>
      </c>
      <c r="AC561" s="13"/>
    </row>
    <row r="562" spans="1:29" ht="12.75">
      <c r="A562" s="14" t="s">
        <v>1147</v>
      </c>
      <c r="B562" s="14" t="s">
        <v>1148</v>
      </c>
      <c r="C562" t="s">
        <v>1117</v>
      </c>
      <c r="D562" s="17">
        <v>149</v>
      </c>
      <c r="E562" s="17">
        <v>7171000</v>
      </c>
      <c r="F562" s="17">
        <v>4492</v>
      </c>
      <c r="G562" s="17">
        <v>495297900</v>
      </c>
      <c r="H562" s="17">
        <v>0</v>
      </c>
      <c r="I562" s="17">
        <v>0</v>
      </c>
      <c r="J562" s="17">
        <v>1</v>
      </c>
      <c r="K562" s="17">
        <v>220</v>
      </c>
      <c r="L562" s="16">
        <f t="shared" si="84"/>
        <v>416</v>
      </c>
      <c r="M562" s="16">
        <f t="shared" si="85"/>
        <v>208337200</v>
      </c>
      <c r="N562" s="17">
        <v>349</v>
      </c>
      <c r="O562" s="17">
        <v>125397700</v>
      </c>
      <c r="P562" s="17">
        <v>31</v>
      </c>
      <c r="Q562" s="17">
        <v>48994100</v>
      </c>
      <c r="R562" s="17">
        <v>36</v>
      </c>
      <c r="S562" s="17">
        <v>33945400</v>
      </c>
      <c r="T562" s="8">
        <f t="shared" si="86"/>
        <v>5058</v>
      </c>
      <c r="U562" s="8">
        <f t="shared" si="80"/>
        <v>710806320</v>
      </c>
      <c r="V562" s="9">
        <f t="shared" si="81"/>
        <v>0.696811333922861</v>
      </c>
      <c r="W562" s="8">
        <f t="shared" si="82"/>
        <v>4492</v>
      </c>
      <c r="X562" s="8">
        <f t="shared" si="87"/>
        <v>529243300</v>
      </c>
      <c r="Y562" s="7">
        <f t="shared" si="88"/>
        <v>110262.22172751559</v>
      </c>
      <c r="Z562" s="9">
        <f t="shared" si="89"/>
        <v>0.047756187648978696</v>
      </c>
      <c r="AA562" s="7">
        <v>151652.70661617286</v>
      </c>
      <c r="AB562" s="9">
        <f t="shared" si="83"/>
        <v>-0.2729294175633475</v>
      </c>
      <c r="AC562" s="13"/>
    </row>
    <row r="563" spans="1:29" ht="12.75">
      <c r="A563" s="14" t="s">
        <v>1149</v>
      </c>
      <c r="B563" s="14" t="s">
        <v>1150</v>
      </c>
      <c r="C563" t="s">
        <v>1117</v>
      </c>
      <c r="D563" s="17">
        <v>127</v>
      </c>
      <c r="E563" s="17">
        <v>4427585</v>
      </c>
      <c r="F563" s="17">
        <v>1231</v>
      </c>
      <c r="G563" s="17">
        <v>207531300</v>
      </c>
      <c r="H563" s="17">
        <v>112</v>
      </c>
      <c r="I563" s="17">
        <v>29171200</v>
      </c>
      <c r="J563" s="17">
        <v>201</v>
      </c>
      <c r="K563" s="17">
        <v>2499565</v>
      </c>
      <c r="L563" s="16">
        <f t="shared" si="84"/>
        <v>61</v>
      </c>
      <c r="M563" s="16">
        <f t="shared" si="85"/>
        <v>104259600</v>
      </c>
      <c r="N563" s="17">
        <v>55</v>
      </c>
      <c r="O563" s="17">
        <v>98463400</v>
      </c>
      <c r="P563" s="17">
        <v>4</v>
      </c>
      <c r="Q563" s="17">
        <v>5375600</v>
      </c>
      <c r="R563" s="17">
        <v>2</v>
      </c>
      <c r="S563" s="17">
        <v>420600</v>
      </c>
      <c r="T563" s="8">
        <f t="shared" si="86"/>
        <v>1732</v>
      </c>
      <c r="U563" s="8">
        <f t="shared" si="80"/>
        <v>347889250</v>
      </c>
      <c r="V563" s="9">
        <f t="shared" si="81"/>
        <v>0.6803961318149382</v>
      </c>
      <c r="W563" s="8">
        <f t="shared" si="82"/>
        <v>1343</v>
      </c>
      <c r="X563" s="8">
        <f t="shared" si="87"/>
        <v>237123100</v>
      </c>
      <c r="Y563" s="7">
        <f t="shared" si="88"/>
        <v>176249.06924795234</v>
      </c>
      <c r="Z563" s="9">
        <f t="shared" si="89"/>
        <v>0.0012090054521661708</v>
      </c>
      <c r="AA563" s="7">
        <v>162260.61057334326</v>
      </c>
      <c r="AB563" s="9">
        <f t="shared" si="83"/>
        <v>0.08620982396886871</v>
      </c>
      <c r="AC563" s="13"/>
    </row>
    <row r="564" spans="1:29" ht="12.75">
      <c r="A564" s="14" t="s">
        <v>1151</v>
      </c>
      <c r="B564" s="14" t="s">
        <v>1152</v>
      </c>
      <c r="C564" t="s">
        <v>1117</v>
      </c>
      <c r="D564" s="17">
        <v>135</v>
      </c>
      <c r="E564" s="17">
        <v>3519500</v>
      </c>
      <c r="F564" s="17">
        <v>2004</v>
      </c>
      <c r="G564" s="17">
        <v>285790960</v>
      </c>
      <c r="H564" s="17">
        <v>1</v>
      </c>
      <c r="I564" s="17">
        <v>437600</v>
      </c>
      <c r="J564" s="17">
        <v>3</v>
      </c>
      <c r="K564" s="17">
        <v>5300</v>
      </c>
      <c r="L564" s="16">
        <f t="shared" si="84"/>
        <v>199</v>
      </c>
      <c r="M564" s="16">
        <f t="shared" si="85"/>
        <v>80929700</v>
      </c>
      <c r="N564" s="17">
        <v>167</v>
      </c>
      <c r="O564" s="17">
        <v>45255400</v>
      </c>
      <c r="P564" s="17">
        <v>14</v>
      </c>
      <c r="Q564" s="17">
        <v>16323400</v>
      </c>
      <c r="R564" s="17">
        <v>18</v>
      </c>
      <c r="S564" s="17">
        <v>19350900</v>
      </c>
      <c r="T564" s="8">
        <f t="shared" si="86"/>
        <v>2342</v>
      </c>
      <c r="U564" s="8">
        <f t="shared" si="80"/>
        <v>370683060</v>
      </c>
      <c r="V564" s="9">
        <f t="shared" si="81"/>
        <v>0.7721652022620079</v>
      </c>
      <c r="W564" s="8">
        <f t="shared" si="82"/>
        <v>2005</v>
      </c>
      <c r="X564" s="8">
        <f t="shared" si="87"/>
        <v>305579460</v>
      </c>
      <c r="Y564" s="7">
        <f t="shared" si="88"/>
        <v>142757.38653366585</v>
      </c>
      <c r="Z564" s="9">
        <f t="shared" si="89"/>
        <v>0.05220335668967446</v>
      </c>
      <c r="AA564" s="7">
        <v>142763.09547738693</v>
      </c>
      <c r="AB564" s="9">
        <f t="shared" si="83"/>
        <v>-3.998893202750614E-05</v>
      </c>
      <c r="AC564" s="13"/>
    </row>
    <row r="565" spans="1:29" ht="12.75">
      <c r="A565" s="14" t="s">
        <v>1153</v>
      </c>
      <c r="B565" s="14" t="s">
        <v>205</v>
      </c>
      <c r="C565" t="s">
        <v>1117</v>
      </c>
      <c r="D565" s="17">
        <v>261</v>
      </c>
      <c r="E565" s="17">
        <v>10399600</v>
      </c>
      <c r="F565" s="17">
        <v>2269</v>
      </c>
      <c r="G565" s="17">
        <v>557929101</v>
      </c>
      <c r="H565" s="17">
        <v>107</v>
      </c>
      <c r="I565" s="17">
        <v>26422900</v>
      </c>
      <c r="J565" s="17">
        <v>204</v>
      </c>
      <c r="K565" s="17">
        <v>2410900</v>
      </c>
      <c r="L565" s="16">
        <f t="shared" si="84"/>
        <v>113</v>
      </c>
      <c r="M565" s="16">
        <f t="shared" si="85"/>
        <v>80717300</v>
      </c>
      <c r="N565" s="17">
        <v>104</v>
      </c>
      <c r="O565" s="17">
        <v>75491100</v>
      </c>
      <c r="P565" s="17">
        <v>6</v>
      </c>
      <c r="Q565" s="17">
        <v>3445900</v>
      </c>
      <c r="R565" s="17">
        <v>3</v>
      </c>
      <c r="S565" s="17">
        <v>1780300</v>
      </c>
      <c r="T565" s="8">
        <f t="shared" si="86"/>
        <v>2954</v>
      </c>
      <c r="U565" s="8">
        <f t="shared" si="80"/>
        <v>677879801</v>
      </c>
      <c r="V565" s="9">
        <f t="shared" si="81"/>
        <v>0.8620289321764287</v>
      </c>
      <c r="W565" s="8">
        <f t="shared" si="82"/>
        <v>2376</v>
      </c>
      <c r="X565" s="8">
        <f t="shared" si="87"/>
        <v>586132301</v>
      </c>
      <c r="Y565" s="7">
        <f t="shared" si="88"/>
        <v>245939.39436026936</v>
      </c>
      <c r="Z565" s="9">
        <f t="shared" si="89"/>
        <v>0.00262627680803252</v>
      </c>
      <c r="AA565" s="7">
        <v>245821.5039899202</v>
      </c>
      <c r="AB565" s="9">
        <f t="shared" si="83"/>
        <v>0.00047957712582378864</v>
      </c>
      <c r="AC565" s="13"/>
    </row>
    <row r="566" spans="1:29" ht="12.75">
      <c r="A566" s="14" t="s">
        <v>1154</v>
      </c>
      <c r="B566" s="14" t="s">
        <v>1155</v>
      </c>
      <c r="C566" t="s">
        <v>1117</v>
      </c>
      <c r="D566" s="17">
        <v>210</v>
      </c>
      <c r="E566" s="17">
        <v>13203727</v>
      </c>
      <c r="F566" s="17">
        <v>1552</v>
      </c>
      <c r="G566" s="17">
        <v>407842200</v>
      </c>
      <c r="H566" s="17">
        <v>149</v>
      </c>
      <c r="I566" s="17">
        <v>41591600</v>
      </c>
      <c r="J566" s="17">
        <v>339</v>
      </c>
      <c r="K566" s="17">
        <v>3385471</v>
      </c>
      <c r="L566" s="16">
        <f t="shared" si="84"/>
        <v>91</v>
      </c>
      <c r="M566" s="16">
        <f t="shared" si="85"/>
        <v>103138600</v>
      </c>
      <c r="N566" s="17">
        <v>79</v>
      </c>
      <c r="O566" s="17">
        <v>48384700</v>
      </c>
      <c r="P566" s="17">
        <v>10</v>
      </c>
      <c r="Q566" s="17">
        <v>49826300</v>
      </c>
      <c r="R566" s="17">
        <v>2</v>
      </c>
      <c r="S566" s="17">
        <v>4927600</v>
      </c>
      <c r="T566" s="8">
        <f t="shared" si="86"/>
        <v>2341</v>
      </c>
      <c r="U566" s="8">
        <f t="shared" si="80"/>
        <v>569161598</v>
      </c>
      <c r="V566" s="9">
        <f t="shared" si="81"/>
        <v>0.789641819791222</v>
      </c>
      <c r="W566" s="8">
        <f t="shared" si="82"/>
        <v>1701</v>
      </c>
      <c r="X566" s="8">
        <f t="shared" si="87"/>
        <v>454361400</v>
      </c>
      <c r="Y566" s="7">
        <f t="shared" si="88"/>
        <v>264217.40152851265</v>
      </c>
      <c r="Z566" s="9">
        <f t="shared" si="89"/>
        <v>0.008657646646076076</v>
      </c>
      <c r="AA566" s="7">
        <v>268251.55790711346</v>
      </c>
      <c r="AB566" s="9">
        <f t="shared" si="83"/>
        <v>-0.01503870624303214</v>
      </c>
      <c r="AC566" s="13"/>
    </row>
    <row r="567" spans="4:29" ht="12.75">
      <c r="D567" s="8">
        <f aca="true" t="shared" si="90" ref="D567:K567">SUM(D2:D566)</f>
        <v>202908</v>
      </c>
      <c r="E567" s="8">
        <f t="shared" si="90"/>
        <v>17250356897</v>
      </c>
      <c r="F567" s="8">
        <f t="shared" si="90"/>
        <v>2539794</v>
      </c>
      <c r="G567" s="8">
        <f t="shared" si="90"/>
        <v>749318011632</v>
      </c>
      <c r="H567" s="8">
        <f t="shared" si="90"/>
        <v>18683</v>
      </c>
      <c r="I567" s="8">
        <f t="shared" si="90"/>
        <v>7657059931</v>
      </c>
      <c r="J567" s="8">
        <f t="shared" si="90"/>
        <v>37112</v>
      </c>
      <c r="K567" s="8">
        <f t="shared" si="90"/>
        <v>419301122</v>
      </c>
      <c r="L567" s="16">
        <f t="shared" si="84"/>
        <v>161783</v>
      </c>
      <c r="M567" s="16">
        <f t="shared" si="85"/>
        <v>207306483993</v>
      </c>
      <c r="N567" s="8">
        <f aca="true" t="shared" si="91" ref="N567:U567">SUM(N2:N566)</f>
        <v>128073</v>
      </c>
      <c r="O567" s="8">
        <f t="shared" si="91"/>
        <v>139228335308</v>
      </c>
      <c r="P567" s="8">
        <f t="shared" si="91"/>
        <v>17390</v>
      </c>
      <c r="Q567" s="8">
        <f t="shared" si="91"/>
        <v>38537929530</v>
      </c>
      <c r="R567" s="8">
        <f t="shared" si="91"/>
        <v>16320</v>
      </c>
      <c r="S567" s="8">
        <f t="shared" si="91"/>
        <v>29540219155</v>
      </c>
      <c r="T567" s="8">
        <f t="shared" si="91"/>
        <v>2960280</v>
      </c>
      <c r="U567" s="8">
        <f t="shared" si="91"/>
        <v>981951213575</v>
      </c>
      <c r="V567" s="9">
        <f>(G567+I567)/U567</f>
        <v>0.7708886766452204</v>
      </c>
      <c r="W567" s="8">
        <f>F567+H567</f>
        <v>2558477</v>
      </c>
      <c r="X567" s="8">
        <f t="shared" si="87"/>
        <v>786515290718</v>
      </c>
      <c r="Y567" s="7">
        <f>(G567+I567)/(F567+H567)</f>
        <v>295869.40651137376</v>
      </c>
      <c r="Z567" s="9">
        <f t="shared" si="89"/>
        <v>0.03008318412016888</v>
      </c>
      <c r="AA567" s="13">
        <v>292813.8328524451</v>
      </c>
      <c r="AB567" s="9">
        <f>(Y567-AA567)/AA567</f>
        <v>0.010435209392817344</v>
      </c>
      <c r="AC567" s="13"/>
    </row>
    <row r="568" spans="23:26" ht="12.75">
      <c r="W568" s="16"/>
      <c r="Z568" s="9"/>
    </row>
    <row r="569" spans="23:26" ht="12.75">
      <c r="W569" s="21">
        <f>W568/W567</f>
        <v>0</v>
      </c>
      <c r="Z569" s="9"/>
    </row>
    <row r="570" spans="2:28" ht="12.75">
      <c r="B570" t="s">
        <v>1156</v>
      </c>
      <c r="C570" s="10" t="s">
        <v>28</v>
      </c>
      <c r="D570" s="11">
        <f aca="true" t="shared" si="92" ref="D570:K579">SUMIF($C$2:$C$566,$C570,D$2:D$566)</f>
        <v>23947</v>
      </c>
      <c r="E570" s="11">
        <f t="shared" si="92"/>
        <v>1572082360</v>
      </c>
      <c r="F570" s="11">
        <f t="shared" si="92"/>
        <v>103185</v>
      </c>
      <c r="G570" s="11">
        <f t="shared" si="92"/>
        <v>25176835474</v>
      </c>
      <c r="H570" s="11">
        <f t="shared" si="92"/>
        <v>660</v>
      </c>
      <c r="I570" s="11">
        <f t="shared" si="92"/>
        <v>133674000</v>
      </c>
      <c r="J570" s="11">
        <f t="shared" si="92"/>
        <v>1662</v>
      </c>
      <c r="K570" s="11">
        <f t="shared" si="92"/>
        <v>17365176</v>
      </c>
      <c r="L570" s="11">
        <f aca="true" t="shared" si="93" ref="L570:U585">SUMIF($C$2:$C$566,$C570,L$2:L$566)</f>
        <v>6488</v>
      </c>
      <c r="M570" s="11">
        <f t="shared" si="93"/>
        <v>12329871495</v>
      </c>
      <c r="N570" s="11">
        <f t="shared" si="93"/>
        <v>5949</v>
      </c>
      <c r="O570" s="11">
        <f t="shared" si="93"/>
        <v>11556118800</v>
      </c>
      <c r="P570" s="11">
        <f t="shared" si="93"/>
        <v>204</v>
      </c>
      <c r="Q570" s="11">
        <f t="shared" si="93"/>
        <v>224923500</v>
      </c>
      <c r="R570" s="11">
        <f t="shared" si="93"/>
        <v>335</v>
      </c>
      <c r="S570" s="11">
        <f t="shared" si="93"/>
        <v>548829195</v>
      </c>
      <c r="T570" s="11">
        <f t="shared" si="93"/>
        <v>135942</v>
      </c>
      <c r="U570" s="11">
        <f t="shared" si="93"/>
        <v>39229828505</v>
      </c>
      <c r="W570" s="11">
        <f aca="true" t="shared" si="94" ref="W570:X590">SUMIF($C$2:$C$566,$C570,W$2:W$566)</f>
        <v>103845</v>
      </c>
      <c r="X570" s="11">
        <f t="shared" si="94"/>
        <v>25859338669</v>
      </c>
      <c r="Y570" s="7">
        <f aca="true" t="shared" si="95" ref="Y570:Y590">(G570+I570)/(H570+F570)</f>
        <v>243733.54012229765</v>
      </c>
      <c r="Z570" s="9">
        <f t="shared" si="89"/>
        <v>0.01399009926668554</v>
      </c>
      <c r="AA570" s="13">
        <v>257538.2360978618</v>
      </c>
      <c r="AB570" s="9">
        <f aca="true" t="shared" si="96" ref="AB570:AB590">(Y570-AA570)/AA570</f>
        <v>-0.053602510387306214</v>
      </c>
    </row>
    <row r="571" spans="3:28" ht="12.75">
      <c r="C571" s="10" t="s">
        <v>75</v>
      </c>
      <c r="D571" s="11">
        <f t="shared" si="92"/>
        <v>5645</v>
      </c>
      <c r="E571" s="11">
        <f t="shared" si="92"/>
        <v>1788817642</v>
      </c>
      <c r="F571" s="11">
        <f t="shared" si="92"/>
        <v>249018</v>
      </c>
      <c r="G571" s="11">
        <f t="shared" si="92"/>
        <v>116162370139</v>
      </c>
      <c r="H571" s="11">
        <f t="shared" si="92"/>
        <v>47</v>
      </c>
      <c r="I571" s="11">
        <f t="shared" si="92"/>
        <v>43194200</v>
      </c>
      <c r="J571" s="11">
        <f t="shared" si="92"/>
        <v>87</v>
      </c>
      <c r="K571" s="11">
        <f t="shared" si="92"/>
        <v>858200</v>
      </c>
      <c r="L571" s="11">
        <f t="shared" si="93"/>
        <v>16096</v>
      </c>
      <c r="M571" s="11">
        <f t="shared" si="93"/>
        <v>35599541703</v>
      </c>
      <c r="N571" s="11">
        <f t="shared" si="93"/>
        <v>11627</v>
      </c>
      <c r="O571" s="11">
        <f t="shared" si="93"/>
        <v>21932811623</v>
      </c>
      <c r="P571" s="11">
        <f t="shared" si="93"/>
        <v>2766</v>
      </c>
      <c r="Q571" s="11">
        <f t="shared" si="93"/>
        <v>7401912560</v>
      </c>
      <c r="R571" s="11">
        <f t="shared" si="93"/>
        <v>1703</v>
      </c>
      <c r="S571" s="11">
        <f t="shared" si="93"/>
        <v>6264817520</v>
      </c>
      <c r="T571" s="11">
        <f t="shared" si="93"/>
        <v>270893</v>
      </c>
      <c r="U571" s="11">
        <f t="shared" si="93"/>
        <v>153594781884</v>
      </c>
      <c r="W571" s="11">
        <f t="shared" si="94"/>
        <v>249065</v>
      </c>
      <c r="X571" s="11">
        <f t="shared" si="94"/>
        <v>122470381859</v>
      </c>
      <c r="Y571" s="7">
        <f t="shared" si="95"/>
        <v>466567.2187541405</v>
      </c>
      <c r="Z571" s="9">
        <f t="shared" si="89"/>
        <v>0.04078795804880535</v>
      </c>
      <c r="AA571" s="13">
        <v>468968.5613534923</v>
      </c>
      <c r="AB571" s="9">
        <f t="shared" si="96"/>
        <v>-0.005120476716864146</v>
      </c>
    </row>
    <row r="572" spans="3:28" ht="12.75">
      <c r="C572" s="10" t="s">
        <v>216</v>
      </c>
      <c r="D572" s="11">
        <f t="shared" si="92"/>
        <v>13091</v>
      </c>
      <c r="E572" s="11">
        <f t="shared" si="92"/>
        <v>579022450</v>
      </c>
      <c r="F572" s="11">
        <f t="shared" si="92"/>
        <v>143849</v>
      </c>
      <c r="G572" s="11">
        <f t="shared" si="92"/>
        <v>33408876262</v>
      </c>
      <c r="H572" s="11">
        <f t="shared" si="92"/>
        <v>1457</v>
      </c>
      <c r="I572" s="11">
        <f t="shared" si="92"/>
        <v>486559500</v>
      </c>
      <c r="J572" s="11">
        <f t="shared" si="92"/>
        <v>2874</v>
      </c>
      <c r="K572" s="11">
        <f t="shared" si="92"/>
        <v>53852104</v>
      </c>
      <c r="L572" s="11">
        <f t="shared" si="93"/>
        <v>6297</v>
      </c>
      <c r="M572" s="11">
        <f t="shared" si="93"/>
        <v>8580180455</v>
      </c>
      <c r="N572" s="11">
        <f t="shared" si="93"/>
        <v>5310</v>
      </c>
      <c r="O572" s="11">
        <f t="shared" si="93"/>
        <v>5862422382</v>
      </c>
      <c r="P572" s="11">
        <f t="shared" si="93"/>
        <v>656</v>
      </c>
      <c r="Q572" s="11">
        <f t="shared" si="93"/>
        <v>1506113623</v>
      </c>
      <c r="R572" s="11">
        <f t="shared" si="93"/>
        <v>331</v>
      </c>
      <c r="S572" s="11">
        <f t="shared" si="93"/>
        <v>1211644450</v>
      </c>
      <c r="T572" s="11">
        <f t="shared" si="93"/>
        <v>167568</v>
      </c>
      <c r="U572" s="11">
        <f t="shared" si="93"/>
        <v>43108490771</v>
      </c>
      <c r="W572" s="11">
        <f t="shared" si="94"/>
        <v>145306</v>
      </c>
      <c r="X572" s="11">
        <f t="shared" si="94"/>
        <v>35107080212</v>
      </c>
      <c r="Y572" s="7">
        <f t="shared" si="95"/>
        <v>233269.34718456224</v>
      </c>
      <c r="Z572" s="9">
        <f t="shared" si="89"/>
        <v>0.028106863133679896</v>
      </c>
      <c r="AA572" s="13">
        <v>228720.17178925016</v>
      </c>
      <c r="AB572" s="9">
        <f t="shared" si="96"/>
        <v>0.019889699101414762</v>
      </c>
    </row>
    <row r="573" spans="3:28" ht="12.75">
      <c r="C573" s="10" t="s">
        <v>296</v>
      </c>
      <c r="D573" s="11">
        <f t="shared" si="92"/>
        <v>12904</v>
      </c>
      <c r="E573" s="11">
        <f t="shared" si="92"/>
        <v>470578538</v>
      </c>
      <c r="F573" s="11">
        <f t="shared" si="92"/>
        <v>156011</v>
      </c>
      <c r="G573" s="11">
        <f t="shared" si="92"/>
        <v>26849463048</v>
      </c>
      <c r="H573" s="11">
        <f t="shared" si="92"/>
        <v>284</v>
      </c>
      <c r="I573" s="11">
        <f t="shared" si="92"/>
        <v>58962500</v>
      </c>
      <c r="J573" s="11">
        <f t="shared" si="92"/>
        <v>676</v>
      </c>
      <c r="K573" s="11">
        <f t="shared" si="92"/>
        <v>6553729</v>
      </c>
      <c r="L573" s="11">
        <f t="shared" si="93"/>
        <v>9998</v>
      </c>
      <c r="M573" s="11">
        <f t="shared" si="93"/>
        <v>7421360627</v>
      </c>
      <c r="N573" s="11">
        <f t="shared" si="93"/>
        <v>8734</v>
      </c>
      <c r="O573" s="11">
        <f t="shared" si="93"/>
        <v>5269721727</v>
      </c>
      <c r="P573" s="11">
        <f t="shared" si="93"/>
        <v>694</v>
      </c>
      <c r="Q573" s="11">
        <f t="shared" si="93"/>
        <v>796537400</v>
      </c>
      <c r="R573" s="11">
        <f t="shared" si="93"/>
        <v>570</v>
      </c>
      <c r="S573" s="11">
        <f t="shared" si="93"/>
        <v>1355101500</v>
      </c>
      <c r="T573" s="11">
        <f t="shared" si="93"/>
        <v>179873</v>
      </c>
      <c r="U573" s="11">
        <f t="shared" si="93"/>
        <v>34806918442</v>
      </c>
      <c r="W573" s="11">
        <f t="shared" si="94"/>
        <v>156295</v>
      </c>
      <c r="X573" s="11">
        <f t="shared" si="94"/>
        <v>28263527048</v>
      </c>
      <c r="Y573" s="7">
        <f t="shared" si="95"/>
        <v>172164.34017722897</v>
      </c>
      <c r="Z573" s="9">
        <f t="shared" si="89"/>
        <v>0.03893195837655245</v>
      </c>
      <c r="AA573" s="13">
        <v>172222.0398464</v>
      </c>
      <c r="AB573" s="9">
        <f t="shared" si="96"/>
        <v>-0.0003350306919050436</v>
      </c>
    </row>
    <row r="574" spans="3:28" ht="12.75">
      <c r="C574" s="10" t="s">
        <v>371</v>
      </c>
      <c r="D574" s="11">
        <f t="shared" si="92"/>
        <v>7680</v>
      </c>
      <c r="E574" s="11">
        <f t="shared" si="92"/>
        <v>1087784800</v>
      </c>
      <c r="F574" s="11">
        <f t="shared" si="92"/>
        <v>87861</v>
      </c>
      <c r="G574" s="11">
        <f t="shared" si="92"/>
        <v>42731150900</v>
      </c>
      <c r="H574" s="11">
        <f t="shared" si="92"/>
        <v>174</v>
      </c>
      <c r="I574" s="11">
        <f t="shared" si="92"/>
        <v>53219500</v>
      </c>
      <c r="J574" s="11">
        <f t="shared" si="92"/>
        <v>442</v>
      </c>
      <c r="K574" s="11">
        <f t="shared" si="92"/>
        <v>4684800</v>
      </c>
      <c r="L574" s="11">
        <f t="shared" si="93"/>
        <v>4320</v>
      </c>
      <c r="M574" s="11">
        <f t="shared" si="93"/>
        <v>4004865100</v>
      </c>
      <c r="N574" s="11">
        <f t="shared" si="93"/>
        <v>3854</v>
      </c>
      <c r="O574" s="11">
        <f t="shared" si="93"/>
        <v>3645411700</v>
      </c>
      <c r="P574" s="11">
        <f t="shared" si="93"/>
        <v>17</v>
      </c>
      <c r="Q574" s="11">
        <f t="shared" si="93"/>
        <v>36767800</v>
      </c>
      <c r="R574" s="11">
        <f t="shared" si="93"/>
        <v>449</v>
      </c>
      <c r="S574" s="11">
        <f t="shared" si="93"/>
        <v>322685600</v>
      </c>
      <c r="T574" s="11">
        <f t="shared" si="93"/>
        <v>100477</v>
      </c>
      <c r="U574" s="11">
        <f t="shared" si="93"/>
        <v>47881705100</v>
      </c>
      <c r="W574" s="11">
        <f t="shared" si="94"/>
        <v>88035</v>
      </c>
      <c r="X574" s="11">
        <f t="shared" si="94"/>
        <v>43107056000</v>
      </c>
      <c r="Y574" s="7">
        <f t="shared" si="95"/>
        <v>485992.7347077867</v>
      </c>
      <c r="Z574" s="9">
        <f t="shared" si="89"/>
        <v>0.006739225333059411</v>
      </c>
      <c r="AA574" s="13">
        <v>494593.98364552413</v>
      </c>
      <c r="AB574" s="9">
        <f t="shared" si="96"/>
        <v>-0.017390524798421226</v>
      </c>
    </row>
    <row r="575" spans="3:28" ht="12.75">
      <c r="C575" s="10" t="s">
        <v>404</v>
      </c>
      <c r="D575" s="11">
        <f t="shared" si="92"/>
        <v>10074</v>
      </c>
      <c r="E575" s="11">
        <f t="shared" si="92"/>
        <v>196391200</v>
      </c>
      <c r="F575" s="11">
        <f t="shared" si="92"/>
        <v>41592</v>
      </c>
      <c r="G575" s="11">
        <f t="shared" si="92"/>
        <v>5743008800</v>
      </c>
      <c r="H575" s="11">
        <f t="shared" si="92"/>
        <v>1485</v>
      </c>
      <c r="I575" s="11">
        <f t="shared" si="92"/>
        <v>256483400</v>
      </c>
      <c r="J575" s="11">
        <f t="shared" si="92"/>
        <v>2922</v>
      </c>
      <c r="K575" s="11">
        <f t="shared" si="92"/>
        <v>40672900</v>
      </c>
      <c r="L575" s="11">
        <f t="shared" si="93"/>
        <v>3279</v>
      </c>
      <c r="M575" s="11">
        <f t="shared" si="93"/>
        <v>2160530600</v>
      </c>
      <c r="N575" s="11">
        <f t="shared" si="93"/>
        <v>2798</v>
      </c>
      <c r="O575" s="11">
        <f t="shared" si="93"/>
        <v>1503429700</v>
      </c>
      <c r="P575" s="11">
        <f t="shared" si="93"/>
        <v>316</v>
      </c>
      <c r="Q575" s="11">
        <f t="shared" si="93"/>
        <v>468904100</v>
      </c>
      <c r="R575" s="11">
        <f t="shared" si="93"/>
        <v>165</v>
      </c>
      <c r="S575" s="11">
        <f t="shared" si="93"/>
        <v>188196800</v>
      </c>
      <c r="T575" s="11">
        <f t="shared" si="93"/>
        <v>59352</v>
      </c>
      <c r="U575" s="11">
        <f t="shared" si="93"/>
        <v>8397086900</v>
      </c>
      <c r="W575" s="11">
        <f t="shared" si="94"/>
        <v>43077</v>
      </c>
      <c r="X575" s="11">
        <f t="shared" si="94"/>
        <v>6187689000</v>
      </c>
      <c r="Y575" s="7">
        <f t="shared" si="95"/>
        <v>139273.67736843327</v>
      </c>
      <c r="Z575" s="9">
        <f t="shared" si="89"/>
        <v>0.022412153433829535</v>
      </c>
      <c r="AA575" s="13">
        <v>139507.4639702464</v>
      </c>
      <c r="AB575" s="9">
        <f t="shared" si="96"/>
        <v>-0.001675799954782296</v>
      </c>
    </row>
    <row r="576" spans="3:28" ht="12.75">
      <c r="C576" s="12" t="s">
        <v>433</v>
      </c>
      <c r="D576" s="11">
        <f t="shared" si="92"/>
        <v>7372</v>
      </c>
      <c r="E576" s="11">
        <f t="shared" si="92"/>
        <v>1074102091</v>
      </c>
      <c r="F576" s="11">
        <f t="shared" si="92"/>
        <v>153111</v>
      </c>
      <c r="G576" s="11">
        <f t="shared" si="92"/>
        <v>54304042383</v>
      </c>
      <c r="H576" s="11">
        <f t="shared" si="92"/>
        <v>4</v>
      </c>
      <c r="I576" s="11">
        <f t="shared" si="92"/>
        <v>2643500</v>
      </c>
      <c r="J576" s="11">
        <f t="shared" si="92"/>
        <v>13</v>
      </c>
      <c r="K576" s="11">
        <f t="shared" si="92"/>
        <v>136400</v>
      </c>
      <c r="L576" s="11">
        <f t="shared" si="93"/>
        <v>16774</v>
      </c>
      <c r="M576" s="11">
        <f t="shared" si="93"/>
        <v>20094320478</v>
      </c>
      <c r="N576" s="11">
        <f t="shared" si="93"/>
        <v>12006</v>
      </c>
      <c r="O576" s="11">
        <f t="shared" si="93"/>
        <v>13068399678</v>
      </c>
      <c r="P576" s="11">
        <f t="shared" si="93"/>
        <v>2109</v>
      </c>
      <c r="Q576" s="11">
        <f t="shared" si="93"/>
        <v>3208911150</v>
      </c>
      <c r="R576" s="11">
        <f t="shared" si="93"/>
        <v>2659</v>
      </c>
      <c r="S576" s="11">
        <f t="shared" si="93"/>
        <v>3817009650</v>
      </c>
      <c r="T576" s="11">
        <f t="shared" si="93"/>
        <v>177274</v>
      </c>
      <c r="U576" s="11">
        <f t="shared" si="93"/>
        <v>75475244852</v>
      </c>
      <c r="W576" s="11">
        <f t="shared" si="94"/>
        <v>153115</v>
      </c>
      <c r="X576" s="11">
        <f t="shared" si="94"/>
        <v>58123695533</v>
      </c>
      <c r="Y576" s="7">
        <f t="shared" si="95"/>
        <v>354679.07052215654</v>
      </c>
      <c r="Z576" s="9">
        <f t="shared" si="89"/>
        <v>0.050573001220265056</v>
      </c>
      <c r="AA576" s="13">
        <v>362497.46841354773</v>
      </c>
      <c r="AB576" s="9">
        <f t="shared" si="96"/>
        <v>-0.021568144808315537</v>
      </c>
    </row>
    <row r="577" spans="3:28" ht="12.75">
      <c r="C577" s="10" t="s">
        <v>477</v>
      </c>
      <c r="D577" s="11">
        <f t="shared" si="92"/>
        <v>9992</v>
      </c>
      <c r="E577" s="11">
        <f t="shared" si="92"/>
        <v>494740700</v>
      </c>
      <c r="F577" s="11">
        <f t="shared" si="92"/>
        <v>92498</v>
      </c>
      <c r="G577" s="11">
        <f t="shared" si="92"/>
        <v>18647975150</v>
      </c>
      <c r="H577" s="11">
        <f t="shared" si="92"/>
        <v>1135</v>
      </c>
      <c r="I577" s="11">
        <f t="shared" si="92"/>
        <v>258926800</v>
      </c>
      <c r="J577" s="11">
        <f t="shared" si="92"/>
        <v>2759</v>
      </c>
      <c r="K577" s="11">
        <f t="shared" si="92"/>
        <v>32907100</v>
      </c>
      <c r="L577" s="11">
        <f t="shared" si="93"/>
        <v>4618</v>
      </c>
      <c r="M577" s="11">
        <f t="shared" si="93"/>
        <v>5524024081</v>
      </c>
      <c r="N577" s="11">
        <f t="shared" si="93"/>
        <v>4092</v>
      </c>
      <c r="O577" s="11">
        <f t="shared" si="93"/>
        <v>3481964600</v>
      </c>
      <c r="P577" s="11">
        <f t="shared" si="93"/>
        <v>369</v>
      </c>
      <c r="Q577" s="11">
        <f t="shared" si="93"/>
        <v>1594531281</v>
      </c>
      <c r="R577" s="11">
        <f t="shared" si="93"/>
        <v>157</v>
      </c>
      <c r="S577" s="11">
        <f t="shared" si="93"/>
        <v>447528200</v>
      </c>
      <c r="T577" s="11">
        <f t="shared" si="93"/>
        <v>111002</v>
      </c>
      <c r="U577" s="11">
        <f t="shared" si="93"/>
        <v>24958573831</v>
      </c>
      <c r="W577" s="11">
        <f t="shared" si="94"/>
        <v>93633</v>
      </c>
      <c r="X577" s="11">
        <f t="shared" si="94"/>
        <v>19354430150</v>
      </c>
      <c r="Y577" s="7">
        <f t="shared" si="95"/>
        <v>201925.62397872546</v>
      </c>
      <c r="Z577" s="9">
        <f t="shared" si="89"/>
        <v>0.01793084024072497</v>
      </c>
      <c r="AA577" s="13">
        <v>203504.2166170199</v>
      </c>
      <c r="AB577" s="9">
        <f t="shared" si="96"/>
        <v>-0.007757051251990722</v>
      </c>
    </row>
    <row r="578" spans="3:28" ht="12.75">
      <c r="C578" s="10" t="s">
        <v>524</v>
      </c>
      <c r="D578" s="11">
        <f t="shared" si="92"/>
        <v>12618</v>
      </c>
      <c r="E578" s="11">
        <f t="shared" si="92"/>
        <v>859134341</v>
      </c>
      <c r="F578" s="11">
        <f t="shared" si="92"/>
        <v>103086</v>
      </c>
      <c r="G578" s="11">
        <f t="shared" si="92"/>
        <v>18124654565</v>
      </c>
      <c r="H578" s="11">
        <f t="shared" si="92"/>
        <v>0</v>
      </c>
      <c r="I578" s="11">
        <f t="shared" si="92"/>
        <v>0</v>
      </c>
      <c r="J578" s="11">
        <f t="shared" si="92"/>
        <v>0</v>
      </c>
      <c r="K578" s="11">
        <f t="shared" si="92"/>
        <v>0</v>
      </c>
      <c r="L578" s="11">
        <f t="shared" si="93"/>
        <v>15305</v>
      </c>
      <c r="M578" s="11">
        <f t="shared" si="93"/>
        <v>11141681525</v>
      </c>
      <c r="N578" s="11">
        <f t="shared" si="93"/>
        <v>9683</v>
      </c>
      <c r="O578" s="11">
        <f t="shared" si="93"/>
        <v>5889291355</v>
      </c>
      <c r="P578" s="11">
        <f t="shared" si="93"/>
        <v>1652</v>
      </c>
      <c r="Q578" s="11">
        <f t="shared" si="93"/>
        <v>2379814780</v>
      </c>
      <c r="R578" s="11">
        <f t="shared" si="93"/>
        <v>3970</v>
      </c>
      <c r="S578" s="11">
        <f t="shared" si="93"/>
        <v>2872575390</v>
      </c>
      <c r="T578" s="11">
        <f t="shared" si="93"/>
        <v>131009</v>
      </c>
      <c r="U578" s="11">
        <f t="shared" si="93"/>
        <v>30125470431</v>
      </c>
      <c r="W578" s="11">
        <f t="shared" si="94"/>
        <v>103086</v>
      </c>
      <c r="X578" s="11">
        <f t="shared" si="94"/>
        <v>20997229955</v>
      </c>
      <c r="Y578" s="7">
        <f t="shared" si="95"/>
        <v>175820.71828376307</v>
      </c>
      <c r="Z578" s="9">
        <f t="shared" si="89"/>
        <v>0.0953537106276699</v>
      </c>
      <c r="AA578" s="13">
        <v>122297.02444003733</v>
      </c>
      <c r="AB578" s="9">
        <f t="shared" si="96"/>
        <v>0.43765327969993734</v>
      </c>
    </row>
    <row r="579" spans="3:28" ht="12.75">
      <c r="C579" s="10" t="s">
        <v>549</v>
      </c>
      <c r="D579" s="11">
        <f t="shared" si="92"/>
        <v>3351</v>
      </c>
      <c r="E579" s="11">
        <f t="shared" si="92"/>
        <v>253618207</v>
      </c>
      <c r="F579" s="11">
        <f t="shared" si="92"/>
        <v>41872</v>
      </c>
      <c r="G579" s="11">
        <f t="shared" si="92"/>
        <v>14934698285</v>
      </c>
      <c r="H579" s="11">
        <f t="shared" si="92"/>
        <v>3244</v>
      </c>
      <c r="I579" s="11">
        <f t="shared" si="92"/>
        <v>1468803081</v>
      </c>
      <c r="J579" s="11">
        <f t="shared" si="92"/>
        <v>5189</v>
      </c>
      <c r="K579" s="11">
        <f t="shared" si="92"/>
        <v>49697116</v>
      </c>
      <c r="L579" s="11">
        <f t="shared" si="93"/>
        <v>2525</v>
      </c>
      <c r="M579" s="11">
        <f t="shared" si="93"/>
        <v>2797318806</v>
      </c>
      <c r="N579" s="11">
        <f t="shared" si="93"/>
        <v>2228</v>
      </c>
      <c r="O579" s="11">
        <f t="shared" si="93"/>
        <v>2234208480</v>
      </c>
      <c r="P579" s="11">
        <f t="shared" si="93"/>
        <v>175</v>
      </c>
      <c r="Q579" s="11">
        <f t="shared" si="93"/>
        <v>415523826</v>
      </c>
      <c r="R579" s="11">
        <f t="shared" si="93"/>
        <v>122</v>
      </c>
      <c r="S579" s="11">
        <f t="shared" si="93"/>
        <v>147586500</v>
      </c>
      <c r="T579" s="11">
        <f t="shared" si="93"/>
        <v>56181</v>
      </c>
      <c r="U579" s="11">
        <f t="shared" si="93"/>
        <v>19504135495</v>
      </c>
      <c r="W579" s="11">
        <f t="shared" si="94"/>
        <v>45116</v>
      </c>
      <c r="X579" s="11">
        <f t="shared" si="94"/>
        <v>16551087866</v>
      </c>
      <c r="Y579" s="7">
        <f t="shared" si="95"/>
        <v>363585.0112155333</v>
      </c>
      <c r="Z579" s="9">
        <f aca="true" t="shared" si="97" ref="Z579:Z590">S579/U579</f>
        <v>0.007566933691464288</v>
      </c>
      <c r="AA579" s="13">
        <v>368769.5154401154</v>
      </c>
      <c r="AB579" s="9">
        <f t="shared" si="96"/>
        <v>-0.014058928429576286</v>
      </c>
    </row>
    <row r="580" spans="3:28" ht="12.75">
      <c r="C580" s="10" t="s">
        <v>601</v>
      </c>
      <c r="D580" s="11">
        <f aca="true" t="shared" si="98" ref="D580:K590">SUMIF($C$2:$C$566,$C580,D$2:D$566)</f>
        <v>5795</v>
      </c>
      <c r="E580" s="11">
        <f t="shared" si="98"/>
        <v>413803329</v>
      </c>
      <c r="F580" s="11">
        <f t="shared" si="98"/>
        <v>107393</v>
      </c>
      <c r="G580" s="11">
        <f t="shared" si="98"/>
        <v>26640938497</v>
      </c>
      <c r="H580" s="11">
        <f t="shared" si="98"/>
        <v>598</v>
      </c>
      <c r="I580" s="11">
        <f t="shared" si="98"/>
        <v>427493250</v>
      </c>
      <c r="J580" s="11">
        <f t="shared" si="98"/>
        <v>1176</v>
      </c>
      <c r="K580" s="11">
        <f t="shared" si="98"/>
        <v>13991199</v>
      </c>
      <c r="L580" s="11">
        <f t="shared" si="93"/>
        <v>6864</v>
      </c>
      <c r="M580" s="11">
        <f t="shared" si="93"/>
        <v>9192167394</v>
      </c>
      <c r="N580" s="11">
        <f t="shared" si="93"/>
        <v>6056</v>
      </c>
      <c r="O580" s="11">
        <f t="shared" si="93"/>
        <v>6988974544</v>
      </c>
      <c r="P580" s="11">
        <f t="shared" si="93"/>
        <v>298</v>
      </c>
      <c r="Q580" s="11">
        <f t="shared" si="93"/>
        <v>1104838850</v>
      </c>
      <c r="R580" s="11">
        <f t="shared" si="93"/>
        <v>510</v>
      </c>
      <c r="S580" s="11">
        <f t="shared" si="93"/>
        <v>1098354000</v>
      </c>
      <c r="T580" s="11">
        <f t="shared" si="93"/>
        <v>121826</v>
      </c>
      <c r="U580" s="11">
        <f t="shared" si="93"/>
        <v>36688393669</v>
      </c>
      <c r="W580" s="11">
        <f t="shared" si="94"/>
        <v>107991</v>
      </c>
      <c r="X580" s="11">
        <f t="shared" si="94"/>
        <v>28166785747</v>
      </c>
      <c r="Y580" s="7">
        <f t="shared" si="95"/>
        <v>250654.51516330065</v>
      </c>
      <c r="Z580" s="9">
        <f t="shared" si="97"/>
        <v>0.029937369564589537</v>
      </c>
      <c r="AA580" s="13">
        <v>240593.76236282848</v>
      </c>
      <c r="AB580" s="9">
        <f t="shared" si="96"/>
        <v>0.041816349275506176</v>
      </c>
    </row>
    <row r="581" spans="3:28" ht="12.75">
      <c r="C581" s="10" t="s">
        <v>621</v>
      </c>
      <c r="D581" s="11">
        <f t="shared" si="98"/>
        <v>10797</v>
      </c>
      <c r="E581" s="11">
        <f t="shared" si="98"/>
        <v>977532000</v>
      </c>
      <c r="F581" s="11">
        <f t="shared" si="98"/>
        <v>212502</v>
      </c>
      <c r="G581" s="11">
        <f t="shared" si="98"/>
        <v>37149023248</v>
      </c>
      <c r="H581" s="11">
        <f t="shared" si="98"/>
        <v>363</v>
      </c>
      <c r="I581" s="11">
        <f t="shared" si="98"/>
        <v>135305800</v>
      </c>
      <c r="J581" s="11">
        <f t="shared" si="98"/>
        <v>948</v>
      </c>
      <c r="K581" s="11">
        <f t="shared" si="98"/>
        <v>14027300</v>
      </c>
      <c r="L581" s="11">
        <f t="shared" si="93"/>
        <v>11197</v>
      </c>
      <c r="M581" s="11">
        <f t="shared" si="93"/>
        <v>16494667202</v>
      </c>
      <c r="N581" s="11">
        <f t="shared" si="93"/>
        <v>8212</v>
      </c>
      <c r="O581" s="11">
        <f t="shared" si="93"/>
        <v>7151914618</v>
      </c>
      <c r="P581" s="11">
        <f t="shared" si="93"/>
        <v>2133</v>
      </c>
      <c r="Q581" s="11">
        <f t="shared" si="93"/>
        <v>6713256684</v>
      </c>
      <c r="R581" s="11">
        <f t="shared" si="93"/>
        <v>852</v>
      </c>
      <c r="S581" s="11">
        <f t="shared" si="93"/>
        <v>2629495900</v>
      </c>
      <c r="T581" s="11">
        <f t="shared" si="93"/>
        <v>235807</v>
      </c>
      <c r="U581" s="11">
        <f t="shared" si="93"/>
        <v>54770555550</v>
      </c>
      <c r="W581" s="11">
        <f t="shared" si="94"/>
        <v>212865</v>
      </c>
      <c r="X581" s="11">
        <f t="shared" si="94"/>
        <v>39913824948</v>
      </c>
      <c r="Y581" s="7">
        <f t="shared" si="95"/>
        <v>175154.81196063233</v>
      </c>
      <c r="Z581" s="9">
        <f t="shared" si="97"/>
        <v>0.048009297579600686</v>
      </c>
      <c r="AA581" s="13">
        <v>153024.98203304788</v>
      </c>
      <c r="AB581" s="9">
        <f t="shared" si="96"/>
        <v>0.14461579824139564</v>
      </c>
    </row>
    <row r="582" spans="3:28" ht="12.75">
      <c r="C582" s="10" t="s">
        <v>672</v>
      </c>
      <c r="D582" s="11">
        <f t="shared" si="98"/>
        <v>11814</v>
      </c>
      <c r="E582" s="11">
        <f t="shared" si="98"/>
        <v>1672004600</v>
      </c>
      <c r="F582" s="11">
        <f t="shared" si="98"/>
        <v>208896</v>
      </c>
      <c r="G582" s="11">
        <f t="shared" si="98"/>
        <v>85060752219</v>
      </c>
      <c r="H582" s="11">
        <f t="shared" si="98"/>
        <v>1539</v>
      </c>
      <c r="I582" s="11">
        <f t="shared" si="98"/>
        <v>883572100</v>
      </c>
      <c r="J582" s="11">
        <f t="shared" si="98"/>
        <v>2717</v>
      </c>
      <c r="K582" s="11">
        <f t="shared" si="98"/>
        <v>28727400</v>
      </c>
      <c r="L582" s="11">
        <f t="shared" si="93"/>
        <v>10667</v>
      </c>
      <c r="M582" s="11">
        <f t="shared" si="93"/>
        <v>14820038726</v>
      </c>
      <c r="N582" s="11">
        <f t="shared" si="93"/>
        <v>9225</v>
      </c>
      <c r="O582" s="11">
        <f t="shared" si="93"/>
        <v>11879666126</v>
      </c>
      <c r="P582" s="11">
        <f t="shared" si="93"/>
        <v>502</v>
      </c>
      <c r="Q582" s="11">
        <f t="shared" si="93"/>
        <v>1065995100</v>
      </c>
      <c r="R582" s="11">
        <f t="shared" si="93"/>
        <v>940</v>
      </c>
      <c r="S582" s="11">
        <f t="shared" si="93"/>
        <v>1874377500</v>
      </c>
      <c r="T582" s="11">
        <f t="shared" si="93"/>
        <v>235633</v>
      </c>
      <c r="U582" s="11">
        <f t="shared" si="93"/>
        <v>102465095045</v>
      </c>
      <c r="W582" s="11">
        <f t="shared" si="94"/>
        <v>210435</v>
      </c>
      <c r="X582" s="11">
        <f t="shared" si="94"/>
        <v>87818701819</v>
      </c>
      <c r="Y582" s="7">
        <f t="shared" si="95"/>
        <v>408412.689519329</v>
      </c>
      <c r="Z582" s="9">
        <f t="shared" si="97"/>
        <v>0.018292839129040207</v>
      </c>
      <c r="AA582" s="13">
        <v>407499.95197799266</v>
      </c>
      <c r="AB582" s="9">
        <f t="shared" si="96"/>
        <v>0.0022398469911614283</v>
      </c>
    </row>
    <row r="583" spans="3:28" ht="12.75">
      <c r="C583" s="10" t="s">
        <v>778</v>
      </c>
      <c r="D583" s="11">
        <f t="shared" si="98"/>
        <v>8281</v>
      </c>
      <c r="E583" s="11">
        <f t="shared" si="98"/>
        <v>1040064650</v>
      </c>
      <c r="F583" s="11">
        <f t="shared" si="98"/>
        <v>150406</v>
      </c>
      <c r="G583" s="11">
        <f t="shared" si="98"/>
        <v>60385164210</v>
      </c>
      <c r="H583" s="11">
        <f t="shared" si="98"/>
        <v>782</v>
      </c>
      <c r="I583" s="11">
        <f t="shared" si="98"/>
        <v>690643400</v>
      </c>
      <c r="J583" s="11">
        <f t="shared" si="98"/>
        <v>1482</v>
      </c>
      <c r="K583" s="11">
        <f t="shared" si="98"/>
        <v>12057978</v>
      </c>
      <c r="L583" s="11">
        <f t="shared" si="93"/>
        <v>8251</v>
      </c>
      <c r="M583" s="11">
        <f t="shared" si="93"/>
        <v>16885747822</v>
      </c>
      <c r="N583" s="11">
        <f t="shared" si="93"/>
        <v>6841</v>
      </c>
      <c r="O583" s="11">
        <f t="shared" si="93"/>
        <v>11666955422</v>
      </c>
      <c r="P583" s="11">
        <f t="shared" si="93"/>
        <v>1020</v>
      </c>
      <c r="Q583" s="11">
        <f t="shared" si="93"/>
        <v>2923186200</v>
      </c>
      <c r="R583" s="11">
        <f t="shared" si="93"/>
        <v>390</v>
      </c>
      <c r="S583" s="11">
        <f t="shared" si="93"/>
        <v>2295606200</v>
      </c>
      <c r="T583" s="11">
        <f t="shared" si="93"/>
        <v>169202</v>
      </c>
      <c r="U583" s="11">
        <f t="shared" si="93"/>
        <v>79013678060</v>
      </c>
      <c r="W583" s="11">
        <f t="shared" si="94"/>
        <v>151188</v>
      </c>
      <c r="X583" s="11">
        <f t="shared" si="94"/>
        <v>63371413810</v>
      </c>
      <c r="Y583" s="7">
        <f t="shared" si="95"/>
        <v>403972.58783765906</v>
      </c>
      <c r="Z583" s="9">
        <f t="shared" si="97"/>
        <v>0.02905327604489951</v>
      </c>
      <c r="AA583" s="13">
        <v>405221.7644584578</v>
      </c>
      <c r="AB583" s="9">
        <f t="shared" si="96"/>
        <v>-0.003082698735267043</v>
      </c>
    </row>
    <row r="584" spans="3:28" ht="12.75">
      <c r="C584" s="10" t="s">
        <v>857</v>
      </c>
      <c r="D584" s="11">
        <f t="shared" si="98"/>
        <v>29902</v>
      </c>
      <c r="E584" s="11">
        <f t="shared" si="98"/>
        <v>2620323740</v>
      </c>
      <c r="F584" s="11">
        <f t="shared" si="98"/>
        <v>239803</v>
      </c>
      <c r="G584" s="11">
        <f t="shared" si="98"/>
        <v>74896583081</v>
      </c>
      <c r="H584" s="11">
        <f t="shared" si="98"/>
        <v>262</v>
      </c>
      <c r="I584" s="11">
        <f t="shared" si="98"/>
        <v>91088400</v>
      </c>
      <c r="J584" s="11">
        <f t="shared" si="98"/>
        <v>464</v>
      </c>
      <c r="K584" s="11">
        <f t="shared" si="98"/>
        <v>5350258</v>
      </c>
      <c r="L584" s="11">
        <f t="shared" si="93"/>
        <v>7476</v>
      </c>
      <c r="M584" s="11">
        <f t="shared" si="93"/>
        <v>9683812851</v>
      </c>
      <c r="N584" s="11">
        <f t="shared" si="93"/>
        <v>6711</v>
      </c>
      <c r="O584" s="11">
        <f t="shared" si="93"/>
        <v>7595996051</v>
      </c>
      <c r="P584" s="11">
        <f t="shared" si="93"/>
        <v>410</v>
      </c>
      <c r="Q584" s="11">
        <f t="shared" si="93"/>
        <v>886629800</v>
      </c>
      <c r="R584" s="11">
        <f t="shared" si="93"/>
        <v>355</v>
      </c>
      <c r="S584" s="11">
        <f t="shared" si="93"/>
        <v>1201187000</v>
      </c>
      <c r="T584" s="11">
        <f t="shared" si="93"/>
        <v>277907</v>
      </c>
      <c r="U584" s="11">
        <f t="shared" si="93"/>
        <v>87297158330</v>
      </c>
      <c r="W584" s="11">
        <f t="shared" si="94"/>
        <v>240065</v>
      </c>
      <c r="X584" s="11">
        <f t="shared" si="94"/>
        <v>76188858481</v>
      </c>
      <c r="Y584" s="7">
        <f t="shared" si="95"/>
        <v>312364.0325786766</v>
      </c>
      <c r="Z584" s="9">
        <f t="shared" si="97"/>
        <v>0.013759749148526493</v>
      </c>
      <c r="AA584" s="13">
        <v>309220.68025176175</v>
      </c>
      <c r="AB584" s="9">
        <f t="shared" si="96"/>
        <v>0.010165401370812533</v>
      </c>
    </row>
    <row r="585" spans="3:28" ht="12.75">
      <c r="C585" s="10" t="s">
        <v>922</v>
      </c>
      <c r="D585" s="11">
        <f t="shared" si="98"/>
        <v>4803</v>
      </c>
      <c r="E585" s="11">
        <f t="shared" si="98"/>
        <v>589142050</v>
      </c>
      <c r="F585" s="11">
        <f t="shared" si="98"/>
        <v>107841</v>
      </c>
      <c r="G585" s="11">
        <f t="shared" si="98"/>
        <v>25995173027</v>
      </c>
      <c r="H585" s="11">
        <f t="shared" si="98"/>
        <v>142</v>
      </c>
      <c r="I585" s="11">
        <f t="shared" si="98"/>
        <v>56185900</v>
      </c>
      <c r="J585" s="11">
        <f t="shared" si="98"/>
        <v>331</v>
      </c>
      <c r="K585" s="11">
        <f t="shared" si="98"/>
        <v>1029900</v>
      </c>
      <c r="L585" s="11">
        <f t="shared" si="93"/>
        <v>10639</v>
      </c>
      <c r="M585" s="11">
        <f t="shared" si="93"/>
        <v>8639173025</v>
      </c>
      <c r="N585" s="11">
        <f t="shared" si="93"/>
        <v>8053</v>
      </c>
      <c r="O585" s="11">
        <f t="shared" si="93"/>
        <v>5540830025</v>
      </c>
      <c r="P585" s="11">
        <f t="shared" si="93"/>
        <v>1486</v>
      </c>
      <c r="Q585" s="11">
        <f t="shared" si="93"/>
        <v>1993460300</v>
      </c>
      <c r="R585" s="11">
        <f t="shared" si="93"/>
        <v>1100</v>
      </c>
      <c r="S585" s="11">
        <f t="shared" si="93"/>
        <v>1104882700</v>
      </c>
      <c r="T585" s="11">
        <f t="shared" si="93"/>
        <v>123756</v>
      </c>
      <c r="U585" s="11">
        <f t="shared" si="93"/>
        <v>35280703902</v>
      </c>
      <c r="W585" s="11">
        <f t="shared" si="94"/>
        <v>107983</v>
      </c>
      <c r="X585" s="11">
        <f t="shared" si="94"/>
        <v>27156241627</v>
      </c>
      <c r="Y585" s="7">
        <f t="shared" si="95"/>
        <v>241254.26156895066</v>
      </c>
      <c r="Z585" s="9">
        <f t="shared" si="97"/>
        <v>0.03131691201709176</v>
      </c>
      <c r="AA585" s="13">
        <v>242722.06085908902</v>
      </c>
      <c r="AB585" s="9">
        <f t="shared" si="96"/>
        <v>-0.00604724302744973</v>
      </c>
    </row>
    <row r="586" spans="3:28" ht="12.75">
      <c r="C586" s="10" t="s">
        <v>954</v>
      </c>
      <c r="D586" s="11">
        <f t="shared" si="98"/>
        <v>4235</v>
      </c>
      <c r="E586" s="11">
        <f t="shared" si="98"/>
        <v>132225797</v>
      </c>
      <c r="F586" s="11">
        <f t="shared" si="98"/>
        <v>20331</v>
      </c>
      <c r="G586" s="11">
        <f t="shared" si="98"/>
        <v>3515315734</v>
      </c>
      <c r="H586" s="11">
        <f t="shared" si="98"/>
        <v>1729</v>
      </c>
      <c r="I586" s="11">
        <f t="shared" si="98"/>
        <v>388722200</v>
      </c>
      <c r="J586" s="11">
        <f t="shared" si="98"/>
        <v>3893</v>
      </c>
      <c r="K586" s="11">
        <f t="shared" si="98"/>
        <v>55141500</v>
      </c>
      <c r="L586" s="11">
        <f aca="true" t="shared" si="99" ref="L586:U590">SUMIF($C$2:$C$566,$C586,L$2:L$566)</f>
        <v>1218</v>
      </c>
      <c r="M586" s="11">
        <f t="shared" si="99"/>
        <v>1196571996</v>
      </c>
      <c r="N586" s="11">
        <f t="shared" si="99"/>
        <v>1112</v>
      </c>
      <c r="O586" s="11">
        <f t="shared" si="99"/>
        <v>611364900</v>
      </c>
      <c r="P586" s="11">
        <f t="shared" si="99"/>
        <v>50</v>
      </c>
      <c r="Q586" s="11">
        <f t="shared" si="99"/>
        <v>500187296</v>
      </c>
      <c r="R586" s="11">
        <f t="shared" si="99"/>
        <v>56</v>
      </c>
      <c r="S586" s="11">
        <f t="shared" si="99"/>
        <v>85019800</v>
      </c>
      <c r="T586" s="11">
        <f t="shared" si="99"/>
        <v>31406</v>
      </c>
      <c r="U586" s="11">
        <f t="shared" si="99"/>
        <v>5287977227</v>
      </c>
      <c r="W586" s="11">
        <f t="shared" si="94"/>
        <v>22060</v>
      </c>
      <c r="X586" s="11">
        <f t="shared" si="94"/>
        <v>3989057734</v>
      </c>
      <c r="Y586" s="7">
        <f t="shared" si="95"/>
        <v>176973.6144152312</v>
      </c>
      <c r="Z586" s="9">
        <f t="shared" si="97"/>
        <v>0.016077943673035413</v>
      </c>
      <c r="AA586" s="13">
        <v>177335.72004174418</v>
      </c>
      <c r="AB586" s="9">
        <f t="shared" si="96"/>
        <v>-0.0020419215397086943</v>
      </c>
    </row>
    <row r="587" spans="3:28" ht="12.75">
      <c r="C587" s="10" t="s">
        <v>985</v>
      </c>
      <c r="D587" s="11">
        <f t="shared" si="98"/>
        <v>4894</v>
      </c>
      <c r="E587" s="11">
        <f t="shared" si="98"/>
        <v>611442450</v>
      </c>
      <c r="F587" s="11">
        <f t="shared" si="98"/>
        <v>101493</v>
      </c>
      <c r="G587" s="11">
        <f t="shared" si="98"/>
        <v>41765495710</v>
      </c>
      <c r="H587" s="11">
        <f t="shared" si="98"/>
        <v>952</v>
      </c>
      <c r="I587" s="11">
        <f t="shared" si="98"/>
        <v>1056654400</v>
      </c>
      <c r="J587" s="11">
        <f t="shared" si="98"/>
        <v>1661</v>
      </c>
      <c r="K587" s="11">
        <f t="shared" si="98"/>
        <v>15174181</v>
      </c>
      <c r="L587" s="11">
        <f t="shared" si="99"/>
        <v>4793</v>
      </c>
      <c r="M587" s="11">
        <f t="shared" si="99"/>
        <v>11254101279</v>
      </c>
      <c r="N587" s="11">
        <f t="shared" si="99"/>
        <v>3861</v>
      </c>
      <c r="O587" s="11">
        <f t="shared" si="99"/>
        <v>7739611399</v>
      </c>
      <c r="P587" s="11">
        <f t="shared" si="99"/>
        <v>681</v>
      </c>
      <c r="Q587" s="11">
        <f t="shared" si="99"/>
        <v>2417867480</v>
      </c>
      <c r="R587" s="11">
        <f t="shared" si="99"/>
        <v>251</v>
      </c>
      <c r="S587" s="11">
        <f t="shared" si="99"/>
        <v>1096622400</v>
      </c>
      <c r="T587" s="11">
        <f t="shared" si="99"/>
        <v>113793</v>
      </c>
      <c r="U587" s="11">
        <f t="shared" si="99"/>
        <v>54702868020</v>
      </c>
      <c r="W587" s="11">
        <f t="shared" si="94"/>
        <v>102445</v>
      </c>
      <c r="X587" s="11">
        <f t="shared" si="94"/>
        <v>43918772510</v>
      </c>
      <c r="Y587" s="7">
        <f t="shared" si="95"/>
        <v>418001.367660696</v>
      </c>
      <c r="Z587" s="9">
        <f t="shared" si="97"/>
        <v>0.02004689040433972</v>
      </c>
      <c r="AA587" s="13">
        <v>415992.77678964514</v>
      </c>
      <c r="AB587" s="9">
        <f t="shared" si="96"/>
        <v>0.004828427278357577</v>
      </c>
    </row>
    <row r="588" spans="3:28" ht="12.75">
      <c r="C588" s="10" t="s">
        <v>1027</v>
      </c>
      <c r="D588" s="11">
        <f t="shared" si="98"/>
        <v>8488</v>
      </c>
      <c r="E588" s="11">
        <f t="shared" si="98"/>
        <v>359859600</v>
      </c>
      <c r="F588" s="11">
        <f t="shared" si="98"/>
        <v>55194</v>
      </c>
      <c r="G588" s="11">
        <f t="shared" si="98"/>
        <v>12832613799</v>
      </c>
      <c r="H588" s="11">
        <f t="shared" si="98"/>
        <v>1845</v>
      </c>
      <c r="I588" s="11">
        <f t="shared" si="98"/>
        <v>575638300</v>
      </c>
      <c r="J588" s="11">
        <f t="shared" si="98"/>
        <v>3715</v>
      </c>
      <c r="K588" s="11">
        <f t="shared" si="98"/>
        <v>28697212</v>
      </c>
      <c r="L588" s="11">
        <f t="shared" si="99"/>
        <v>2669</v>
      </c>
      <c r="M588" s="11">
        <f t="shared" si="99"/>
        <v>1851816781</v>
      </c>
      <c r="N588" s="11">
        <f t="shared" si="99"/>
        <v>2379</v>
      </c>
      <c r="O588" s="11">
        <f t="shared" si="99"/>
        <v>1562871731</v>
      </c>
      <c r="P588" s="11">
        <f t="shared" si="99"/>
        <v>187</v>
      </c>
      <c r="Q588" s="11">
        <f t="shared" si="99"/>
        <v>182853900</v>
      </c>
      <c r="R588" s="11">
        <f t="shared" si="99"/>
        <v>103</v>
      </c>
      <c r="S588" s="11">
        <f t="shared" si="99"/>
        <v>106091150</v>
      </c>
      <c r="T588" s="11">
        <f t="shared" si="99"/>
        <v>71911</v>
      </c>
      <c r="U588" s="11">
        <f t="shared" si="99"/>
        <v>15648625692</v>
      </c>
      <c r="W588" s="11">
        <f t="shared" si="94"/>
        <v>57039</v>
      </c>
      <c r="X588" s="11">
        <f t="shared" si="94"/>
        <v>13514343249</v>
      </c>
      <c r="Y588" s="7">
        <f t="shared" si="95"/>
        <v>235071.6544644892</v>
      </c>
      <c r="Z588" s="9">
        <f t="shared" si="97"/>
        <v>0.006779582570898648</v>
      </c>
      <c r="AA588" s="13">
        <v>237188.29840251108</v>
      </c>
      <c r="AB588" s="9">
        <f t="shared" si="96"/>
        <v>-0.00892389697248012</v>
      </c>
    </row>
    <row r="589" spans="3:28" ht="12.75">
      <c r="C589" s="10" t="s">
        <v>1076</v>
      </c>
      <c r="D589" s="11">
        <f t="shared" si="98"/>
        <v>3571</v>
      </c>
      <c r="E589" s="11">
        <f t="shared" si="98"/>
        <v>283780600</v>
      </c>
      <c r="F589" s="11">
        <f t="shared" si="98"/>
        <v>129479</v>
      </c>
      <c r="G589" s="11">
        <f t="shared" si="98"/>
        <v>17525267316</v>
      </c>
      <c r="H589" s="11">
        <f t="shared" si="98"/>
        <v>4</v>
      </c>
      <c r="I589" s="11">
        <f t="shared" si="98"/>
        <v>1076500</v>
      </c>
      <c r="J589" s="11">
        <f t="shared" si="98"/>
        <v>7</v>
      </c>
      <c r="K589" s="11">
        <f t="shared" si="98"/>
        <v>23720</v>
      </c>
      <c r="L589" s="11">
        <f t="shared" si="99"/>
        <v>10145</v>
      </c>
      <c r="M589" s="11">
        <f t="shared" si="99"/>
        <v>5636627435</v>
      </c>
      <c r="N589" s="11">
        <f t="shared" si="99"/>
        <v>7498</v>
      </c>
      <c r="O589" s="11">
        <f t="shared" si="99"/>
        <v>2866742485</v>
      </c>
      <c r="P589" s="11">
        <f t="shared" si="99"/>
        <v>1477</v>
      </c>
      <c r="Q589" s="11">
        <f t="shared" si="99"/>
        <v>2141900150</v>
      </c>
      <c r="R589" s="11">
        <f t="shared" si="99"/>
        <v>1170</v>
      </c>
      <c r="S589" s="11">
        <f t="shared" si="99"/>
        <v>627984800</v>
      </c>
      <c r="T589" s="11">
        <f t="shared" si="99"/>
        <v>143206</v>
      </c>
      <c r="U589" s="11">
        <f t="shared" si="99"/>
        <v>23446775571</v>
      </c>
      <c r="W589" s="11">
        <f t="shared" si="94"/>
        <v>129483</v>
      </c>
      <c r="X589" s="11">
        <f t="shared" si="94"/>
        <v>18154328616</v>
      </c>
      <c r="Y589" s="7">
        <f t="shared" si="95"/>
        <v>135356.33107048803</v>
      </c>
      <c r="Z589" s="9">
        <f t="shared" si="97"/>
        <v>0.02678341838938055</v>
      </c>
      <c r="AA589" s="13">
        <v>135475.5733534323</v>
      </c>
      <c r="AB589" s="9">
        <f t="shared" si="96"/>
        <v>-0.0008801755179377119</v>
      </c>
    </row>
    <row r="590" spans="3:28" ht="12.75">
      <c r="C590" s="10" t="s">
        <v>1117</v>
      </c>
      <c r="D590" s="11">
        <f t="shared" si="98"/>
        <v>3654</v>
      </c>
      <c r="E590" s="11">
        <f t="shared" si="98"/>
        <v>173905752</v>
      </c>
      <c r="F590" s="11">
        <f t="shared" si="98"/>
        <v>34373</v>
      </c>
      <c r="G590" s="11">
        <f t="shared" si="98"/>
        <v>7468609785</v>
      </c>
      <c r="H590" s="11">
        <f t="shared" si="98"/>
        <v>1977</v>
      </c>
      <c r="I590" s="11">
        <f t="shared" si="98"/>
        <v>588213200</v>
      </c>
      <c r="J590" s="11">
        <f t="shared" si="98"/>
        <v>4094</v>
      </c>
      <c r="K590" s="11">
        <f t="shared" si="98"/>
        <v>38352949</v>
      </c>
      <c r="L590" s="11">
        <f t="shared" si="99"/>
        <v>2164</v>
      </c>
      <c r="M590" s="11">
        <f t="shared" si="99"/>
        <v>1998064612</v>
      </c>
      <c r="N590" s="11">
        <f t="shared" si="99"/>
        <v>1844</v>
      </c>
      <c r="O590" s="11">
        <f t="shared" si="99"/>
        <v>1179627962</v>
      </c>
      <c r="P590" s="11">
        <f t="shared" si="99"/>
        <v>188</v>
      </c>
      <c r="Q590" s="11">
        <f t="shared" si="99"/>
        <v>573813750</v>
      </c>
      <c r="R590" s="11">
        <f t="shared" si="99"/>
        <v>132</v>
      </c>
      <c r="S590" s="11">
        <f t="shared" si="99"/>
        <v>244622900</v>
      </c>
      <c r="T590" s="11">
        <f t="shared" si="99"/>
        <v>46262</v>
      </c>
      <c r="U590" s="11">
        <f t="shared" si="99"/>
        <v>10267146298</v>
      </c>
      <c r="W590" s="11">
        <f t="shared" si="94"/>
        <v>36350</v>
      </c>
      <c r="X590" s="11">
        <f t="shared" si="94"/>
        <v>8301445885</v>
      </c>
      <c r="Y590" s="7">
        <f t="shared" si="95"/>
        <v>221645.7492434663</v>
      </c>
      <c r="Z590" s="9">
        <f t="shared" si="97"/>
        <v>0.023825792766550096</v>
      </c>
      <c r="AA590" s="13">
        <v>231989.98829168847</v>
      </c>
      <c r="AB590" s="9">
        <f t="shared" si="96"/>
        <v>-0.04458916147370991</v>
      </c>
    </row>
    <row r="597" spans="4:6" ht="12.75">
      <c r="D597" s="16"/>
      <c r="F597" s="16"/>
    </row>
  </sheetData>
  <sheetProtection/>
  <autoFilter ref="A1:AB567"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Jersey Department of Community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eugene.mccarthy</dc:creator>
  <cp:keywords/>
  <dc:description/>
  <cp:lastModifiedBy>Jyothi Pamidimukkala </cp:lastModifiedBy>
  <dcterms:created xsi:type="dcterms:W3CDTF">2008-11-05T19:21:03Z</dcterms:created>
  <dcterms:modified xsi:type="dcterms:W3CDTF">2015-01-23T21:38:32Z</dcterms:modified>
  <cp:category/>
  <cp:version/>
  <cp:contentType/>
  <cp:contentStatus/>
</cp:coreProperties>
</file>