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I:\STAFF\EXCEL FILES\GC Audit\"/>
    </mc:Choice>
  </mc:AlternateContent>
  <xr:revisionPtr revIDLastSave="0" documentId="13_ncr:1_{D126F199-5A61-413D-BE16-DB21A4E235CF}" xr6:coauthVersionLast="45" xr6:coauthVersionMax="45" xr10:uidLastSave="{00000000-0000-0000-0000-000000000000}"/>
  <bookViews>
    <workbookView xWindow="-120" yWindow="-120" windowWidth="20730" windowHeight="11160" xr2:uid="{EB71A339-D471-4166-9C30-75A6D4F5A166}"/>
  </bookViews>
  <sheets>
    <sheet name="SCH A COST SUMMARY" sheetId="1" r:id="rId1"/>
    <sheet name="SCH B TRADE PAYMENT " sheetId="2" r:id="rId2"/>
    <sheet name="SCH C FEES" sheetId="6" r:id="rId3"/>
  </sheets>
  <externalReferences>
    <externalReference r:id="rId4"/>
  </externalReferences>
  <definedNames>
    <definedName name="__ERR1">#REF!</definedName>
    <definedName name="_ERR1">#REF!</definedName>
    <definedName name="a" localSheetId="0">'SCH A COST SUMMARY'!$J$29:$J$30,'SCH A COST SUMMARY'!$H$29:$H$30,'SCH A COST SUMMARY'!$F$29:$F$30,'SCH A COST SUMMARY'!#REF!,'SCH A COST SUMMARY'!#REF!,'SCH A COST SUMMARY'!#REF!,'SCH A COST SUMMARY'!#REF!,'SCH A COST SUMMARY'!#REF!,'SCH A COST SUMMARY'!#REF!,'SCH A COST SUMMARY'!#REF!</definedName>
    <definedName name="a" localSheetId="2">[1]Breakdown!$J$31:$J$32,[1]Breakdown!$H$31:$H$32,[1]Breakdown!$F$31:$F$32,[1]Breakdown!$J$39:$J$48,[1]Breakdown!$J$51:$J$60,[1]Breakdown!$F$66:$F$74,[1]Breakdown!$B$83:$F$89,[1]Breakdown!$H$83:$H$89,[1]Breakdown!$C$96:$G$96,[1]Breakdown!$C$98:$D$98</definedName>
    <definedName name="a">#REF!,#REF!,#REF!,#REF!,#REF!,#REF!,#REF!,#REF!,#REF!,#REF!</definedName>
    <definedName name="ACREAGE">#REF!</definedName>
    <definedName name="AGENCY_DEBTSERV">#REF!</definedName>
    <definedName name="BR_1">#REF!</definedName>
    <definedName name="BR_10">#REF!</definedName>
    <definedName name="BR_11" localSheetId="0">#REF!</definedName>
    <definedName name="BR_11" localSheetId="2">#REF!</definedName>
    <definedName name="BR_11">#REF!</definedName>
    <definedName name="BR_12" localSheetId="0">#REF!</definedName>
    <definedName name="BR_12" localSheetId="2">#REF!</definedName>
    <definedName name="BR_12">#REF!</definedName>
    <definedName name="BR_13" localSheetId="0">#REF!</definedName>
    <definedName name="BR_13" localSheetId="2">#REF!</definedName>
    <definedName name="BR_13">#REF!</definedName>
    <definedName name="BR_14" localSheetId="0">#REF!</definedName>
    <definedName name="BR_14" localSheetId="2">#REF!</definedName>
    <definedName name="BR_14">#REF!</definedName>
    <definedName name="BR_15" localSheetId="0">#REF!</definedName>
    <definedName name="BR_15" localSheetId="2">#REF!</definedName>
    <definedName name="BR_15">#REF!</definedName>
    <definedName name="BR_16" localSheetId="0">#REF!</definedName>
    <definedName name="BR_16" localSheetId="2">#REF!</definedName>
    <definedName name="BR_16">#REF!</definedName>
    <definedName name="BR_17" localSheetId="0">#REF!</definedName>
    <definedName name="BR_17" localSheetId="2">#REF!</definedName>
    <definedName name="BR_17">#REF!</definedName>
    <definedName name="BR_18" localSheetId="0">#REF!</definedName>
    <definedName name="BR_18" localSheetId="2">#REF!</definedName>
    <definedName name="BR_18">#REF!</definedName>
    <definedName name="BR_19" localSheetId="0">#REF!</definedName>
    <definedName name="BR_19" localSheetId="2">#REF!</definedName>
    <definedName name="BR_19">#REF!</definedName>
    <definedName name="BR_2">#REF!</definedName>
    <definedName name="BR_3">#REF!</definedName>
    <definedName name="BR_4">#REF!</definedName>
    <definedName name="BR_5">#REF!</definedName>
    <definedName name="BR_6">#REF!</definedName>
    <definedName name="BR_7">#REF!</definedName>
    <definedName name="BR_8">#REF!</definedName>
    <definedName name="BR_9">#REF!</definedName>
    <definedName name="CARRY_PERC">#REF!</definedName>
    <definedName name="CASHFLOW" localSheetId="0">#REF!</definedName>
    <definedName name="CASHFLOW" localSheetId="2">#REF!</definedName>
    <definedName name="CASHFLOW">#REF!</definedName>
    <definedName name="CLOSING">#REF!</definedName>
    <definedName name="CNTRCTFE">#REF!</definedName>
    <definedName name="COMMIT">#REF!</definedName>
    <definedName name="CONSTERM">#REF!</definedName>
    <definedName name="CONSTR" localSheetId="0">#REF!</definedName>
    <definedName name="CONSTR" localSheetId="2">#REF!</definedName>
    <definedName name="CONSTR">#REF!</definedName>
    <definedName name="COUNTY">#REF!</definedName>
    <definedName name="DATE_PRP">#REF!</definedName>
    <definedName name="DEBT_OTH">#REF!</definedName>
    <definedName name="DEV_NAME">#REF!</definedName>
    <definedName name="DEV_STREET">#REF!</definedName>
    <definedName name="DEVELOPMENT">#REF!</definedName>
    <definedName name="DEVFEE" localSheetId="0">#REF!</definedName>
    <definedName name="DEVFEE" localSheetId="2">#REF!</definedName>
    <definedName name="DEVFEE">#REF!</definedName>
    <definedName name="DEVFEE_PERC" localSheetId="0">#REF!</definedName>
    <definedName name="DEVFEE_PERC" localSheetId="2">#REF!</definedName>
    <definedName name="DEVFEE_PERC">#REF!</definedName>
    <definedName name="DSR" localSheetId="0">#REF!</definedName>
    <definedName name="DSR" localSheetId="2">#REF!</definedName>
    <definedName name="DSR">#REF!</definedName>
    <definedName name="DSR_SOLV" localSheetId="0">#REF!</definedName>
    <definedName name="DSR_SOLV" localSheetId="2">#REF!</definedName>
    <definedName name="DSR_SOLV">#REF!</definedName>
    <definedName name="DU_1">#REF!</definedName>
    <definedName name="DU_10">#REF!</definedName>
    <definedName name="DU_11" localSheetId="0">#REF!</definedName>
    <definedName name="DU_11" localSheetId="2">#REF!</definedName>
    <definedName name="DU_11">#REF!</definedName>
    <definedName name="DU_12" localSheetId="0">#REF!</definedName>
    <definedName name="DU_12" localSheetId="2">#REF!</definedName>
    <definedName name="DU_12">#REF!</definedName>
    <definedName name="DU_13" localSheetId="0">#REF!</definedName>
    <definedName name="DU_13" localSheetId="2">#REF!</definedName>
    <definedName name="DU_13">#REF!</definedName>
    <definedName name="DU_14" localSheetId="0">#REF!</definedName>
    <definedName name="DU_14" localSheetId="2">#REF!</definedName>
    <definedName name="DU_14">#REF!</definedName>
    <definedName name="DU_15" localSheetId="0">#REF!</definedName>
    <definedName name="DU_15" localSheetId="2">#REF!</definedName>
    <definedName name="DU_15">#REF!</definedName>
    <definedName name="DU_16" localSheetId="0">#REF!</definedName>
    <definedName name="DU_16" localSheetId="2">#REF!</definedName>
    <definedName name="DU_16">#REF!</definedName>
    <definedName name="DU_17" localSheetId="0">#REF!</definedName>
    <definedName name="DU_17" localSheetId="2">#REF!</definedName>
    <definedName name="DU_17">#REF!</definedName>
    <definedName name="DU_18" localSheetId="0">#REF!</definedName>
    <definedName name="DU_18" localSheetId="2">#REF!</definedName>
    <definedName name="DU_18">#REF!</definedName>
    <definedName name="DU_19" localSheetId="0">#REF!</definedName>
    <definedName name="DU_19" localSheetId="2">#REF!</definedName>
    <definedName name="DU_19">#REF!</definedName>
    <definedName name="DU_2">#REF!</definedName>
    <definedName name="DU_20" localSheetId="0">#REF!</definedName>
    <definedName name="DU_20" localSheetId="2">#REF!</definedName>
    <definedName name="DU_20">#REF!</definedName>
    <definedName name="DU_3">#REF!</definedName>
    <definedName name="DU_4">#REF!</definedName>
    <definedName name="DU_5">#REF!</definedName>
    <definedName name="DU_6">#REF!</definedName>
    <definedName name="DU_7">#REF!</definedName>
    <definedName name="DU_8">#REF!</definedName>
    <definedName name="DU_9">#REF!</definedName>
    <definedName name="DWELUNIT">#REF!</definedName>
    <definedName name="F10A" localSheetId="0">#REF!</definedName>
    <definedName name="F10A" localSheetId="2">#REF!</definedName>
    <definedName name="F10A">#REF!</definedName>
    <definedName name="F10B" localSheetId="0">#REF!</definedName>
    <definedName name="F10B" localSheetId="2">#REF!</definedName>
    <definedName name="F10B">#REF!</definedName>
    <definedName name="F10C" localSheetId="0">#REF!</definedName>
    <definedName name="F10C" localSheetId="2">#REF!</definedName>
    <definedName name="F10C">#REF!</definedName>
    <definedName name="F10D" localSheetId="0">#REF!</definedName>
    <definedName name="F10D" localSheetId="2">#REF!</definedName>
    <definedName name="F10D">#REF!</definedName>
    <definedName name="F10E" localSheetId="0">#REF!</definedName>
    <definedName name="F10E" localSheetId="2">#REF!</definedName>
    <definedName name="F10E">#REF!</definedName>
    <definedName name="FINANCE1">#REF!</definedName>
    <definedName name="FINANCE2">#REF!</definedName>
    <definedName name="FINANCE3">#REF!</definedName>
    <definedName name="form10E">#REF!</definedName>
    <definedName name="form10F">#REF!</definedName>
    <definedName name="Form10G">#REF!</definedName>
    <definedName name="FUNDA_AMT">#REF!</definedName>
    <definedName name="FUNDA_DESC">#REF!</definedName>
    <definedName name="FUNDA_FLAG">#REF!</definedName>
    <definedName name="FUNDB_AMT">#REF!</definedName>
    <definedName name="FUNDB_DESC">#REF!</definedName>
    <definedName name="FUNDB_FLAG">#REF!</definedName>
    <definedName name="FUNDC_AMT">#REF!</definedName>
    <definedName name="FUNDC_DESC">#REF!</definedName>
    <definedName name="FUNDC_FLAG">#REF!</definedName>
    <definedName name="FUNDD_AMT">#REF!</definedName>
    <definedName name="FUNDD_DESC">#REF!</definedName>
    <definedName name="FUNDD_FLAG">#REF!</definedName>
    <definedName name="FUNDE_AMT">#REF!</definedName>
    <definedName name="FUNDE_DESC">#REF!</definedName>
    <definedName name="FUNDE_FLAG">#REF!</definedName>
    <definedName name="FUNDF_AMT">#REF!</definedName>
    <definedName name="FUNDF_DESC" localSheetId="0">#REF!</definedName>
    <definedName name="FUNDF_DESC" localSheetId="2">#REF!</definedName>
    <definedName name="FUNDF_DESC">#REF!</definedName>
    <definedName name="FUNDF_FLAG">#REF!</definedName>
    <definedName name="FUNDG_AMT" localSheetId="0">#REF!</definedName>
    <definedName name="FUNDG_AMT" localSheetId="2">#REF!</definedName>
    <definedName name="FUNDG_AMT">#REF!</definedName>
    <definedName name="FUNDG_DESC" localSheetId="0">#REF!</definedName>
    <definedName name="FUNDG_DESC" localSheetId="2">#REF!</definedName>
    <definedName name="FUNDG_DESC">#REF!</definedName>
    <definedName name="FUNDG_FLAG" localSheetId="0">#REF!</definedName>
    <definedName name="FUNDG_FLAG" localSheetId="2">#REF!</definedName>
    <definedName name="FUNDG_FLAG">#REF!</definedName>
    <definedName name="FUNDH_AMT" localSheetId="0">#REF!</definedName>
    <definedName name="FUNDH_AMT" localSheetId="2">#REF!</definedName>
    <definedName name="FUNDH_AMT">#REF!</definedName>
    <definedName name="FUNDH_DESC" localSheetId="0">#REF!</definedName>
    <definedName name="FUNDH_DESC" localSheetId="2">#REF!</definedName>
    <definedName name="FUNDH_DESC">#REF!</definedName>
    <definedName name="FUNDH_FLAG" localSheetId="0">#REF!</definedName>
    <definedName name="FUNDH_FLAG" localSheetId="2">#REF!</definedName>
    <definedName name="FUNDH_FLAG">#REF!</definedName>
    <definedName name="FUNDS_ESCROWED">#REF!</definedName>
    <definedName name="GROSHELT">#REF!</definedName>
    <definedName name="GROSRENT">#REF!</definedName>
    <definedName name="HMFA">#REF!</definedName>
    <definedName name="INDUCE">#REF!</definedName>
    <definedName name="inputEligBasisLimits" localSheetId="0">[1]EligBasisLimits!$C$4:$E$4,[1]EligBasisLimits!$C$5:$D$6,[1]EligBasisLimits!$C$26:$C$31,[1]EligBasisLimits!#REF!,[1]EligBasisLimits!$H$28:$H$33,[1]EligBasisLimits!$C$40:$C$45</definedName>
    <definedName name="inputEligBasisLimits" localSheetId="2">[1]EligBasisLimits!$C$4:$E$4,[1]EligBasisLimits!$C$5:$D$6,[1]EligBasisLimits!$C$26:$C$31,[1]EligBasisLimits!#REF!,[1]EligBasisLimits!$H$28:$H$33,[1]EligBasisLimits!$C$40:$C$45</definedName>
    <definedName name="inputEligBasisLimits">#REF!,#REF!,#REF!,#REF!,#REF!,#REF!</definedName>
    <definedName name="inputTies" localSheetId="0">'SCH A COST SUMMARY'!#REF!,'SCH A COST SUMMARY'!#REF!,'SCH A COST SUMMARY'!$C$14,'SCH A COST SUMMARY'!$C$16,'SCH A COST SUMMARY'!$C$19,'SCH A COST SUMMARY'!$C$21,'SCH A COST SUMMARY'!#REF!</definedName>
    <definedName name="inputTies" localSheetId="2">[1]Ties!$C$14,[1]Ties!$C$16,[1]Ties!$C$18,[1]Ties!$C$20,[1]Ties!#REF!,[1]Ties!$H$13,[1]Ties!$C$28:$C$33</definedName>
    <definedName name="inputTies">#REF!,#REF!,#REF!,#REF!,#REF!,#REF!,#REF!</definedName>
    <definedName name="INSUR_EX">#REF!</definedName>
    <definedName name="LOW_INC_PERC">#REF!</definedName>
    <definedName name="MANAGE_FEE_PERC">#REF!</definedName>
    <definedName name="MAX_DEV_FEE">#REF!</definedName>
    <definedName name="MGMT_RVW">#REF!</definedName>
    <definedName name="MIP" localSheetId="0">#REF!</definedName>
    <definedName name="MIP" localSheetId="2">#REF!</definedName>
    <definedName name="MIP">#REF!</definedName>
    <definedName name="MORTG_INTEREST">#REF!</definedName>
    <definedName name="MORTG_RATE">#REF!</definedName>
    <definedName name="MORTG_TERM">#REF!</definedName>
    <definedName name="MORTG1_2">#REF!</definedName>
    <definedName name="MORTGAGE" localSheetId="0">#REF!</definedName>
    <definedName name="MORTGAGE" localSheetId="2">#REF!</definedName>
    <definedName name="MORTGAGE">#REF!</definedName>
    <definedName name="mos._______on" localSheetId="0">#REF!</definedName>
    <definedName name="mos._______on" localSheetId="2">#REF!</definedName>
    <definedName name="mos._______on">#REF!</definedName>
    <definedName name="MRTGandFEE_AMT">#REF!</definedName>
    <definedName name="MRTGandFEE_PERC">#REF!</definedName>
    <definedName name="MUNICIP">#REF!</definedName>
    <definedName name="NET_APT_RENTS">#REF!</definedName>
    <definedName name="NET_INCOME">#REF!</definedName>
    <definedName name="NET_OPERATING">#REF!</definedName>
    <definedName name="NET_OTHR_RENTAL">#REF!</definedName>
    <definedName name="NETRNTAR">#REF!</definedName>
    <definedName name="PAYMNTS_PERYEAR">#REF!</definedName>
    <definedName name="PREPARER">#REF!</definedName>
    <definedName name="_xlnm.Print_Area" localSheetId="0">'SCH A COST SUMMARY'!$A$1:$L$44</definedName>
    <definedName name="_xlnm.Print_Area" localSheetId="1">'SCH B TRADE PAYMENT '!$A$1:$D$69</definedName>
    <definedName name="_xlnm.Print_Area" localSheetId="2">'SCH C FEES'!$A$1:$M$45</definedName>
    <definedName name="rangeBreakdown" localSheetId="0">'SCH A COST SUMMARY'!$A$1:$N$31</definedName>
    <definedName name="rangeBreakdown">'SCH A COST SUMMARY'!$A$1:$N$31</definedName>
    <definedName name="rangeMFbreakdown">#REF!,#REF!</definedName>
    <definedName name="rangePercentLimits" localSheetId="2">'SCH C FEES'!$A$1:$N$45</definedName>
    <definedName name="rangePercentLimits">'SCH C FEES'!$A$1:$N$45</definedName>
    <definedName name="RE_TAX_PERC">#REF!</definedName>
    <definedName name="RE_TAXAB">#REF!</definedName>
    <definedName name="RENT_UP">#REF!</definedName>
    <definedName name="RETURN_ONEQ_AMT">#REF!</definedName>
    <definedName name="RETURN_ONEQUITY">#REF!</definedName>
    <definedName name="REVIEWBY">#REF!</definedName>
    <definedName name="RR_PERC">#REF!</definedName>
    <definedName name="S_U" localSheetId="0">#REF!</definedName>
    <definedName name="S_U" localSheetId="2">#REF!</definedName>
    <definedName name="S_U">#REF!</definedName>
    <definedName name="SandU">#REF!</definedName>
    <definedName name="SCHEDULE_10_B___EST._DEVELOPMENT_COSTS_AND_CAPITAL_REQUIREMENTS">#REF!</definedName>
    <definedName name="SOLV1" localSheetId="0">#REF!</definedName>
    <definedName name="SOLV1" localSheetId="2">#REF!</definedName>
    <definedName name="SOLV1">#REF!</definedName>
    <definedName name="SOLV2" localSheetId="0">#REF!</definedName>
    <definedName name="SOLV2" localSheetId="2">#REF!</definedName>
    <definedName name="SOLV2">#REF!</definedName>
    <definedName name="SPONSOR">#REF!</definedName>
    <definedName name="SPONSOR_EQUITY">#REF!</definedName>
    <definedName name="SQFT">#REF!</definedName>
    <definedName name="SQFT_ACR">#REF!</definedName>
    <definedName name="TOT_ADM">#REF!</definedName>
    <definedName name="TOT_EMPL">#REF!</definedName>
    <definedName name="TOT_EXP">#REF!</definedName>
    <definedName name="TOT_EXPENSES">#REF!</definedName>
    <definedName name="TOT_FUNDYES">#REF!</definedName>
    <definedName name="TOT_M_R">#REF!</definedName>
    <definedName name="TOT_MCTR">#REF!</definedName>
    <definedName name="TOT_RENT">#REF!</definedName>
    <definedName name="TOT_REVENUES">#REF!</definedName>
    <definedName name="TOT_UTIL">#REF!</definedName>
    <definedName name="TOT_WAGE">#REF!</definedName>
    <definedName name="TOTAL_DEBT_SERV">#REF!</definedName>
    <definedName name="TOTAL_RENT_INC">#REF!</definedName>
    <definedName name="TOTPRJ">#REF!</definedName>
    <definedName name="VACANCY">#REF!</definedName>
    <definedName name="VACANCY_PERC">#REF!</definedName>
    <definedName name="WKS_MORTGA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8" i="6" l="1"/>
  <c r="L41" i="6" l="1"/>
  <c r="F26" i="1"/>
  <c r="F25" i="1"/>
  <c r="F24" i="1"/>
  <c r="F23" i="1"/>
  <c r="F22" i="1"/>
  <c r="F21" i="1"/>
  <c r="F20" i="1"/>
  <c r="F19" i="1"/>
  <c r="F16" i="1"/>
  <c r="F15" i="1"/>
  <c r="C52" i="2"/>
  <c r="F17" i="1" s="1"/>
  <c r="C42" i="2"/>
  <c r="F18" i="1" s="1"/>
  <c r="C7" i="1" l="1"/>
  <c r="L15" i="1"/>
  <c r="L17" i="1"/>
  <c r="L18" i="1"/>
  <c r="J33" i="1"/>
  <c r="H33" i="1"/>
  <c r="F33" i="1"/>
  <c r="F36" i="6"/>
  <c r="F35" i="6"/>
  <c r="F34" i="6"/>
  <c r="F33" i="6"/>
  <c r="F32" i="6"/>
  <c r="F31" i="6"/>
  <c r="F30" i="6"/>
  <c r="F29" i="6"/>
  <c r="F28" i="6"/>
  <c r="F27" i="6"/>
  <c r="F26" i="6"/>
  <c r="E26" i="6" s="1"/>
  <c r="F25" i="6"/>
  <c r="F40" i="6" l="1"/>
  <c r="L27" i="6" s="1"/>
  <c r="C65" i="2"/>
  <c r="E38" i="6" l="1"/>
  <c r="E36" i="6"/>
  <c r="E34" i="6"/>
  <c r="E33" i="6"/>
  <c r="E32" i="6"/>
  <c r="E31" i="6"/>
  <c r="E30" i="6"/>
  <c r="E29" i="6"/>
  <c r="E28" i="6"/>
  <c r="E27" i="6"/>
  <c r="E25" i="6"/>
  <c r="L17" i="6"/>
  <c r="E14" i="6"/>
  <c r="L13" i="6"/>
  <c r="L15" i="6" s="1"/>
  <c r="L19" i="6" s="1"/>
  <c r="G12" i="6"/>
  <c r="G13" i="6" s="1"/>
  <c r="G14" i="6" s="1"/>
  <c r="C5" i="1"/>
  <c r="L30" i="1"/>
  <c r="L29" i="1"/>
  <c r="L26" i="1"/>
  <c r="L25" i="1"/>
  <c r="L24" i="1"/>
  <c r="L23" i="1"/>
  <c r="L22" i="1"/>
  <c r="L21" i="1"/>
  <c r="L20" i="1"/>
  <c r="L19" i="1"/>
  <c r="L16" i="1"/>
  <c r="C6" i="1"/>
  <c r="C4" i="6" s="1" a="1"/>
  <c r="C4" i="6" s="1"/>
  <c r="L33" i="1" l="1"/>
  <c r="G15" i="6"/>
  <c r="E40" i="6"/>
  <c r="L29" i="6" l="1"/>
  <c r="K29" i="6" s="1"/>
  <c r="L37" i="6"/>
  <c r="L33" i="6"/>
  <c r="M33" i="6" s="1"/>
  <c r="K27" i="6"/>
  <c r="L21" i="6"/>
  <c r="L23" i="6" s="1"/>
  <c r="G16" i="6"/>
  <c r="G17" i="6" s="1"/>
  <c r="K37" i="6" l="1"/>
  <c r="K39" i="6"/>
  <c r="L31" i="6"/>
  <c r="L35" i="6" l="1"/>
  <c r="K31" i="6"/>
  <c r="K35" i="6" l="1"/>
  <c r="L39" i="6"/>
  <c r="L43" i="6" s="1"/>
  <c r="K41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<sst xmlns="http://schemas.openxmlformats.org/spreadsheetml/2006/main" count="165" uniqueCount="124">
  <si>
    <t>Project Name:</t>
  </si>
  <si>
    <t>{Windowsoff}{Paneloff}{Home}</t>
  </si>
  <si>
    <t>Development</t>
  </si>
  <si>
    <t xml:space="preserve">Non-Depreciable </t>
  </si>
  <si>
    <t>Non-Eligible</t>
  </si>
  <si>
    <t>Eligible Basis for</t>
  </si>
  <si>
    <t>Cost</t>
  </si>
  <si>
    <t>Costs</t>
  </si>
  <si>
    <t>Rehab / NC</t>
  </si>
  <si>
    <t>CONSTRUCTION</t>
  </si>
  <si>
    <t xml:space="preserve">    Demolition</t>
  </si>
  <si>
    <t xml:space="preserve">    Off-Site Improvements</t>
  </si>
  <si>
    <t xml:space="preserve">    Residential Structures</t>
  </si>
  <si>
    <t xml:space="preserve">    Environmental Clearances</t>
  </si>
  <si>
    <t xml:space="preserve">    Surety &amp; Bonding</t>
  </si>
  <si>
    <t xml:space="preserve">    Building Permits</t>
  </si>
  <si>
    <t xml:space="preserve">    Community Service Facility</t>
  </si>
  <si>
    <t xml:space="preserve">    Garage Parking</t>
  </si>
  <si>
    <t xml:space="preserve">    Fire Suppression System</t>
  </si>
  <si>
    <t xml:space="preserve">    Green Features</t>
  </si>
  <si>
    <t xml:space="preserve">    Other:</t>
  </si>
  <si>
    <t>CONTRACTOR FEE</t>
  </si>
  <si>
    <t xml:space="preserve">    Contractor Overhead &amp; Profit</t>
  </si>
  <si>
    <t xml:space="preserve">    General Requirements</t>
  </si>
  <si>
    <t>Other:</t>
  </si>
  <si>
    <t xml:space="preserve"> </t>
  </si>
  <si>
    <t>General Contractor:</t>
  </si>
  <si>
    <t>GENERAL CONTRACTOR'S COST SUMMARY</t>
  </si>
  <si>
    <t>Contractor Profit/Overhead Limits</t>
  </si>
  <si>
    <t xml:space="preserve">   Construction Contract Amount</t>
  </si>
  <si>
    <t>Bracket %</t>
  </si>
  <si>
    <t>Maximum Fee for</t>
  </si>
  <si>
    <t>Example Calculation of Maximum Contractor Profit/OH</t>
  </si>
  <si>
    <t>Bracket Minimum</t>
  </si>
  <si>
    <t>Bracket Maximum</t>
  </si>
  <si>
    <t>Lower Brackets</t>
  </si>
  <si>
    <t>to</t>
  </si>
  <si>
    <t>$0</t>
  </si>
  <si>
    <t xml:space="preserve">Construction Contract </t>
  </si>
  <si>
    <t>of amount over $   500,000  +</t>
  </si>
  <si>
    <t>of amount over $ 1,000,000 +</t>
  </si>
  <si>
    <t>- Bracket Minimum</t>
  </si>
  <si>
    <t>of amount over $ 5,000,000 +</t>
  </si>
  <si>
    <t>of amount over $10,000,000 +</t>
  </si>
  <si>
    <t>Difference</t>
  </si>
  <si>
    <t>of amount over $15,000,000 +</t>
  </si>
  <si>
    <t>and over</t>
  </si>
  <si>
    <t>of amount over $20,000,000 +</t>
  </si>
  <si>
    <t>x Bracket % for Contract Amount</t>
  </si>
  <si>
    <t>Difference x Bracket %</t>
  </si>
  <si>
    <t>+Maximum Fee for Lower Brackets</t>
  </si>
  <si>
    <t>Maximum Profit &amp; OH</t>
  </si>
  <si>
    <t>Demolition</t>
  </si>
  <si>
    <t>Calculation of Maximum Contractor Profit &amp; Overhead</t>
  </si>
  <si>
    <t>Off-Site Improvements</t>
  </si>
  <si>
    <t>Residential Structures</t>
  </si>
  <si>
    <t>Environmental Clearances</t>
  </si>
  <si>
    <t>Surety &amp; Bonding</t>
  </si>
  <si>
    <t>Building Permits</t>
  </si>
  <si>
    <t>Community Service Facility</t>
  </si>
  <si>
    <t>Garage Parking</t>
  </si>
  <si>
    <t>Fire Suppression System</t>
  </si>
  <si>
    <t>Green Features</t>
  </si>
  <si>
    <t xml:space="preserve">Other:   </t>
  </si>
  <si>
    <t>General Requirements</t>
  </si>
  <si>
    <t>+ Maximum Fee for Lower Brackets</t>
  </si>
  <si>
    <t>Construction Contract Amount</t>
  </si>
  <si>
    <t>CONTRACTOR FEE LIMITS</t>
  </si>
  <si>
    <t xml:space="preserve">    Site Work </t>
  </si>
  <si>
    <t xml:space="preserve">Site Work </t>
  </si>
  <si>
    <t>TOTAL CONSTRUCTION COSTS</t>
  </si>
  <si>
    <t>Project Location</t>
  </si>
  <si>
    <t>GENERAL CONTRACTOR'S TRADE PAYMENT BREAKDOWN</t>
  </si>
  <si>
    <t>TRADE/ DESCRIPTION OF WORK</t>
  </si>
  <si>
    <t>Earthwork</t>
  </si>
  <si>
    <t>Site Utilities</t>
  </si>
  <si>
    <t>Roads &amp; Walks</t>
  </si>
  <si>
    <t>Site Improvements</t>
  </si>
  <si>
    <t xml:space="preserve">COST </t>
  </si>
  <si>
    <t>Landscaping</t>
  </si>
  <si>
    <t>Masonry</t>
  </si>
  <si>
    <t>Metals</t>
  </si>
  <si>
    <t>Insulation</t>
  </si>
  <si>
    <t>Roofing</t>
  </si>
  <si>
    <t>Siding</t>
  </si>
  <si>
    <t>Appliances</t>
  </si>
  <si>
    <t>Elevators</t>
  </si>
  <si>
    <t>HVAC</t>
  </si>
  <si>
    <t>Window Treatments</t>
  </si>
  <si>
    <t xml:space="preserve">Plumbing </t>
  </si>
  <si>
    <t xml:space="preserve">Electrical </t>
  </si>
  <si>
    <t>Cabinets &amp; Vanities</t>
  </si>
  <si>
    <t>Unit AC and/or Sleeves</t>
  </si>
  <si>
    <t>Carpet</t>
  </si>
  <si>
    <t>Painting and Decorating</t>
  </si>
  <si>
    <t>Concrete</t>
  </si>
  <si>
    <t>Rough Carpentry</t>
  </si>
  <si>
    <t>Finish Carpentry</t>
  </si>
  <si>
    <t>Moisture Protection</t>
  </si>
  <si>
    <t>Sheet Metal</t>
  </si>
  <si>
    <t>Doors &amp; Hardware</t>
  </si>
  <si>
    <t>Windows &amp; Glazing</t>
  </si>
  <si>
    <t>Acoustical Tile</t>
  </si>
  <si>
    <t>Drywall</t>
  </si>
  <si>
    <t>Ceramic Tile</t>
  </si>
  <si>
    <t>Wood Flooring</t>
  </si>
  <si>
    <t>Resilient Flooring</t>
  </si>
  <si>
    <t>CATEGORY</t>
  </si>
  <si>
    <t>Other (specify)</t>
  </si>
  <si>
    <t>PAYEE/ SUBCONTRACTOR</t>
  </si>
  <si>
    <t>SCHEDULE A:</t>
  </si>
  <si>
    <t>SCHEDULE B:</t>
  </si>
  <si>
    <t>Contractor Profit &amp; OH</t>
  </si>
  <si>
    <t>Within limit?</t>
  </si>
  <si>
    <t>TOTAL RESIDENTIAL STRUCTURES</t>
  </si>
  <si>
    <t>TOTAL SITE WORK</t>
  </si>
  <si>
    <t>TOTALS</t>
  </si>
  <si>
    <t>SCHEDULE C:</t>
  </si>
  <si>
    <t>CONSTRUCTION COSTS</t>
  </si>
  <si>
    <t>Note:  This audit must include a sampling of subcontractor invoices in order to verify consistency with the developer’s cost certification.</t>
  </si>
  <si>
    <t xml:space="preserve">Instructions:  Itemize all actual construction costs below by payee, including any approved change orders/ accepted cost increases.   Insert additional lines as necessary.  </t>
  </si>
  <si>
    <t xml:space="preserve">Notes: </t>
  </si>
  <si>
    <t>This Schedule must match Schedule C: Breakdown of Costs and Basis in the Developer's Cost Certification.</t>
  </si>
  <si>
    <t xml:space="preserve">If there is more than one general contractor, a separate General Contractor’s Cost Certification is required from each general contractor.							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</si>
</sst>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\ ;\(&quot;$&quot;#,##0\)"/>
    <numFmt numFmtId="165" formatCode="dd\-mmm\-yy"/>
    <numFmt numFmtId="166" formatCode="&quot;$&quot;#,##0"/>
  </numFmts>
  <fonts count="2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6"/>
      <name val="Times New Roman"/>
      <family val="1"/>
    </font>
    <font>
      <b/>
      <sz val="16"/>
      <name val="Times New Roman"/>
      <family val="1"/>
    </font>
    <font>
      <b/>
      <u/>
      <sz val="14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b/>
      <sz val="20"/>
      <name val="Times New Roman"/>
      <family val="1"/>
    </font>
    <font>
      <sz val="12"/>
      <name val="Arial"/>
      <family val="2"/>
    </font>
    <font>
      <b/>
      <u/>
      <sz val="16"/>
      <name val="Times New Roman"/>
      <family val="1"/>
    </font>
    <font>
      <sz val="16"/>
      <name val="Arial"/>
      <family val="2"/>
    </font>
    <font>
      <b/>
      <i/>
      <sz val="20"/>
      <name val="Times New Roman"/>
      <family val="1"/>
    </font>
    <font>
      <b/>
      <u/>
      <sz val="18"/>
      <name val="Times New Roman"/>
      <family val="1"/>
    </font>
    <font>
      <b/>
      <i/>
      <sz val="16"/>
      <name val="Times New Roman"/>
      <family val="1"/>
    </font>
    <font>
      <sz val="11"/>
      <name val="Calibri"/>
      <family val="2"/>
      <scheme val="minor"/>
    </font>
    <font>
      <b/>
      <sz val="16"/>
      <color theme="1"/>
      <name val="Times New Roman"/>
      <family val="1"/>
    </font>
    <font>
      <b/>
      <sz val="16"/>
      <name val="Arial"/>
      <family val="2"/>
    </font>
    <font>
      <sz val="16"/>
      <color theme="1"/>
      <name val="Times New Roman"/>
      <family val="1"/>
    </font>
    <font>
      <sz val="16"/>
      <color theme="1"/>
      <name val="Calibri"/>
      <family val="2"/>
      <scheme val="minor"/>
    </font>
    <font>
      <sz val="16"/>
      <name val="Calibri"/>
      <family val="2"/>
      <scheme val="minor"/>
    </font>
    <font>
      <i/>
      <sz val="14"/>
      <name val="Times New Roman"/>
      <family val="1"/>
    </font>
    <font>
      <i/>
      <sz val="14"/>
      <color theme="1"/>
      <name val="Times New Roman"/>
      <family val="1"/>
    </font>
    <font>
      <i/>
      <sz val="16"/>
      <name val="Times New Roman"/>
      <family val="1"/>
    </font>
    <font>
      <i/>
      <sz val="16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lightDown">
        <fgColor indexed="9"/>
        <bgColor indexed="13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99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/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/>
      <top/>
      <bottom style="double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indexed="8"/>
      </right>
      <top/>
      <bottom style="thick">
        <color indexed="8"/>
      </bottom>
      <diagonal/>
    </border>
    <border>
      <left/>
      <right style="thick">
        <color indexed="8"/>
      </right>
      <top/>
      <bottom style="double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medium">
        <color indexed="64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</borders>
  <cellStyleXfs count="15">
    <xf numFmtId="0" fontId="0" fillId="0" borderId="0"/>
    <xf numFmtId="0" fontId="1" fillId="0" borderId="0"/>
    <xf numFmtId="164" fontId="1" fillId="2" borderId="0" applyFont="0" applyFill="0" applyBorder="0" applyAlignment="0" applyProtection="0"/>
    <xf numFmtId="164" fontId="3" fillId="3" borderId="2">
      <alignment horizontal="right"/>
      <protection locked="0"/>
    </xf>
    <xf numFmtId="164" fontId="3" fillId="7" borderId="2">
      <alignment horizontal="right"/>
    </xf>
    <xf numFmtId="5" fontId="1" fillId="0" borderId="0" applyFont="0" applyFill="0" applyBorder="0" applyAlignment="0" applyProtection="0"/>
    <xf numFmtId="0" fontId="1" fillId="0" borderId="0"/>
    <xf numFmtId="164" fontId="1" fillId="2" borderId="0" applyFont="0" applyFill="0" applyBorder="0" applyAlignment="0" applyProtection="0"/>
    <xf numFmtId="10" fontId="1" fillId="2" borderId="0" applyFont="0" applyFill="0" applyBorder="0" applyAlignment="0" applyProtection="0"/>
    <xf numFmtId="164" fontId="3" fillId="3" borderId="2">
      <alignment horizontal="right"/>
      <protection locked="0"/>
    </xf>
    <xf numFmtId="0" fontId="1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0" borderId="0"/>
  </cellStyleXfs>
  <cellXfs count="236">
    <xf numFmtId="0" fontId="0" fillId="0" borderId="0" xfId="0"/>
    <xf numFmtId="0" fontId="1" fillId="0" borderId="0" xfId="1"/>
    <xf numFmtId="0" fontId="2" fillId="0" borderId="0" xfId="1" applyFont="1"/>
    <xf numFmtId="0" fontId="3" fillId="0" borderId="0" xfId="1" applyFont="1" applyProtection="1">
      <protection locked="0"/>
    </xf>
    <xf numFmtId="164" fontId="2" fillId="0" borderId="0" xfId="1" applyNumberFormat="1" applyFont="1"/>
    <xf numFmtId="164" fontId="3" fillId="0" borderId="0" xfId="2" applyFont="1" applyFill="1" applyProtection="1"/>
    <xf numFmtId="164" fontId="3" fillId="0" borderId="0" xfId="2" applyFont="1" applyFill="1" applyProtection="1">
      <protection locked="0"/>
    </xf>
    <xf numFmtId="164" fontId="3" fillId="2" borderId="0" xfId="2" applyFont="1" applyProtection="1">
      <protection locked="0"/>
    </xf>
    <xf numFmtId="0" fontId="3" fillId="2" borderId="0" xfId="1" applyFont="1" applyFill="1" applyProtection="1">
      <protection locked="0"/>
    </xf>
    <xf numFmtId="0" fontId="7" fillId="0" borderId="0" xfId="1" applyFont="1"/>
    <xf numFmtId="0" fontId="8" fillId="5" borderId="0" xfId="1" applyFont="1" applyFill="1" applyProtection="1">
      <protection locked="0"/>
    </xf>
    <xf numFmtId="164" fontId="3" fillId="2" borderId="0" xfId="1" applyNumberFormat="1" applyFont="1" applyFill="1" applyProtection="1">
      <protection locked="0"/>
    </xf>
    <xf numFmtId="0" fontId="8" fillId="6" borderId="0" xfId="1" applyFont="1" applyFill="1" applyProtection="1">
      <protection locked="0"/>
    </xf>
    <xf numFmtId="164" fontId="3" fillId="7" borderId="0" xfId="1" applyNumberFormat="1" applyFont="1" applyFill="1" applyProtection="1">
      <protection locked="0"/>
    </xf>
    <xf numFmtId="0" fontId="3" fillId="7" borderId="0" xfId="1" applyFont="1" applyFill="1" applyProtection="1">
      <protection locked="0"/>
    </xf>
    <xf numFmtId="0" fontId="8" fillId="7" borderId="0" xfId="1" applyFont="1" applyFill="1" applyProtection="1">
      <protection locked="0"/>
    </xf>
    <xf numFmtId="0" fontId="1" fillId="2" borderId="0" xfId="1" applyFill="1"/>
    <xf numFmtId="166" fontId="8" fillId="0" borderId="0" xfId="2" applyNumberFormat="1" applyFont="1" applyFill="1" applyProtection="1"/>
    <xf numFmtId="166" fontId="3" fillId="0" borderId="0" xfId="1" applyNumberFormat="1" applyFont="1" applyProtection="1">
      <protection locked="0"/>
    </xf>
    <xf numFmtId="0" fontId="9" fillId="2" borderId="0" xfId="1" applyFont="1" applyFill="1" applyProtection="1">
      <protection locked="0"/>
    </xf>
    <xf numFmtId="0" fontId="3" fillId="2" borderId="0" xfId="1" applyFont="1" applyFill="1"/>
    <xf numFmtId="164" fontId="3" fillId="2" borderId="0" xfId="1" applyNumberFormat="1" applyFont="1" applyFill="1"/>
    <xf numFmtId="164" fontId="3" fillId="7" borderId="0" xfId="1" applyNumberFormat="1" applyFont="1" applyFill="1"/>
    <xf numFmtId="164" fontId="3" fillId="7" borderId="0" xfId="2" applyFont="1" applyFill="1" applyProtection="1">
      <protection locked="0"/>
    </xf>
    <xf numFmtId="166" fontId="6" fillId="0" borderId="6" xfId="2" applyNumberFormat="1" applyFont="1" applyFill="1" applyBorder="1" applyAlignment="1" applyProtection="1">
      <alignment horizontal="right"/>
    </xf>
    <xf numFmtId="166" fontId="6" fillId="0" borderId="0" xfId="2" applyNumberFormat="1" applyFont="1" applyFill="1" applyProtection="1"/>
    <xf numFmtId="164" fontId="3" fillId="0" borderId="0" xfId="2" applyFont="1" applyFill="1" applyBorder="1" applyProtection="1">
      <protection locked="0"/>
    </xf>
    <xf numFmtId="164" fontId="4" fillId="0" borderId="0" xfId="2" applyFont="1" applyFill="1" applyBorder="1" applyProtection="1">
      <protection locked="0"/>
    </xf>
    <xf numFmtId="164" fontId="5" fillId="0" borderId="0" xfId="2" applyFont="1" applyFill="1" applyBorder="1" applyProtection="1">
      <protection locked="0"/>
    </xf>
    <xf numFmtId="0" fontId="5" fillId="0" borderId="0" xfId="2" applyNumberFormat="1" applyFont="1" applyFill="1" applyBorder="1" applyProtection="1">
      <protection locked="0"/>
    </xf>
    <xf numFmtId="1" fontId="6" fillId="0" borderId="0" xfId="3" applyNumberFormat="1" applyFont="1" applyFill="1" applyBorder="1" applyAlignment="1">
      <alignment horizontal="center"/>
      <protection locked="0"/>
    </xf>
    <xf numFmtId="0" fontId="4" fillId="0" borderId="0" xfId="1" applyFont="1" applyFill="1" applyBorder="1"/>
    <xf numFmtId="165" fontId="6" fillId="0" borderId="0" xfId="3" applyNumberFormat="1" applyFont="1" applyFill="1" applyBorder="1" applyAlignment="1">
      <alignment horizontal="left"/>
      <protection locked="0"/>
    </xf>
    <xf numFmtId="0" fontId="5" fillId="0" borderId="0" xfId="6" applyFont="1" applyProtection="1">
      <protection locked="0"/>
    </xf>
    <xf numFmtId="0" fontId="5" fillId="0" borderId="0" xfId="6" applyFont="1" applyAlignment="1" applyProtection="1">
      <alignment horizontal="center"/>
      <protection locked="0"/>
    </xf>
    <xf numFmtId="0" fontId="13" fillId="0" borderId="0" xfId="6" applyFont="1"/>
    <xf numFmtId="0" fontId="13" fillId="2" borderId="0" xfId="6" applyFont="1" applyFill="1"/>
    <xf numFmtId="0" fontId="5" fillId="0" borderId="0" xfId="6" applyFont="1" applyAlignment="1" applyProtection="1">
      <alignment horizontal="left"/>
      <protection locked="0"/>
    </xf>
    <xf numFmtId="0" fontId="6" fillId="0" borderId="0" xfId="6" applyFont="1" applyAlignment="1">
      <alignment horizontal="left"/>
    </xf>
    <xf numFmtId="0" fontId="6" fillId="0" borderId="0" xfId="6" applyFont="1"/>
    <xf numFmtId="0" fontId="6" fillId="2" borderId="0" xfId="6" applyFont="1" applyFill="1"/>
    <xf numFmtId="0" fontId="14" fillId="0" borderId="0" xfId="6" applyFont="1" applyAlignment="1" applyProtection="1">
      <alignment horizontal="left"/>
      <protection locked="0"/>
    </xf>
    <xf numFmtId="0" fontId="6" fillId="0" borderId="0" xfId="6" applyFont="1" applyAlignment="1" applyProtection="1">
      <alignment horizontal="left"/>
      <protection locked="0"/>
    </xf>
    <xf numFmtId="0" fontId="5" fillId="0" borderId="0" xfId="6" applyFont="1"/>
    <xf numFmtId="164" fontId="6" fillId="0" borderId="7" xfId="7" applyFont="1" applyFill="1" applyBorder="1" applyAlignment="1">
      <alignment horizontal="left"/>
    </xf>
    <xf numFmtId="164" fontId="6" fillId="0" borderId="8" xfId="7" applyFont="1" applyFill="1" applyBorder="1" applyAlignment="1"/>
    <xf numFmtId="164" fontId="6" fillId="0" borderId="8" xfId="7" applyFont="1" applyFill="1" applyBorder="1" applyAlignment="1" applyProtection="1">
      <protection locked="0"/>
    </xf>
    <xf numFmtId="164" fontId="6" fillId="0" borderId="8" xfId="7" applyFont="1" applyFill="1" applyBorder="1" applyProtection="1"/>
    <xf numFmtId="10" fontId="6" fillId="0" borderId="8" xfId="8" applyFont="1" applyFill="1" applyBorder="1" applyAlignment="1">
      <alignment horizontal="center"/>
    </xf>
    <xf numFmtId="0" fontId="6" fillId="0" borderId="8" xfId="6" applyFont="1" applyBorder="1" applyAlignment="1" applyProtection="1">
      <alignment horizontal="center"/>
      <protection locked="0"/>
    </xf>
    <xf numFmtId="0" fontId="6" fillId="0" borderId="9" xfId="6" applyFont="1" applyBorder="1" applyAlignment="1">
      <alignment horizontal="center"/>
    </xf>
    <xf numFmtId="0" fontId="15" fillId="0" borderId="7" xfId="6" applyFont="1" applyBorder="1"/>
    <xf numFmtId="0" fontId="5" fillId="0" borderId="8" xfId="6" applyFont="1" applyBorder="1" applyProtection="1">
      <protection locked="0"/>
    </xf>
    <xf numFmtId="0" fontId="5" fillId="0" borderId="9" xfId="6" applyFont="1" applyBorder="1"/>
    <xf numFmtId="164" fontId="6" fillId="0" borderId="10" xfId="7" applyFont="1" applyFill="1" applyBorder="1" applyAlignment="1">
      <alignment horizontal="center"/>
    </xf>
    <xf numFmtId="164" fontId="6" fillId="0" borderId="0" xfId="7" applyFont="1" applyFill="1" applyBorder="1" applyAlignment="1"/>
    <xf numFmtId="164" fontId="6" fillId="0" borderId="0" xfId="7" applyFont="1" applyFill="1" applyBorder="1" applyAlignment="1" applyProtection="1">
      <alignment horizontal="right"/>
      <protection locked="0"/>
    </xf>
    <xf numFmtId="164" fontId="6" fillId="0" borderId="0" xfId="7" applyFont="1" applyFill="1" applyBorder="1" applyProtection="1"/>
    <xf numFmtId="10" fontId="6" fillId="0" borderId="0" xfId="8" applyFont="1" applyFill="1" applyBorder="1" applyAlignment="1">
      <alignment horizontal="center"/>
    </xf>
    <xf numFmtId="0" fontId="6" fillId="0" borderId="0" xfId="6" applyFont="1" applyProtection="1">
      <protection locked="0"/>
    </xf>
    <xf numFmtId="0" fontId="6" fillId="0" borderId="11" xfId="6" applyFont="1" applyBorder="1" applyAlignment="1">
      <alignment horizontal="center"/>
    </xf>
    <xf numFmtId="0" fontId="5" fillId="0" borderId="10" xfId="6" applyFont="1" applyBorder="1"/>
    <xf numFmtId="0" fontId="5" fillId="0" borderId="11" xfId="6" applyFont="1" applyBorder="1"/>
    <xf numFmtId="164" fontId="6" fillId="0" borderId="0" xfId="7" applyFont="1" applyFill="1" applyBorder="1" applyAlignment="1" applyProtection="1">
      <alignment horizontal="center"/>
      <protection locked="0"/>
    </xf>
    <xf numFmtId="0" fontId="6" fillId="0" borderId="10" xfId="6" applyFont="1" applyBorder="1"/>
    <xf numFmtId="164" fontId="5" fillId="0" borderId="0" xfId="7" applyFont="1" applyFill="1" applyBorder="1" applyProtection="1">
      <protection locked="0"/>
    </xf>
    <xf numFmtId="164" fontId="6" fillId="0" borderId="11" xfId="7" applyFont="1" applyFill="1" applyBorder="1" applyAlignment="1" applyProtection="1">
      <alignment horizontal="center"/>
      <protection locked="0"/>
    </xf>
    <xf numFmtId="0" fontId="6" fillId="0" borderId="13" xfId="6" applyFont="1" applyBorder="1"/>
    <xf numFmtId="0" fontId="6" fillId="0" borderId="6" xfId="6" applyFont="1" applyBorder="1" applyProtection="1">
      <protection locked="0"/>
    </xf>
    <xf numFmtId="164" fontId="5" fillId="0" borderId="6" xfId="7" applyFont="1" applyFill="1" applyBorder="1" applyProtection="1">
      <protection locked="0"/>
    </xf>
    <xf numFmtId="164" fontId="6" fillId="0" borderId="14" xfId="7" applyFont="1" applyFill="1" applyBorder="1" applyAlignment="1">
      <alignment horizontal="center"/>
    </xf>
    <xf numFmtId="164" fontId="6" fillId="0" borderId="4" xfId="7" applyFont="1" applyFill="1" applyBorder="1" applyAlignment="1"/>
    <xf numFmtId="164" fontId="6" fillId="0" borderId="4" xfId="7" applyFont="1" applyFill="1" applyBorder="1" applyAlignment="1" applyProtection="1">
      <protection locked="0"/>
    </xf>
    <xf numFmtId="164" fontId="6" fillId="0" borderId="4" xfId="7" applyFont="1" applyFill="1" applyBorder="1" applyProtection="1"/>
    <xf numFmtId="10" fontId="6" fillId="0" borderId="4" xfId="8" applyFont="1" applyFill="1" applyBorder="1" applyAlignment="1">
      <alignment horizontal="center"/>
    </xf>
    <xf numFmtId="0" fontId="6" fillId="0" borderId="4" xfId="6" applyFont="1" applyBorder="1" applyProtection="1">
      <protection locked="0"/>
    </xf>
    <xf numFmtId="164" fontId="6" fillId="0" borderId="15" xfId="7" applyFont="1" applyFill="1" applyBorder="1" applyAlignment="1" applyProtection="1">
      <alignment horizontal="center"/>
      <protection locked="0"/>
    </xf>
    <xf numFmtId="10" fontId="5" fillId="0" borderId="6" xfId="8" applyFont="1" applyFill="1" applyBorder="1" applyProtection="1">
      <protection locked="0"/>
    </xf>
    <xf numFmtId="0" fontId="6" fillId="0" borderId="7" xfId="6" applyFont="1" applyBorder="1" applyAlignment="1">
      <alignment horizontal="left"/>
    </xf>
    <xf numFmtId="0" fontId="6" fillId="0" borderId="8" xfId="6" applyFont="1" applyBorder="1"/>
    <xf numFmtId="0" fontId="5" fillId="0" borderId="8" xfId="6" applyFont="1" applyBorder="1"/>
    <xf numFmtId="0" fontId="10" fillId="0" borderId="9" xfId="6" applyFont="1" applyBorder="1" applyAlignment="1">
      <alignment horizontal="center"/>
    </xf>
    <xf numFmtId="0" fontId="5" fillId="0" borderId="10" xfId="6" applyFont="1" applyBorder="1" applyAlignment="1">
      <alignment horizontal="left"/>
    </xf>
    <xf numFmtId="164" fontId="6" fillId="0" borderId="0" xfId="7" applyFont="1" applyFill="1" applyBorder="1" applyAlignment="1" applyProtection="1"/>
    <xf numFmtId="0" fontId="10" fillId="0" borderId="11" xfId="6" applyFont="1" applyBorder="1" applyAlignment="1">
      <alignment horizontal="center"/>
    </xf>
    <xf numFmtId="0" fontId="6" fillId="0" borderId="14" xfId="6" applyFont="1" applyBorder="1"/>
    <xf numFmtId="164" fontId="5" fillId="0" borderId="4" xfId="7" applyFont="1" applyFill="1" applyBorder="1" applyProtection="1">
      <protection locked="0"/>
    </xf>
    <xf numFmtId="0" fontId="5" fillId="0" borderId="15" xfId="6" applyFont="1" applyBorder="1"/>
    <xf numFmtId="0" fontId="6" fillId="0" borderId="0" xfId="6" applyFont="1" applyAlignment="1">
      <alignment horizontal="right"/>
    </xf>
    <xf numFmtId="164" fontId="6" fillId="0" borderId="12" xfId="9" applyFont="1" applyFill="1" applyBorder="1">
      <alignment horizontal="right"/>
      <protection locked="0"/>
    </xf>
    <xf numFmtId="0" fontId="12" fillId="0" borderId="10" xfId="6" applyFont="1" applyBorder="1"/>
    <xf numFmtId="164" fontId="6" fillId="0" borderId="2" xfId="7" applyFont="1" applyFill="1" applyBorder="1"/>
    <xf numFmtId="0" fontId="6" fillId="0" borderId="6" xfId="6" applyFont="1" applyBorder="1" applyAlignment="1">
      <alignment horizontal="right"/>
    </xf>
    <xf numFmtId="164" fontId="6" fillId="0" borderId="6" xfId="7" applyFont="1" applyFill="1" applyBorder="1" applyProtection="1">
      <protection locked="0"/>
    </xf>
    <xf numFmtId="164" fontId="6" fillId="0" borderId="2" xfId="7" applyFont="1" applyFill="1" applyBorder="1" applyProtection="1">
      <protection locked="0"/>
    </xf>
    <xf numFmtId="164" fontId="5" fillId="0" borderId="0" xfId="4" applyFont="1" applyFill="1" applyBorder="1" applyAlignment="1"/>
    <xf numFmtId="10" fontId="6" fillId="0" borderId="6" xfId="8" applyFont="1" applyFill="1" applyBorder="1" applyProtection="1">
      <protection locked="0"/>
    </xf>
    <xf numFmtId="0" fontId="6" fillId="0" borderId="11" xfId="6" applyFont="1" applyBorder="1"/>
    <xf numFmtId="164" fontId="5" fillId="0" borderId="2" xfId="4" applyFont="1" applyFill="1" applyAlignment="1"/>
    <xf numFmtId="0" fontId="5" fillId="0" borderId="13" xfId="6" applyFont="1" applyBorder="1" applyAlignment="1">
      <alignment horizontal="left"/>
    </xf>
    <xf numFmtId="0" fontId="5" fillId="0" borderId="6" xfId="6" applyFont="1" applyBorder="1"/>
    <xf numFmtId="164" fontId="6" fillId="0" borderId="16" xfId="7" applyFont="1" applyFill="1" applyBorder="1"/>
    <xf numFmtId="0" fontId="2" fillId="0" borderId="14" xfId="6" applyFont="1" applyBorder="1" applyAlignment="1">
      <alignment horizontal="left"/>
    </xf>
    <xf numFmtId="0" fontId="6" fillId="0" borderId="4" xfId="6" applyFont="1" applyBorder="1"/>
    <xf numFmtId="0" fontId="5" fillId="0" borderId="4" xfId="6" applyFont="1" applyBorder="1"/>
    <xf numFmtId="0" fontId="6" fillId="0" borderId="4" xfId="6" applyFont="1" applyBorder="1" applyAlignment="1">
      <alignment horizontal="right"/>
    </xf>
    <xf numFmtId="164" fontId="6" fillId="0" borderId="15" xfId="7" applyFont="1" applyFill="1" applyBorder="1"/>
    <xf numFmtId="164" fontId="6" fillId="0" borderId="4" xfId="7" applyFont="1" applyFill="1" applyBorder="1" applyProtection="1">
      <protection locked="0"/>
    </xf>
    <xf numFmtId="0" fontId="5" fillId="0" borderId="4" xfId="6" applyFont="1" applyBorder="1" applyAlignment="1" applyProtection="1">
      <alignment horizontal="left"/>
      <protection locked="0"/>
    </xf>
    <xf numFmtId="0" fontId="5" fillId="0" borderId="4" xfId="6" applyFont="1" applyBorder="1" applyProtection="1">
      <protection locked="0"/>
    </xf>
    <xf numFmtId="0" fontId="5" fillId="0" borderId="4" xfId="7" applyNumberFormat="1" applyFont="1" applyFill="1" applyBorder="1" applyProtection="1">
      <protection locked="0"/>
    </xf>
    <xf numFmtId="0" fontId="5" fillId="0" borderId="17" xfId="6" applyFont="1" applyBorder="1" applyAlignment="1" applyProtection="1">
      <alignment horizontal="left"/>
      <protection locked="0"/>
    </xf>
    <xf numFmtId="0" fontId="5" fillId="0" borderId="17" xfId="6" applyFont="1" applyBorder="1" applyProtection="1">
      <protection locked="0"/>
    </xf>
    <xf numFmtId="0" fontId="5" fillId="0" borderId="17" xfId="6" applyFont="1" applyBorder="1"/>
    <xf numFmtId="0" fontId="5" fillId="2" borderId="17" xfId="6" applyFont="1" applyFill="1" applyBorder="1"/>
    <xf numFmtId="0" fontId="5" fillId="2" borderId="0" xfId="6" applyFont="1" applyFill="1" applyAlignment="1" applyProtection="1">
      <alignment horizontal="left"/>
      <protection locked="0"/>
    </xf>
    <xf numFmtId="0" fontId="5" fillId="7" borderId="0" xfId="6" applyFont="1" applyFill="1" applyProtection="1">
      <protection locked="0"/>
    </xf>
    <xf numFmtId="0" fontId="5" fillId="2" borderId="0" xfId="6" applyFont="1" applyFill="1" applyProtection="1">
      <protection locked="0"/>
    </xf>
    <xf numFmtId="0" fontId="18" fillId="0" borderId="0" xfId="0" applyFont="1"/>
    <xf numFmtId="166" fontId="18" fillId="0" borderId="0" xfId="0" applyNumberFormat="1" applyFont="1"/>
    <xf numFmtId="0" fontId="6" fillId="8" borderId="29" xfId="10" applyFont="1" applyFill="1" applyBorder="1" applyAlignment="1"/>
    <xf numFmtId="0" fontId="6" fillId="8" borderId="30" xfId="10" applyFont="1" applyFill="1" applyBorder="1" applyAlignment="1"/>
    <xf numFmtId="0" fontId="18" fillId="8" borderId="30" xfId="0" applyFont="1" applyFill="1" applyBorder="1" applyAlignment="1"/>
    <xf numFmtId="0" fontId="6" fillId="8" borderId="31" xfId="10" applyFont="1" applyFill="1" applyBorder="1" applyAlignment="1"/>
    <xf numFmtId="0" fontId="6" fillId="8" borderId="19" xfId="10" applyFont="1" applyFill="1" applyBorder="1" applyAlignment="1"/>
    <xf numFmtId="0" fontId="6" fillId="8" borderId="20" xfId="10" applyFont="1" applyFill="1" applyBorder="1" applyAlignment="1"/>
    <xf numFmtId="0" fontId="18" fillId="8" borderId="20" xfId="0" applyFont="1" applyFill="1" applyBorder="1" applyAlignment="1"/>
    <xf numFmtId="0" fontId="6" fillId="8" borderId="21" xfId="10" applyFont="1" applyFill="1" applyBorder="1" applyAlignment="1"/>
    <xf numFmtId="0" fontId="6" fillId="0" borderId="0" xfId="1" applyFont="1"/>
    <xf numFmtId="0" fontId="0" fillId="0" borderId="0" xfId="0" applyFill="1"/>
    <xf numFmtId="164" fontId="6" fillId="0" borderId="36" xfId="7" applyFont="1" applyFill="1" applyBorder="1" applyAlignment="1">
      <alignment horizontal="right"/>
    </xf>
    <xf numFmtId="0" fontId="6" fillId="8" borderId="37" xfId="10" applyFont="1" applyFill="1" applyBorder="1" applyAlignment="1"/>
    <xf numFmtId="0" fontId="6" fillId="8" borderId="41" xfId="10" applyFont="1" applyFill="1" applyBorder="1" applyAlignment="1"/>
    <xf numFmtId="0" fontId="18" fillId="8" borderId="42" xfId="0" applyFont="1" applyFill="1" applyBorder="1" applyAlignment="1"/>
    <xf numFmtId="164" fontId="9" fillId="0" borderId="0" xfId="3" applyFont="1" applyFill="1" applyBorder="1" applyAlignment="1">
      <alignment horizontal="left"/>
      <protection locked="0"/>
    </xf>
    <xf numFmtId="164" fontId="9" fillId="2" borderId="0" xfId="2" applyFont="1" applyProtection="1">
      <protection locked="0"/>
    </xf>
    <xf numFmtId="164" fontId="9" fillId="7" borderId="0" xfId="2" applyFont="1" applyFill="1" applyProtection="1">
      <protection locked="0"/>
    </xf>
    <xf numFmtId="164" fontId="6" fillId="0" borderId="0" xfId="7" applyFont="1" applyFill="1" applyBorder="1" applyAlignment="1">
      <alignment horizontal="right"/>
    </xf>
    <xf numFmtId="0" fontId="6" fillId="9" borderId="34" xfId="10" applyFont="1" applyFill="1" applyBorder="1" applyAlignment="1"/>
    <xf numFmtId="164" fontId="16" fillId="0" borderId="0" xfId="2" applyFont="1" applyFill="1" applyAlignment="1" applyProtection="1">
      <alignment horizontal="center"/>
    </xf>
    <xf numFmtId="164" fontId="6" fillId="0" borderId="3" xfId="4" applyFont="1" applyFill="1" applyBorder="1" applyAlignment="1"/>
    <xf numFmtId="164" fontId="5" fillId="0" borderId="3" xfId="4" applyFont="1" applyFill="1" applyBorder="1">
      <alignment horizontal="right"/>
    </xf>
    <xf numFmtId="0" fontId="5" fillId="0" borderId="3" xfId="6" applyFont="1" applyBorder="1" applyProtection="1">
      <protection locked="0"/>
    </xf>
    <xf numFmtId="0" fontId="6" fillId="8" borderId="43" xfId="6" applyFont="1" applyFill="1" applyBorder="1" applyAlignment="1">
      <alignment horizontal="right"/>
    </xf>
    <xf numFmtId="0" fontId="5" fillId="8" borderId="17" xfId="6" applyFont="1" applyFill="1" applyBorder="1"/>
    <xf numFmtId="0" fontId="6" fillId="8" borderId="44" xfId="6" applyFont="1" applyFill="1" applyBorder="1" applyAlignment="1">
      <alignment horizontal="right"/>
    </xf>
    <xf numFmtId="0" fontId="5" fillId="8" borderId="45" xfId="6" applyFont="1" applyFill="1" applyBorder="1"/>
    <xf numFmtId="0" fontId="13" fillId="0" borderId="0" xfId="1" applyFont="1"/>
    <xf numFmtId="164" fontId="6" fillId="0" borderId="0" xfId="1" applyNumberFormat="1" applyFont="1" applyAlignment="1">
      <alignment horizontal="left"/>
    </xf>
    <xf numFmtId="164" fontId="5" fillId="0" borderId="0" xfId="2" applyFont="1" applyFill="1" applyProtection="1">
      <protection locked="0"/>
    </xf>
    <xf numFmtId="164" fontId="6" fillId="0" borderId="0" xfId="2" applyFont="1" applyFill="1" applyBorder="1" applyAlignment="1" applyProtection="1">
      <alignment horizontal="center"/>
      <protection locked="0"/>
    </xf>
    <xf numFmtId="0" fontId="6" fillId="0" borderId="0" xfId="1" applyFont="1" applyFill="1" applyBorder="1" applyAlignment="1" applyProtection="1">
      <alignment horizontal="left"/>
      <protection locked="0"/>
    </xf>
    <xf numFmtId="164" fontId="5" fillId="0" borderId="0" xfId="3" applyFont="1" applyFill="1" applyBorder="1" applyAlignment="1">
      <alignment horizontal="left"/>
      <protection locked="0"/>
    </xf>
    <xf numFmtId="49" fontId="6" fillId="0" borderId="0" xfId="1" applyNumberFormat="1" applyFont="1" applyBorder="1"/>
    <xf numFmtId="0" fontId="13" fillId="0" borderId="0" xfId="1" applyFont="1" applyBorder="1"/>
    <xf numFmtId="0" fontId="6" fillId="0" borderId="0" xfId="1" applyFont="1" applyFill="1" applyBorder="1" applyAlignment="1">
      <alignment horizontal="right"/>
    </xf>
    <xf numFmtId="164" fontId="6" fillId="0" borderId="0" xfId="3" applyFont="1" applyFill="1" applyBorder="1" applyAlignment="1">
      <alignment horizontal="center"/>
      <protection locked="0"/>
    </xf>
    <xf numFmtId="0" fontId="5" fillId="2" borderId="0" xfId="1" applyFont="1" applyFill="1" applyProtection="1">
      <protection locked="0"/>
    </xf>
    <xf numFmtId="0" fontId="5" fillId="0" borderId="0" xfId="1" applyFont="1"/>
    <xf numFmtId="0" fontId="5" fillId="0" borderId="0" xfId="1" applyFont="1" applyProtection="1">
      <protection locked="0"/>
    </xf>
    <xf numFmtId="164" fontId="5" fillId="0" borderId="0" xfId="2" applyFont="1" applyFill="1" applyBorder="1" applyProtection="1"/>
    <xf numFmtId="0" fontId="6" fillId="0" borderId="0" xfId="1" applyFont="1" applyFill="1" applyBorder="1" applyAlignment="1" applyProtection="1">
      <alignment horizontal="right"/>
      <protection locked="0"/>
    </xf>
    <xf numFmtId="164" fontId="5" fillId="0" borderId="0" xfId="2" applyFont="1" applyFill="1" applyProtection="1"/>
    <xf numFmtId="0" fontId="13" fillId="2" borderId="0" xfId="1" applyFont="1" applyFill="1"/>
    <xf numFmtId="166" fontId="5" fillId="0" borderId="0" xfId="2" applyNumberFormat="1" applyFont="1" applyFill="1" applyProtection="1"/>
    <xf numFmtId="166" fontId="6" fillId="0" borderId="2" xfId="3" applyNumberFormat="1" applyFont="1" applyFill="1">
      <alignment horizontal="right"/>
      <protection locked="0"/>
    </xf>
    <xf numFmtId="166" fontId="6" fillId="4" borderId="2" xfId="3" applyNumberFormat="1" applyFont="1" applyFill="1">
      <alignment horizontal="right"/>
      <protection locked="0"/>
    </xf>
    <xf numFmtId="166" fontId="5" fillId="0" borderId="0" xfId="2" applyNumberFormat="1" applyFont="1" applyFill="1" applyProtection="1">
      <protection locked="0"/>
    </xf>
    <xf numFmtId="166" fontId="6" fillId="0" borderId="1" xfId="2" applyNumberFormat="1" applyFont="1" applyFill="1" applyBorder="1" applyProtection="1">
      <protection locked="0"/>
    </xf>
    <xf numFmtId="0" fontId="5" fillId="0" borderId="0" xfId="1" applyFont="1" applyAlignment="1">
      <alignment horizontal="left"/>
    </xf>
    <xf numFmtId="37" fontId="6" fillId="0" borderId="0" xfId="3" applyNumberFormat="1" applyFont="1" applyFill="1" applyBorder="1" applyAlignment="1">
      <alignment horizontal="left"/>
      <protection locked="0"/>
    </xf>
    <xf numFmtId="37" fontId="5" fillId="0" borderId="1" xfId="1" applyNumberFormat="1" applyFont="1" applyBorder="1" applyProtection="1">
      <protection locked="0"/>
    </xf>
    <xf numFmtId="166" fontId="6" fillId="9" borderId="2" xfId="3" applyNumberFormat="1" applyFont="1" applyFill="1">
      <alignment horizontal="right"/>
      <protection locked="0"/>
    </xf>
    <xf numFmtId="166" fontId="19" fillId="0" borderId="0" xfId="1" applyNumberFormat="1" applyFont="1"/>
    <xf numFmtId="166" fontId="13" fillId="0" borderId="0" xfId="1" applyNumberFormat="1" applyFont="1"/>
    <xf numFmtId="0" fontId="5" fillId="7" borderId="0" xfId="1" applyFont="1" applyFill="1" applyProtection="1">
      <protection locked="0"/>
    </xf>
    <xf numFmtId="164" fontId="5" fillId="2" borderId="0" xfId="2" applyFont="1" applyProtection="1">
      <protection locked="0"/>
    </xf>
    <xf numFmtId="164" fontId="5" fillId="7" borderId="0" xfId="2" applyFont="1" applyFill="1" applyProtection="1">
      <protection locked="0"/>
    </xf>
    <xf numFmtId="166" fontId="5" fillId="0" borderId="0" xfId="2" applyNumberFormat="1" applyFont="1" applyFill="1" applyBorder="1" applyProtection="1"/>
    <xf numFmtId="0" fontId="20" fillId="0" borderId="0" xfId="0" applyFont="1"/>
    <xf numFmtId="0" fontId="6" fillId="0" borderId="22" xfId="1" applyFont="1" applyBorder="1"/>
    <xf numFmtId="0" fontId="20" fillId="0" borderId="5" xfId="0" applyFont="1" applyBorder="1"/>
    <xf numFmtId="166" fontId="20" fillId="9" borderId="5" xfId="0" applyNumberFormat="1" applyFont="1" applyFill="1" applyBorder="1"/>
    <xf numFmtId="0" fontId="20" fillId="9" borderId="23" xfId="0" applyFont="1" applyFill="1" applyBorder="1"/>
    <xf numFmtId="0" fontId="5" fillId="0" borderId="22" xfId="1" applyFont="1" applyBorder="1"/>
    <xf numFmtId="0" fontId="20" fillId="9" borderId="39" xfId="0" applyFont="1" applyFill="1" applyBorder="1"/>
    <xf numFmtId="166" fontId="20" fillId="9" borderId="38" xfId="0" applyNumberFormat="1" applyFont="1" applyFill="1" applyBorder="1"/>
    <xf numFmtId="0" fontId="20" fillId="9" borderId="28" xfId="0" applyFont="1" applyFill="1" applyBorder="1"/>
    <xf numFmtId="0" fontId="5" fillId="0" borderId="24" xfId="1" applyFont="1" applyBorder="1"/>
    <xf numFmtId="0" fontId="20" fillId="0" borderId="25" xfId="0" applyFont="1" applyBorder="1"/>
    <xf numFmtId="166" fontId="20" fillId="9" borderId="25" xfId="0" applyNumberFormat="1" applyFont="1" applyFill="1" applyBorder="1"/>
    <xf numFmtId="0" fontId="20" fillId="9" borderId="26" xfId="0" applyFont="1" applyFill="1" applyBorder="1"/>
    <xf numFmtId="166" fontId="21" fillId="9" borderId="5" xfId="0" applyNumberFormat="1" applyFont="1" applyFill="1" applyBorder="1"/>
    <xf numFmtId="166" fontId="21" fillId="9" borderId="25" xfId="0" applyNumberFormat="1" applyFont="1" applyFill="1" applyBorder="1"/>
    <xf numFmtId="0" fontId="6" fillId="0" borderId="40" xfId="1" applyFont="1" applyBorder="1"/>
    <xf numFmtId="0" fontId="20" fillId="0" borderId="18" xfId="0" applyFont="1" applyBorder="1"/>
    <xf numFmtId="166" fontId="20" fillId="9" borderId="18" xfId="0" applyNumberFormat="1" applyFont="1" applyFill="1" applyBorder="1"/>
    <xf numFmtId="0" fontId="21" fillId="0" borderId="22" xfId="0" applyFont="1" applyBorder="1"/>
    <xf numFmtId="0" fontId="21" fillId="0" borderId="24" xfId="0" applyFont="1" applyBorder="1"/>
    <xf numFmtId="0" fontId="20" fillId="0" borderId="35" xfId="0" applyFont="1" applyBorder="1"/>
    <xf numFmtId="0" fontId="21" fillId="0" borderId="0" xfId="0" applyFont="1"/>
    <xf numFmtId="0" fontId="6" fillId="0" borderId="32" xfId="1" applyFont="1" applyBorder="1"/>
    <xf numFmtId="0" fontId="5" fillId="0" borderId="32" xfId="1" applyFont="1" applyBorder="1"/>
    <xf numFmtId="166" fontId="18" fillId="9" borderId="33" xfId="0" applyNumberFormat="1" applyFont="1" applyFill="1" applyBorder="1" applyAlignment="1"/>
    <xf numFmtId="0" fontId="6" fillId="0" borderId="5" xfId="1" applyFont="1" applyBorder="1"/>
    <xf numFmtId="0" fontId="5" fillId="0" borderId="5" xfId="1" applyFont="1" applyBorder="1"/>
    <xf numFmtId="0" fontId="6" fillId="0" borderId="5" xfId="1" applyFont="1" applyFill="1" applyBorder="1"/>
    <xf numFmtId="0" fontId="5" fillId="0" borderId="5" xfId="1" applyFont="1" applyFill="1" applyBorder="1"/>
    <xf numFmtId="0" fontId="6" fillId="0" borderId="5" xfId="1" applyFont="1" applyFill="1" applyBorder="1" applyAlignment="1">
      <alignment horizontal="left"/>
    </xf>
    <xf numFmtId="0" fontId="5" fillId="0" borderId="5" xfId="1" applyFont="1" applyFill="1" applyBorder="1" applyAlignment="1">
      <alignment horizontal="left"/>
    </xf>
    <xf numFmtId="0" fontId="6" fillId="0" borderId="5" xfId="1" applyFont="1" applyFill="1" applyBorder="1" applyProtection="1">
      <protection locked="0"/>
    </xf>
    <xf numFmtId="0" fontId="5" fillId="0" borderId="5" xfId="1" applyFont="1" applyFill="1" applyBorder="1" applyProtection="1">
      <protection locked="0"/>
    </xf>
    <xf numFmtId="0" fontId="20" fillId="9" borderId="27" xfId="0" applyFont="1" applyFill="1" applyBorder="1"/>
    <xf numFmtId="0" fontId="6" fillId="0" borderId="25" xfId="1" applyFont="1" applyFill="1" applyBorder="1" applyProtection="1">
      <protection locked="0"/>
    </xf>
    <xf numFmtId="0" fontId="5" fillId="0" borderId="25" xfId="1" applyFont="1" applyFill="1" applyBorder="1" applyProtection="1">
      <protection locked="0"/>
    </xf>
    <xf numFmtId="166" fontId="21" fillId="0" borderId="0" xfId="0" applyNumberFormat="1" applyFont="1"/>
    <xf numFmtId="0" fontId="8" fillId="0" borderId="0" xfId="1" applyFont="1" applyAlignment="1"/>
    <xf numFmtId="0" fontId="5" fillId="0" borderId="0" xfId="1" applyFont="1" applyFill="1" applyBorder="1" applyAlignment="1">
      <alignment horizontal="center" wrapText="1"/>
    </xf>
    <xf numFmtId="0" fontId="5" fillId="0" borderId="0" xfId="1" applyFont="1" applyFill="1" applyBorder="1" applyAlignment="1" applyProtection="1">
      <alignment horizontal="center"/>
      <protection locked="0"/>
    </xf>
    <xf numFmtId="0" fontId="23" fillId="0" borderId="0" xfId="1" applyFont="1" applyBorder="1" applyAlignment="1">
      <alignment horizontal="left"/>
    </xf>
    <xf numFmtId="0" fontId="23" fillId="0" borderId="0" xfId="1" applyFont="1" applyBorder="1" applyAlignment="1"/>
    <xf numFmtId="0" fontId="24" fillId="0" borderId="0" xfId="0" applyFont="1" applyAlignment="1">
      <alignment horizontal="left"/>
    </xf>
    <xf numFmtId="0" fontId="18" fillId="0" borderId="0" xfId="0" applyFont="1" applyAlignment="1">
      <alignment horizontal="left"/>
    </xf>
    <xf numFmtId="0" fontId="9" fillId="0" borderId="0" xfId="1" applyFont="1" applyFill="1" applyBorder="1" applyAlignment="1" applyProtection="1">
      <alignment horizontal="center"/>
      <protection locked="0"/>
    </xf>
    <xf numFmtId="0" fontId="23" fillId="2" borderId="0" xfId="1" applyFont="1" applyFill="1" applyAlignment="1">
      <alignment horizontal="left"/>
    </xf>
    <xf numFmtId="49" fontId="6" fillId="0" borderId="3" xfId="1" applyNumberFormat="1" applyFont="1" applyBorder="1"/>
    <xf numFmtId="0" fontId="13" fillId="0" borderId="3" xfId="1" applyFont="1" applyBorder="1"/>
    <xf numFmtId="0" fontId="23" fillId="0" borderId="0" xfId="1" applyFont="1" applyBorder="1" applyAlignment="1">
      <alignment horizontal="left"/>
    </xf>
    <xf numFmtId="0" fontId="5" fillId="0" borderId="0" xfId="1" applyFont="1" applyAlignment="1">
      <alignment horizontal="left" wrapText="1"/>
    </xf>
    <xf numFmtId="0" fontId="22" fillId="0" borderId="0" xfId="14" applyFont="1" applyFill="1" applyBorder="1" applyAlignment="1">
      <alignment horizontal="left" vertical="center"/>
    </xf>
    <xf numFmtId="0" fontId="22" fillId="0" borderId="0" xfId="14" applyFont="1" applyBorder="1" applyAlignment="1"/>
    <xf numFmtId="0" fontId="17" fillId="0" borderId="0" xfId="14" applyFont="1" applyFill="1" applyBorder="1" applyAlignment="1">
      <alignment horizontal="left" vertical="center"/>
    </xf>
    <xf numFmtId="0" fontId="17" fillId="0" borderId="0" xfId="14" applyFont="1" applyBorder="1" applyAlignment="1"/>
    <xf numFmtId="0" fontId="23" fillId="2" borderId="0" xfId="1" applyFont="1" applyFill="1"/>
    <xf numFmtId="0" fontId="25" fillId="2" borderId="0" xfId="1" applyFont="1" applyFill="1" applyProtection="1">
      <protection locked="0"/>
    </xf>
    <xf numFmtId="0" fontId="26" fillId="2" borderId="0" xfId="1" applyFont="1" applyFill="1"/>
  </cellXfs>
  <cellStyles count="15">
    <cellStyle name="Comma 2" xfId="11" xr:uid="{2DC17F31-4DC8-45FF-B997-860FF2FF3826}"/>
    <cellStyle name="Currency 2" xfId="12" xr:uid="{378082AD-EC32-4DB9-A93C-9872332D0FAF}"/>
    <cellStyle name="Currency0" xfId="5" xr:uid="{FBFFD0E4-8F8F-44B2-A2E9-7827B18979B2}"/>
    <cellStyle name="Currency0_t2" xfId="2" xr:uid="{CD1BE212-6BC4-4D95-8845-0CD43FF7EBAD}"/>
    <cellStyle name="Currency0_t2t" xfId="7" xr:uid="{494333ED-C4A7-43EC-A512-DDA5336C9B34}"/>
    <cellStyle name="Normal" xfId="0" builtinId="0"/>
    <cellStyle name="Normal 2" xfId="14" xr:uid="{1C5B772D-F764-45E5-ADEE-1413E4FFF594}"/>
    <cellStyle name="Normal 3" xfId="10" xr:uid="{CD44E4E1-BDD4-4B8F-B851-071127D57E7E}"/>
    <cellStyle name="Normal_t2" xfId="1" xr:uid="{16D710A6-56EF-4166-BA2B-DFAC1D8047E8}"/>
    <cellStyle name="Normal_t2t" xfId="6" xr:uid="{A65C6FCD-E7F3-4486-ACAD-740183D9CF95}"/>
    <cellStyle name="Percent 2" xfId="13" xr:uid="{DE6EEBFA-F765-4127-BE02-DAC7CBA8AD73}"/>
    <cellStyle name="Percent_t2t" xfId="8" xr:uid="{671D39D8-C441-4ED6-A1FE-8F590D979FEE}"/>
    <cellStyle name="white" xfId="4" xr:uid="{CF15CAFF-22D5-4C7D-9C92-01DAC1C02F3E}"/>
    <cellStyle name="Yellow_t2" xfId="3" xr:uid="{20B62FB0-598B-49F5-A673-7CECEA331429}"/>
    <cellStyle name="Yellow_t2t" xfId="9" xr:uid="{C5549991-3EEB-4E07-8BC7-7E6BFC980999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NIAP\UNIAP%202020\12.%20%20PART_IV_PROJECT_COS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ROS"/>
      <sheetName val="CONTENTS TC"/>
      <sheetName val="Signature Page"/>
      <sheetName val="Rent Qual. Chart"/>
      <sheetName val="EligBasisLimits"/>
      <sheetName val="Breakdown"/>
      <sheetName val="Carryover"/>
      <sheetName val="Ties"/>
      <sheetName val="Percentage_Limits"/>
      <sheetName val="OPER INCOME"/>
      <sheetName val="NOI"/>
    </sheetNames>
    <sheetDataSet>
      <sheetData sheetId="0"/>
      <sheetData sheetId="1"/>
      <sheetData sheetId="2"/>
      <sheetData sheetId="3"/>
      <sheetData sheetId="4"/>
      <sheetData sheetId="5">
        <row r="83">
          <cell r="B83" t="str">
            <v>FUNDING SOURCE</v>
          </cell>
          <cell r="D83" t="str">
            <v>INTEREST</v>
          </cell>
          <cell r="F83" t="str">
            <v xml:space="preserve">    AMORTIZATION</v>
          </cell>
          <cell r="H83" t="str">
            <v>AMOUNT</v>
          </cell>
        </row>
        <row r="84">
          <cell r="D84" t="str">
            <v>RATE</v>
          </cell>
        </row>
        <row r="85">
          <cell r="B85" t="str">
            <v>HMFA 1st Mortgage, NOTE I</v>
          </cell>
        </row>
        <row r="89">
          <cell r="B89" t="str">
            <v>Mandatory Deferred Fee - Constr/Rehab</v>
          </cell>
          <cell r="H89">
            <v>0</v>
          </cell>
        </row>
      </sheetData>
      <sheetData sheetId="6"/>
      <sheetData sheetId="7">
        <row r="13">
          <cell r="H13" t="str">
            <v/>
          </cell>
        </row>
        <row r="14">
          <cell r="C14">
            <v>0</v>
          </cell>
        </row>
        <row r="16">
          <cell r="C16">
            <v>0</v>
          </cell>
        </row>
        <row r="18">
          <cell r="C18">
            <v>0</v>
          </cell>
        </row>
        <row r="20">
          <cell r="C20">
            <v>0</v>
          </cell>
        </row>
        <row r="28">
          <cell r="C28">
            <v>0</v>
          </cell>
        </row>
        <row r="29">
          <cell r="C29">
            <v>0</v>
          </cell>
        </row>
        <row r="30">
          <cell r="C30">
            <v>0</v>
          </cell>
        </row>
        <row r="31">
          <cell r="C31">
            <v>0</v>
          </cell>
        </row>
        <row r="32">
          <cell r="C32">
            <v>0</v>
          </cell>
        </row>
        <row r="33">
          <cell r="C33">
            <v>0</v>
          </cell>
        </row>
      </sheetData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714FC-DEBF-4B09-85AD-8D56A33F6AAD}">
  <sheetPr codeName="Sheet8">
    <pageSetUpPr fitToPage="1"/>
  </sheetPr>
  <dimension ref="A2:IT45"/>
  <sheetViews>
    <sheetView showGridLines="0" showZeros="0" tabSelected="1" view="pageBreakPreview" topLeftCell="A18" zoomScale="70" zoomScaleNormal="70" zoomScaleSheetLayoutView="70" workbookViewId="0">
      <selection activeCell="B36" sqref="B36"/>
    </sheetView>
  </sheetViews>
  <sheetFormatPr defaultColWidth="10.28515625" defaultRowHeight="12.75" x14ac:dyDescent="0.2"/>
  <cols>
    <col min="1" max="1" width="3.5703125" style="16" customWidth="1"/>
    <col min="2" max="2" width="33.42578125" style="8" customWidth="1"/>
    <col min="3" max="3" width="24.7109375" style="8" customWidth="1"/>
    <col min="4" max="4" width="11.42578125" style="8" customWidth="1"/>
    <col min="5" max="5" width="1.85546875" style="8" customWidth="1"/>
    <col min="6" max="6" width="25.7109375" style="7" customWidth="1"/>
    <col min="7" max="7" width="5.28515625" style="23" customWidth="1"/>
    <col min="8" max="8" width="25.7109375" style="23" customWidth="1"/>
    <col min="9" max="9" width="6" style="23" customWidth="1"/>
    <col min="10" max="10" width="31.140625" style="7" customWidth="1"/>
    <col min="11" max="11" width="4.42578125" style="23" customWidth="1"/>
    <col min="12" max="12" width="25.7109375" style="7" customWidth="1"/>
    <col min="13" max="13" width="20.85546875" style="7" customWidth="1"/>
    <col min="14" max="14" width="25.7109375" style="7" customWidth="1"/>
    <col min="15" max="15" width="2.28515625" style="8" customWidth="1"/>
    <col min="16" max="16" width="31.7109375" style="8" customWidth="1"/>
    <col min="17" max="17" width="10.28515625" style="8" hidden="1" customWidth="1"/>
    <col min="18" max="18" width="10.28515625" style="8" customWidth="1"/>
    <col min="19" max="19" width="19.7109375" style="8" customWidth="1"/>
    <col min="20" max="24" width="10.28515625" style="8" customWidth="1"/>
    <col min="25" max="25" width="15.7109375" style="8" customWidth="1"/>
    <col min="26" max="26" width="13.5703125" style="8" customWidth="1"/>
    <col min="27" max="27" width="11.5703125" style="8" customWidth="1"/>
    <col min="28" max="28" width="16.7109375" style="8" customWidth="1"/>
    <col min="29" max="29" width="11.7109375" style="8" customWidth="1"/>
    <col min="30" max="30" width="12.85546875" style="8" customWidth="1"/>
    <col min="31" max="31" width="16.140625" style="8" customWidth="1"/>
    <col min="32" max="256" width="10.28515625" style="8"/>
    <col min="257" max="257" width="3.5703125" style="8" customWidth="1"/>
    <col min="258" max="258" width="33.42578125" style="8" customWidth="1"/>
    <col min="259" max="259" width="28.85546875" style="8" customWidth="1"/>
    <col min="260" max="260" width="15.85546875" style="8" customWidth="1"/>
    <col min="261" max="261" width="1.85546875" style="8" customWidth="1"/>
    <col min="262" max="262" width="25.7109375" style="8" customWidth="1"/>
    <col min="263" max="263" width="4.85546875" style="8" customWidth="1"/>
    <col min="264" max="264" width="25.7109375" style="8" customWidth="1"/>
    <col min="265" max="265" width="7.85546875" style="8" customWidth="1"/>
    <col min="266" max="266" width="31.140625" style="8" customWidth="1"/>
    <col min="267" max="267" width="10.5703125" style="8" customWidth="1"/>
    <col min="268" max="268" width="25.7109375" style="8" customWidth="1"/>
    <col min="269" max="269" width="20.85546875" style="8" customWidth="1"/>
    <col min="270" max="270" width="25.7109375" style="8" customWidth="1"/>
    <col min="271" max="271" width="2.28515625" style="8" customWidth="1"/>
    <col min="272" max="272" width="31.7109375" style="8" customWidth="1"/>
    <col min="273" max="273" width="0" style="8" hidden="1" customWidth="1"/>
    <col min="274" max="274" width="10.28515625" style="8"/>
    <col min="275" max="275" width="19.7109375" style="8" customWidth="1"/>
    <col min="276" max="280" width="10.28515625" style="8"/>
    <col min="281" max="281" width="15.7109375" style="8" customWidth="1"/>
    <col min="282" max="282" width="13.5703125" style="8" customWidth="1"/>
    <col min="283" max="283" width="11.5703125" style="8" customWidth="1"/>
    <col min="284" max="284" width="16.7109375" style="8" customWidth="1"/>
    <col min="285" max="285" width="11.7109375" style="8" customWidth="1"/>
    <col min="286" max="286" width="12.85546875" style="8" customWidth="1"/>
    <col min="287" max="287" width="16.140625" style="8" customWidth="1"/>
    <col min="288" max="512" width="10.28515625" style="8"/>
    <col min="513" max="513" width="3.5703125" style="8" customWidth="1"/>
    <col min="514" max="514" width="33.42578125" style="8" customWidth="1"/>
    <col min="515" max="515" width="28.85546875" style="8" customWidth="1"/>
    <col min="516" max="516" width="15.85546875" style="8" customWidth="1"/>
    <col min="517" max="517" width="1.85546875" style="8" customWidth="1"/>
    <col min="518" max="518" width="25.7109375" style="8" customWidth="1"/>
    <col min="519" max="519" width="4.85546875" style="8" customWidth="1"/>
    <col min="520" max="520" width="25.7109375" style="8" customWidth="1"/>
    <col min="521" max="521" width="7.85546875" style="8" customWidth="1"/>
    <col min="522" max="522" width="31.140625" style="8" customWidth="1"/>
    <col min="523" max="523" width="10.5703125" style="8" customWidth="1"/>
    <col min="524" max="524" width="25.7109375" style="8" customWidth="1"/>
    <col min="525" max="525" width="20.85546875" style="8" customWidth="1"/>
    <col min="526" max="526" width="25.7109375" style="8" customWidth="1"/>
    <col min="527" max="527" width="2.28515625" style="8" customWidth="1"/>
    <col min="528" max="528" width="31.7109375" style="8" customWidth="1"/>
    <col min="529" max="529" width="0" style="8" hidden="1" customWidth="1"/>
    <col min="530" max="530" width="10.28515625" style="8"/>
    <col min="531" max="531" width="19.7109375" style="8" customWidth="1"/>
    <col min="532" max="536" width="10.28515625" style="8"/>
    <col min="537" max="537" width="15.7109375" style="8" customWidth="1"/>
    <col min="538" max="538" width="13.5703125" style="8" customWidth="1"/>
    <col min="539" max="539" width="11.5703125" style="8" customWidth="1"/>
    <col min="540" max="540" width="16.7109375" style="8" customWidth="1"/>
    <col min="541" max="541" width="11.7109375" style="8" customWidth="1"/>
    <col min="542" max="542" width="12.85546875" style="8" customWidth="1"/>
    <col min="543" max="543" width="16.140625" style="8" customWidth="1"/>
    <col min="544" max="768" width="10.28515625" style="8"/>
    <col min="769" max="769" width="3.5703125" style="8" customWidth="1"/>
    <col min="770" max="770" width="33.42578125" style="8" customWidth="1"/>
    <col min="771" max="771" width="28.85546875" style="8" customWidth="1"/>
    <col min="772" max="772" width="15.85546875" style="8" customWidth="1"/>
    <col min="773" max="773" width="1.85546875" style="8" customWidth="1"/>
    <col min="774" max="774" width="25.7109375" style="8" customWidth="1"/>
    <col min="775" max="775" width="4.85546875" style="8" customWidth="1"/>
    <col min="776" max="776" width="25.7109375" style="8" customWidth="1"/>
    <col min="777" max="777" width="7.85546875" style="8" customWidth="1"/>
    <col min="778" max="778" width="31.140625" style="8" customWidth="1"/>
    <col min="779" max="779" width="10.5703125" style="8" customWidth="1"/>
    <col min="780" max="780" width="25.7109375" style="8" customWidth="1"/>
    <col min="781" max="781" width="20.85546875" style="8" customWidth="1"/>
    <col min="782" max="782" width="25.7109375" style="8" customWidth="1"/>
    <col min="783" max="783" width="2.28515625" style="8" customWidth="1"/>
    <col min="784" max="784" width="31.7109375" style="8" customWidth="1"/>
    <col min="785" max="785" width="0" style="8" hidden="1" customWidth="1"/>
    <col min="786" max="786" width="10.28515625" style="8"/>
    <col min="787" max="787" width="19.7109375" style="8" customWidth="1"/>
    <col min="788" max="792" width="10.28515625" style="8"/>
    <col min="793" max="793" width="15.7109375" style="8" customWidth="1"/>
    <col min="794" max="794" width="13.5703125" style="8" customWidth="1"/>
    <col min="795" max="795" width="11.5703125" style="8" customWidth="1"/>
    <col min="796" max="796" width="16.7109375" style="8" customWidth="1"/>
    <col min="797" max="797" width="11.7109375" style="8" customWidth="1"/>
    <col min="798" max="798" width="12.85546875" style="8" customWidth="1"/>
    <col min="799" max="799" width="16.140625" style="8" customWidth="1"/>
    <col min="800" max="1024" width="10.28515625" style="8"/>
    <col min="1025" max="1025" width="3.5703125" style="8" customWidth="1"/>
    <col min="1026" max="1026" width="33.42578125" style="8" customWidth="1"/>
    <col min="1027" max="1027" width="28.85546875" style="8" customWidth="1"/>
    <col min="1028" max="1028" width="15.85546875" style="8" customWidth="1"/>
    <col min="1029" max="1029" width="1.85546875" style="8" customWidth="1"/>
    <col min="1030" max="1030" width="25.7109375" style="8" customWidth="1"/>
    <col min="1031" max="1031" width="4.85546875" style="8" customWidth="1"/>
    <col min="1032" max="1032" width="25.7109375" style="8" customWidth="1"/>
    <col min="1033" max="1033" width="7.85546875" style="8" customWidth="1"/>
    <col min="1034" max="1034" width="31.140625" style="8" customWidth="1"/>
    <col min="1035" max="1035" width="10.5703125" style="8" customWidth="1"/>
    <col min="1036" max="1036" width="25.7109375" style="8" customWidth="1"/>
    <col min="1037" max="1037" width="20.85546875" style="8" customWidth="1"/>
    <col min="1038" max="1038" width="25.7109375" style="8" customWidth="1"/>
    <col min="1039" max="1039" width="2.28515625" style="8" customWidth="1"/>
    <col min="1040" max="1040" width="31.7109375" style="8" customWidth="1"/>
    <col min="1041" max="1041" width="0" style="8" hidden="1" customWidth="1"/>
    <col min="1042" max="1042" width="10.28515625" style="8"/>
    <col min="1043" max="1043" width="19.7109375" style="8" customWidth="1"/>
    <col min="1044" max="1048" width="10.28515625" style="8"/>
    <col min="1049" max="1049" width="15.7109375" style="8" customWidth="1"/>
    <col min="1050" max="1050" width="13.5703125" style="8" customWidth="1"/>
    <col min="1051" max="1051" width="11.5703125" style="8" customWidth="1"/>
    <col min="1052" max="1052" width="16.7109375" style="8" customWidth="1"/>
    <col min="1053" max="1053" width="11.7109375" style="8" customWidth="1"/>
    <col min="1054" max="1054" width="12.85546875" style="8" customWidth="1"/>
    <col min="1055" max="1055" width="16.140625" style="8" customWidth="1"/>
    <col min="1056" max="1280" width="10.28515625" style="8"/>
    <col min="1281" max="1281" width="3.5703125" style="8" customWidth="1"/>
    <col min="1282" max="1282" width="33.42578125" style="8" customWidth="1"/>
    <col min="1283" max="1283" width="28.85546875" style="8" customWidth="1"/>
    <col min="1284" max="1284" width="15.85546875" style="8" customWidth="1"/>
    <col min="1285" max="1285" width="1.85546875" style="8" customWidth="1"/>
    <col min="1286" max="1286" width="25.7109375" style="8" customWidth="1"/>
    <col min="1287" max="1287" width="4.85546875" style="8" customWidth="1"/>
    <col min="1288" max="1288" width="25.7109375" style="8" customWidth="1"/>
    <col min="1289" max="1289" width="7.85546875" style="8" customWidth="1"/>
    <col min="1290" max="1290" width="31.140625" style="8" customWidth="1"/>
    <col min="1291" max="1291" width="10.5703125" style="8" customWidth="1"/>
    <col min="1292" max="1292" width="25.7109375" style="8" customWidth="1"/>
    <col min="1293" max="1293" width="20.85546875" style="8" customWidth="1"/>
    <col min="1294" max="1294" width="25.7109375" style="8" customWidth="1"/>
    <col min="1295" max="1295" width="2.28515625" style="8" customWidth="1"/>
    <col min="1296" max="1296" width="31.7109375" style="8" customWidth="1"/>
    <col min="1297" max="1297" width="0" style="8" hidden="1" customWidth="1"/>
    <col min="1298" max="1298" width="10.28515625" style="8"/>
    <col min="1299" max="1299" width="19.7109375" style="8" customWidth="1"/>
    <col min="1300" max="1304" width="10.28515625" style="8"/>
    <col min="1305" max="1305" width="15.7109375" style="8" customWidth="1"/>
    <col min="1306" max="1306" width="13.5703125" style="8" customWidth="1"/>
    <col min="1307" max="1307" width="11.5703125" style="8" customWidth="1"/>
    <col min="1308" max="1308" width="16.7109375" style="8" customWidth="1"/>
    <col min="1309" max="1309" width="11.7109375" style="8" customWidth="1"/>
    <col min="1310" max="1310" width="12.85546875" style="8" customWidth="1"/>
    <col min="1311" max="1311" width="16.140625" style="8" customWidth="1"/>
    <col min="1312" max="1536" width="10.28515625" style="8"/>
    <col min="1537" max="1537" width="3.5703125" style="8" customWidth="1"/>
    <col min="1538" max="1538" width="33.42578125" style="8" customWidth="1"/>
    <col min="1539" max="1539" width="28.85546875" style="8" customWidth="1"/>
    <col min="1540" max="1540" width="15.85546875" style="8" customWidth="1"/>
    <col min="1541" max="1541" width="1.85546875" style="8" customWidth="1"/>
    <col min="1542" max="1542" width="25.7109375" style="8" customWidth="1"/>
    <col min="1543" max="1543" width="4.85546875" style="8" customWidth="1"/>
    <col min="1544" max="1544" width="25.7109375" style="8" customWidth="1"/>
    <col min="1545" max="1545" width="7.85546875" style="8" customWidth="1"/>
    <col min="1546" max="1546" width="31.140625" style="8" customWidth="1"/>
    <col min="1547" max="1547" width="10.5703125" style="8" customWidth="1"/>
    <col min="1548" max="1548" width="25.7109375" style="8" customWidth="1"/>
    <col min="1549" max="1549" width="20.85546875" style="8" customWidth="1"/>
    <col min="1550" max="1550" width="25.7109375" style="8" customWidth="1"/>
    <col min="1551" max="1551" width="2.28515625" style="8" customWidth="1"/>
    <col min="1552" max="1552" width="31.7109375" style="8" customWidth="1"/>
    <col min="1553" max="1553" width="0" style="8" hidden="1" customWidth="1"/>
    <col min="1554" max="1554" width="10.28515625" style="8"/>
    <col min="1555" max="1555" width="19.7109375" style="8" customWidth="1"/>
    <col min="1556" max="1560" width="10.28515625" style="8"/>
    <col min="1561" max="1561" width="15.7109375" style="8" customWidth="1"/>
    <col min="1562" max="1562" width="13.5703125" style="8" customWidth="1"/>
    <col min="1563" max="1563" width="11.5703125" style="8" customWidth="1"/>
    <col min="1564" max="1564" width="16.7109375" style="8" customWidth="1"/>
    <col min="1565" max="1565" width="11.7109375" style="8" customWidth="1"/>
    <col min="1566" max="1566" width="12.85546875" style="8" customWidth="1"/>
    <col min="1567" max="1567" width="16.140625" style="8" customWidth="1"/>
    <col min="1568" max="1792" width="10.28515625" style="8"/>
    <col min="1793" max="1793" width="3.5703125" style="8" customWidth="1"/>
    <col min="1794" max="1794" width="33.42578125" style="8" customWidth="1"/>
    <col min="1795" max="1795" width="28.85546875" style="8" customWidth="1"/>
    <col min="1796" max="1796" width="15.85546875" style="8" customWidth="1"/>
    <col min="1797" max="1797" width="1.85546875" style="8" customWidth="1"/>
    <col min="1798" max="1798" width="25.7109375" style="8" customWidth="1"/>
    <col min="1799" max="1799" width="4.85546875" style="8" customWidth="1"/>
    <col min="1800" max="1800" width="25.7109375" style="8" customWidth="1"/>
    <col min="1801" max="1801" width="7.85546875" style="8" customWidth="1"/>
    <col min="1802" max="1802" width="31.140625" style="8" customWidth="1"/>
    <col min="1803" max="1803" width="10.5703125" style="8" customWidth="1"/>
    <col min="1804" max="1804" width="25.7109375" style="8" customWidth="1"/>
    <col min="1805" max="1805" width="20.85546875" style="8" customWidth="1"/>
    <col min="1806" max="1806" width="25.7109375" style="8" customWidth="1"/>
    <col min="1807" max="1807" width="2.28515625" style="8" customWidth="1"/>
    <col min="1808" max="1808" width="31.7109375" style="8" customWidth="1"/>
    <col min="1809" max="1809" width="0" style="8" hidden="1" customWidth="1"/>
    <col min="1810" max="1810" width="10.28515625" style="8"/>
    <col min="1811" max="1811" width="19.7109375" style="8" customWidth="1"/>
    <col min="1812" max="1816" width="10.28515625" style="8"/>
    <col min="1817" max="1817" width="15.7109375" style="8" customWidth="1"/>
    <col min="1818" max="1818" width="13.5703125" style="8" customWidth="1"/>
    <col min="1819" max="1819" width="11.5703125" style="8" customWidth="1"/>
    <col min="1820" max="1820" width="16.7109375" style="8" customWidth="1"/>
    <col min="1821" max="1821" width="11.7109375" style="8" customWidth="1"/>
    <col min="1822" max="1822" width="12.85546875" style="8" customWidth="1"/>
    <col min="1823" max="1823" width="16.140625" style="8" customWidth="1"/>
    <col min="1824" max="2048" width="10.28515625" style="8"/>
    <col min="2049" max="2049" width="3.5703125" style="8" customWidth="1"/>
    <col min="2050" max="2050" width="33.42578125" style="8" customWidth="1"/>
    <col min="2051" max="2051" width="28.85546875" style="8" customWidth="1"/>
    <col min="2052" max="2052" width="15.85546875" style="8" customWidth="1"/>
    <col min="2053" max="2053" width="1.85546875" style="8" customWidth="1"/>
    <col min="2054" max="2054" width="25.7109375" style="8" customWidth="1"/>
    <col min="2055" max="2055" width="4.85546875" style="8" customWidth="1"/>
    <col min="2056" max="2056" width="25.7109375" style="8" customWidth="1"/>
    <col min="2057" max="2057" width="7.85546875" style="8" customWidth="1"/>
    <col min="2058" max="2058" width="31.140625" style="8" customWidth="1"/>
    <col min="2059" max="2059" width="10.5703125" style="8" customWidth="1"/>
    <col min="2060" max="2060" width="25.7109375" style="8" customWidth="1"/>
    <col min="2061" max="2061" width="20.85546875" style="8" customWidth="1"/>
    <col min="2062" max="2062" width="25.7109375" style="8" customWidth="1"/>
    <col min="2063" max="2063" width="2.28515625" style="8" customWidth="1"/>
    <col min="2064" max="2064" width="31.7109375" style="8" customWidth="1"/>
    <col min="2065" max="2065" width="0" style="8" hidden="1" customWidth="1"/>
    <col min="2066" max="2066" width="10.28515625" style="8"/>
    <col min="2067" max="2067" width="19.7109375" style="8" customWidth="1"/>
    <col min="2068" max="2072" width="10.28515625" style="8"/>
    <col min="2073" max="2073" width="15.7109375" style="8" customWidth="1"/>
    <col min="2074" max="2074" width="13.5703125" style="8" customWidth="1"/>
    <col min="2075" max="2075" width="11.5703125" style="8" customWidth="1"/>
    <col min="2076" max="2076" width="16.7109375" style="8" customWidth="1"/>
    <col min="2077" max="2077" width="11.7109375" style="8" customWidth="1"/>
    <col min="2078" max="2078" width="12.85546875" style="8" customWidth="1"/>
    <col min="2079" max="2079" width="16.140625" style="8" customWidth="1"/>
    <col min="2080" max="2304" width="10.28515625" style="8"/>
    <col min="2305" max="2305" width="3.5703125" style="8" customWidth="1"/>
    <col min="2306" max="2306" width="33.42578125" style="8" customWidth="1"/>
    <col min="2307" max="2307" width="28.85546875" style="8" customWidth="1"/>
    <col min="2308" max="2308" width="15.85546875" style="8" customWidth="1"/>
    <col min="2309" max="2309" width="1.85546875" style="8" customWidth="1"/>
    <col min="2310" max="2310" width="25.7109375" style="8" customWidth="1"/>
    <col min="2311" max="2311" width="4.85546875" style="8" customWidth="1"/>
    <col min="2312" max="2312" width="25.7109375" style="8" customWidth="1"/>
    <col min="2313" max="2313" width="7.85546875" style="8" customWidth="1"/>
    <col min="2314" max="2314" width="31.140625" style="8" customWidth="1"/>
    <col min="2315" max="2315" width="10.5703125" style="8" customWidth="1"/>
    <col min="2316" max="2316" width="25.7109375" style="8" customWidth="1"/>
    <col min="2317" max="2317" width="20.85546875" style="8" customWidth="1"/>
    <col min="2318" max="2318" width="25.7109375" style="8" customWidth="1"/>
    <col min="2319" max="2319" width="2.28515625" style="8" customWidth="1"/>
    <col min="2320" max="2320" width="31.7109375" style="8" customWidth="1"/>
    <col min="2321" max="2321" width="0" style="8" hidden="1" customWidth="1"/>
    <col min="2322" max="2322" width="10.28515625" style="8"/>
    <col min="2323" max="2323" width="19.7109375" style="8" customWidth="1"/>
    <col min="2324" max="2328" width="10.28515625" style="8"/>
    <col min="2329" max="2329" width="15.7109375" style="8" customWidth="1"/>
    <col min="2330" max="2330" width="13.5703125" style="8" customWidth="1"/>
    <col min="2331" max="2331" width="11.5703125" style="8" customWidth="1"/>
    <col min="2332" max="2332" width="16.7109375" style="8" customWidth="1"/>
    <col min="2333" max="2333" width="11.7109375" style="8" customWidth="1"/>
    <col min="2334" max="2334" width="12.85546875" style="8" customWidth="1"/>
    <col min="2335" max="2335" width="16.140625" style="8" customWidth="1"/>
    <col min="2336" max="2560" width="10.28515625" style="8"/>
    <col min="2561" max="2561" width="3.5703125" style="8" customWidth="1"/>
    <col min="2562" max="2562" width="33.42578125" style="8" customWidth="1"/>
    <col min="2563" max="2563" width="28.85546875" style="8" customWidth="1"/>
    <col min="2564" max="2564" width="15.85546875" style="8" customWidth="1"/>
    <col min="2565" max="2565" width="1.85546875" style="8" customWidth="1"/>
    <col min="2566" max="2566" width="25.7109375" style="8" customWidth="1"/>
    <col min="2567" max="2567" width="4.85546875" style="8" customWidth="1"/>
    <col min="2568" max="2568" width="25.7109375" style="8" customWidth="1"/>
    <col min="2569" max="2569" width="7.85546875" style="8" customWidth="1"/>
    <col min="2570" max="2570" width="31.140625" style="8" customWidth="1"/>
    <col min="2571" max="2571" width="10.5703125" style="8" customWidth="1"/>
    <col min="2572" max="2572" width="25.7109375" style="8" customWidth="1"/>
    <col min="2573" max="2573" width="20.85546875" style="8" customWidth="1"/>
    <col min="2574" max="2574" width="25.7109375" style="8" customWidth="1"/>
    <col min="2575" max="2575" width="2.28515625" style="8" customWidth="1"/>
    <col min="2576" max="2576" width="31.7109375" style="8" customWidth="1"/>
    <col min="2577" max="2577" width="0" style="8" hidden="1" customWidth="1"/>
    <col min="2578" max="2578" width="10.28515625" style="8"/>
    <col min="2579" max="2579" width="19.7109375" style="8" customWidth="1"/>
    <col min="2580" max="2584" width="10.28515625" style="8"/>
    <col min="2585" max="2585" width="15.7109375" style="8" customWidth="1"/>
    <col min="2586" max="2586" width="13.5703125" style="8" customWidth="1"/>
    <col min="2587" max="2587" width="11.5703125" style="8" customWidth="1"/>
    <col min="2588" max="2588" width="16.7109375" style="8" customWidth="1"/>
    <col min="2589" max="2589" width="11.7109375" style="8" customWidth="1"/>
    <col min="2590" max="2590" width="12.85546875" style="8" customWidth="1"/>
    <col min="2591" max="2591" width="16.140625" style="8" customWidth="1"/>
    <col min="2592" max="2816" width="10.28515625" style="8"/>
    <col min="2817" max="2817" width="3.5703125" style="8" customWidth="1"/>
    <col min="2818" max="2818" width="33.42578125" style="8" customWidth="1"/>
    <col min="2819" max="2819" width="28.85546875" style="8" customWidth="1"/>
    <col min="2820" max="2820" width="15.85546875" style="8" customWidth="1"/>
    <col min="2821" max="2821" width="1.85546875" style="8" customWidth="1"/>
    <col min="2822" max="2822" width="25.7109375" style="8" customWidth="1"/>
    <col min="2823" max="2823" width="4.85546875" style="8" customWidth="1"/>
    <col min="2824" max="2824" width="25.7109375" style="8" customWidth="1"/>
    <col min="2825" max="2825" width="7.85546875" style="8" customWidth="1"/>
    <col min="2826" max="2826" width="31.140625" style="8" customWidth="1"/>
    <col min="2827" max="2827" width="10.5703125" style="8" customWidth="1"/>
    <col min="2828" max="2828" width="25.7109375" style="8" customWidth="1"/>
    <col min="2829" max="2829" width="20.85546875" style="8" customWidth="1"/>
    <col min="2830" max="2830" width="25.7109375" style="8" customWidth="1"/>
    <col min="2831" max="2831" width="2.28515625" style="8" customWidth="1"/>
    <col min="2832" max="2832" width="31.7109375" style="8" customWidth="1"/>
    <col min="2833" max="2833" width="0" style="8" hidden="1" customWidth="1"/>
    <col min="2834" max="2834" width="10.28515625" style="8"/>
    <col min="2835" max="2835" width="19.7109375" style="8" customWidth="1"/>
    <col min="2836" max="2840" width="10.28515625" style="8"/>
    <col min="2841" max="2841" width="15.7109375" style="8" customWidth="1"/>
    <col min="2842" max="2842" width="13.5703125" style="8" customWidth="1"/>
    <col min="2843" max="2843" width="11.5703125" style="8" customWidth="1"/>
    <col min="2844" max="2844" width="16.7109375" style="8" customWidth="1"/>
    <col min="2845" max="2845" width="11.7109375" style="8" customWidth="1"/>
    <col min="2846" max="2846" width="12.85546875" style="8" customWidth="1"/>
    <col min="2847" max="2847" width="16.140625" style="8" customWidth="1"/>
    <col min="2848" max="3072" width="10.28515625" style="8"/>
    <col min="3073" max="3073" width="3.5703125" style="8" customWidth="1"/>
    <col min="3074" max="3074" width="33.42578125" style="8" customWidth="1"/>
    <col min="3075" max="3075" width="28.85546875" style="8" customWidth="1"/>
    <col min="3076" max="3076" width="15.85546875" style="8" customWidth="1"/>
    <col min="3077" max="3077" width="1.85546875" style="8" customWidth="1"/>
    <col min="3078" max="3078" width="25.7109375" style="8" customWidth="1"/>
    <col min="3079" max="3079" width="4.85546875" style="8" customWidth="1"/>
    <col min="3080" max="3080" width="25.7109375" style="8" customWidth="1"/>
    <col min="3081" max="3081" width="7.85546875" style="8" customWidth="1"/>
    <col min="3082" max="3082" width="31.140625" style="8" customWidth="1"/>
    <col min="3083" max="3083" width="10.5703125" style="8" customWidth="1"/>
    <col min="3084" max="3084" width="25.7109375" style="8" customWidth="1"/>
    <col min="3085" max="3085" width="20.85546875" style="8" customWidth="1"/>
    <col min="3086" max="3086" width="25.7109375" style="8" customWidth="1"/>
    <col min="3087" max="3087" width="2.28515625" style="8" customWidth="1"/>
    <col min="3088" max="3088" width="31.7109375" style="8" customWidth="1"/>
    <col min="3089" max="3089" width="0" style="8" hidden="1" customWidth="1"/>
    <col min="3090" max="3090" width="10.28515625" style="8"/>
    <col min="3091" max="3091" width="19.7109375" style="8" customWidth="1"/>
    <col min="3092" max="3096" width="10.28515625" style="8"/>
    <col min="3097" max="3097" width="15.7109375" style="8" customWidth="1"/>
    <col min="3098" max="3098" width="13.5703125" style="8" customWidth="1"/>
    <col min="3099" max="3099" width="11.5703125" style="8" customWidth="1"/>
    <col min="3100" max="3100" width="16.7109375" style="8" customWidth="1"/>
    <col min="3101" max="3101" width="11.7109375" style="8" customWidth="1"/>
    <col min="3102" max="3102" width="12.85546875" style="8" customWidth="1"/>
    <col min="3103" max="3103" width="16.140625" style="8" customWidth="1"/>
    <col min="3104" max="3328" width="10.28515625" style="8"/>
    <col min="3329" max="3329" width="3.5703125" style="8" customWidth="1"/>
    <col min="3330" max="3330" width="33.42578125" style="8" customWidth="1"/>
    <col min="3331" max="3331" width="28.85546875" style="8" customWidth="1"/>
    <col min="3332" max="3332" width="15.85546875" style="8" customWidth="1"/>
    <col min="3333" max="3333" width="1.85546875" style="8" customWidth="1"/>
    <col min="3334" max="3334" width="25.7109375" style="8" customWidth="1"/>
    <col min="3335" max="3335" width="4.85546875" style="8" customWidth="1"/>
    <col min="3336" max="3336" width="25.7109375" style="8" customWidth="1"/>
    <col min="3337" max="3337" width="7.85546875" style="8" customWidth="1"/>
    <col min="3338" max="3338" width="31.140625" style="8" customWidth="1"/>
    <col min="3339" max="3339" width="10.5703125" style="8" customWidth="1"/>
    <col min="3340" max="3340" width="25.7109375" style="8" customWidth="1"/>
    <col min="3341" max="3341" width="20.85546875" style="8" customWidth="1"/>
    <col min="3342" max="3342" width="25.7109375" style="8" customWidth="1"/>
    <col min="3343" max="3343" width="2.28515625" style="8" customWidth="1"/>
    <col min="3344" max="3344" width="31.7109375" style="8" customWidth="1"/>
    <col min="3345" max="3345" width="0" style="8" hidden="1" customWidth="1"/>
    <col min="3346" max="3346" width="10.28515625" style="8"/>
    <col min="3347" max="3347" width="19.7109375" style="8" customWidth="1"/>
    <col min="3348" max="3352" width="10.28515625" style="8"/>
    <col min="3353" max="3353" width="15.7109375" style="8" customWidth="1"/>
    <col min="3354" max="3354" width="13.5703125" style="8" customWidth="1"/>
    <col min="3355" max="3355" width="11.5703125" style="8" customWidth="1"/>
    <col min="3356" max="3356" width="16.7109375" style="8" customWidth="1"/>
    <col min="3357" max="3357" width="11.7109375" style="8" customWidth="1"/>
    <col min="3358" max="3358" width="12.85546875" style="8" customWidth="1"/>
    <col min="3359" max="3359" width="16.140625" style="8" customWidth="1"/>
    <col min="3360" max="3584" width="10.28515625" style="8"/>
    <col min="3585" max="3585" width="3.5703125" style="8" customWidth="1"/>
    <col min="3586" max="3586" width="33.42578125" style="8" customWidth="1"/>
    <col min="3587" max="3587" width="28.85546875" style="8" customWidth="1"/>
    <col min="3588" max="3588" width="15.85546875" style="8" customWidth="1"/>
    <col min="3589" max="3589" width="1.85546875" style="8" customWidth="1"/>
    <col min="3590" max="3590" width="25.7109375" style="8" customWidth="1"/>
    <col min="3591" max="3591" width="4.85546875" style="8" customWidth="1"/>
    <col min="3592" max="3592" width="25.7109375" style="8" customWidth="1"/>
    <col min="3593" max="3593" width="7.85546875" style="8" customWidth="1"/>
    <col min="3594" max="3594" width="31.140625" style="8" customWidth="1"/>
    <col min="3595" max="3595" width="10.5703125" style="8" customWidth="1"/>
    <col min="3596" max="3596" width="25.7109375" style="8" customWidth="1"/>
    <col min="3597" max="3597" width="20.85546875" style="8" customWidth="1"/>
    <col min="3598" max="3598" width="25.7109375" style="8" customWidth="1"/>
    <col min="3599" max="3599" width="2.28515625" style="8" customWidth="1"/>
    <col min="3600" max="3600" width="31.7109375" style="8" customWidth="1"/>
    <col min="3601" max="3601" width="0" style="8" hidden="1" customWidth="1"/>
    <col min="3602" max="3602" width="10.28515625" style="8"/>
    <col min="3603" max="3603" width="19.7109375" style="8" customWidth="1"/>
    <col min="3604" max="3608" width="10.28515625" style="8"/>
    <col min="3609" max="3609" width="15.7109375" style="8" customWidth="1"/>
    <col min="3610" max="3610" width="13.5703125" style="8" customWidth="1"/>
    <col min="3611" max="3611" width="11.5703125" style="8" customWidth="1"/>
    <col min="3612" max="3612" width="16.7109375" style="8" customWidth="1"/>
    <col min="3613" max="3613" width="11.7109375" style="8" customWidth="1"/>
    <col min="3614" max="3614" width="12.85546875" style="8" customWidth="1"/>
    <col min="3615" max="3615" width="16.140625" style="8" customWidth="1"/>
    <col min="3616" max="3840" width="10.28515625" style="8"/>
    <col min="3841" max="3841" width="3.5703125" style="8" customWidth="1"/>
    <col min="3842" max="3842" width="33.42578125" style="8" customWidth="1"/>
    <col min="3843" max="3843" width="28.85546875" style="8" customWidth="1"/>
    <col min="3844" max="3844" width="15.85546875" style="8" customWidth="1"/>
    <col min="3845" max="3845" width="1.85546875" style="8" customWidth="1"/>
    <col min="3846" max="3846" width="25.7109375" style="8" customWidth="1"/>
    <col min="3847" max="3847" width="4.85546875" style="8" customWidth="1"/>
    <col min="3848" max="3848" width="25.7109375" style="8" customWidth="1"/>
    <col min="3849" max="3849" width="7.85546875" style="8" customWidth="1"/>
    <col min="3850" max="3850" width="31.140625" style="8" customWidth="1"/>
    <col min="3851" max="3851" width="10.5703125" style="8" customWidth="1"/>
    <col min="3852" max="3852" width="25.7109375" style="8" customWidth="1"/>
    <col min="3853" max="3853" width="20.85546875" style="8" customWidth="1"/>
    <col min="3854" max="3854" width="25.7109375" style="8" customWidth="1"/>
    <col min="3855" max="3855" width="2.28515625" style="8" customWidth="1"/>
    <col min="3856" max="3856" width="31.7109375" style="8" customWidth="1"/>
    <col min="3857" max="3857" width="0" style="8" hidden="1" customWidth="1"/>
    <col min="3858" max="3858" width="10.28515625" style="8"/>
    <col min="3859" max="3859" width="19.7109375" style="8" customWidth="1"/>
    <col min="3860" max="3864" width="10.28515625" style="8"/>
    <col min="3865" max="3865" width="15.7109375" style="8" customWidth="1"/>
    <col min="3866" max="3866" width="13.5703125" style="8" customWidth="1"/>
    <col min="3867" max="3867" width="11.5703125" style="8" customWidth="1"/>
    <col min="3868" max="3868" width="16.7109375" style="8" customWidth="1"/>
    <col min="3869" max="3869" width="11.7109375" style="8" customWidth="1"/>
    <col min="3870" max="3870" width="12.85546875" style="8" customWidth="1"/>
    <col min="3871" max="3871" width="16.140625" style="8" customWidth="1"/>
    <col min="3872" max="4096" width="10.28515625" style="8"/>
    <col min="4097" max="4097" width="3.5703125" style="8" customWidth="1"/>
    <col min="4098" max="4098" width="33.42578125" style="8" customWidth="1"/>
    <col min="4099" max="4099" width="28.85546875" style="8" customWidth="1"/>
    <col min="4100" max="4100" width="15.85546875" style="8" customWidth="1"/>
    <col min="4101" max="4101" width="1.85546875" style="8" customWidth="1"/>
    <col min="4102" max="4102" width="25.7109375" style="8" customWidth="1"/>
    <col min="4103" max="4103" width="4.85546875" style="8" customWidth="1"/>
    <col min="4104" max="4104" width="25.7109375" style="8" customWidth="1"/>
    <col min="4105" max="4105" width="7.85546875" style="8" customWidth="1"/>
    <col min="4106" max="4106" width="31.140625" style="8" customWidth="1"/>
    <col min="4107" max="4107" width="10.5703125" style="8" customWidth="1"/>
    <col min="4108" max="4108" width="25.7109375" style="8" customWidth="1"/>
    <col min="4109" max="4109" width="20.85546875" style="8" customWidth="1"/>
    <col min="4110" max="4110" width="25.7109375" style="8" customWidth="1"/>
    <col min="4111" max="4111" width="2.28515625" style="8" customWidth="1"/>
    <col min="4112" max="4112" width="31.7109375" style="8" customWidth="1"/>
    <col min="4113" max="4113" width="0" style="8" hidden="1" customWidth="1"/>
    <col min="4114" max="4114" width="10.28515625" style="8"/>
    <col min="4115" max="4115" width="19.7109375" style="8" customWidth="1"/>
    <col min="4116" max="4120" width="10.28515625" style="8"/>
    <col min="4121" max="4121" width="15.7109375" style="8" customWidth="1"/>
    <col min="4122" max="4122" width="13.5703125" style="8" customWidth="1"/>
    <col min="4123" max="4123" width="11.5703125" style="8" customWidth="1"/>
    <col min="4124" max="4124" width="16.7109375" style="8" customWidth="1"/>
    <col min="4125" max="4125" width="11.7109375" style="8" customWidth="1"/>
    <col min="4126" max="4126" width="12.85546875" style="8" customWidth="1"/>
    <col min="4127" max="4127" width="16.140625" style="8" customWidth="1"/>
    <col min="4128" max="4352" width="10.28515625" style="8"/>
    <col min="4353" max="4353" width="3.5703125" style="8" customWidth="1"/>
    <col min="4354" max="4354" width="33.42578125" style="8" customWidth="1"/>
    <col min="4355" max="4355" width="28.85546875" style="8" customWidth="1"/>
    <col min="4356" max="4356" width="15.85546875" style="8" customWidth="1"/>
    <col min="4357" max="4357" width="1.85546875" style="8" customWidth="1"/>
    <col min="4358" max="4358" width="25.7109375" style="8" customWidth="1"/>
    <col min="4359" max="4359" width="4.85546875" style="8" customWidth="1"/>
    <col min="4360" max="4360" width="25.7109375" style="8" customWidth="1"/>
    <col min="4361" max="4361" width="7.85546875" style="8" customWidth="1"/>
    <col min="4362" max="4362" width="31.140625" style="8" customWidth="1"/>
    <col min="4363" max="4363" width="10.5703125" style="8" customWidth="1"/>
    <col min="4364" max="4364" width="25.7109375" style="8" customWidth="1"/>
    <col min="4365" max="4365" width="20.85546875" style="8" customWidth="1"/>
    <col min="4366" max="4366" width="25.7109375" style="8" customWidth="1"/>
    <col min="4367" max="4367" width="2.28515625" style="8" customWidth="1"/>
    <col min="4368" max="4368" width="31.7109375" style="8" customWidth="1"/>
    <col min="4369" max="4369" width="0" style="8" hidden="1" customWidth="1"/>
    <col min="4370" max="4370" width="10.28515625" style="8"/>
    <col min="4371" max="4371" width="19.7109375" style="8" customWidth="1"/>
    <col min="4372" max="4376" width="10.28515625" style="8"/>
    <col min="4377" max="4377" width="15.7109375" style="8" customWidth="1"/>
    <col min="4378" max="4378" width="13.5703125" style="8" customWidth="1"/>
    <col min="4379" max="4379" width="11.5703125" style="8" customWidth="1"/>
    <col min="4380" max="4380" width="16.7109375" style="8" customWidth="1"/>
    <col min="4381" max="4381" width="11.7109375" style="8" customWidth="1"/>
    <col min="4382" max="4382" width="12.85546875" style="8" customWidth="1"/>
    <col min="4383" max="4383" width="16.140625" style="8" customWidth="1"/>
    <col min="4384" max="4608" width="10.28515625" style="8"/>
    <col min="4609" max="4609" width="3.5703125" style="8" customWidth="1"/>
    <col min="4610" max="4610" width="33.42578125" style="8" customWidth="1"/>
    <col min="4611" max="4611" width="28.85546875" style="8" customWidth="1"/>
    <col min="4612" max="4612" width="15.85546875" style="8" customWidth="1"/>
    <col min="4613" max="4613" width="1.85546875" style="8" customWidth="1"/>
    <col min="4614" max="4614" width="25.7109375" style="8" customWidth="1"/>
    <col min="4615" max="4615" width="4.85546875" style="8" customWidth="1"/>
    <col min="4616" max="4616" width="25.7109375" style="8" customWidth="1"/>
    <col min="4617" max="4617" width="7.85546875" style="8" customWidth="1"/>
    <col min="4618" max="4618" width="31.140625" style="8" customWidth="1"/>
    <col min="4619" max="4619" width="10.5703125" style="8" customWidth="1"/>
    <col min="4620" max="4620" width="25.7109375" style="8" customWidth="1"/>
    <col min="4621" max="4621" width="20.85546875" style="8" customWidth="1"/>
    <col min="4622" max="4622" width="25.7109375" style="8" customWidth="1"/>
    <col min="4623" max="4623" width="2.28515625" style="8" customWidth="1"/>
    <col min="4624" max="4624" width="31.7109375" style="8" customWidth="1"/>
    <col min="4625" max="4625" width="0" style="8" hidden="1" customWidth="1"/>
    <col min="4626" max="4626" width="10.28515625" style="8"/>
    <col min="4627" max="4627" width="19.7109375" style="8" customWidth="1"/>
    <col min="4628" max="4632" width="10.28515625" style="8"/>
    <col min="4633" max="4633" width="15.7109375" style="8" customWidth="1"/>
    <col min="4634" max="4634" width="13.5703125" style="8" customWidth="1"/>
    <col min="4635" max="4635" width="11.5703125" style="8" customWidth="1"/>
    <col min="4636" max="4636" width="16.7109375" style="8" customWidth="1"/>
    <col min="4637" max="4637" width="11.7109375" style="8" customWidth="1"/>
    <col min="4638" max="4638" width="12.85546875" style="8" customWidth="1"/>
    <col min="4639" max="4639" width="16.140625" style="8" customWidth="1"/>
    <col min="4640" max="4864" width="10.28515625" style="8"/>
    <col min="4865" max="4865" width="3.5703125" style="8" customWidth="1"/>
    <col min="4866" max="4866" width="33.42578125" style="8" customWidth="1"/>
    <col min="4867" max="4867" width="28.85546875" style="8" customWidth="1"/>
    <col min="4868" max="4868" width="15.85546875" style="8" customWidth="1"/>
    <col min="4869" max="4869" width="1.85546875" style="8" customWidth="1"/>
    <col min="4870" max="4870" width="25.7109375" style="8" customWidth="1"/>
    <col min="4871" max="4871" width="4.85546875" style="8" customWidth="1"/>
    <col min="4872" max="4872" width="25.7109375" style="8" customWidth="1"/>
    <col min="4873" max="4873" width="7.85546875" style="8" customWidth="1"/>
    <col min="4874" max="4874" width="31.140625" style="8" customWidth="1"/>
    <col min="4875" max="4875" width="10.5703125" style="8" customWidth="1"/>
    <col min="4876" max="4876" width="25.7109375" style="8" customWidth="1"/>
    <col min="4877" max="4877" width="20.85546875" style="8" customWidth="1"/>
    <col min="4878" max="4878" width="25.7109375" style="8" customWidth="1"/>
    <col min="4879" max="4879" width="2.28515625" style="8" customWidth="1"/>
    <col min="4880" max="4880" width="31.7109375" style="8" customWidth="1"/>
    <col min="4881" max="4881" width="0" style="8" hidden="1" customWidth="1"/>
    <col min="4882" max="4882" width="10.28515625" style="8"/>
    <col min="4883" max="4883" width="19.7109375" style="8" customWidth="1"/>
    <col min="4884" max="4888" width="10.28515625" style="8"/>
    <col min="4889" max="4889" width="15.7109375" style="8" customWidth="1"/>
    <col min="4890" max="4890" width="13.5703125" style="8" customWidth="1"/>
    <col min="4891" max="4891" width="11.5703125" style="8" customWidth="1"/>
    <col min="4892" max="4892" width="16.7109375" style="8" customWidth="1"/>
    <col min="4893" max="4893" width="11.7109375" style="8" customWidth="1"/>
    <col min="4894" max="4894" width="12.85546875" style="8" customWidth="1"/>
    <col min="4895" max="4895" width="16.140625" style="8" customWidth="1"/>
    <col min="4896" max="5120" width="10.28515625" style="8"/>
    <col min="5121" max="5121" width="3.5703125" style="8" customWidth="1"/>
    <col min="5122" max="5122" width="33.42578125" style="8" customWidth="1"/>
    <col min="5123" max="5123" width="28.85546875" style="8" customWidth="1"/>
    <col min="5124" max="5124" width="15.85546875" style="8" customWidth="1"/>
    <col min="5125" max="5125" width="1.85546875" style="8" customWidth="1"/>
    <col min="5126" max="5126" width="25.7109375" style="8" customWidth="1"/>
    <col min="5127" max="5127" width="4.85546875" style="8" customWidth="1"/>
    <col min="5128" max="5128" width="25.7109375" style="8" customWidth="1"/>
    <col min="5129" max="5129" width="7.85546875" style="8" customWidth="1"/>
    <col min="5130" max="5130" width="31.140625" style="8" customWidth="1"/>
    <col min="5131" max="5131" width="10.5703125" style="8" customWidth="1"/>
    <col min="5132" max="5132" width="25.7109375" style="8" customWidth="1"/>
    <col min="5133" max="5133" width="20.85546875" style="8" customWidth="1"/>
    <col min="5134" max="5134" width="25.7109375" style="8" customWidth="1"/>
    <col min="5135" max="5135" width="2.28515625" style="8" customWidth="1"/>
    <col min="5136" max="5136" width="31.7109375" style="8" customWidth="1"/>
    <col min="5137" max="5137" width="0" style="8" hidden="1" customWidth="1"/>
    <col min="5138" max="5138" width="10.28515625" style="8"/>
    <col min="5139" max="5139" width="19.7109375" style="8" customWidth="1"/>
    <col min="5140" max="5144" width="10.28515625" style="8"/>
    <col min="5145" max="5145" width="15.7109375" style="8" customWidth="1"/>
    <col min="5146" max="5146" width="13.5703125" style="8" customWidth="1"/>
    <col min="5147" max="5147" width="11.5703125" style="8" customWidth="1"/>
    <col min="5148" max="5148" width="16.7109375" style="8" customWidth="1"/>
    <col min="5149" max="5149" width="11.7109375" style="8" customWidth="1"/>
    <col min="5150" max="5150" width="12.85546875" style="8" customWidth="1"/>
    <col min="5151" max="5151" width="16.140625" style="8" customWidth="1"/>
    <col min="5152" max="5376" width="10.28515625" style="8"/>
    <col min="5377" max="5377" width="3.5703125" style="8" customWidth="1"/>
    <col min="5378" max="5378" width="33.42578125" style="8" customWidth="1"/>
    <col min="5379" max="5379" width="28.85546875" style="8" customWidth="1"/>
    <col min="5380" max="5380" width="15.85546875" style="8" customWidth="1"/>
    <col min="5381" max="5381" width="1.85546875" style="8" customWidth="1"/>
    <col min="5382" max="5382" width="25.7109375" style="8" customWidth="1"/>
    <col min="5383" max="5383" width="4.85546875" style="8" customWidth="1"/>
    <col min="5384" max="5384" width="25.7109375" style="8" customWidth="1"/>
    <col min="5385" max="5385" width="7.85546875" style="8" customWidth="1"/>
    <col min="5386" max="5386" width="31.140625" style="8" customWidth="1"/>
    <col min="5387" max="5387" width="10.5703125" style="8" customWidth="1"/>
    <col min="5388" max="5388" width="25.7109375" style="8" customWidth="1"/>
    <col min="5389" max="5389" width="20.85546875" style="8" customWidth="1"/>
    <col min="5390" max="5390" width="25.7109375" style="8" customWidth="1"/>
    <col min="5391" max="5391" width="2.28515625" style="8" customWidth="1"/>
    <col min="5392" max="5392" width="31.7109375" style="8" customWidth="1"/>
    <col min="5393" max="5393" width="0" style="8" hidden="1" customWidth="1"/>
    <col min="5394" max="5394" width="10.28515625" style="8"/>
    <col min="5395" max="5395" width="19.7109375" style="8" customWidth="1"/>
    <col min="5396" max="5400" width="10.28515625" style="8"/>
    <col min="5401" max="5401" width="15.7109375" style="8" customWidth="1"/>
    <col min="5402" max="5402" width="13.5703125" style="8" customWidth="1"/>
    <col min="5403" max="5403" width="11.5703125" style="8" customWidth="1"/>
    <col min="5404" max="5404" width="16.7109375" style="8" customWidth="1"/>
    <col min="5405" max="5405" width="11.7109375" style="8" customWidth="1"/>
    <col min="5406" max="5406" width="12.85546875" style="8" customWidth="1"/>
    <col min="5407" max="5407" width="16.140625" style="8" customWidth="1"/>
    <col min="5408" max="5632" width="10.28515625" style="8"/>
    <col min="5633" max="5633" width="3.5703125" style="8" customWidth="1"/>
    <col min="5634" max="5634" width="33.42578125" style="8" customWidth="1"/>
    <col min="5635" max="5635" width="28.85546875" style="8" customWidth="1"/>
    <col min="5636" max="5636" width="15.85546875" style="8" customWidth="1"/>
    <col min="5637" max="5637" width="1.85546875" style="8" customWidth="1"/>
    <col min="5638" max="5638" width="25.7109375" style="8" customWidth="1"/>
    <col min="5639" max="5639" width="4.85546875" style="8" customWidth="1"/>
    <col min="5640" max="5640" width="25.7109375" style="8" customWidth="1"/>
    <col min="5641" max="5641" width="7.85546875" style="8" customWidth="1"/>
    <col min="5642" max="5642" width="31.140625" style="8" customWidth="1"/>
    <col min="5643" max="5643" width="10.5703125" style="8" customWidth="1"/>
    <col min="5644" max="5644" width="25.7109375" style="8" customWidth="1"/>
    <col min="5645" max="5645" width="20.85546875" style="8" customWidth="1"/>
    <col min="5646" max="5646" width="25.7109375" style="8" customWidth="1"/>
    <col min="5647" max="5647" width="2.28515625" style="8" customWidth="1"/>
    <col min="5648" max="5648" width="31.7109375" style="8" customWidth="1"/>
    <col min="5649" max="5649" width="0" style="8" hidden="1" customWidth="1"/>
    <col min="5650" max="5650" width="10.28515625" style="8"/>
    <col min="5651" max="5651" width="19.7109375" style="8" customWidth="1"/>
    <col min="5652" max="5656" width="10.28515625" style="8"/>
    <col min="5657" max="5657" width="15.7109375" style="8" customWidth="1"/>
    <col min="5658" max="5658" width="13.5703125" style="8" customWidth="1"/>
    <col min="5659" max="5659" width="11.5703125" style="8" customWidth="1"/>
    <col min="5660" max="5660" width="16.7109375" style="8" customWidth="1"/>
    <col min="5661" max="5661" width="11.7109375" style="8" customWidth="1"/>
    <col min="5662" max="5662" width="12.85546875" style="8" customWidth="1"/>
    <col min="5663" max="5663" width="16.140625" style="8" customWidth="1"/>
    <col min="5664" max="5888" width="10.28515625" style="8"/>
    <col min="5889" max="5889" width="3.5703125" style="8" customWidth="1"/>
    <col min="5890" max="5890" width="33.42578125" style="8" customWidth="1"/>
    <col min="5891" max="5891" width="28.85546875" style="8" customWidth="1"/>
    <col min="5892" max="5892" width="15.85546875" style="8" customWidth="1"/>
    <col min="5893" max="5893" width="1.85546875" style="8" customWidth="1"/>
    <col min="5894" max="5894" width="25.7109375" style="8" customWidth="1"/>
    <col min="5895" max="5895" width="4.85546875" style="8" customWidth="1"/>
    <col min="5896" max="5896" width="25.7109375" style="8" customWidth="1"/>
    <col min="5897" max="5897" width="7.85546875" style="8" customWidth="1"/>
    <col min="5898" max="5898" width="31.140625" style="8" customWidth="1"/>
    <col min="5899" max="5899" width="10.5703125" style="8" customWidth="1"/>
    <col min="5900" max="5900" width="25.7109375" style="8" customWidth="1"/>
    <col min="5901" max="5901" width="20.85546875" style="8" customWidth="1"/>
    <col min="5902" max="5902" width="25.7109375" style="8" customWidth="1"/>
    <col min="5903" max="5903" width="2.28515625" style="8" customWidth="1"/>
    <col min="5904" max="5904" width="31.7109375" style="8" customWidth="1"/>
    <col min="5905" max="5905" width="0" style="8" hidden="1" customWidth="1"/>
    <col min="5906" max="5906" width="10.28515625" style="8"/>
    <col min="5907" max="5907" width="19.7109375" style="8" customWidth="1"/>
    <col min="5908" max="5912" width="10.28515625" style="8"/>
    <col min="5913" max="5913" width="15.7109375" style="8" customWidth="1"/>
    <col min="5914" max="5914" width="13.5703125" style="8" customWidth="1"/>
    <col min="5915" max="5915" width="11.5703125" style="8" customWidth="1"/>
    <col min="5916" max="5916" width="16.7109375" style="8" customWidth="1"/>
    <col min="5917" max="5917" width="11.7109375" style="8" customWidth="1"/>
    <col min="5918" max="5918" width="12.85546875" style="8" customWidth="1"/>
    <col min="5919" max="5919" width="16.140625" style="8" customWidth="1"/>
    <col min="5920" max="6144" width="10.28515625" style="8"/>
    <col min="6145" max="6145" width="3.5703125" style="8" customWidth="1"/>
    <col min="6146" max="6146" width="33.42578125" style="8" customWidth="1"/>
    <col min="6147" max="6147" width="28.85546875" style="8" customWidth="1"/>
    <col min="6148" max="6148" width="15.85546875" style="8" customWidth="1"/>
    <col min="6149" max="6149" width="1.85546875" style="8" customWidth="1"/>
    <col min="6150" max="6150" width="25.7109375" style="8" customWidth="1"/>
    <col min="6151" max="6151" width="4.85546875" style="8" customWidth="1"/>
    <col min="6152" max="6152" width="25.7109375" style="8" customWidth="1"/>
    <col min="6153" max="6153" width="7.85546875" style="8" customWidth="1"/>
    <col min="6154" max="6154" width="31.140625" style="8" customWidth="1"/>
    <col min="6155" max="6155" width="10.5703125" style="8" customWidth="1"/>
    <col min="6156" max="6156" width="25.7109375" style="8" customWidth="1"/>
    <col min="6157" max="6157" width="20.85546875" style="8" customWidth="1"/>
    <col min="6158" max="6158" width="25.7109375" style="8" customWidth="1"/>
    <col min="6159" max="6159" width="2.28515625" style="8" customWidth="1"/>
    <col min="6160" max="6160" width="31.7109375" style="8" customWidth="1"/>
    <col min="6161" max="6161" width="0" style="8" hidden="1" customWidth="1"/>
    <col min="6162" max="6162" width="10.28515625" style="8"/>
    <col min="6163" max="6163" width="19.7109375" style="8" customWidth="1"/>
    <col min="6164" max="6168" width="10.28515625" style="8"/>
    <col min="6169" max="6169" width="15.7109375" style="8" customWidth="1"/>
    <col min="6170" max="6170" width="13.5703125" style="8" customWidth="1"/>
    <col min="6171" max="6171" width="11.5703125" style="8" customWidth="1"/>
    <col min="6172" max="6172" width="16.7109375" style="8" customWidth="1"/>
    <col min="6173" max="6173" width="11.7109375" style="8" customWidth="1"/>
    <col min="6174" max="6174" width="12.85546875" style="8" customWidth="1"/>
    <col min="6175" max="6175" width="16.140625" style="8" customWidth="1"/>
    <col min="6176" max="6400" width="10.28515625" style="8"/>
    <col min="6401" max="6401" width="3.5703125" style="8" customWidth="1"/>
    <col min="6402" max="6402" width="33.42578125" style="8" customWidth="1"/>
    <col min="6403" max="6403" width="28.85546875" style="8" customWidth="1"/>
    <col min="6404" max="6404" width="15.85546875" style="8" customWidth="1"/>
    <col min="6405" max="6405" width="1.85546875" style="8" customWidth="1"/>
    <col min="6406" max="6406" width="25.7109375" style="8" customWidth="1"/>
    <col min="6407" max="6407" width="4.85546875" style="8" customWidth="1"/>
    <col min="6408" max="6408" width="25.7109375" style="8" customWidth="1"/>
    <col min="6409" max="6409" width="7.85546875" style="8" customWidth="1"/>
    <col min="6410" max="6410" width="31.140625" style="8" customWidth="1"/>
    <col min="6411" max="6411" width="10.5703125" style="8" customWidth="1"/>
    <col min="6412" max="6412" width="25.7109375" style="8" customWidth="1"/>
    <col min="6413" max="6413" width="20.85546875" style="8" customWidth="1"/>
    <col min="6414" max="6414" width="25.7109375" style="8" customWidth="1"/>
    <col min="6415" max="6415" width="2.28515625" style="8" customWidth="1"/>
    <col min="6416" max="6416" width="31.7109375" style="8" customWidth="1"/>
    <col min="6417" max="6417" width="0" style="8" hidden="1" customWidth="1"/>
    <col min="6418" max="6418" width="10.28515625" style="8"/>
    <col min="6419" max="6419" width="19.7109375" style="8" customWidth="1"/>
    <col min="6420" max="6424" width="10.28515625" style="8"/>
    <col min="6425" max="6425" width="15.7109375" style="8" customWidth="1"/>
    <col min="6426" max="6426" width="13.5703125" style="8" customWidth="1"/>
    <col min="6427" max="6427" width="11.5703125" style="8" customWidth="1"/>
    <col min="6428" max="6428" width="16.7109375" style="8" customWidth="1"/>
    <col min="6429" max="6429" width="11.7109375" style="8" customWidth="1"/>
    <col min="6430" max="6430" width="12.85546875" style="8" customWidth="1"/>
    <col min="6431" max="6431" width="16.140625" style="8" customWidth="1"/>
    <col min="6432" max="6656" width="10.28515625" style="8"/>
    <col min="6657" max="6657" width="3.5703125" style="8" customWidth="1"/>
    <col min="6658" max="6658" width="33.42578125" style="8" customWidth="1"/>
    <col min="6659" max="6659" width="28.85546875" style="8" customWidth="1"/>
    <col min="6660" max="6660" width="15.85546875" style="8" customWidth="1"/>
    <col min="6661" max="6661" width="1.85546875" style="8" customWidth="1"/>
    <col min="6662" max="6662" width="25.7109375" style="8" customWidth="1"/>
    <col min="6663" max="6663" width="4.85546875" style="8" customWidth="1"/>
    <col min="6664" max="6664" width="25.7109375" style="8" customWidth="1"/>
    <col min="6665" max="6665" width="7.85546875" style="8" customWidth="1"/>
    <col min="6666" max="6666" width="31.140625" style="8" customWidth="1"/>
    <col min="6667" max="6667" width="10.5703125" style="8" customWidth="1"/>
    <col min="6668" max="6668" width="25.7109375" style="8" customWidth="1"/>
    <col min="6669" max="6669" width="20.85546875" style="8" customWidth="1"/>
    <col min="6670" max="6670" width="25.7109375" style="8" customWidth="1"/>
    <col min="6671" max="6671" width="2.28515625" style="8" customWidth="1"/>
    <col min="6672" max="6672" width="31.7109375" style="8" customWidth="1"/>
    <col min="6673" max="6673" width="0" style="8" hidden="1" customWidth="1"/>
    <col min="6674" max="6674" width="10.28515625" style="8"/>
    <col min="6675" max="6675" width="19.7109375" style="8" customWidth="1"/>
    <col min="6676" max="6680" width="10.28515625" style="8"/>
    <col min="6681" max="6681" width="15.7109375" style="8" customWidth="1"/>
    <col min="6682" max="6682" width="13.5703125" style="8" customWidth="1"/>
    <col min="6683" max="6683" width="11.5703125" style="8" customWidth="1"/>
    <col min="6684" max="6684" width="16.7109375" style="8" customWidth="1"/>
    <col min="6685" max="6685" width="11.7109375" style="8" customWidth="1"/>
    <col min="6686" max="6686" width="12.85546875" style="8" customWidth="1"/>
    <col min="6687" max="6687" width="16.140625" style="8" customWidth="1"/>
    <col min="6688" max="6912" width="10.28515625" style="8"/>
    <col min="6913" max="6913" width="3.5703125" style="8" customWidth="1"/>
    <col min="6914" max="6914" width="33.42578125" style="8" customWidth="1"/>
    <col min="6915" max="6915" width="28.85546875" style="8" customWidth="1"/>
    <col min="6916" max="6916" width="15.85546875" style="8" customWidth="1"/>
    <col min="6917" max="6917" width="1.85546875" style="8" customWidth="1"/>
    <col min="6918" max="6918" width="25.7109375" style="8" customWidth="1"/>
    <col min="6919" max="6919" width="4.85546875" style="8" customWidth="1"/>
    <col min="6920" max="6920" width="25.7109375" style="8" customWidth="1"/>
    <col min="6921" max="6921" width="7.85546875" style="8" customWidth="1"/>
    <col min="6922" max="6922" width="31.140625" style="8" customWidth="1"/>
    <col min="6923" max="6923" width="10.5703125" style="8" customWidth="1"/>
    <col min="6924" max="6924" width="25.7109375" style="8" customWidth="1"/>
    <col min="6925" max="6925" width="20.85546875" style="8" customWidth="1"/>
    <col min="6926" max="6926" width="25.7109375" style="8" customWidth="1"/>
    <col min="6927" max="6927" width="2.28515625" style="8" customWidth="1"/>
    <col min="6928" max="6928" width="31.7109375" style="8" customWidth="1"/>
    <col min="6929" max="6929" width="0" style="8" hidden="1" customWidth="1"/>
    <col min="6930" max="6930" width="10.28515625" style="8"/>
    <col min="6931" max="6931" width="19.7109375" style="8" customWidth="1"/>
    <col min="6932" max="6936" width="10.28515625" style="8"/>
    <col min="6937" max="6937" width="15.7109375" style="8" customWidth="1"/>
    <col min="6938" max="6938" width="13.5703125" style="8" customWidth="1"/>
    <col min="6939" max="6939" width="11.5703125" style="8" customWidth="1"/>
    <col min="6940" max="6940" width="16.7109375" style="8" customWidth="1"/>
    <col min="6941" max="6941" width="11.7109375" style="8" customWidth="1"/>
    <col min="6942" max="6942" width="12.85546875" style="8" customWidth="1"/>
    <col min="6943" max="6943" width="16.140625" style="8" customWidth="1"/>
    <col min="6944" max="7168" width="10.28515625" style="8"/>
    <col min="7169" max="7169" width="3.5703125" style="8" customWidth="1"/>
    <col min="7170" max="7170" width="33.42578125" style="8" customWidth="1"/>
    <col min="7171" max="7171" width="28.85546875" style="8" customWidth="1"/>
    <col min="7172" max="7172" width="15.85546875" style="8" customWidth="1"/>
    <col min="7173" max="7173" width="1.85546875" style="8" customWidth="1"/>
    <col min="7174" max="7174" width="25.7109375" style="8" customWidth="1"/>
    <col min="7175" max="7175" width="4.85546875" style="8" customWidth="1"/>
    <col min="7176" max="7176" width="25.7109375" style="8" customWidth="1"/>
    <col min="7177" max="7177" width="7.85546875" style="8" customWidth="1"/>
    <col min="7178" max="7178" width="31.140625" style="8" customWidth="1"/>
    <col min="7179" max="7179" width="10.5703125" style="8" customWidth="1"/>
    <col min="7180" max="7180" width="25.7109375" style="8" customWidth="1"/>
    <col min="7181" max="7181" width="20.85546875" style="8" customWidth="1"/>
    <col min="7182" max="7182" width="25.7109375" style="8" customWidth="1"/>
    <col min="7183" max="7183" width="2.28515625" style="8" customWidth="1"/>
    <col min="7184" max="7184" width="31.7109375" style="8" customWidth="1"/>
    <col min="7185" max="7185" width="0" style="8" hidden="1" customWidth="1"/>
    <col min="7186" max="7186" width="10.28515625" style="8"/>
    <col min="7187" max="7187" width="19.7109375" style="8" customWidth="1"/>
    <col min="7188" max="7192" width="10.28515625" style="8"/>
    <col min="7193" max="7193" width="15.7109375" style="8" customWidth="1"/>
    <col min="7194" max="7194" width="13.5703125" style="8" customWidth="1"/>
    <col min="7195" max="7195" width="11.5703125" style="8" customWidth="1"/>
    <col min="7196" max="7196" width="16.7109375" style="8" customWidth="1"/>
    <col min="7197" max="7197" width="11.7109375" style="8" customWidth="1"/>
    <col min="7198" max="7198" width="12.85546875" style="8" customWidth="1"/>
    <col min="7199" max="7199" width="16.140625" style="8" customWidth="1"/>
    <col min="7200" max="7424" width="10.28515625" style="8"/>
    <col min="7425" max="7425" width="3.5703125" style="8" customWidth="1"/>
    <col min="7426" max="7426" width="33.42578125" style="8" customWidth="1"/>
    <col min="7427" max="7427" width="28.85546875" style="8" customWidth="1"/>
    <col min="7428" max="7428" width="15.85546875" style="8" customWidth="1"/>
    <col min="7429" max="7429" width="1.85546875" style="8" customWidth="1"/>
    <col min="7430" max="7430" width="25.7109375" style="8" customWidth="1"/>
    <col min="7431" max="7431" width="4.85546875" style="8" customWidth="1"/>
    <col min="7432" max="7432" width="25.7109375" style="8" customWidth="1"/>
    <col min="7433" max="7433" width="7.85546875" style="8" customWidth="1"/>
    <col min="7434" max="7434" width="31.140625" style="8" customWidth="1"/>
    <col min="7435" max="7435" width="10.5703125" style="8" customWidth="1"/>
    <col min="7436" max="7436" width="25.7109375" style="8" customWidth="1"/>
    <col min="7437" max="7437" width="20.85546875" style="8" customWidth="1"/>
    <col min="7438" max="7438" width="25.7109375" style="8" customWidth="1"/>
    <col min="7439" max="7439" width="2.28515625" style="8" customWidth="1"/>
    <col min="7440" max="7440" width="31.7109375" style="8" customWidth="1"/>
    <col min="7441" max="7441" width="0" style="8" hidden="1" customWidth="1"/>
    <col min="7442" max="7442" width="10.28515625" style="8"/>
    <col min="7443" max="7443" width="19.7109375" style="8" customWidth="1"/>
    <col min="7444" max="7448" width="10.28515625" style="8"/>
    <col min="7449" max="7449" width="15.7109375" style="8" customWidth="1"/>
    <col min="7450" max="7450" width="13.5703125" style="8" customWidth="1"/>
    <col min="7451" max="7451" width="11.5703125" style="8" customWidth="1"/>
    <col min="7452" max="7452" width="16.7109375" style="8" customWidth="1"/>
    <col min="7453" max="7453" width="11.7109375" style="8" customWidth="1"/>
    <col min="7454" max="7454" width="12.85546875" style="8" customWidth="1"/>
    <col min="7455" max="7455" width="16.140625" style="8" customWidth="1"/>
    <col min="7456" max="7680" width="10.28515625" style="8"/>
    <col min="7681" max="7681" width="3.5703125" style="8" customWidth="1"/>
    <col min="7682" max="7682" width="33.42578125" style="8" customWidth="1"/>
    <col min="7683" max="7683" width="28.85546875" style="8" customWidth="1"/>
    <col min="7684" max="7684" width="15.85546875" style="8" customWidth="1"/>
    <col min="7685" max="7685" width="1.85546875" style="8" customWidth="1"/>
    <col min="7686" max="7686" width="25.7109375" style="8" customWidth="1"/>
    <col min="7687" max="7687" width="4.85546875" style="8" customWidth="1"/>
    <col min="7688" max="7688" width="25.7109375" style="8" customWidth="1"/>
    <col min="7689" max="7689" width="7.85546875" style="8" customWidth="1"/>
    <col min="7690" max="7690" width="31.140625" style="8" customWidth="1"/>
    <col min="7691" max="7691" width="10.5703125" style="8" customWidth="1"/>
    <col min="7692" max="7692" width="25.7109375" style="8" customWidth="1"/>
    <col min="7693" max="7693" width="20.85546875" style="8" customWidth="1"/>
    <col min="7694" max="7694" width="25.7109375" style="8" customWidth="1"/>
    <col min="7695" max="7695" width="2.28515625" style="8" customWidth="1"/>
    <col min="7696" max="7696" width="31.7109375" style="8" customWidth="1"/>
    <col min="7697" max="7697" width="0" style="8" hidden="1" customWidth="1"/>
    <col min="7698" max="7698" width="10.28515625" style="8"/>
    <col min="7699" max="7699" width="19.7109375" style="8" customWidth="1"/>
    <col min="7700" max="7704" width="10.28515625" style="8"/>
    <col min="7705" max="7705" width="15.7109375" style="8" customWidth="1"/>
    <col min="7706" max="7706" width="13.5703125" style="8" customWidth="1"/>
    <col min="7707" max="7707" width="11.5703125" style="8" customWidth="1"/>
    <col min="7708" max="7708" width="16.7109375" style="8" customWidth="1"/>
    <col min="7709" max="7709" width="11.7109375" style="8" customWidth="1"/>
    <col min="7710" max="7710" width="12.85546875" style="8" customWidth="1"/>
    <col min="7711" max="7711" width="16.140625" style="8" customWidth="1"/>
    <col min="7712" max="7936" width="10.28515625" style="8"/>
    <col min="7937" max="7937" width="3.5703125" style="8" customWidth="1"/>
    <col min="7938" max="7938" width="33.42578125" style="8" customWidth="1"/>
    <col min="7939" max="7939" width="28.85546875" style="8" customWidth="1"/>
    <col min="7940" max="7940" width="15.85546875" style="8" customWidth="1"/>
    <col min="7941" max="7941" width="1.85546875" style="8" customWidth="1"/>
    <col min="7942" max="7942" width="25.7109375" style="8" customWidth="1"/>
    <col min="7943" max="7943" width="4.85546875" style="8" customWidth="1"/>
    <col min="7944" max="7944" width="25.7109375" style="8" customWidth="1"/>
    <col min="7945" max="7945" width="7.85546875" style="8" customWidth="1"/>
    <col min="7946" max="7946" width="31.140625" style="8" customWidth="1"/>
    <col min="7947" max="7947" width="10.5703125" style="8" customWidth="1"/>
    <col min="7948" max="7948" width="25.7109375" style="8" customWidth="1"/>
    <col min="7949" max="7949" width="20.85546875" style="8" customWidth="1"/>
    <col min="7950" max="7950" width="25.7109375" style="8" customWidth="1"/>
    <col min="7951" max="7951" width="2.28515625" style="8" customWidth="1"/>
    <col min="7952" max="7952" width="31.7109375" style="8" customWidth="1"/>
    <col min="7953" max="7953" width="0" style="8" hidden="1" customWidth="1"/>
    <col min="7954" max="7954" width="10.28515625" style="8"/>
    <col min="7955" max="7955" width="19.7109375" style="8" customWidth="1"/>
    <col min="7956" max="7960" width="10.28515625" style="8"/>
    <col min="7961" max="7961" width="15.7109375" style="8" customWidth="1"/>
    <col min="7962" max="7962" width="13.5703125" style="8" customWidth="1"/>
    <col min="7963" max="7963" width="11.5703125" style="8" customWidth="1"/>
    <col min="7964" max="7964" width="16.7109375" style="8" customWidth="1"/>
    <col min="7965" max="7965" width="11.7109375" style="8" customWidth="1"/>
    <col min="7966" max="7966" width="12.85546875" style="8" customWidth="1"/>
    <col min="7967" max="7967" width="16.140625" style="8" customWidth="1"/>
    <col min="7968" max="8192" width="10.28515625" style="8"/>
    <col min="8193" max="8193" width="3.5703125" style="8" customWidth="1"/>
    <col min="8194" max="8194" width="33.42578125" style="8" customWidth="1"/>
    <col min="8195" max="8195" width="28.85546875" style="8" customWidth="1"/>
    <col min="8196" max="8196" width="15.85546875" style="8" customWidth="1"/>
    <col min="8197" max="8197" width="1.85546875" style="8" customWidth="1"/>
    <col min="8198" max="8198" width="25.7109375" style="8" customWidth="1"/>
    <col min="8199" max="8199" width="4.85546875" style="8" customWidth="1"/>
    <col min="8200" max="8200" width="25.7109375" style="8" customWidth="1"/>
    <col min="8201" max="8201" width="7.85546875" style="8" customWidth="1"/>
    <col min="8202" max="8202" width="31.140625" style="8" customWidth="1"/>
    <col min="8203" max="8203" width="10.5703125" style="8" customWidth="1"/>
    <col min="8204" max="8204" width="25.7109375" style="8" customWidth="1"/>
    <col min="8205" max="8205" width="20.85546875" style="8" customWidth="1"/>
    <col min="8206" max="8206" width="25.7109375" style="8" customWidth="1"/>
    <col min="8207" max="8207" width="2.28515625" style="8" customWidth="1"/>
    <col min="8208" max="8208" width="31.7109375" style="8" customWidth="1"/>
    <col min="8209" max="8209" width="0" style="8" hidden="1" customWidth="1"/>
    <col min="8210" max="8210" width="10.28515625" style="8"/>
    <col min="8211" max="8211" width="19.7109375" style="8" customWidth="1"/>
    <col min="8212" max="8216" width="10.28515625" style="8"/>
    <col min="8217" max="8217" width="15.7109375" style="8" customWidth="1"/>
    <col min="8218" max="8218" width="13.5703125" style="8" customWidth="1"/>
    <col min="8219" max="8219" width="11.5703125" style="8" customWidth="1"/>
    <col min="8220" max="8220" width="16.7109375" style="8" customWidth="1"/>
    <col min="8221" max="8221" width="11.7109375" style="8" customWidth="1"/>
    <col min="8222" max="8222" width="12.85546875" style="8" customWidth="1"/>
    <col min="8223" max="8223" width="16.140625" style="8" customWidth="1"/>
    <col min="8224" max="8448" width="10.28515625" style="8"/>
    <col min="8449" max="8449" width="3.5703125" style="8" customWidth="1"/>
    <col min="8450" max="8450" width="33.42578125" style="8" customWidth="1"/>
    <col min="8451" max="8451" width="28.85546875" style="8" customWidth="1"/>
    <col min="8452" max="8452" width="15.85546875" style="8" customWidth="1"/>
    <col min="8453" max="8453" width="1.85546875" style="8" customWidth="1"/>
    <col min="8454" max="8454" width="25.7109375" style="8" customWidth="1"/>
    <col min="8455" max="8455" width="4.85546875" style="8" customWidth="1"/>
    <col min="8456" max="8456" width="25.7109375" style="8" customWidth="1"/>
    <col min="8457" max="8457" width="7.85546875" style="8" customWidth="1"/>
    <col min="8458" max="8458" width="31.140625" style="8" customWidth="1"/>
    <col min="8459" max="8459" width="10.5703125" style="8" customWidth="1"/>
    <col min="8460" max="8460" width="25.7109375" style="8" customWidth="1"/>
    <col min="8461" max="8461" width="20.85546875" style="8" customWidth="1"/>
    <col min="8462" max="8462" width="25.7109375" style="8" customWidth="1"/>
    <col min="8463" max="8463" width="2.28515625" style="8" customWidth="1"/>
    <col min="8464" max="8464" width="31.7109375" style="8" customWidth="1"/>
    <col min="8465" max="8465" width="0" style="8" hidden="1" customWidth="1"/>
    <col min="8466" max="8466" width="10.28515625" style="8"/>
    <col min="8467" max="8467" width="19.7109375" style="8" customWidth="1"/>
    <col min="8468" max="8472" width="10.28515625" style="8"/>
    <col min="8473" max="8473" width="15.7109375" style="8" customWidth="1"/>
    <col min="8474" max="8474" width="13.5703125" style="8" customWidth="1"/>
    <col min="8475" max="8475" width="11.5703125" style="8" customWidth="1"/>
    <col min="8476" max="8476" width="16.7109375" style="8" customWidth="1"/>
    <col min="8477" max="8477" width="11.7109375" style="8" customWidth="1"/>
    <col min="8478" max="8478" width="12.85546875" style="8" customWidth="1"/>
    <col min="8479" max="8479" width="16.140625" style="8" customWidth="1"/>
    <col min="8480" max="8704" width="10.28515625" style="8"/>
    <col min="8705" max="8705" width="3.5703125" style="8" customWidth="1"/>
    <col min="8706" max="8706" width="33.42578125" style="8" customWidth="1"/>
    <col min="8707" max="8707" width="28.85546875" style="8" customWidth="1"/>
    <col min="8708" max="8708" width="15.85546875" style="8" customWidth="1"/>
    <col min="8709" max="8709" width="1.85546875" style="8" customWidth="1"/>
    <col min="8710" max="8710" width="25.7109375" style="8" customWidth="1"/>
    <col min="8711" max="8711" width="4.85546875" style="8" customWidth="1"/>
    <col min="8712" max="8712" width="25.7109375" style="8" customWidth="1"/>
    <col min="8713" max="8713" width="7.85546875" style="8" customWidth="1"/>
    <col min="8714" max="8714" width="31.140625" style="8" customWidth="1"/>
    <col min="8715" max="8715" width="10.5703125" style="8" customWidth="1"/>
    <col min="8716" max="8716" width="25.7109375" style="8" customWidth="1"/>
    <col min="8717" max="8717" width="20.85546875" style="8" customWidth="1"/>
    <col min="8718" max="8718" width="25.7109375" style="8" customWidth="1"/>
    <col min="8719" max="8719" width="2.28515625" style="8" customWidth="1"/>
    <col min="8720" max="8720" width="31.7109375" style="8" customWidth="1"/>
    <col min="8721" max="8721" width="0" style="8" hidden="1" customWidth="1"/>
    <col min="8722" max="8722" width="10.28515625" style="8"/>
    <col min="8723" max="8723" width="19.7109375" style="8" customWidth="1"/>
    <col min="8724" max="8728" width="10.28515625" style="8"/>
    <col min="8729" max="8729" width="15.7109375" style="8" customWidth="1"/>
    <col min="8730" max="8730" width="13.5703125" style="8" customWidth="1"/>
    <col min="8731" max="8731" width="11.5703125" style="8" customWidth="1"/>
    <col min="8732" max="8732" width="16.7109375" style="8" customWidth="1"/>
    <col min="8733" max="8733" width="11.7109375" style="8" customWidth="1"/>
    <col min="8734" max="8734" width="12.85546875" style="8" customWidth="1"/>
    <col min="8735" max="8735" width="16.140625" style="8" customWidth="1"/>
    <col min="8736" max="8960" width="10.28515625" style="8"/>
    <col min="8961" max="8961" width="3.5703125" style="8" customWidth="1"/>
    <col min="8962" max="8962" width="33.42578125" style="8" customWidth="1"/>
    <col min="8963" max="8963" width="28.85546875" style="8" customWidth="1"/>
    <col min="8964" max="8964" width="15.85546875" style="8" customWidth="1"/>
    <col min="8965" max="8965" width="1.85546875" style="8" customWidth="1"/>
    <col min="8966" max="8966" width="25.7109375" style="8" customWidth="1"/>
    <col min="8967" max="8967" width="4.85546875" style="8" customWidth="1"/>
    <col min="8968" max="8968" width="25.7109375" style="8" customWidth="1"/>
    <col min="8969" max="8969" width="7.85546875" style="8" customWidth="1"/>
    <col min="8970" max="8970" width="31.140625" style="8" customWidth="1"/>
    <col min="8971" max="8971" width="10.5703125" style="8" customWidth="1"/>
    <col min="8972" max="8972" width="25.7109375" style="8" customWidth="1"/>
    <col min="8973" max="8973" width="20.85546875" style="8" customWidth="1"/>
    <col min="8974" max="8974" width="25.7109375" style="8" customWidth="1"/>
    <col min="8975" max="8975" width="2.28515625" style="8" customWidth="1"/>
    <col min="8976" max="8976" width="31.7109375" style="8" customWidth="1"/>
    <col min="8977" max="8977" width="0" style="8" hidden="1" customWidth="1"/>
    <col min="8978" max="8978" width="10.28515625" style="8"/>
    <col min="8979" max="8979" width="19.7109375" style="8" customWidth="1"/>
    <col min="8980" max="8984" width="10.28515625" style="8"/>
    <col min="8985" max="8985" width="15.7109375" style="8" customWidth="1"/>
    <col min="8986" max="8986" width="13.5703125" style="8" customWidth="1"/>
    <col min="8987" max="8987" width="11.5703125" style="8" customWidth="1"/>
    <col min="8988" max="8988" width="16.7109375" style="8" customWidth="1"/>
    <col min="8989" max="8989" width="11.7109375" style="8" customWidth="1"/>
    <col min="8990" max="8990" width="12.85546875" style="8" customWidth="1"/>
    <col min="8991" max="8991" width="16.140625" style="8" customWidth="1"/>
    <col min="8992" max="9216" width="10.28515625" style="8"/>
    <col min="9217" max="9217" width="3.5703125" style="8" customWidth="1"/>
    <col min="9218" max="9218" width="33.42578125" style="8" customWidth="1"/>
    <col min="9219" max="9219" width="28.85546875" style="8" customWidth="1"/>
    <col min="9220" max="9220" width="15.85546875" style="8" customWidth="1"/>
    <col min="9221" max="9221" width="1.85546875" style="8" customWidth="1"/>
    <col min="9222" max="9222" width="25.7109375" style="8" customWidth="1"/>
    <col min="9223" max="9223" width="4.85546875" style="8" customWidth="1"/>
    <col min="9224" max="9224" width="25.7109375" style="8" customWidth="1"/>
    <col min="9225" max="9225" width="7.85546875" style="8" customWidth="1"/>
    <col min="9226" max="9226" width="31.140625" style="8" customWidth="1"/>
    <col min="9227" max="9227" width="10.5703125" style="8" customWidth="1"/>
    <col min="9228" max="9228" width="25.7109375" style="8" customWidth="1"/>
    <col min="9229" max="9229" width="20.85546875" style="8" customWidth="1"/>
    <col min="9230" max="9230" width="25.7109375" style="8" customWidth="1"/>
    <col min="9231" max="9231" width="2.28515625" style="8" customWidth="1"/>
    <col min="9232" max="9232" width="31.7109375" style="8" customWidth="1"/>
    <col min="9233" max="9233" width="0" style="8" hidden="1" customWidth="1"/>
    <col min="9234" max="9234" width="10.28515625" style="8"/>
    <col min="9235" max="9235" width="19.7109375" style="8" customWidth="1"/>
    <col min="9236" max="9240" width="10.28515625" style="8"/>
    <col min="9241" max="9241" width="15.7109375" style="8" customWidth="1"/>
    <col min="9242" max="9242" width="13.5703125" style="8" customWidth="1"/>
    <col min="9243" max="9243" width="11.5703125" style="8" customWidth="1"/>
    <col min="9244" max="9244" width="16.7109375" style="8" customWidth="1"/>
    <col min="9245" max="9245" width="11.7109375" style="8" customWidth="1"/>
    <col min="9246" max="9246" width="12.85546875" style="8" customWidth="1"/>
    <col min="9247" max="9247" width="16.140625" style="8" customWidth="1"/>
    <col min="9248" max="9472" width="10.28515625" style="8"/>
    <col min="9473" max="9473" width="3.5703125" style="8" customWidth="1"/>
    <col min="9474" max="9474" width="33.42578125" style="8" customWidth="1"/>
    <col min="9475" max="9475" width="28.85546875" style="8" customWidth="1"/>
    <col min="9476" max="9476" width="15.85546875" style="8" customWidth="1"/>
    <col min="9477" max="9477" width="1.85546875" style="8" customWidth="1"/>
    <col min="9478" max="9478" width="25.7109375" style="8" customWidth="1"/>
    <col min="9479" max="9479" width="4.85546875" style="8" customWidth="1"/>
    <col min="9480" max="9480" width="25.7109375" style="8" customWidth="1"/>
    <col min="9481" max="9481" width="7.85546875" style="8" customWidth="1"/>
    <col min="9482" max="9482" width="31.140625" style="8" customWidth="1"/>
    <col min="9483" max="9483" width="10.5703125" style="8" customWidth="1"/>
    <col min="9484" max="9484" width="25.7109375" style="8" customWidth="1"/>
    <col min="9485" max="9485" width="20.85546875" style="8" customWidth="1"/>
    <col min="9486" max="9486" width="25.7109375" style="8" customWidth="1"/>
    <col min="9487" max="9487" width="2.28515625" style="8" customWidth="1"/>
    <col min="9488" max="9488" width="31.7109375" style="8" customWidth="1"/>
    <col min="9489" max="9489" width="0" style="8" hidden="1" customWidth="1"/>
    <col min="9490" max="9490" width="10.28515625" style="8"/>
    <col min="9491" max="9491" width="19.7109375" style="8" customWidth="1"/>
    <col min="9492" max="9496" width="10.28515625" style="8"/>
    <col min="9497" max="9497" width="15.7109375" style="8" customWidth="1"/>
    <col min="9498" max="9498" width="13.5703125" style="8" customWidth="1"/>
    <col min="9499" max="9499" width="11.5703125" style="8" customWidth="1"/>
    <col min="9500" max="9500" width="16.7109375" style="8" customWidth="1"/>
    <col min="9501" max="9501" width="11.7109375" style="8" customWidth="1"/>
    <col min="9502" max="9502" width="12.85546875" style="8" customWidth="1"/>
    <col min="9503" max="9503" width="16.140625" style="8" customWidth="1"/>
    <col min="9504" max="9728" width="10.28515625" style="8"/>
    <col min="9729" max="9729" width="3.5703125" style="8" customWidth="1"/>
    <col min="9730" max="9730" width="33.42578125" style="8" customWidth="1"/>
    <col min="9731" max="9731" width="28.85546875" style="8" customWidth="1"/>
    <col min="9732" max="9732" width="15.85546875" style="8" customWidth="1"/>
    <col min="9733" max="9733" width="1.85546875" style="8" customWidth="1"/>
    <col min="9734" max="9734" width="25.7109375" style="8" customWidth="1"/>
    <col min="9735" max="9735" width="4.85546875" style="8" customWidth="1"/>
    <col min="9736" max="9736" width="25.7109375" style="8" customWidth="1"/>
    <col min="9737" max="9737" width="7.85546875" style="8" customWidth="1"/>
    <col min="9738" max="9738" width="31.140625" style="8" customWidth="1"/>
    <col min="9739" max="9739" width="10.5703125" style="8" customWidth="1"/>
    <col min="9740" max="9740" width="25.7109375" style="8" customWidth="1"/>
    <col min="9741" max="9741" width="20.85546875" style="8" customWidth="1"/>
    <col min="9742" max="9742" width="25.7109375" style="8" customWidth="1"/>
    <col min="9743" max="9743" width="2.28515625" style="8" customWidth="1"/>
    <col min="9744" max="9744" width="31.7109375" style="8" customWidth="1"/>
    <col min="9745" max="9745" width="0" style="8" hidden="1" customWidth="1"/>
    <col min="9746" max="9746" width="10.28515625" style="8"/>
    <col min="9747" max="9747" width="19.7109375" style="8" customWidth="1"/>
    <col min="9748" max="9752" width="10.28515625" style="8"/>
    <col min="9753" max="9753" width="15.7109375" style="8" customWidth="1"/>
    <col min="9754" max="9754" width="13.5703125" style="8" customWidth="1"/>
    <col min="9755" max="9755" width="11.5703125" style="8" customWidth="1"/>
    <col min="9756" max="9756" width="16.7109375" style="8" customWidth="1"/>
    <col min="9757" max="9757" width="11.7109375" style="8" customWidth="1"/>
    <col min="9758" max="9758" width="12.85546875" style="8" customWidth="1"/>
    <col min="9759" max="9759" width="16.140625" style="8" customWidth="1"/>
    <col min="9760" max="9984" width="10.28515625" style="8"/>
    <col min="9985" max="9985" width="3.5703125" style="8" customWidth="1"/>
    <col min="9986" max="9986" width="33.42578125" style="8" customWidth="1"/>
    <col min="9987" max="9987" width="28.85546875" style="8" customWidth="1"/>
    <col min="9988" max="9988" width="15.85546875" style="8" customWidth="1"/>
    <col min="9989" max="9989" width="1.85546875" style="8" customWidth="1"/>
    <col min="9990" max="9990" width="25.7109375" style="8" customWidth="1"/>
    <col min="9991" max="9991" width="4.85546875" style="8" customWidth="1"/>
    <col min="9992" max="9992" width="25.7109375" style="8" customWidth="1"/>
    <col min="9993" max="9993" width="7.85546875" style="8" customWidth="1"/>
    <col min="9994" max="9994" width="31.140625" style="8" customWidth="1"/>
    <col min="9995" max="9995" width="10.5703125" style="8" customWidth="1"/>
    <col min="9996" max="9996" width="25.7109375" style="8" customWidth="1"/>
    <col min="9997" max="9997" width="20.85546875" style="8" customWidth="1"/>
    <col min="9998" max="9998" width="25.7109375" style="8" customWidth="1"/>
    <col min="9999" max="9999" width="2.28515625" style="8" customWidth="1"/>
    <col min="10000" max="10000" width="31.7109375" style="8" customWidth="1"/>
    <col min="10001" max="10001" width="0" style="8" hidden="1" customWidth="1"/>
    <col min="10002" max="10002" width="10.28515625" style="8"/>
    <col min="10003" max="10003" width="19.7109375" style="8" customWidth="1"/>
    <col min="10004" max="10008" width="10.28515625" style="8"/>
    <col min="10009" max="10009" width="15.7109375" style="8" customWidth="1"/>
    <col min="10010" max="10010" width="13.5703125" style="8" customWidth="1"/>
    <col min="10011" max="10011" width="11.5703125" style="8" customWidth="1"/>
    <col min="10012" max="10012" width="16.7109375" style="8" customWidth="1"/>
    <col min="10013" max="10013" width="11.7109375" style="8" customWidth="1"/>
    <col min="10014" max="10014" width="12.85546875" style="8" customWidth="1"/>
    <col min="10015" max="10015" width="16.140625" style="8" customWidth="1"/>
    <col min="10016" max="10240" width="10.28515625" style="8"/>
    <col min="10241" max="10241" width="3.5703125" style="8" customWidth="1"/>
    <col min="10242" max="10242" width="33.42578125" style="8" customWidth="1"/>
    <col min="10243" max="10243" width="28.85546875" style="8" customWidth="1"/>
    <col min="10244" max="10244" width="15.85546875" style="8" customWidth="1"/>
    <col min="10245" max="10245" width="1.85546875" style="8" customWidth="1"/>
    <col min="10246" max="10246" width="25.7109375" style="8" customWidth="1"/>
    <col min="10247" max="10247" width="4.85546875" style="8" customWidth="1"/>
    <col min="10248" max="10248" width="25.7109375" style="8" customWidth="1"/>
    <col min="10249" max="10249" width="7.85546875" style="8" customWidth="1"/>
    <col min="10250" max="10250" width="31.140625" style="8" customWidth="1"/>
    <col min="10251" max="10251" width="10.5703125" style="8" customWidth="1"/>
    <col min="10252" max="10252" width="25.7109375" style="8" customWidth="1"/>
    <col min="10253" max="10253" width="20.85546875" style="8" customWidth="1"/>
    <col min="10254" max="10254" width="25.7109375" style="8" customWidth="1"/>
    <col min="10255" max="10255" width="2.28515625" style="8" customWidth="1"/>
    <col min="10256" max="10256" width="31.7109375" style="8" customWidth="1"/>
    <col min="10257" max="10257" width="0" style="8" hidden="1" customWidth="1"/>
    <col min="10258" max="10258" width="10.28515625" style="8"/>
    <col min="10259" max="10259" width="19.7109375" style="8" customWidth="1"/>
    <col min="10260" max="10264" width="10.28515625" style="8"/>
    <col min="10265" max="10265" width="15.7109375" style="8" customWidth="1"/>
    <col min="10266" max="10266" width="13.5703125" style="8" customWidth="1"/>
    <col min="10267" max="10267" width="11.5703125" style="8" customWidth="1"/>
    <col min="10268" max="10268" width="16.7109375" style="8" customWidth="1"/>
    <col min="10269" max="10269" width="11.7109375" style="8" customWidth="1"/>
    <col min="10270" max="10270" width="12.85546875" style="8" customWidth="1"/>
    <col min="10271" max="10271" width="16.140625" style="8" customWidth="1"/>
    <col min="10272" max="10496" width="10.28515625" style="8"/>
    <col min="10497" max="10497" width="3.5703125" style="8" customWidth="1"/>
    <col min="10498" max="10498" width="33.42578125" style="8" customWidth="1"/>
    <col min="10499" max="10499" width="28.85546875" style="8" customWidth="1"/>
    <col min="10500" max="10500" width="15.85546875" style="8" customWidth="1"/>
    <col min="10501" max="10501" width="1.85546875" style="8" customWidth="1"/>
    <col min="10502" max="10502" width="25.7109375" style="8" customWidth="1"/>
    <col min="10503" max="10503" width="4.85546875" style="8" customWidth="1"/>
    <col min="10504" max="10504" width="25.7109375" style="8" customWidth="1"/>
    <col min="10505" max="10505" width="7.85546875" style="8" customWidth="1"/>
    <col min="10506" max="10506" width="31.140625" style="8" customWidth="1"/>
    <col min="10507" max="10507" width="10.5703125" style="8" customWidth="1"/>
    <col min="10508" max="10508" width="25.7109375" style="8" customWidth="1"/>
    <col min="10509" max="10509" width="20.85546875" style="8" customWidth="1"/>
    <col min="10510" max="10510" width="25.7109375" style="8" customWidth="1"/>
    <col min="10511" max="10511" width="2.28515625" style="8" customWidth="1"/>
    <col min="10512" max="10512" width="31.7109375" style="8" customWidth="1"/>
    <col min="10513" max="10513" width="0" style="8" hidden="1" customWidth="1"/>
    <col min="10514" max="10514" width="10.28515625" style="8"/>
    <col min="10515" max="10515" width="19.7109375" style="8" customWidth="1"/>
    <col min="10516" max="10520" width="10.28515625" style="8"/>
    <col min="10521" max="10521" width="15.7109375" style="8" customWidth="1"/>
    <col min="10522" max="10522" width="13.5703125" style="8" customWidth="1"/>
    <col min="10523" max="10523" width="11.5703125" style="8" customWidth="1"/>
    <col min="10524" max="10524" width="16.7109375" style="8" customWidth="1"/>
    <col min="10525" max="10525" width="11.7109375" style="8" customWidth="1"/>
    <col min="10526" max="10526" width="12.85546875" style="8" customWidth="1"/>
    <col min="10527" max="10527" width="16.140625" style="8" customWidth="1"/>
    <col min="10528" max="10752" width="10.28515625" style="8"/>
    <col min="10753" max="10753" width="3.5703125" style="8" customWidth="1"/>
    <col min="10754" max="10754" width="33.42578125" style="8" customWidth="1"/>
    <col min="10755" max="10755" width="28.85546875" style="8" customWidth="1"/>
    <col min="10756" max="10756" width="15.85546875" style="8" customWidth="1"/>
    <col min="10757" max="10757" width="1.85546875" style="8" customWidth="1"/>
    <col min="10758" max="10758" width="25.7109375" style="8" customWidth="1"/>
    <col min="10759" max="10759" width="4.85546875" style="8" customWidth="1"/>
    <col min="10760" max="10760" width="25.7109375" style="8" customWidth="1"/>
    <col min="10761" max="10761" width="7.85546875" style="8" customWidth="1"/>
    <col min="10762" max="10762" width="31.140625" style="8" customWidth="1"/>
    <col min="10763" max="10763" width="10.5703125" style="8" customWidth="1"/>
    <col min="10764" max="10764" width="25.7109375" style="8" customWidth="1"/>
    <col min="10765" max="10765" width="20.85546875" style="8" customWidth="1"/>
    <col min="10766" max="10766" width="25.7109375" style="8" customWidth="1"/>
    <col min="10767" max="10767" width="2.28515625" style="8" customWidth="1"/>
    <col min="10768" max="10768" width="31.7109375" style="8" customWidth="1"/>
    <col min="10769" max="10769" width="0" style="8" hidden="1" customWidth="1"/>
    <col min="10770" max="10770" width="10.28515625" style="8"/>
    <col min="10771" max="10771" width="19.7109375" style="8" customWidth="1"/>
    <col min="10772" max="10776" width="10.28515625" style="8"/>
    <col min="10777" max="10777" width="15.7109375" style="8" customWidth="1"/>
    <col min="10778" max="10778" width="13.5703125" style="8" customWidth="1"/>
    <col min="10779" max="10779" width="11.5703125" style="8" customWidth="1"/>
    <col min="10780" max="10780" width="16.7109375" style="8" customWidth="1"/>
    <col min="10781" max="10781" width="11.7109375" style="8" customWidth="1"/>
    <col min="10782" max="10782" width="12.85546875" style="8" customWidth="1"/>
    <col min="10783" max="10783" width="16.140625" style="8" customWidth="1"/>
    <col min="10784" max="11008" width="10.28515625" style="8"/>
    <col min="11009" max="11009" width="3.5703125" style="8" customWidth="1"/>
    <col min="11010" max="11010" width="33.42578125" style="8" customWidth="1"/>
    <col min="11011" max="11011" width="28.85546875" style="8" customWidth="1"/>
    <col min="11012" max="11012" width="15.85546875" style="8" customWidth="1"/>
    <col min="11013" max="11013" width="1.85546875" style="8" customWidth="1"/>
    <col min="11014" max="11014" width="25.7109375" style="8" customWidth="1"/>
    <col min="11015" max="11015" width="4.85546875" style="8" customWidth="1"/>
    <col min="11016" max="11016" width="25.7109375" style="8" customWidth="1"/>
    <col min="11017" max="11017" width="7.85546875" style="8" customWidth="1"/>
    <col min="11018" max="11018" width="31.140625" style="8" customWidth="1"/>
    <col min="11019" max="11019" width="10.5703125" style="8" customWidth="1"/>
    <col min="11020" max="11020" width="25.7109375" style="8" customWidth="1"/>
    <col min="11021" max="11021" width="20.85546875" style="8" customWidth="1"/>
    <col min="11022" max="11022" width="25.7109375" style="8" customWidth="1"/>
    <col min="11023" max="11023" width="2.28515625" style="8" customWidth="1"/>
    <col min="11024" max="11024" width="31.7109375" style="8" customWidth="1"/>
    <col min="11025" max="11025" width="0" style="8" hidden="1" customWidth="1"/>
    <col min="11026" max="11026" width="10.28515625" style="8"/>
    <col min="11027" max="11027" width="19.7109375" style="8" customWidth="1"/>
    <col min="11028" max="11032" width="10.28515625" style="8"/>
    <col min="11033" max="11033" width="15.7109375" style="8" customWidth="1"/>
    <col min="11034" max="11034" width="13.5703125" style="8" customWidth="1"/>
    <col min="11035" max="11035" width="11.5703125" style="8" customWidth="1"/>
    <col min="11036" max="11036" width="16.7109375" style="8" customWidth="1"/>
    <col min="11037" max="11037" width="11.7109375" style="8" customWidth="1"/>
    <col min="11038" max="11038" width="12.85546875" style="8" customWidth="1"/>
    <col min="11039" max="11039" width="16.140625" style="8" customWidth="1"/>
    <col min="11040" max="11264" width="10.28515625" style="8"/>
    <col min="11265" max="11265" width="3.5703125" style="8" customWidth="1"/>
    <col min="11266" max="11266" width="33.42578125" style="8" customWidth="1"/>
    <col min="11267" max="11267" width="28.85546875" style="8" customWidth="1"/>
    <col min="11268" max="11268" width="15.85546875" style="8" customWidth="1"/>
    <col min="11269" max="11269" width="1.85546875" style="8" customWidth="1"/>
    <col min="11270" max="11270" width="25.7109375" style="8" customWidth="1"/>
    <col min="11271" max="11271" width="4.85546875" style="8" customWidth="1"/>
    <col min="11272" max="11272" width="25.7109375" style="8" customWidth="1"/>
    <col min="11273" max="11273" width="7.85546875" style="8" customWidth="1"/>
    <col min="11274" max="11274" width="31.140625" style="8" customWidth="1"/>
    <col min="11275" max="11275" width="10.5703125" style="8" customWidth="1"/>
    <col min="11276" max="11276" width="25.7109375" style="8" customWidth="1"/>
    <col min="11277" max="11277" width="20.85546875" style="8" customWidth="1"/>
    <col min="11278" max="11278" width="25.7109375" style="8" customWidth="1"/>
    <col min="11279" max="11279" width="2.28515625" style="8" customWidth="1"/>
    <col min="11280" max="11280" width="31.7109375" style="8" customWidth="1"/>
    <col min="11281" max="11281" width="0" style="8" hidden="1" customWidth="1"/>
    <col min="11282" max="11282" width="10.28515625" style="8"/>
    <col min="11283" max="11283" width="19.7109375" style="8" customWidth="1"/>
    <col min="11284" max="11288" width="10.28515625" style="8"/>
    <col min="11289" max="11289" width="15.7109375" style="8" customWidth="1"/>
    <col min="11290" max="11290" width="13.5703125" style="8" customWidth="1"/>
    <col min="11291" max="11291" width="11.5703125" style="8" customWidth="1"/>
    <col min="11292" max="11292" width="16.7109375" style="8" customWidth="1"/>
    <col min="11293" max="11293" width="11.7109375" style="8" customWidth="1"/>
    <col min="11294" max="11294" width="12.85546875" style="8" customWidth="1"/>
    <col min="11295" max="11295" width="16.140625" style="8" customWidth="1"/>
    <col min="11296" max="11520" width="10.28515625" style="8"/>
    <col min="11521" max="11521" width="3.5703125" style="8" customWidth="1"/>
    <col min="11522" max="11522" width="33.42578125" style="8" customWidth="1"/>
    <col min="11523" max="11523" width="28.85546875" style="8" customWidth="1"/>
    <col min="11524" max="11524" width="15.85546875" style="8" customWidth="1"/>
    <col min="11525" max="11525" width="1.85546875" style="8" customWidth="1"/>
    <col min="11526" max="11526" width="25.7109375" style="8" customWidth="1"/>
    <col min="11527" max="11527" width="4.85546875" style="8" customWidth="1"/>
    <col min="11528" max="11528" width="25.7109375" style="8" customWidth="1"/>
    <col min="11529" max="11529" width="7.85546875" style="8" customWidth="1"/>
    <col min="11530" max="11530" width="31.140625" style="8" customWidth="1"/>
    <col min="11531" max="11531" width="10.5703125" style="8" customWidth="1"/>
    <col min="11532" max="11532" width="25.7109375" style="8" customWidth="1"/>
    <col min="11533" max="11533" width="20.85546875" style="8" customWidth="1"/>
    <col min="11534" max="11534" width="25.7109375" style="8" customWidth="1"/>
    <col min="11535" max="11535" width="2.28515625" style="8" customWidth="1"/>
    <col min="11536" max="11536" width="31.7109375" style="8" customWidth="1"/>
    <col min="11537" max="11537" width="0" style="8" hidden="1" customWidth="1"/>
    <col min="11538" max="11538" width="10.28515625" style="8"/>
    <col min="11539" max="11539" width="19.7109375" style="8" customWidth="1"/>
    <col min="11540" max="11544" width="10.28515625" style="8"/>
    <col min="11545" max="11545" width="15.7109375" style="8" customWidth="1"/>
    <col min="11546" max="11546" width="13.5703125" style="8" customWidth="1"/>
    <col min="11547" max="11547" width="11.5703125" style="8" customWidth="1"/>
    <col min="11548" max="11548" width="16.7109375" style="8" customWidth="1"/>
    <col min="11549" max="11549" width="11.7109375" style="8" customWidth="1"/>
    <col min="11550" max="11550" width="12.85546875" style="8" customWidth="1"/>
    <col min="11551" max="11551" width="16.140625" style="8" customWidth="1"/>
    <col min="11552" max="11776" width="10.28515625" style="8"/>
    <col min="11777" max="11777" width="3.5703125" style="8" customWidth="1"/>
    <col min="11778" max="11778" width="33.42578125" style="8" customWidth="1"/>
    <col min="11779" max="11779" width="28.85546875" style="8" customWidth="1"/>
    <col min="11780" max="11780" width="15.85546875" style="8" customWidth="1"/>
    <col min="11781" max="11781" width="1.85546875" style="8" customWidth="1"/>
    <col min="11782" max="11782" width="25.7109375" style="8" customWidth="1"/>
    <col min="11783" max="11783" width="4.85546875" style="8" customWidth="1"/>
    <col min="11784" max="11784" width="25.7109375" style="8" customWidth="1"/>
    <col min="11785" max="11785" width="7.85546875" style="8" customWidth="1"/>
    <col min="11786" max="11786" width="31.140625" style="8" customWidth="1"/>
    <col min="11787" max="11787" width="10.5703125" style="8" customWidth="1"/>
    <col min="11788" max="11788" width="25.7109375" style="8" customWidth="1"/>
    <col min="11789" max="11789" width="20.85546875" style="8" customWidth="1"/>
    <col min="11790" max="11790" width="25.7109375" style="8" customWidth="1"/>
    <col min="11791" max="11791" width="2.28515625" style="8" customWidth="1"/>
    <col min="11792" max="11792" width="31.7109375" style="8" customWidth="1"/>
    <col min="11793" max="11793" width="0" style="8" hidden="1" customWidth="1"/>
    <col min="11794" max="11794" width="10.28515625" style="8"/>
    <col min="11795" max="11795" width="19.7109375" style="8" customWidth="1"/>
    <col min="11796" max="11800" width="10.28515625" style="8"/>
    <col min="11801" max="11801" width="15.7109375" style="8" customWidth="1"/>
    <col min="11802" max="11802" width="13.5703125" style="8" customWidth="1"/>
    <col min="11803" max="11803" width="11.5703125" style="8" customWidth="1"/>
    <col min="11804" max="11804" width="16.7109375" style="8" customWidth="1"/>
    <col min="11805" max="11805" width="11.7109375" style="8" customWidth="1"/>
    <col min="11806" max="11806" width="12.85546875" style="8" customWidth="1"/>
    <col min="11807" max="11807" width="16.140625" style="8" customWidth="1"/>
    <col min="11808" max="12032" width="10.28515625" style="8"/>
    <col min="12033" max="12033" width="3.5703125" style="8" customWidth="1"/>
    <col min="12034" max="12034" width="33.42578125" style="8" customWidth="1"/>
    <col min="12035" max="12035" width="28.85546875" style="8" customWidth="1"/>
    <col min="12036" max="12036" width="15.85546875" style="8" customWidth="1"/>
    <col min="12037" max="12037" width="1.85546875" style="8" customWidth="1"/>
    <col min="12038" max="12038" width="25.7109375" style="8" customWidth="1"/>
    <col min="12039" max="12039" width="4.85546875" style="8" customWidth="1"/>
    <col min="12040" max="12040" width="25.7109375" style="8" customWidth="1"/>
    <col min="12041" max="12041" width="7.85546875" style="8" customWidth="1"/>
    <col min="12042" max="12042" width="31.140625" style="8" customWidth="1"/>
    <col min="12043" max="12043" width="10.5703125" style="8" customWidth="1"/>
    <col min="12044" max="12044" width="25.7109375" style="8" customWidth="1"/>
    <col min="12045" max="12045" width="20.85546875" style="8" customWidth="1"/>
    <col min="12046" max="12046" width="25.7109375" style="8" customWidth="1"/>
    <col min="12047" max="12047" width="2.28515625" style="8" customWidth="1"/>
    <col min="12048" max="12048" width="31.7109375" style="8" customWidth="1"/>
    <col min="12049" max="12049" width="0" style="8" hidden="1" customWidth="1"/>
    <col min="12050" max="12050" width="10.28515625" style="8"/>
    <col min="12051" max="12051" width="19.7109375" style="8" customWidth="1"/>
    <col min="12052" max="12056" width="10.28515625" style="8"/>
    <col min="12057" max="12057" width="15.7109375" style="8" customWidth="1"/>
    <col min="12058" max="12058" width="13.5703125" style="8" customWidth="1"/>
    <col min="12059" max="12059" width="11.5703125" style="8" customWidth="1"/>
    <col min="12060" max="12060" width="16.7109375" style="8" customWidth="1"/>
    <col min="12061" max="12061" width="11.7109375" style="8" customWidth="1"/>
    <col min="12062" max="12062" width="12.85546875" style="8" customWidth="1"/>
    <col min="12063" max="12063" width="16.140625" style="8" customWidth="1"/>
    <col min="12064" max="12288" width="10.28515625" style="8"/>
    <col min="12289" max="12289" width="3.5703125" style="8" customWidth="1"/>
    <col min="12290" max="12290" width="33.42578125" style="8" customWidth="1"/>
    <col min="12291" max="12291" width="28.85546875" style="8" customWidth="1"/>
    <col min="12292" max="12292" width="15.85546875" style="8" customWidth="1"/>
    <col min="12293" max="12293" width="1.85546875" style="8" customWidth="1"/>
    <col min="12294" max="12294" width="25.7109375" style="8" customWidth="1"/>
    <col min="12295" max="12295" width="4.85546875" style="8" customWidth="1"/>
    <col min="12296" max="12296" width="25.7109375" style="8" customWidth="1"/>
    <col min="12297" max="12297" width="7.85546875" style="8" customWidth="1"/>
    <col min="12298" max="12298" width="31.140625" style="8" customWidth="1"/>
    <col min="12299" max="12299" width="10.5703125" style="8" customWidth="1"/>
    <col min="12300" max="12300" width="25.7109375" style="8" customWidth="1"/>
    <col min="12301" max="12301" width="20.85546875" style="8" customWidth="1"/>
    <col min="12302" max="12302" width="25.7109375" style="8" customWidth="1"/>
    <col min="12303" max="12303" width="2.28515625" style="8" customWidth="1"/>
    <col min="12304" max="12304" width="31.7109375" style="8" customWidth="1"/>
    <col min="12305" max="12305" width="0" style="8" hidden="1" customWidth="1"/>
    <col min="12306" max="12306" width="10.28515625" style="8"/>
    <col min="12307" max="12307" width="19.7109375" style="8" customWidth="1"/>
    <col min="12308" max="12312" width="10.28515625" style="8"/>
    <col min="12313" max="12313" width="15.7109375" style="8" customWidth="1"/>
    <col min="12314" max="12314" width="13.5703125" style="8" customWidth="1"/>
    <col min="12315" max="12315" width="11.5703125" style="8" customWidth="1"/>
    <col min="12316" max="12316" width="16.7109375" style="8" customWidth="1"/>
    <col min="12317" max="12317" width="11.7109375" style="8" customWidth="1"/>
    <col min="12318" max="12318" width="12.85546875" style="8" customWidth="1"/>
    <col min="12319" max="12319" width="16.140625" style="8" customWidth="1"/>
    <col min="12320" max="12544" width="10.28515625" style="8"/>
    <col min="12545" max="12545" width="3.5703125" style="8" customWidth="1"/>
    <col min="12546" max="12546" width="33.42578125" style="8" customWidth="1"/>
    <col min="12547" max="12547" width="28.85546875" style="8" customWidth="1"/>
    <col min="12548" max="12548" width="15.85546875" style="8" customWidth="1"/>
    <col min="12549" max="12549" width="1.85546875" style="8" customWidth="1"/>
    <col min="12550" max="12550" width="25.7109375" style="8" customWidth="1"/>
    <col min="12551" max="12551" width="4.85546875" style="8" customWidth="1"/>
    <col min="12552" max="12552" width="25.7109375" style="8" customWidth="1"/>
    <col min="12553" max="12553" width="7.85546875" style="8" customWidth="1"/>
    <col min="12554" max="12554" width="31.140625" style="8" customWidth="1"/>
    <col min="12555" max="12555" width="10.5703125" style="8" customWidth="1"/>
    <col min="12556" max="12556" width="25.7109375" style="8" customWidth="1"/>
    <col min="12557" max="12557" width="20.85546875" style="8" customWidth="1"/>
    <col min="12558" max="12558" width="25.7109375" style="8" customWidth="1"/>
    <col min="12559" max="12559" width="2.28515625" style="8" customWidth="1"/>
    <col min="12560" max="12560" width="31.7109375" style="8" customWidth="1"/>
    <col min="12561" max="12561" width="0" style="8" hidden="1" customWidth="1"/>
    <col min="12562" max="12562" width="10.28515625" style="8"/>
    <col min="12563" max="12563" width="19.7109375" style="8" customWidth="1"/>
    <col min="12564" max="12568" width="10.28515625" style="8"/>
    <col min="12569" max="12569" width="15.7109375" style="8" customWidth="1"/>
    <col min="12570" max="12570" width="13.5703125" style="8" customWidth="1"/>
    <col min="12571" max="12571" width="11.5703125" style="8" customWidth="1"/>
    <col min="12572" max="12572" width="16.7109375" style="8" customWidth="1"/>
    <col min="12573" max="12573" width="11.7109375" style="8" customWidth="1"/>
    <col min="12574" max="12574" width="12.85546875" style="8" customWidth="1"/>
    <col min="12575" max="12575" width="16.140625" style="8" customWidth="1"/>
    <col min="12576" max="12800" width="10.28515625" style="8"/>
    <col min="12801" max="12801" width="3.5703125" style="8" customWidth="1"/>
    <col min="12802" max="12802" width="33.42578125" style="8" customWidth="1"/>
    <col min="12803" max="12803" width="28.85546875" style="8" customWidth="1"/>
    <col min="12804" max="12804" width="15.85546875" style="8" customWidth="1"/>
    <col min="12805" max="12805" width="1.85546875" style="8" customWidth="1"/>
    <col min="12806" max="12806" width="25.7109375" style="8" customWidth="1"/>
    <col min="12807" max="12807" width="4.85546875" style="8" customWidth="1"/>
    <col min="12808" max="12808" width="25.7109375" style="8" customWidth="1"/>
    <col min="12809" max="12809" width="7.85546875" style="8" customWidth="1"/>
    <col min="12810" max="12810" width="31.140625" style="8" customWidth="1"/>
    <col min="12811" max="12811" width="10.5703125" style="8" customWidth="1"/>
    <col min="12812" max="12812" width="25.7109375" style="8" customWidth="1"/>
    <col min="12813" max="12813" width="20.85546875" style="8" customWidth="1"/>
    <col min="12814" max="12814" width="25.7109375" style="8" customWidth="1"/>
    <col min="12815" max="12815" width="2.28515625" style="8" customWidth="1"/>
    <col min="12816" max="12816" width="31.7109375" style="8" customWidth="1"/>
    <col min="12817" max="12817" width="0" style="8" hidden="1" customWidth="1"/>
    <col min="12818" max="12818" width="10.28515625" style="8"/>
    <col min="12819" max="12819" width="19.7109375" style="8" customWidth="1"/>
    <col min="12820" max="12824" width="10.28515625" style="8"/>
    <col min="12825" max="12825" width="15.7109375" style="8" customWidth="1"/>
    <col min="12826" max="12826" width="13.5703125" style="8" customWidth="1"/>
    <col min="12827" max="12827" width="11.5703125" style="8" customWidth="1"/>
    <col min="12828" max="12828" width="16.7109375" style="8" customWidth="1"/>
    <col min="12829" max="12829" width="11.7109375" style="8" customWidth="1"/>
    <col min="12830" max="12830" width="12.85546875" style="8" customWidth="1"/>
    <col min="12831" max="12831" width="16.140625" style="8" customWidth="1"/>
    <col min="12832" max="13056" width="10.28515625" style="8"/>
    <col min="13057" max="13057" width="3.5703125" style="8" customWidth="1"/>
    <col min="13058" max="13058" width="33.42578125" style="8" customWidth="1"/>
    <col min="13059" max="13059" width="28.85546875" style="8" customWidth="1"/>
    <col min="13060" max="13060" width="15.85546875" style="8" customWidth="1"/>
    <col min="13061" max="13061" width="1.85546875" style="8" customWidth="1"/>
    <col min="13062" max="13062" width="25.7109375" style="8" customWidth="1"/>
    <col min="13063" max="13063" width="4.85546875" style="8" customWidth="1"/>
    <col min="13064" max="13064" width="25.7109375" style="8" customWidth="1"/>
    <col min="13065" max="13065" width="7.85546875" style="8" customWidth="1"/>
    <col min="13066" max="13066" width="31.140625" style="8" customWidth="1"/>
    <col min="13067" max="13067" width="10.5703125" style="8" customWidth="1"/>
    <col min="13068" max="13068" width="25.7109375" style="8" customWidth="1"/>
    <col min="13069" max="13069" width="20.85546875" style="8" customWidth="1"/>
    <col min="13070" max="13070" width="25.7109375" style="8" customWidth="1"/>
    <col min="13071" max="13071" width="2.28515625" style="8" customWidth="1"/>
    <col min="13072" max="13072" width="31.7109375" style="8" customWidth="1"/>
    <col min="13073" max="13073" width="0" style="8" hidden="1" customWidth="1"/>
    <col min="13074" max="13074" width="10.28515625" style="8"/>
    <col min="13075" max="13075" width="19.7109375" style="8" customWidth="1"/>
    <col min="13076" max="13080" width="10.28515625" style="8"/>
    <col min="13081" max="13081" width="15.7109375" style="8" customWidth="1"/>
    <col min="13082" max="13082" width="13.5703125" style="8" customWidth="1"/>
    <col min="13083" max="13083" width="11.5703125" style="8" customWidth="1"/>
    <col min="13084" max="13084" width="16.7109375" style="8" customWidth="1"/>
    <col min="13085" max="13085" width="11.7109375" style="8" customWidth="1"/>
    <col min="13086" max="13086" width="12.85546875" style="8" customWidth="1"/>
    <col min="13087" max="13087" width="16.140625" style="8" customWidth="1"/>
    <col min="13088" max="13312" width="10.28515625" style="8"/>
    <col min="13313" max="13313" width="3.5703125" style="8" customWidth="1"/>
    <col min="13314" max="13314" width="33.42578125" style="8" customWidth="1"/>
    <col min="13315" max="13315" width="28.85546875" style="8" customWidth="1"/>
    <col min="13316" max="13316" width="15.85546875" style="8" customWidth="1"/>
    <col min="13317" max="13317" width="1.85546875" style="8" customWidth="1"/>
    <col min="13318" max="13318" width="25.7109375" style="8" customWidth="1"/>
    <col min="13319" max="13319" width="4.85546875" style="8" customWidth="1"/>
    <col min="13320" max="13320" width="25.7109375" style="8" customWidth="1"/>
    <col min="13321" max="13321" width="7.85546875" style="8" customWidth="1"/>
    <col min="13322" max="13322" width="31.140625" style="8" customWidth="1"/>
    <col min="13323" max="13323" width="10.5703125" style="8" customWidth="1"/>
    <col min="13324" max="13324" width="25.7109375" style="8" customWidth="1"/>
    <col min="13325" max="13325" width="20.85546875" style="8" customWidth="1"/>
    <col min="13326" max="13326" width="25.7109375" style="8" customWidth="1"/>
    <col min="13327" max="13327" width="2.28515625" style="8" customWidth="1"/>
    <col min="13328" max="13328" width="31.7109375" style="8" customWidth="1"/>
    <col min="13329" max="13329" width="0" style="8" hidden="1" customWidth="1"/>
    <col min="13330" max="13330" width="10.28515625" style="8"/>
    <col min="13331" max="13331" width="19.7109375" style="8" customWidth="1"/>
    <col min="13332" max="13336" width="10.28515625" style="8"/>
    <col min="13337" max="13337" width="15.7109375" style="8" customWidth="1"/>
    <col min="13338" max="13338" width="13.5703125" style="8" customWidth="1"/>
    <col min="13339" max="13339" width="11.5703125" style="8" customWidth="1"/>
    <col min="13340" max="13340" width="16.7109375" style="8" customWidth="1"/>
    <col min="13341" max="13341" width="11.7109375" style="8" customWidth="1"/>
    <col min="13342" max="13342" width="12.85546875" style="8" customWidth="1"/>
    <col min="13343" max="13343" width="16.140625" style="8" customWidth="1"/>
    <col min="13344" max="13568" width="10.28515625" style="8"/>
    <col min="13569" max="13569" width="3.5703125" style="8" customWidth="1"/>
    <col min="13570" max="13570" width="33.42578125" style="8" customWidth="1"/>
    <col min="13571" max="13571" width="28.85546875" style="8" customWidth="1"/>
    <col min="13572" max="13572" width="15.85546875" style="8" customWidth="1"/>
    <col min="13573" max="13573" width="1.85546875" style="8" customWidth="1"/>
    <col min="13574" max="13574" width="25.7109375" style="8" customWidth="1"/>
    <col min="13575" max="13575" width="4.85546875" style="8" customWidth="1"/>
    <col min="13576" max="13576" width="25.7109375" style="8" customWidth="1"/>
    <col min="13577" max="13577" width="7.85546875" style="8" customWidth="1"/>
    <col min="13578" max="13578" width="31.140625" style="8" customWidth="1"/>
    <col min="13579" max="13579" width="10.5703125" style="8" customWidth="1"/>
    <col min="13580" max="13580" width="25.7109375" style="8" customWidth="1"/>
    <col min="13581" max="13581" width="20.85546875" style="8" customWidth="1"/>
    <col min="13582" max="13582" width="25.7109375" style="8" customWidth="1"/>
    <col min="13583" max="13583" width="2.28515625" style="8" customWidth="1"/>
    <col min="13584" max="13584" width="31.7109375" style="8" customWidth="1"/>
    <col min="13585" max="13585" width="0" style="8" hidden="1" customWidth="1"/>
    <col min="13586" max="13586" width="10.28515625" style="8"/>
    <col min="13587" max="13587" width="19.7109375" style="8" customWidth="1"/>
    <col min="13588" max="13592" width="10.28515625" style="8"/>
    <col min="13593" max="13593" width="15.7109375" style="8" customWidth="1"/>
    <col min="13594" max="13594" width="13.5703125" style="8" customWidth="1"/>
    <col min="13595" max="13595" width="11.5703125" style="8" customWidth="1"/>
    <col min="13596" max="13596" width="16.7109375" style="8" customWidth="1"/>
    <col min="13597" max="13597" width="11.7109375" style="8" customWidth="1"/>
    <col min="13598" max="13598" width="12.85546875" style="8" customWidth="1"/>
    <col min="13599" max="13599" width="16.140625" style="8" customWidth="1"/>
    <col min="13600" max="13824" width="10.28515625" style="8"/>
    <col min="13825" max="13825" width="3.5703125" style="8" customWidth="1"/>
    <col min="13826" max="13826" width="33.42578125" style="8" customWidth="1"/>
    <col min="13827" max="13827" width="28.85546875" style="8" customWidth="1"/>
    <col min="13828" max="13828" width="15.85546875" style="8" customWidth="1"/>
    <col min="13829" max="13829" width="1.85546875" style="8" customWidth="1"/>
    <col min="13830" max="13830" width="25.7109375" style="8" customWidth="1"/>
    <col min="13831" max="13831" width="4.85546875" style="8" customWidth="1"/>
    <col min="13832" max="13832" width="25.7109375" style="8" customWidth="1"/>
    <col min="13833" max="13833" width="7.85546875" style="8" customWidth="1"/>
    <col min="13834" max="13834" width="31.140625" style="8" customWidth="1"/>
    <col min="13835" max="13835" width="10.5703125" style="8" customWidth="1"/>
    <col min="13836" max="13836" width="25.7109375" style="8" customWidth="1"/>
    <col min="13837" max="13837" width="20.85546875" style="8" customWidth="1"/>
    <col min="13838" max="13838" width="25.7109375" style="8" customWidth="1"/>
    <col min="13839" max="13839" width="2.28515625" style="8" customWidth="1"/>
    <col min="13840" max="13840" width="31.7109375" style="8" customWidth="1"/>
    <col min="13841" max="13841" width="0" style="8" hidden="1" customWidth="1"/>
    <col min="13842" max="13842" width="10.28515625" style="8"/>
    <col min="13843" max="13843" width="19.7109375" style="8" customWidth="1"/>
    <col min="13844" max="13848" width="10.28515625" style="8"/>
    <col min="13849" max="13849" width="15.7109375" style="8" customWidth="1"/>
    <col min="13850" max="13850" width="13.5703125" style="8" customWidth="1"/>
    <col min="13851" max="13851" width="11.5703125" style="8" customWidth="1"/>
    <col min="13852" max="13852" width="16.7109375" style="8" customWidth="1"/>
    <col min="13853" max="13853" width="11.7109375" style="8" customWidth="1"/>
    <col min="13854" max="13854" width="12.85546875" style="8" customWidth="1"/>
    <col min="13855" max="13855" width="16.140625" style="8" customWidth="1"/>
    <col min="13856" max="14080" width="10.28515625" style="8"/>
    <col min="14081" max="14081" width="3.5703125" style="8" customWidth="1"/>
    <col min="14082" max="14082" width="33.42578125" style="8" customWidth="1"/>
    <col min="14083" max="14083" width="28.85546875" style="8" customWidth="1"/>
    <col min="14084" max="14084" width="15.85546875" style="8" customWidth="1"/>
    <col min="14085" max="14085" width="1.85546875" style="8" customWidth="1"/>
    <col min="14086" max="14086" width="25.7109375" style="8" customWidth="1"/>
    <col min="14087" max="14087" width="4.85546875" style="8" customWidth="1"/>
    <col min="14088" max="14088" width="25.7109375" style="8" customWidth="1"/>
    <col min="14089" max="14089" width="7.85546875" style="8" customWidth="1"/>
    <col min="14090" max="14090" width="31.140625" style="8" customWidth="1"/>
    <col min="14091" max="14091" width="10.5703125" style="8" customWidth="1"/>
    <col min="14092" max="14092" width="25.7109375" style="8" customWidth="1"/>
    <col min="14093" max="14093" width="20.85546875" style="8" customWidth="1"/>
    <col min="14094" max="14094" width="25.7109375" style="8" customWidth="1"/>
    <col min="14095" max="14095" width="2.28515625" style="8" customWidth="1"/>
    <col min="14096" max="14096" width="31.7109375" style="8" customWidth="1"/>
    <col min="14097" max="14097" width="0" style="8" hidden="1" customWidth="1"/>
    <col min="14098" max="14098" width="10.28515625" style="8"/>
    <col min="14099" max="14099" width="19.7109375" style="8" customWidth="1"/>
    <col min="14100" max="14104" width="10.28515625" style="8"/>
    <col min="14105" max="14105" width="15.7109375" style="8" customWidth="1"/>
    <col min="14106" max="14106" width="13.5703125" style="8" customWidth="1"/>
    <col min="14107" max="14107" width="11.5703125" style="8" customWidth="1"/>
    <col min="14108" max="14108" width="16.7109375" style="8" customWidth="1"/>
    <col min="14109" max="14109" width="11.7109375" style="8" customWidth="1"/>
    <col min="14110" max="14110" width="12.85546875" style="8" customWidth="1"/>
    <col min="14111" max="14111" width="16.140625" style="8" customWidth="1"/>
    <col min="14112" max="14336" width="10.28515625" style="8"/>
    <col min="14337" max="14337" width="3.5703125" style="8" customWidth="1"/>
    <col min="14338" max="14338" width="33.42578125" style="8" customWidth="1"/>
    <col min="14339" max="14339" width="28.85546875" style="8" customWidth="1"/>
    <col min="14340" max="14340" width="15.85546875" style="8" customWidth="1"/>
    <col min="14341" max="14341" width="1.85546875" style="8" customWidth="1"/>
    <col min="14342" max="14342" width="25.7109375" style="8" customWidth="1"/>
    <col min="14343" max="14343" width="4.85546875" style="8" customWidth="1"/>
    <col min="14344" max="14344" width="25.7109375" style="8" customWidth="1"/>
    <col min="14345" max="14345" width="7.85546875" style="8" customWidth="1"/>
    <col min="14346" max="14346" width="31.140625" style="8" customWidth="1"/>
    <col min="14347" max="14347" width="10.5703125" style="8" customWidth="1"/>
    <col min="14348" max="14348" width="25.7109375" style="8" customWidth="1"/>
    <col min="14349" max="14349" width="20.85546875" style="8" customWidth="1"/>
    <col min="14350" max="14350" width="25.7109375" style="8" customWidth="1"/>
    <col min="14351" max="14351" width="2.28515625" style="8" customWidth="1"/>
    <col min="14352" max="14352" width="31.7109375" style="8" customWidth="1"/>
    <col min="14353" max="14353" width="0" style="8" hidden="1" customWidth="1"/>
    <col min="14354" max="14354" width="10.28515625" style="8"/>
    <col min="14355" max="14355" width="19.7109375" style="8" customWidth="1"/>
    <col min="14356" max="14360" width="10.28515625" style="8"/>
    <col min="14361" max="14361" width="15.7109375" style="8" customWidth="1"/>
    <col min="14362" max="14362" width="13.5703125" style="8" customWidth="1"/>
    <col min="14363" max="14363" width="11.5703125" style="8" customWidth="1"/>
    <col min="14364" max="14364" width="16.7109375" style="8" customWidth="1"/>
    <col min="14365" max="14365" width="11.7109375" style="8" customWidth="1"/>
    <col min="14366" max="14366" width="12.85546875" style="8" customWidth="1"/>
    <col min="14367" max="14367" width="16.140625" style="8" customWidth="1"/>
    <col min="14368" max="14592" width="10.28515625" style="8"/>
    <col min="14593" max="14593" width="3.5703125" style="8" customWidth="1"/>
    <col min="14594" max="14594" width="33.42578125" style="8" customWidth="1"/>
    <col min="14595" max="14595" width="28.85546875" style="8" customWidth="1"/>
    <col min="14596" max="14596" width="15.85546875" style="8" customWidth="1"/>
    <col min="14597" max="14597" width="1.85546875" style="8" customWidth="1"/>
    <col min="14598" max="14598" width="25.7109375" style="8" customWidth="1"/>
    <col min="14599" max="14599" width="4.85546875" style="8" customWidth="1"/>
    <col min="14600" max="14600" width="25.7109375" style="8" customWidth="1"/>
    <col min="14601" max="14601" width="7.85546875" style="8" customWidth="1"/>
    <col min="14602" max="14602" width="31.140625" style="8" customWidth="1"/>
    <col min="14603" max="14603" width="10.5703125" style="8" customWidth="1"/>
    <col min="14604" max="14604" width="25.7109375" style="8" customWidth="1"/>
    <col min="14605" max="14605" width="20.85546875" style="8" customWidth="1"/>
    <col min="14606" max="14606" width="25.7109375" style="8" customWidth="1"/>
    <col min="14607" max="14607" width="2.28515625" style="8" customWidth="1"/>
    <col min="14608" max="14608" width="31.7109375" style="8" customWidth="1"/>
    <col min="14609" max="14609" width="0" style="8" hidden="1" customWidth="1"/>
    <col min="14610" max="14610" width="10.28515625" style="8"/>
    <col min="14611" max="14611" width="19.7109375" style="8" customWidth="1"/>
    <col min="14612" max="14616" width="10.28515625" style="8"/>
    <col min="14617" max="14617" width="15.7109375" style="8" customWidth="1"/>
    <col min="14618" max="14618" width="13.5703125" style="8" customWidth="1"/>
    <col min="14619" max="14619" width="11.5703125" style="8" customWidth="1"/>
    <col min="14620" max="14620" width="16.7109375" style="8" customWidth="1"/>
    <col min="14621" max="14621" width="11.7109375" style="8" customWidth="1"/>
    <col min="14622" max="14622" width="12.85546875" style="8" customWidth="1"/>
    <col min="14623" max="14623" width="16.140625" style="8" customWidth="1"/>
    <col min="14624" max="14848" width="10.28515625" style="8"/>
    <col min="14849" max="14849" width="3.5703125" style="8" customWidth="1"/>
    <col min="14850" max="14850" width="33.42578125" style="8" customWidth="1"/>
    <col min="14851" max="14851" width="28.85546875" style="8" customWidth="1"/>
    <col min="14852" max="14852" width="15.85546875" style="8" customWidth="1"/>
    <col min="14853" max="14853" width="1.85546875" style="8" customWidth="1"/>
    <col min="14854" max="14854" width="25.7109375" style="8" customWidth="1"/>
    <col min="14855" max="14855" width="4.85546875" style="8" customWidth="1"/>
    <col min="14856" max="14856" width="25.7109375" style="8" customWidth="1"/>
    <col min="14857" max="14857" width="7.85546875" style="8" customWidth="1"/>
    <col min="14858" max="14858" width="31.140625" style="8" customWidth="1"/>
    <col min="14859" max="14859" width="10.5703125" style="8" customWidth="1"/>
    <col min="14860" max="14860" width="25.7109375" style="8" customWidth="1"/>
    <col min="14861" max="14861" width="20.85546875" style="8" customWidth="1"/>
    <col min="14862" max="14862" width="25.7109375" style="8" customWidth="1"/>
    <col min="14863" max="14863" width="2.28515625" style="8" customWidth="1"/>
    <col min="14864" max="14864" width="31.7109375" style="8" customWidth="1"/>
    <col min="14865" max="14865" width="0" style="8" hidden="1" customWidth="1"/>
    <col min="14866" max="14866" width="10.28515625" style="8"/>
    <col min="14867" max="14867" width="19.7109375" style="8" customWidth="1"/>
    <col min="14868" max="14872" width="10.28515625" style="8"/>
    <col min="14873" max="14873" width="15.7109375" style="8" customWidth="1"/>
    <col min="14874" max="14874" width="13.5703125" style="8" customWidth="1"/>
    <col min="14875" max="14875" width="11.5703125" style="8" customWidth="1"/>
    <col min="14876" max="14876" width="16.7109375" style="8" customWidth="1"/>
    <col min="14877" max="14877" width="11.7109375" style="8" customWidth="1"/>
    <col min="14878" max="14878" width="12.85546875" style="8" customWidth="1"/>
    <col min="14879" max="14879" width="16.140625" style="8" customWidth="1"/>
    <col min="14880" max="15104" width="10.28515625" style="8"/>
    <col min="15105" max="15105" width="3.5703125" style="8" customWidth="1"/>
    <col min="15106" max="15106" width="33.42578125" style="8" customWidth="1"/>
    <col min="15107" max="15107" width="28.85546875" style="8" customWidth="1"/>
    <col min="15108" max="15108" width="15.85546875" style="8" customWidth="1"/>
    <col min="15109" max="15109" width="1.85546875" style="8" customWidth="1"/>
    <col min="15110" max="15110" width="25.7109375" style="8" customWidth="1"/>
    <col min="15111" max="15111" width="4.85546875" style="8" customWidth="1"/>
    <col min="15112" max="15112" width="25.7109375" style="8" customWidth="1"/>
    <col min="15113" max="15113" width="7.85546875" style="8" customWidth="1"/>
    <col min="15114" max="15114" width="31.140625" style="8" customWidth="1"/>
    <col min="15115" max="15115" width="10.5703125" style="8" customWidth="1"/>
    <col min="15116" max="15116" width="25.7109375" style="8" customWidth="1"/>
    <col min="15117" max="15117" width="20.85546875" style="8" customWidth="1"/>
    <col min="15118" max="15118" width="25.7109375" style="8" customWidth="1"/>
    <col min="15119" max="15119" width="2.28515625" style="8" customWidth="1"/>
    <col min="15120" max="15120" width="31.7109375" style="8" customWidth="1"/>
    <col min="15121" max="15121" width="0" style="8" hidden="1" customWidth="1"/>
    <col min="15122" max="15122" width="10.28515625" style="8"/>
    <col min="15123" max="15123" width="19.7109375" style="8" customWidth="1"/>
    <col min="15124" max="15128" width="10.28515625" style="8"/>
    <col min="15129" max="15129" width="15.7109375" style="8" customWidth="1"/>
    <col min="15130" max="15130" width="13.5703125" style="8" customWidth="1"/>
    <col min="15131" max="15131" width="11.5703125" style="8" customWidth="1"/>
    <col min="15132" max="15132" width="16.7109375" style="8" customWidth="1"/>
    <col min="15133" max="15133" width="11.7109375" style="8" customWidth="1"/>
    <col min="15134" max="15134" width="12.85546875" style="8" customWidth="1"/>
    <col min="15135" max="15135" width="16.140625" style="8" customWidth="1"/>
    <col min="15136" max="15360" width="10.28515625" style="8"/>
    <col min="15361" max="15361" width="3.5703125" style="8" customWidth="1"/>
    <col min="15362" max="15362" width="33.42578125" style="8" customWidth="1"/>
    <col min="15363" max="15363" width="28.85546875" style="8" customWidth="1"/>
    <col min="15364" max="15364" width="15.85546875" style="8" customWidth="1"/>
    <col min="15365" max="15365" width="1.85546875" style="8" customWidth="1"/>
    <col min="15366" max="15366" width="25.7109375" style="8" customWidth="1"/>
    <col min="15367" max="15367" width="4.85546875" style="8" customWidth="1"/>
    <col min="15368" max="15368" width="25.7109375" style="8" customWidth="1"/>
    <col min="15369" max="15369" width="7.85546875" style="8" customWidth="1"/>
    <col min="15370" max="15370" width="31.140625" style="8" customWidth="1"/>
    <col min="15371" max="15371" width="10.5703125" style="8" customWidth="1"/>
    <col min="15372" max="15372" width="25.7109375" style="8" customWidth="1"/>
    <col min="15373" max="15373" width="20.85546875" style="8" customWidth="1"/>
    <col min="15374" max="15374" width="25.7109375" style="8" customWidth="1"/>
    <col min="15375" max="15375" width="2.28515625" style="8" customWidth="1"/>
    <col min="15376" max="15376" width="31.7109375" style="8" customWidth="1"/>
    <col min="15377" max="15377" width="0" style="8" hidden="1" customWidth="1"/>
    <col min="15378" max="15378" width="10.28515625" style="8"/>
    <col min="15379" max="15379" width="19.7109375" style="8" customWidth="1"/>
    <col min="15380" max="15384" width="10.28515625" style="8"/>
    <col min="15385" max="15385" width="15.7109375" style="8" customWidth="1"/>
    <col min="15386" max="15386" width="13.5703125" style="8" customWidth="1"/>
    <col min="15387" max="15387" width="11.5703125" style="8" customWidth="1"/>
    <col min="15388" max="15388" width="16.7109375" style="8" customWidth="1"/>
    <col min="15389" max="15389" width="11.7109375" style="8" customWidth="1"/>
    <col min="15390" max="15390" width="12.85546875" style="8" customWidth="1"/>
    <col min="15391" max="15391" width="16.140625" style="8" customWidth="1"/>
    <col min="15392" max="15616" width="10.28515625" style="8"/>
    <col min="15617" max="15617" width="3.5703125" style="8" customWidth="1"/>
    <col min="15618" max="15618" width="33.42578125" style="8" customWidth="1"/>
    <col min="15619" max="15619" width="28.85546875" style="8" customWidth="1"/>
    <col min="15620" max="15620" width="15.85546875" style="8" customWidth="1"/>
    <col min="15621" max="15621" width="1.85546875" style="8" customWidth="1"/>
    <col min="15622" max="15622" width="25.7109375" style="8" customWidth="1"/>
    <col min="15623" max="15623" width="4.85546875" style="8" customWidth="1"/>
    <col min="15624" max="15624" width="25.7109375" style="8" customWidth="1"/>
    <col min="15625" max="15625" width="7.85546875" style="8" customWidth="1"/>
    <col min="15626" max="15626" width="31.140625" style="8" customWidth="1"/>
    <col min="15627" max="15627" width="10.5703125" style="8" customWidth="1"/>
    <col min="15628" max="15628" width="25.7109375" style="8" customWidth="1"/>
    <col min="15629" max="15629" width="20.85546875" style="8" customWidth="1"/>
    <col min="15630" max="15630" width="25.7109375" style="8" customWidth="1"/>
    <col min="15631" max="15631" width="2.28515625" style="8" customWidth="1"/>
    <col min="15632" max="15632" width="31.7109375" style="8" customWidth="1"/>
    <col min="15633" max="15633" width="0" style="8" hidden="1" customWidth="1"/>
    <col min="15634" max="15634" width="10.28515625" style="8"/>
    <col min="15635" max="15635" width="19.7109375" style="8" customWidth="1"/>
    <col min="15636" max="15640" width="10.28515625" style="8"/>
    <col min="15641" max="15641" width="15.7109375" style="8" customWidth="1"/>
    <col min="15642" max="15642" width="13.5703125" style="8" customWidth="1"/>
    <col min="15643" max="15643" width="11.5703125" style="8" customWidth="1"/>
    <col min="15644" max="15644" width="16.7109375" style="8" customWidth="1"/>
    <col min="15645" max="15645" width="11.7109375" style="8" customWidth="1"/>
    <col min="15646" max="15646" width="12.85546875" style="8" customWidth="1"/>
    <col min="15647" max="15647" width="16.140625" style="8" customWidth="1"/>
    <col min="15648" max="15872" width="10.28515625" style="8"/>
    <col min="15873" max="15873" width="3.5703125" style="8" customWidth="1"/>
    <col min="15874" max="15874" width="33.42578125" style="8" customWidth="1"/>
    <col min="15875" max="15875" width="28.85546875" style="8" customWidth="1"/>
    <col min="15876" max="15876" width="15.85546875" style="8" customWidth="1"/>
    <col min="15877" max="15877" width="1.85546875" style="8" customWidth="1"/>
    <col min="15878" max="15878" width="25.7109375" style="8" customWidth="1"/>
    <col min="15879" max="15879" width="4.85546875" style="8" customWidth="1"/>
    <col min="15880" max="15880" width="25.7109375" style="8" customWidth="1"/>
    <col min="15881" max="15881" width="7.85546875" style="8" customWidth="1"/>
    <col min="15882" max="15882" width="31.140625" style="8" customWidth="1"/>
    <col min="15883" max="15883" width="10.5703125" style="8" customWidth="1"/>
    <col min="15884" max="15884" width="25.7109375" style="8" customWidth="1"/>
    <col min="15885" max="15885" width="20.85546875" style="8" customWidth="1"/>
    <col min="15886" max="15886" width="25.7109375" style="8" customWidth="1"/>
    <col min="15887" max="15887" width="2.28515625" style="8" customWidth="1"/>
    <col min="15888" max="15888" width="31.7109375" style="8" customWidth="1"/>
    <col min="15889" max="15889" width="0" style="8" hidden="1" customWidth="1"/>
    <col min="15890" max="15890" width="10.28515625" style="8"/>
    <col min="15891" max="15891" width="19.7109375" style="8" customWidth="1"/>
    <col min="15892" max="15896" width="10.28515625" style="8"/>
    <col min="15897" max="15897" width="15.7109375" style="8" customWidth="1"/>
    <col min="15898" max="15898" width="13.5703125" style="8" customWidth="1"/>
    <col min="15899" max="15899" width="11.5703125" style="8" customWidth="1"/>
    <col min="15900" max="15900" width="16.7109375" style="8" customWidth="1"/>
    <col min="15901" max="15901" width="11.7109375" style="8" customWidth="1"/>
    <col min="15902" max="15902" width="12.85546875" style="8" customWidth="1"/>
    <col min="15903" max="15903" width="16.140625" style="8" customWidth="1"/>
    <col min="15904" max="16128" width="10.28515625" style="8"/>
    <col min="16129" max="16129" width="3.5703125" style="8" customWidth="1"/>
    <col min="16130" max="16130" width="33.42578125" style="8" customWidth="1"/>
    <col min="16131" max="16131" width="28.85546875" style="8" customWidth="1"/>
    <col min="16132" max="16132" width="15.85546875" style="8" customWidth="1"/>
    <col min="16133" max="16133" width="1.85546875" style="8" customWidth="1"/>
    <col min="16134" max="16134" width="25.7109375" style="8" customWidth="1"/>
    <col min="16135" max="16135" width="4.85546875" style="8" customWidth="1"/>
    <col min="16136" max="16136" width="25.7109375" style="8" customWidth="1"/>
    <col min="16137" max="16137" width="7.85546875" style="8" customWidth="1"/>
    <col min="16138" max="16138" width="31.140625" style="8" customWidth="1"/>
    <col min="16139" max="16139" width="10.5703125" style="8" customWidth="1"/>
    <col min="16140" max="16140" width="25.7109375" style="8" customWidth="1"/>
    <col min="16141" max="16141" width="20.85546875" style="8" customWidth="1"/>
    <col min="16142" max="16142" width="25.7109375" style="8" customWidth="1"/>
    <col min="16143" max="16143" width="2.28515625" style="8" customWidth="1"/>
    <col min="16144" max="16144" width="31.7109375" style="8" customWidth="1"/>
    <col min="16145" max="16145" width="0" style="8" hidden="1" customWidth="1"/>
    <col min="16146" max="16146" width="10.28515625" style="8"/>
    <col min="16147" max="16147" width="19.7109375" style="8" customWidth="1"/>
    <col min="16148" max="16152" width="10.28515625" style="8"/>
    <col min="16153" max="16153" width="15.7109375" style="8" customWidth="1"/>
    <col min="16154" max="16154" width="13.5703125" style="8" customWidth="1"/>
    <col min="16155" max="16155" width="11.5703125" style="8" customWidth="1"/>
    <col min="16156" max="16156" width="16.7109375" style="8" customWidth="1"/>
    <col min="16157" max="16157" width="11.7109375" style="8" customWidth="1"/>
    <col min="16158" max="16158" width="12.85546875" style="8" customWidth="1"/>
    <col min="16159" max="16159" width="16.140625" style="8" customWidth="1"/>
    <col min="16160" max="16384" width="10.28515625" style="8"/>
  </cols>
  <sheetData>
    <row r="2" spans="1:84" ht="22.5" x14ac:dyDescent="0.3">
      <c r="B2" s="2" t="s">
        <v>110</v>
      </c>
    </row>
    <row r="3" spans="1:84" ht="24" customHeight="1" x14ac:dyDescent="0.3">
      <c r="A3" s="1"/>
      <c r="B3" s="2" t="s">
        <v>27</v>
      </c>
      <c r="C3" s="3"/>
      <c r="D3" s="4"/>
      <c r="E3" s="4"/>
      <c r="F3" s="5"/>
      <c r="G3" s="6"/>
      <c r="H3" s="27"/>
      <c r="I3" s="28"/>
      <c r="J3" s="28"/>
      <c r="K3" s="6"/>
      <c r="L3" s="26"/>
      <c r="M3" s="31"/>
      <c r="N3" s="32"/>
    </row>
    <row r="4" spans="1:84" ht="24" customHeight="1" x14ac:dyDescent="0.3">
      <c r="A4" s="1"/>
      <c r="B4" s="3"/>
      <c r="C4" s="3"/>
      <c r="D4" s="3"/>
      <c r="E4" s="3"/>
      <c r="F4" s="6"/>
      <c r="G4" s="6"/>
      <c r="J4" s="28"/>
      <c r="K4" s="6"/>
      <c r="L4" s="9"/>
      <c r="M4" s="6"/>
      <c r="N4" s="1"/>
    </row>
    <row r="5" spans="1:84" ht="24" customHeight="1" thickBot="1" x14ac:dyDescent="0.35">
      <c r="A5" s="147" t="s">
        <v>25</v>
      </c>
      <c r="B5" s="148" t="s">
        <v>26</v>
      </c>
      <c r="C5" s="225">
        <f>+[1]EligBasisLimits!C3</f>
        <v>0</v>
      </c>
      <c r="D5" s="226"/>
      <c r="E5" s="147"/>
      <c r="F5" s="147"/>
      <c r="G5" s="149"/>
      <c r="H5" s="150"/>
      <c r="I5" s="29"/>
      <c r="J5" s="151"/>
      <c r="K5" s="149"/>
      <c r="L5" s="128"/>
      <c r="M5" s="6"/>
      <c r="N5" s="6"/>
      <c r="Q5" s="10" t="s">
        <v>1</v>
      </c>
      <c r="R5" s="11"/>
      <c r="T5" s="11"/>
      <c r="U5" s="11"/>
      <c r="V5" s="11"/>
      <c r="W5" s="11"/>
    </row>
    <row r="6" spans="1:84" ht="24" customHeight="1" thickBot="1" x14ac:dyDescent="0.35">
      <c r="A6" s="147" t="s">
        <v>25</v>
      </c>
      <c r="B6" s="148" t="s">
        <v>0</v>
      </c>
      <c r="C6" s="225">
        <f>+[1]EligBasisLimits!C4</f>
        <v>0</v>
      </c>
      <c r="D6" s="226"/>
      <c r="E6" s="147"/>
      <c r="F6" s="147"/>
      <c r="G6" s="149"/>
      <c r="H6" s="217"/>
      <c r="I6" s="152"/>
      <c r="J6" s="151"/>
      <c r="K6" s="149"/>
      <c r="L6" s="128"/>
      <c r="M6" s="6"/>
      <c r="N6" s="6"/>
      <c r="Q6" s="10" t="s">
        <v>1</v>
      </c>
      <c r="R6" s="11"/>
      <c r="T6" s="11"/>
      <c r="U6" s="11"/>
      <c r="V6" s="11"/>
      <c r="W6" s="11"/>
    </row>
    <row r="7" spans="1:84" ht="24" customHeight="1" thickBot="1" x14ac:dyDescent="0.35">
      <c r="A7" s="147"/>
      <c r="B7" s="128" t="s">
        <v>71</v>
      </c>
      <c r="C7" s="225">
        <f>+[1]EligBasisLimits!C5</f>
        <v>0</v>
      </c>
      <c r="D7" s="226"/>
      <c r="E7" s="147"/>
      <c r="F7" s="147"/>
      <c r="G7" s="149"/>
      <c r="H7" s="218"/>
      <c r="I7" s="152"/>
      <c r="J7" s="151"/>
      <c r="K7" s="149"/>
      <c r="L7" s="128"/>
      <c r="M7" s="6"/>
      <c r="N7" s="6"/>
      <c r="Q7" s="12"/>
      <c r="R7" s="13"/>
      <c r="S7" s="14"/>
      <c r="T7" s="13"/>
      <c r="U7" s="13"/>
      <c r="V7" s="13"/>
      <c r="W7" s="13"/>
    </row>
    <row r="8" spans="1:84" ht="24" customHeight="1" x14ac:dyDescent="0.3">
      <c r="A8" s="147"/>
      <c r="B8" s="128"/>
      <c r="C8" s="153"/>
      <c r="D8" s="154"/>
      <c r="E8" s="147"/>
      <c r="F8" s="147"/>
      <c r="G8" s="149"/>
      <c r="H8" s="155"/>
      <c r="I8" s="156"/>
      <c r="J8" s="151"/>
      <c r="K8" s="149"/>
      <c r="L8" s="128"/>
      <c r="M8" s="6"/>
      <c r="N8" s="6"/>
      <c r="Q8" s="12"/>
      <c r="R8" s="13"/>
      <c r="S8" s="14"/>
      <c r="T8" s="13"/>
      <c r="U8" s="13"/>
      <c r="V8" s="13"/>
      <c r="W8" s="13"/>
    </row>
    <row r="9" spans="1:84" ht="24" customHeight="1" x14ac:dyDescent="0.3">
      <c r="A9" s="147"/>
      <c r="B9" s="128"/>
      <c r="C9" s="153"/>
      <c r="D9" s="154"/>
      <c r="E9" s="147"/>
      <c r="F9" s="147"/>
      <c r="G9" s="149"/>
      <c r="H9" s="155"/>
      <c r="I9" s="156"/>
      <c r="J9" s="151"/>
      <c r="K9" s="149"/>
      <c r="L9" s="128"/>
      <c r="M9" s="6"/>
      <c r="N9" s="6"/>
      <c r="Q9" s="12"/>
      <c r="R9" s="13"/>
      <c r="S9" s="14"/>
      <c r="T9" s="13"/>
      <c r="U9" s="13"/>
      <c r="V9" s="13"/>
      <c r="W9" s="13"/>
    </row>
    <row r="10" spans="1:84" ht="22.5" customHeight="1" x14ac:dyDescent="0.3">
      <c r="A10" s="147"/>
      <c r="B10" s="157"/>
      <c r="C10" s="158"/>
      <c r="D10" s="159"/>
      <c r="E10" s="159"/>
      <c r="F10" s="160"/>
      <c r="G10" s="160"/>
      <c r="H10" s="161"/>
      <c r="I10" s="30"/>
      <c r="J10" s="151"/>
      <c r="K10" s="162"/>
      <c r="L10" s="162"/>
      <c r="M10" s="5"/>
      <c r="N10" s="5"/>
      <c r="Q10" s="15"/>
      <c r="R10" s="13"/>
      <c r="S10" s="14"/>
      <c r="T10" s="13"/>
      <c r="U10" s="13"/>
      <c r="V10" s="13"/>
      <c r="W10" s="13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</row>
    <row r="11" spans="1:84" s="16" customFormat="1" ht="23.25" customHeight="1" x14ac:dyDescent="0.3">
      <c r="A11" s="163"/>
      <c r="B11" s="163"/>
      <c r="C11" s="147"/>
      <c r="D11" s="147"/>
      <c r="E11" s="147"/>
      <c r="F11" s="139" t="s">
        <v>2</v>
      </c>
      <c r="G11" s="139"/>
      <c r="H11" s="139" t="s">
        <v>3</v>
      </c>
      <c r="I11" s="139"/>
      <c r="J11" s="139" t="s">
        <v>4</v>
      </c>
      <c r="K11" s="139"/>
      <c r="L11" s="139" t="s">
        <v>5</v>
      </c>
      <c r="M11" s="1"/>
      <c r="N11" s="1"/>
    </row>
    <row r="12" spans="1:84" ht="20.25" x14ac:dyDescent="0.3">
      <c r="A12" s="147"/>
      <c r="B12" s="159"/>
      <c r="C12" s="159"/>
      <c r="D12" s="159"/>
      <c r="E12" s="159"/>
      <c r="F12" s="139" t="s">
        <v>6</v>
      </c>
      <c r="G12" s="139"/>
      <c r="H12" s="139" t="s">
        <v>7</v>
      </c>
      <c r="I12" s="139"/>
      <c r="J12" s="139" t="s">
        <v>7</v>
      </c>
      <c r="K12" s="139"/>
      <c r="L12" s="139" t="s">
        <v>8</v>
      </c>
      <c r="M12" s="17"/>
      <c r="N12" s="18"/>
    </row>
    <row r="13" spans="1:84" ht="20.25" x14ac:dyDescent="0.3">
      <c r="A13" s="147"/>
      <c r="B13" s="159"/>
      <c r="C13" s="159"/>
      <c r="D13" s="159"/>
      <c r="E13" s="159"/>
      <c r="F13" s="139"/>
      <c r="G13" s="139"/>
      <c r="H13" s="139"/>
      <c r="I13" s="139"/>
      <c r="J13" s="139"/>
      <c r="K13" s="139"/>
      <c r="L13" s="139"/>
      <c r="M13" s="17"/>
      <c r="N13" s="18"/>
    </row>
    <row r="14" spans="1:84" ht="20.25" x14ac:dyDescent="0.3">
      <c r="A14" s="147"/>
      <c r="B14" s="158" t="s">
        <v>9</v>
      </c>
      <c r="C14" s="159"/>
      <c r="D14" s="159"/>
      <c r="E14" s="159"/>
      <c r="F14" s="25"/>
      <c r="G14" s="164"/>
      <c r="H14" s="164"/>
      <c r="I14" s="164"/>
      <c r="J14" s="164"/>
      <c r="K14" s="164"/>
      <c r="L14" s="25"/>
      <c r="M14" s="17"/>
      <c r="N14" s="18"/>
    </row>
    <row r="15" spans="1:84" ht="20.25" x14ac:dyDescent="0.3">
      <c r="A15" s="147"/>
      <c r="B15" s="158" t="s">
        <v>10</v>
      </c>
      <c r="C15" s="159"/>
      <c r="D15" s="158"/>
      <c r="E15" s="158"/>
      <c r="F15" s="165">
        <f>'SCH B TRADE PAYMENT '!C55</f>
        <v>0</v>
      </c>
      <c r="G15" s="164"/>
      <c r="H15" s="166"/>
      <c r="I15" s="164"/>
      <c r="J15" s="166"/>
      <c r="K15" s="167"/>
      <c r="L15" s="168">
        <f>F15-H15-J15</f>
        <v>0</v>
      </c>
      <c r="M15" s="17"/>
      <c r="N15" s="18"/>
      <c r="R15" s="11"/>
      <c r="T15" s="11"/>
      <c r="U15" s="11"/>
      <c r="V15" s="11"/>
      <c r="W15" s="11"/>
    </row>
    <row r="16" spans="1:84" ht="20.25" x14ac:dyDescent="0.3">
      <c r="A16" s="147"/>
      <c r="B16" s="158" t="s">
        <v>11</v>
      </c>
      <c r="C16" s="159"/>
      <c r="D16" s="158"/>
      <c r="E16" s="158"/>
      <c r="F16" s="165">
        <f>'SCH B TRADE PAYMENT '!C56</f>
        <v>0</v>
      </c>
      <c r="G16" s="164"/>
      <c r="H16" s="166"/>
      <c r="I16" s="164"/>
      <c r="J16" s="166"/>
      <c r="K16" s="167"/>
      <c r="L16" s="168">
        <f t="shared" ref="L16:L24" si="0">F16-H16-J16</f>
        <v>0</v>
      </c>
      <c r="M16" s="17"/>
      <c r="N16" s="18"/>
      <c r="R16" s="11"/>
      <c r="T16" s="11"/>
      <c r="U16" s="11"/>
      <c r="V16" s="11"/>
      <c r="W16" s="11"/>
    </row>
    <row r="17" spans="1:254" ht="20.25" x14ac:dyDescent="0.3">
      <c r="A17" s="147"/>
      <c r="B17" s="158" t="s">
        <v>68</v>
      </c>
      <c r="C17" s="159"/>
      <c r="D17" s="158"/>
      <c r="E17" s="158"/>
      <c r="F17" s="165">
        <f>'SCH B TRADE PAYMENT '!C52</f>
        <v>0</v>
      </c>
      <c r="G17" s="164"/>
      <c r="H17" s="166"/>
      <c r="I17" s="164"/>
      <c r="J17" s="166"/>
      <c r="K17" s="167"/>
      <c r="L17" s="168">
        <f t="shared" si="0"/>
        <v>0</v>
      </c>
      <c r="M17" s="17"/>
      <c r="N17" s="18"/>
      <c r="R17" s="11"/>
      <c r="T17" s="11"/>
      <c r="U17" s="11"/>
      <c r="V17" s="11"/>
      <c r="W17" s="11"/>
    </row>
    <row r="18" spans="1:254" ht="20.25" x14ac:dyDescent="0.3">
      <c r="A18" s="147"/>
      <c r="B18" s="158" t="s">
        <v>12</v>
      </c>
      <c r="C18" s="159"/>
      <c r="D18" s="158"/>
      <c r="E18" s="158"/>
      <c r="F18" s="165">
        <f>'SCH B TRADE PAYMENT '!C42</f>
        <v>0</v>
      </c>
      <c r="G18" s="164"/>
      <c r="H18" s="166"/>
      <c r="I18" s="164"/>
      <c r="J18" s="166"/>
      <c r="K18" s="167"/>
      <c r="L18" s="168">
        <f t="shared" si="0"/>
        <v>0</v>
      </c>
      <c r="M18" s="17"/>
      <c r="N18" s="18"/>
      <c r="R18" s="11"/>
      <c r="T18" s="11"/>
      <c r="U18" s="11"/>
      <c r="V18" s="11"/>
      <c r="W18" s="11"/>
    </row>
    <row r="19" spans="1:254" ht="20.25" x14ac:dyDescent="0.3">
      <c r="A19" s="147"/>
      <c r="B19" s="158" t="s">
        <v>13</v>
      </c>
      <c r="C19" s="159"/>
      <c r="D19" s="158"/>
      <c r="E19" s="158"/>
      <c r="F19" s="165">
        <f>'SCH B TRADE PAYMENT '!C57</f>
        <v>0</v>
      </c>
      <c r="G19" s="164"/>
      <c r="H19" s="166"/>
      <c r="I19" s="164"/>
      <c r="J19" s="166"/>
      <c r="K19" s="167"/>
      <c r="L19" s="168">
        <f t="shared" si="0"/>
        <v>0</v>
      </c>
      <c r="M19" s="17"/>
      <c r="N19" s="18"/>
      <c r="R19" s="11"/>
      <c r="T19" s="11"/>
      <c r="U19" s="11"/>
      <c r="V19" s="11"/>
      <c r="W19" s="11"/>
    </row>
    <row r="20" spans="1:254" ht="20.25" x14ac:dyDescent="0.3">
      <c r="A20" s="147"/>
      <c r="B20" s="158" t="s">
        <v>14</v>
      </c>
      <c r="C20" s="159"/>
      <c r="D20" s="158"/>
      <c r="E20" s="158"/>
      <c r="F20" s="165">
        <f>'SCH B TRADE PAYMENT '!C58</f>
        <v>0</v>
      </c>
      <c r="G20" s="164"/>
      <c r="H20" s="166"/>
      <c r="I20" s="164"/>
      <c r="J20" s="166"/>
      <c r="K20" s="167"/>
      <c r="L20" s="168">
        <f t="shared" si="0"/>
        <v>0</v>
      </c>
      <c r="M20" s="17"/>
      <c r="N20" s="18"/>
      <c r="R20" s="11"/>
      <c r="T20" s="11"/>
      <c r="U20" s="11"/>
      <c r="V20" s="11"/>
      <c r="W20" s="11"/>
    </row>
    <row r="21" spans="1:254" ht="20.25" x14ac:dyDescent="0.3">
      <c r="A21" s="147"/>
      <c r="B21" s="158" t="s">
        <v>15</v>
      </c>
      <c r="C21" s="159"/>
      <c r="D21" s="158"/>
      <c r="E21" s="158"/>
      <c r="F21" s="165">
        <f>'SCH B TRADE PAYMENT '!C59</f>
        <v>0</v>
      </c>
      <c r="G21" s="164"/>
      <c r="H21" s="166"/>
      <c r="I21" s="164"/>
      <c r="J21" s="166"/>
      <c r="K21" s="167"/>
      <c r="L21" s="168">
        <f t="shared" si="0"/>
        <v>0</v>
      </c>
      <c r="M21" s="17"/>
      <c r="N21" s="18"/>
      <c r="R21" s="11"/>
      <c r="T21" s="11"/>
      <c r="U21" s="11"/>
      <c r="V21" s="11"/>
      <c r="W21" s="11"/>
    </row>
    <row r="22" spans="1:254" ht="20.25" x14ac:dyDescent="0.3">
      <c r="A22" s="147"/>
      <c r="B22" s="158" t="s">
        <v>16</v>
      </c>
      <c r="C22" s="159"/>
      <c r="D22" s="158"/>
      <c r="E22" s="158"/>
      <c r="F22" s="165">
        <f>'SCH B TRADE PAYMENT '!C60</f>
        <v>0</v>
      </c>
      <c r="G22" s="164"/>
      <c r="H22" s="166"/>
      <c r="I22" s="164"/>
      <c r="J22" s="166"/>
      <c r="K22" s="167"/>
      <c r="L22" s="168">
        <f t="shared" si="0"/>
        <v>0</v>
      </c>
      <c r="M22" s="17"/>
      <c r="N22" s="18"/>
      <c r="R22" s="11"/>
      <c r="T22" s="11"/>
      <c r="U22" s="11"/>
      <c r="V22" s="11"/>
      <c r="W22" s="11"/>
    </row>
    <row r="23" spans="1:254" ht="20.25" x14ac:dyDescent="0.3">
      <c r="A23" s="147"/>
      <c r="B23" s="158" t="s">
        <v>17</v>
      </c>
      <c r="C23" s="159"/>
      <c r="D23" s="158"/>
      <c r="E23" s="158"/>
      <c r="F23" s="165">
        <f>'SCH B TRADE PAYMENT '!C61</f>
        <v>0</v>
      </c>
      <c r="G23" s="164"/>
      <c r="H23" s="166"/>
      <c r="I23" s="164"/>
      <c r="J23" s="166"/>
      <c r="K23" s="167"/>
      <c r="L23" s="168">
        <f t="shared" si="0"/>
        <v>0</v>
      </c>
      <c r="M23" s="17"/>
      <c r="N23" s="18"/>
      <c r="R23" s="11"/>
      <c r="T23" s="11"/>
      <c r="U23" s="11"/>
      <c r="V23" s="11"/>
      <c r="W23" s="11"/>
    </row>
    <row r="24" spans="1:254" ht="20.25" x14ac:dyDescent="0.3">
      <c r="A24" s="147"/>
      <c r="B24" s="169" t="s">
        <v>18</v>
      </c>
      <c r="C24" s="170"/>
      <c r="D24" s="159"/>
      <c r="E24" s="159"/>
      <c r="F24" s="165">
        <f>'SCH B TRADE PAYMENT '!C62</f>
        <v>0</v>
      </c>
      <c r="G24" s="164"/>
      <c r="H24" s="166"/>
      <c r="I24" s="164"/>
      <c r="J24" s="166"/>
      <c r="K24" s="167"/>
      <c r="L24" s="168">
        <f t="shared" si="0"/>
        <v>0</v>
      </c>
      <c r="M24" s="17"/>
      <c r="N24" s="18"/>
      <c r="R24" s="11"/>
      <c r="T24" s="11"/>
      <c r="U24" s="11"/>
      <c r="V24" s="11"/>
      <c r="W24" s="11"/>
    </row>
    <row r="25" spans="1:254" ht="20.25" x14ac:dyDescent="0.3">
      <c r="A25" s="147"/>
      <c r="B25" s="157" t="s">
        <v>19</v>
      </c>
      <c r="C25" s="157"/>
      <c r="D25" s="159"/>
      <c r="E25" s="159"/>
      <c r="F25" s="165">
        <f>'SCH B TRADE PAYMENT '!C63</f>
        <v>0</v>
      </c>
      <c r="G25" s="164"/>
      <c r="H25" s="166"/>
      <c r="I25" s="164"/>
      <c r="J25" s="166"/>
      <c r="K25" s="167"/>
      <c r="L25" s="168">
        <f>F25-H25-J25</f>
        <v>0</v>
      </c>
      <c r="M25" s="17"/>
      <c r="N25" s="18"/>
      <c r="R25" s="11"/>
      <c r="T25" s="11"/>
      <c r="U25" s="11"/>
      <c r="V25" s="11"/>
      <c r="W25" s="11"/>
    </row>
    <row r="26" spans="1:254" ht="20.25" x14ac:dyDescent="0.3">
      <c r="A26" s="147"/>
      <c r="B26" s="157" t="s">
        <v>20</v>
      </c>
      <c r="C26" s="171"/>
      <c r="D26" s="159"/>
      <c r="E26" s="159"/>
      <c r="F26" s="165">
        <f>'SCH B TRADE PAYMENT '!C64</f>
        <v>0</v>
      </c>
      <c r="G26" s="164"/>
      <c r="H26" s="166"/>
      <c r="I26" s="164"/>
      <c r="J26" s="166"/>
      <c r="K26" s="167"/>
      <c r="L26" s="168">
        <f>F26-H26-J26</f>
        <v>0</v>
      </c>
      <c r="M26" s="17"/>
      <c r="N26" s="18"/>
      <c r="R26" s="11"/>
      <c r="T26" s="11"/>
      <c r="U26" s="11"/>
      <c r="V26" s="11"/>
      <c r="W26" s="11"/>
    </row>
    <row r="27" spans="1:254" ht="20.25" x14ac:dyDescent="0.3">
      <c r="A27" s="147"/>
      <c r="B27" s="159"/>
      <c r="C27" s="159"/>
      <c r="D27" s="158"/>
      <c r="E27" s="158"/>
      <c r="F27" s="25"/>
      <c r="G27" s="164"/>
      <c r="H27" s="164"/>
      <c r="I27" s="164"/>
      <c r="J27" s="164"/>
      <c r="K27" s="164"/>
      <c r="L27" s="164"/>
      <c r="M27" s="17"/>
      <c r="N27" s="18"/>
      <c r="Q27" s="20"/>
      <c r="R27" s="21"/>
      <c r="T27" s="21"/>
      <c r="U27" s="21"/>
      <c r="V27" s="21"/>
      <c r="W27" s="21"/>
    </row>
    <row r="28" spans="1:254" ht="20.25" x14ac:dyDescent="0.3">
      <c r="A28" s="147"/>
      <c r="B28" s="158" t="s">
        <v>21</v>
      </c>
      <c r="C28" s="159"/>
      <c r="D28" s="158"/>
      <c r="E28" s="158"/>
      <c r="F28" s="25"/>
      <c r="G28" s="164"/>
      <c r="H28" s="164"/>
      <c r="I28" s="164"/>
      <c r="J28" s="164"/>
      <c r="K28" s="164"/>
      <c r="L28" s="164"/>
      <c r="M28" s="17"/>
      <c r="N28" s="18"/>
      <c r="Q28" s="20"/>
      <c r="R28" s="22"/>
      <c r="T28" s="22"/>
      <c r="U28" s="22"/>
      <c r="V28" s="22"/>
      <c r="W28" s="22"/>
    </row>
    <row r="29" spans="1:254" ht="20.25" x14ac:dyDescent="0.3">
      <c r="A29" s="147"/>
      <c r="B29" s="158" t="s">
        <v>22</v>
      </c>
      <c r="C29" s="158"/>
      <c r="D29" s="128"/>
      <c r="E29" s="158"/>
      <c r="F29" s="172"/>
      <c r="G29" s="164"/>
      <c r="H29" s="166"/>
      <c r="I29" s="164"/>
      <c r="J29" s="166"/>
      <c r="K29" s="167"/>
      <c r="L29" s="168">
        <f>F29-H29-J29</f>
        <v>0</v>
      </c>
      <c r="M29" s="17"/>
      <c r="N29" s="18"/>
      <c r="Q29" s="14"/>
      <c r="R29" s="21"/>
      <c r="S29" s="14"/>
      <c r="T29" s="21"/>
      <c r="U29" s="21"/>
      <c r="V29" s="21"/>
      <c r="W29" s="21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  <c r="CW29" s="14"/>
      <c r="CX29" s="14"/>
      <c r="CY29" s="14"/>
      <c r="CZ29" s="14"/>
      <c r="DA29" s="14"/>
      <c r="DB29" s="14"/>
      <c r="DC29" s="14"/>
      <c r="DD29" s="14"/>
      <c r="DE29" s="14"/>
      <c r="DF29" s="14"/>
      <c r="DG29" s="14"/>
      <c r="DH29" s="14"/>
      <c r="DI29" s="14"/>
      <c r="DJ29" s="14"/>
      <c r="DK29" s="14"/>
      <c r="DL29" s="14"/>
      <c r="DM29" s="14"/>
      <c r="DN29" s="14"/>
      <c r="DO29" s="14"/>
      <c r="DP29" s="14"/>
      <c r="DQ29" s="14"/>
      <c r="DR29" s="14"/>
      <c r="DS29" s="14"/>
      <c r="DT29" s="14"/>
      <c r="DU29" s="14"/>
      <c r="DV29" s="14"/>
      <c r="DW29" s="14"/>
      <c r="DX29" s="14"/>
      <c r="DY29" s="14"/>
      <c r="DZ29" s="14"/>
      <c r="EA29" s="14"/>
      <c r="EB29" s="14"/>
      <c r="EC29" s="14"/>
      <c r="ED29" s="14"/>
      <c r="EE29" s="14"/>
      <c r="EF29" s="14"/>
      <c r="EG29" s="14"/>
      <c r="EH29" s="14"/>
      <c r="EI29" s="14"/>
      <c r="EJ29" s="14"/>
      <c r="EK29" s="14"/>
      <c r="EL29" s="14"/>
      <c r="EM29" s="14"/>
      <c r="EN29" s="14"/>
      <c r="EO29" s="14"/>
      <c r="EP29" s="14"/>
      <c r="EQ29" s="14"/>
      <c r="ER29" s="14"/>
      <c r="ES29" s="14"/>
      <c r="ET29" s="14"/>
      <c r="EU29" s="14"/>
      <c r="EV29" s="14"/>
      <c r="EW29" s="14"/>
      <c r="EX29" s="14"/>
      <c r="EY29" s="14"/>
      <c r="EZ29" s="14"/>
      <c r="FA29" s="14"/>
      <c r="FB29" s="14"/>
      <c r="FC29" s="14"/>
      <c r="FD29" s="14"/>
      <c r="FE29" s="14"/>
      <c r="FF29" s="14"/>
      <c r="FG29" s="14"/>
      <c r="FH29" s="14"/>
      <c r="FI29" s="14"/>
      <c r="FJ29" s="14"/>
      <c r="FK29" s="14"/>
      <c r="FL29" s="14"/>
      <c r="FM29" s="14"/>
      <c r="FN29" s="14"/>
      <c r="FO29" s="14"/>
      <c r="FP29" s="14"/>
      <c r="FQ29" s="14"/>
      <c r="FR29" s="14"/>
      <c r="FS29" s="14"/>
      <c r="FT29" s="14"/>
      <c r="FU29" s="14"/>
      <c r="FV29" s="14"/>
      <c r="FW29" s="14"/>
      <c r="FX29" s="14"/>
      <c r="FY29" s="14"/>
      <c r="FZ29" s="14"/>
      <c r="GA29" s="14"/>
      <c r="GB29" s="14"/>
      <c r="GC29" s="14"/>
      <c r="GD29" s="14"/>
      <c r="GE29" s="14"/>
      <c r="GF29" s="14"/>
      <c r="GG29" s="14"/>
      <c r="GH29" s="14"/>
      <c r="GI29" s="14"/>
      <c r="GJ29" s="14"/>
      <c r="GK29" s="14"/>
      <c r="GL29" s="14"/>
      <c r="GM29" s="14"/>
      <c r="GN29" s="14"/>
      <c r="GO29" s="14"/>
      <c r="GP29" s="14"/>
      <c r="GQ29" s="14"/>
      <c r="GR29" s="14"/>
      <c r="GS29" s="14"/>
      <c r="GT29" s="14"/>
      <c r="GU29" s="14"/>
      <c r="GV29" s="14"/>
      <c r="GW29" s="14"/>
      <c r="GX29" s="14"/>
      <c r="GY29" s="14"/>
      <c r="GZ29" s="14"/>
      <c r="HA29" s="14"/>
      <c r="HB29" s="14"/>
      <c r="HC29" s="14"/>
      <c r="HD29" s="14"/>
      <c r="HE29" s="14"/>
      <c r="HF29" s="14"/>
      <c r="HG29" s="14"/>
      <c r="HH29" s="14"/>
      <c r="HI29" s="14"/>
      <c r="HJ29" s="14"/>
      <c r="HK29" s="14"/>
      <c r="HL29" s="14"/>
      <c r="HM29" s="14"/>
      <c r="HN29" s="14"/>
      <c r="HO29" s="14"/>
      <c r="HP29" s="14"/>
      <c r="HQ29" s="14"/>
      <c r="HR29" s="14"/>
      <c r="HS29" s="14"/>
      <c r="HT29" s="14"/>
      <c r="HU29" s="14"/>
      <c r="HV29" s="14"/>
      <c r="HW29" s="14"/>
      <c r="HX29" s="14"/>
      <c r="HY29" s="14"/>
      <c r="HZ29" s="14"/>
      <c r="IA29" s="14"/>
      <c r="IB29" s="14"/>
      <c r="IC29" s="14"/>
      <c r="ID29" s="14"/>
      <c r="IE29" s="14"/>
      <c r="IF29" s="14"/>
      <c r="IG29" s="14"/>
      <c r="IH29" s="14"/>
      <c r="II29" s="14"/>
      <c r="IJ29" s="14"/>
      <c r="IK29" s="14"/>
      <c r="IL29" s="14"/>
      <c r="IM29" s="14"/>
      <c r="IN29" s="14"/>
      <c r="IO29" s="14"/>
      <c r="IP29" s="14"/>
      <c r="IQ29" s="14"/>
      <c r="IR29" s="14"/>
      <c r="IS29" s="14"/>
      <c r="IT29" s="14"/>
    </row>
    <row r="30" spans="1:254" ht="20.25" x14ac:dyDescent="0.3">
      <c r="A30" s="147"/>
      <c r="B30" s="158" t="s">
        <v>23</v>
      </c>
      <c r="C30" s="159"/>
      <c r="D30" s="158"/>
      <c r="E30" s="158"/>
      <c r="F30" s="172"/>
      <c r="G30" s="164"/>
      <c r="H30" s="166"/>
      <c r="I30" s="164"/>
      <c r="J30" s="166"/>
      <c r="K30" s="167"/>
      <c r="L30" s="168">
        <f>F30-H30-J30</f>
        <v>0</v>
      </c>
      <c r="M30" s="17"/>
      <c r="N30" s="18"/>
      <c r="R30" s="11"/>
      <c r="T30" s="11"/>
      <c r="U30" s="11"/>
      <c r="V30" s="11"/>
      <c r="W30" s="11"/>
    </row>
    <row r="31" spans="1:254" ht="20.25" x14ac:dyDescent="0.3">
      <c r="A31" s="147"/>
      <c r="B31" s="158"/>
      <c r="C31" s="159"/>
      <c r="D31" s="158"/>
      <c r="E31" s="158"/>
      <c r="F31" s="173"/>
      <c r="G31" s="174"/>
      <c r="H31" s="174"/>
      <c r="I31" s="174"/>
      <c r="J31" s="174"/>
      <c r="K31" s="174"/>
      <c r="L31" s="173"/>
      <c r="M31" s="17"/>
      <c r="N31" s="18"/>
      <c r="R31" s="11"/>
      <c r="T31" s="11"/>
      <c r="U31" s="11"/>
      <c r="V31" s="11"/>
      <c r="W31" s="11"/>
    </row>
    <row r="32" spans="1:254" ht="20.25" x14ac:dyDescent="0.3">
      <c r="A32" s="163"/>
      <c r="B32" s="157"/>
      <c r="C32" s="157"/>
      <c r="D32" s="175"/>
      <c r="E32" s="175"/>
      <c r="F32" s="176"/>
      <c r="G32" s="177"/>
      <c r="H32" s="177"/>
      <c r="I32" s="177"/>
      <c r="J32" s="176"/>
      <c r="K32" s="177"/>
      <c r="L32" s="176"/>
      <c r="M32" s="23"/>
      <c r="O32" s="14"/>
    </row>
    <row r="33" spans="1:15" ht="21" thickBot="1" x14ac:dyDescent="0.35">
      <c r="A33" s="163"/>
      <c r="B33" s="128" t="s">
        <v>70</v>
      </c>
      <c r="C33" s="159"/>
      <c r="D33" s="158"/>
      <c r="E33" s="158"/>
      <c r="F33" s="24">
        <f>SUM(F15:F32)</f>
        <v>0</v>
      </c>
      <c r="G33" s="25"/>
      <c r="H33" s="24">
        <f>SUM(H15:H32)</f>
        <v>0</v>
      </c>
      <c r="I33" s="164"/>
      <c r="J33" s="24">
        <f>SUM(J15:J32)</f>
        <v>0</v>
      </c>
      <c r="K33" s="178"/>
      <c r="L33" s="24">
        <f>SUM(L15:L32)</f>
        <v>0</v>
      </c>
    </row>
    <row r="34" spans="1:15" ht="21" thickTop="1" x14ac:dyDescent="0.3">
      <c r="A34" s="163"/>
      <c r="B34" s="157"/>
      <c r="C34" s="157"/>
      <c r="D34" s="175"/>
      <c r="E34" s="175"/>
      <c r="F34" s="176"/>
      <c r="G34" s="177"/>
      <c r="H34" s="177"/>
      <c r="I34" s="177"/>
      <c r="J34" s="176"/>
      <c r="K34" s="177"/>
      <c r="L34" s="176"/>
      <c r="M34" s="23"/>
      <c r="O34" s="14"/>
    </row>
    <row r="35" spans="1:15" ht="20.25" x14ac:dyDescent="0.3">
      <c r="A35" s="163"/>
      <c r="B35" s="157"/>
      <c r="C35" s="157"/>
      <c r="D35" s="175"/>
      <c r="E35" s="175"/>
      <c r="F35" s="176"/>
      <c r="G35" s="177"/>
      <c r="H35" s="177"/>
      <c r="I35" s="177"/>
      <c r="J35" s="176"/>
      <c r="K35" s="177"/>
      <c r="L35" s="176"/>
      <c r="M35" s="23"/>
      <c r="O35" s="14"/>
    </row>
    <row r="36" spans="1:15" ht="20.25" x14ac:dyDescent="0.3">
      <c r="A36" s="235" t="s">
        <v>121</v>
      </c>
      <c r="B36" s="234"/>
      <c r="C36" s="157"/>
      <c r="D36" s="175"/>
      <c r="E36" s="175"/>
      <c r="F36" s="176"/>
      <c r="G36" s="177"/>
      <c r="H36" s="177"/>
      <c r="I36" s="177"/>
      <c r="J36" s="176"/>
      <c r="K36" s="177"/>
      <c r="L36" s="176"/>
      <c r="M36" s="23"/>
      <c r="O36" s="14"/>
    </row>
    <row r="37" spans="1:15" ht="18.75" customHeight="1" x14ac:dyDescent="0.3">
      <c r="A37" s="227" t="s">
        <v>122</v>
      </c>
      <c r="B37" s="227"/>
      <c r="C37" s="227"/>
      <c r="D37" s="227"/>
      <c r="E37" s="227"/>
      <c r="F37" s="227"/>
      <c r="G37" s="227"/>
      <c r="H37" s="227"/>
      <c r="I37" s="227"/>
      <c r="J37" s="227"/>
      <c r="K37" s="227"/>
      <c r="L37" s="227"/>
    </row>
    <row r="38" spans="1:15" ht="18.75" x14ac:dyDescent="0.3">
      <c r="A38" s="224" t="s">
        <v>123</v>
      </c>
      <c r="B38" s="219"/>
      <c r="C38" s="219"/>
      <c r="D38" s="219"/>
      <c r="E38" s="219"/>
      <c r="F38" s="219"/>
      <c r="G38" s="219"/>
      <c r="H38" s="219"/>
      <c r="I38" s="219"/>
      <c r="J38" s="219"/>
      <c r="K38" s="219"/>
      <c r="L38" s="219"/>
      <c r="M38" s="220"/>
    </row>
    <row r="39" spans="1:15" ht="20.25" x14ac:dyDescent="0.3">
      <c r="A39" s="233"/>
      <c r="B39" s="157"/>
      <c r="C39" s="157"/>
      <c r="D39" s="157"/>
      <c r="E39" s="157"/>
      <c r="F39" s="176"/>
      <c r="G39" s="177"/>
      <c r="H39" s="177"/>
      <c r="I39" s="177"/>
      <c r="J39" s="176"/>
      <c r="K39" s="177"/>
      <c r="L39" s="176"/>
    </row>
    <row r="40" spans="1:15" ht="20.25" x14ac:dyDescent="0.3">
      <c r="A40" s="163"/>
      <c r="B40" s="157"/>
      <c r="C40" s="157"/>
      <c r="D40" s="157"/>
      <c r="E40" s="157"/>
      <c r="F40" s="176"/>
      <c r="G40" s="177"/>
      <c r="H40" s="177"/>
      <c r="I40" s="177"/>
      <c r="J40" s="176"/>
      <c r="K40" s="177"/>
      <c r="L40" s="176"/>
    </row>
    <row r="41" spans="1:15" ht="20.25" x14ac:dyDescent="0.3">
      <c r="A41" s="163"/>
      <c r="B41" s="157"/>
      <c r="C41" s="157"/>
      <c r="D41" s="157"/>
      <c r="E41" s="157"/>
      <c r="F41" s="176"/>
      <c r="G41" s="177"/>
      <c r="H41" s="177"/>
      <c r="I41" s="177"/>
      <c r="J41" s="176"/>
      <c r="K41" s="177"/>
      <c r="L41" s="176"/>
    </row>
    <row r="42" spans="1:15" ht="20.25" x14ac:dyDescent="0.3">
      <c r="A42" s="163"/>
      <c r="B42" s="157"/>
      <c r="C42" s="157"/>
      <c r="D42" s="157"/>
      <c r="E42" s="157"/>
      <c r="F42" s="176"/>
      <c r="G42" s="177"/>
      <c r="H42" s="177"/>
      <c r="I42" s="177"/>
      <c r="J42" s="176"/>
      <c r="K42" s="177"/>
      <c r="L42" s="176"/>
    </row>
    <row r="43" spans="1:15" ht="20.25" x14ac:dyDescent="0.3">
      <c r="A43" s="163"/>
      <c r="B43" s="157"/>
      <c r="C43" s="157"/>
      <c r="D43" s="157"/>
      <c r="E43" s="157"/>
      <c r="F43" s="176"/>
      <c r="G43" s="177"/>
      <c r="H43" s="177"/>
      <c r="I43" s="177"/>
      <c r="J43" s="176"/>
      <c r="K43" s="177"/>
      <c r="L43" s="176"/>
    </row>
    <row r="44" spans="1:15" ht="20.25" x14ac:dyDescent="0.3">
      <c r="A44" s="163"/>
      <c r="B44" s="157"/>
      <c r="C44" s="157"/>
      <c r="D44" s="157"/>
      <c r="E44" s="157"/>
      <c r="F44" s="176"/>
      <c r="G44" s="177"/>
      <c r="H44" s="177"/>
      <c r="I44" s="177"/>
      <c r="J44" s="176"/>
      <c r="K44" s="177"/>
      <c r="L44" s="176"/>
    </row>
    <row r="45" spans="1:15" ht="18.75" x14ac:dyDescent="0.3">
      <c r="B45" s="19"/>
      <c r="C45" s="19"/>
      <c r="D45" s="19"/>
      <c r="E45" s="19"/>
      <c r="F45" s="135"/>
      <c r="G45" s="136"/>
      <c r="H45" s="136"/>
      <c r="I45" s="136"/>
      <c r="J45" s="135"/>
      <c r="K45" s="136"/>
      <c r="L45" s="135"/>
    </row>
  </sheetData>
  <mergeCells count="4">
    <mergeCell ref="C5:D5"/>
    <mergeCell ref="C6:D6"/>
    <mergeCell ref="C7:D7"/>
    <mergeCell ref="A37:L37"/>
  </mergeCells>
  <printOptions horizontalCentered="1"/>
  <pageMargins left="0.7" right="0.7" top="0.75" bottom="0.75" header="0.3" footer="0.3"/>
  <pageSetup scale="4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B0E52-8362-4FC3-8B07-99C8342DD7DC}">
  <dimension ref="A2:D100"/>
  <sheetViews>
    <sheetView view="pageBreakPreview" topLeftCell="A31" zoomScale="70" zoomScaleNormal="70" zoomScaleSheetLayoutView="70" workbookViewId="0">
      <selection activeCell="C65" sqref="C65"/>
    </sheetView>
  </sheetViews>
  <sheetFormatPr defaultRowHeight="15" x14ac:dyDescent="0.25"/>
  <cols>
    <col min="1" max="1" width="38.140625" customWidth="1"/>
    <col min="2" max="2" width="57.85546875" customWidth="1"/>
    <col min="3" max="3" width="26.7109375" customWidth="1"/>
    <col min="4" max="4" width="60" customWidth="1"/>
  </cols>
  <sheetData>
    <row r="2" spans="1:4" ht="22.5" x14ac:dyDescent="0.3">
      <c r="A2" s="2" t="s">
        <v>111</v>
      </c>
    </row>
    <row r="3" spans="1:4" ht="22.5" x14ac:dyDescent="0.3">
      <c r="A3" s="2" t="s">
        <v>72</v>
      </c>
    </row>
    <row r="5" spans="1:4" ht="39" customHeight="1" x14ac:dyDescent="0.3">
      <c r="A5" s="228" t="s">
        <v>120</v>
      </c>
      <c r="B5" s="228"/>
      <c r="C5" s="228"/>
      <c r="D5" s="228"/>
    </row>
    <row r="6" spans="1:4" ht="20.25" x14ac:dyDescent="0.3">
      <c r="A6" s="128"/>
      <c r="C6" s="223"/>
      <c r="D6" s="134"/>
    </row>
    <row r="7" spans="1:4" ht="15.75" thickBot="1" x14ac:dyDescent="0.3"/>
    <row r="8" spans="1:4" ht="20.25" x14ac:dyDescent="0.3">
      <c r="A8" s="124" t="s">
        <v>107</v>
      </c>
      <c r="B8" s="125" t="s">
        <v>73</v>
      </c>
      <c r="C8" s="126" t="s">
        <v>78</v>
      </c>
      <c r="D8" s="127" t="s">
        <v>109</v>
      </c>
    </row>
    <row r="9" spans="1:4" ht="20.25" x14ac:dyDescent="0.3">
      <c r="A9" s="180" t="s">
        <v>55</v>
      </c>
      <c r="B9" s="181" t="s">
        <v>95</v>
      </c>
      <c r="C9" s="182"/>
      <c r="D9" s="183"/>
    </row>
    <row r="10" spans="1:4" ht="20.25" x14ac:dyDescent="0.3">
      <c r="A10" s="184"/>
      <c r="B10" s="181" t="s">
        <v>80</v>
      </c>
      <c r="C10" s="182"/>
      <c r="D10" s="183"/>
    </row>
    <row r="11" spans="1:4" ht="20.25" x14ac:dyDescent="0.3">
      <c r="A11" s="184"/>
      <c r="B11" s="181" t="s">
        <v>81</v>
      </c>
      <c r="C11" s="182"/>
      <c r="D11" s="183"/>
    </row>
    <row r="12" spans="1:4" ht="20.25" x14ac:dyDescent="0.3">
      <c r="A12" s="184"/>
      <c r="B12" s="181" t="s">
        <v>96</v>
      </c>
      <c r="C12" s="182"/>
      <c r="D12" s="183"/>
    </row>
    <row r="13" spans="1:4" ht="20.25" x14ac:dyDescent="0.3">
      <c r="A13" s="184"/>
      <c r="B13" s="181" t="s">
        <v>97</v>
      </c>
      <c r="C13" s="182"/>
      <c r="D13" s="183"/>
    </row>
    <row r="14" spans="1:4" ht="20.25" x14ac:dyDescent="0.3">
      <c r="A14" s="184"/>
      <c r="B14" s="181" t="s">
        <v>98</v>
      </c>
      <c r="C14" s="182"/>
      <c r="D14" s="183"/>
    </row>
    <row r="15" spans="1:4" ht="20.25" x14ac:dyDescent="0.3">
      <c r="A15" s="184"/>
      <c r="B15" s="181" t="s">
        <v>82</v>
      </c>
      <c r="C15" s="182"/>
      <c r="D15" s="185"/>
    </row>
    <row r="16" spans="1:4" ht="20.25" x14ac:dyDescent="0.3">
      <c r="A16" s="184"/>
      <c r="B16" s="181" t="s">
        <v>83</v>
      </c>
      <c r="C16" s="186"/>
      <c r="D16" s="183"/>
    </row>
    <row r="17" spans="1:4" ht="20.25" x14ac:dyDescent="0.3">
      <c r="A17" s="184"/>
      <c r="B17" s="181" t="s">
        <v>99</v>
      </c>
      <c r="C17" s="182"/>
      <c r="D17" s="187"/>
    </row>
    <row r="18" spans="1:4" ht="20.25" x14ac:dyDescent="0.3">
      <c r="A18" s="184"/>
      <c r="B18" s="181" t="s">
        <v>84</v>
      </c>
      <c r="C18" s="182"/>
      <c r="D18" s="183"/>
    </row>
    <row r="19" spans="1:4" ht="20.25" x14ac:dyDescent="0.3">
      <c r="A19" s="184"/>
      <c r="B19" s="181" t="s">
        <v>100</v>
      </c>
      <c r="C19" s="182"/>
      <c r="D19" s="183"/>
    </row>
    <row r="20" spans="1:4" ht="20.25" x14ac:dyDescent="0.3">
      <c r="A20" s="184"/>
      <c r="B20" s="181" t="s">
        <v>101</v>
      </c>
      <c r="C20" s="182"/>
      <c r="D20" s="183"/>
    </row>
    <row r="21" spans="1:4" ht="20.25" x14ac:dyDescent="0.3">
      <c r="A21" s="184"/>
      <c r="B21" s="181" t="s">
        <v>102</v>
      </c>
      <c r="C21" s="182"/>
      <c r="D21" s="183"/>
    </row>
    <row r="22" spans="1:4" ht="20.25" x14ac:dyDescent="0.3">
      <c r="A22" s="184"/>
      <c r="B22" s="181" t="s">
        <v>103</v>
      </c>
      <c r="C22" s="182"/>
      <c r="D22" s="183"/>
    </row>
    <row r="23" spans="1:4" ht="20.25" x14ac:dyDescent="0.3">
      <c r="A23" s="184"/>
      <c r="B23" s="181" t="s">
        <v>104</v>
      </c>
      <c r="C23" s="182"/>
      <c r="D23" s="183"/>
    </row>
    <row r="24" spans="1:4" ht="20.25" x14ac:dyDescent="0.3">
      <c r="A24" s="184"/>
      <c r="B24" s="181" t="s">
        <v>105</v>
      </c>
      <c r="C24" s="182"/>
      <c r="D24" s="183"/>
    </row>
    <row r="25" spans="1:4" ht="20.25" x14ac:dyDescent="0.3">
      <c r="A25" s="184"/>
      <c r="B25" s="181" t="s">
        <v>106</v>
      </c>
      <c r="C25" s="182"/>
      <c r="D25" s="183"/>
    </row>
    <row r="26" spans="1:4" ht="20.25" x14ac:dyDescent="0.3">
      <c r="A26" s="184"/>
      <c r="B26" s="181" t="s">
        <v>94</v>
      </c>
      <c r="C26" s="182"/>
      <c r="D26" s="183"/>
    </row>
    <row r="27" spans="1:4" ht="20.25" x14ac:dyDescent="0.3">
      <c r="A27" s="216"/>
      <c r="B27" s="181" t="s">
        <v>93</v>
      </c>
      <c r="C27" s="182"/>
      <c r="D27" s="183"/>
    </row>
    <row r="28" spans="1:4" ht="20.25" x14ac:dyDescent="0.3">
      <c r="A28" s="184"/>
      <c r="B28" s="181" t="s">
        <v>92</v>
      </c>
      <c r="C28" s="182"/>
      <c r="D28" s="183"/>
    </row>
    <row r="29" spans="1:4" ht="20.25" x14ac:dyDescent="0.3">
      <c r="A29" s="184"/>
      <c r="B29" s="181" t="s">
        <v>91</v>
      </c>
      <c r="C29" s="182"/>
      <c r="D29" s="183"/>
    </row>
    <row r="30" spans="1:4" ht="20.25" x14ac:dyDescent="0.3">
      <c r="A30" s="184"/>
      <c r="B30" s="181" t="s">
        <v>85</v>
      </c>
      <c r="C30" s="182"/>
      <c r="D30" s="183"/>
    </row>
    <row r="31" spans="1:4" ht="20.25" x14ac:dyDescent="0.3">
      <c r="A31" s="184"/>
      <c r="B31" s="181" t="s">
        <v>88</v>
      </c>
      <c r="C31" s="182"/>
      <c r="D31" s="183"/>
    </row>
    <row r="32" spans="1:4" ht="20.25" x14ac:dyDescent="0.3">
      <c r="A32" s="184"/>
      <c r="B32" s="181" t="s">
        <v>86</v>
      </c>
      <c r="C32" s="182"/>
      <c r="D32" s="183"/>
    </row>
    <row r="33" spans="1:4" ht="20.25" x14ac:dyDescent="0.3">
      <c r="A33" s="184"/>
      <c r="B33" s="181" t="s">
        <v>89</v>
      </c>
      <c r="C33" s="182"/>
      <c r="D33" s="183"/>
    </row>
    <row r="34" spans="1:4" ht="20.25" x14ac:dyDescent="0.3">
      <c r="A34" s="184"/>
      <c r="B34" s="181" t="s">
        <v>87</v>
      </c>
      <c r="C34" s="182"/>
      <c r="D34" s="183"/>
    </row>
    <row r="35" spans="1:4" ht="20.25" x14ac:dyDescent="0.3">
      <c r="A35" s="184"/>
      <c r="B35" s="181" t="s">
        <v>90</v>
      </c>
      <c r="C35" s="182"/>
      <c r="D35" s="183"/>
    </row>
    <row r="36" spans="1:4" ht="21" x14ac:dyDescent="0.35">
      <c r="A36" s="184"/>
      <c r="B36" s="181" t="s">
        <v>108</v>
      </c>
      <c r="C36" s="192"/>
      <c r="D36" s="183"/>
    </row>
    <row r="37" spans="1:4" ht="21" x14ac:dyDescent="0.35">
      <c r="A37" s="184"/>
      <c r="B37" s="181" t="s">
        <v>108</v>
      </c>
      <c r="C37" s="192"/>
      <c r="D37" s="183"/>
    </row>
    <row r="38" spans="1:4" ht="21" x14ac:dyDescent="0.35">
      <c r="A38" s="184"/>
      <c r="B38" s="181" t="s">
        <v>108</v>
      </c>
      <c r="C38" s="192"/>
      <c r="D38" s="183"/>
    </row>
    <row r="39" spans="1:4" ht="21" x14ac:dyDescent="0.35">
      <c r="A39" s="184"/>
      <c r="B39" s="181" t="s">
        <v>108</v>
      </c>
      <c r="C39" s="192"/>
      <c r="D39" s="183"/>
    </row>
    <row r="40" spans="1:4" ht="21" x14ac:dyDescent="0.35">
      <c r="A40" s="184"/>
      <c r="B40" s="181" t="s">
        <v>108</v>
      </c>
      <c r="C40" s="192"/>
      <c r="D40" s="183"/>
    </row>
    <row r="41" spans="1:4" ht="21.75" thickBot="1" x14ac:dyDescent="0.4">
      <c r="A41" s="188"/>
      <c r="B41" s="189" t="s">
        <v>108</v>
      </c>
      <c r="C41" s="193"/>
      <c r="D41" s="191"/>
    </row>
    <row r="42" spans="1:4" s="118" customFormat="1" ht="20.25" x14ac:dyDescent="0.3">
      <c r="B42" s="118" t="s">
        <v>114</v>
      </c>
      <c r="C42" s="119">
        <f>SUM(C9:C41)</f>
        <v>0</v>
      </c>
    </row>
    <row r="43" spans="1:4" s="118" customFormat="1" ht="21" thickBot="1" x14ac:dyDescent="0.35">
      <c r="C43" s="119"/>
    </row>
    <row r="44" spans="1:4" ht="21" thickBot="1" x14ac:dyDescent="0.35">
      <c r="A44" s="132" t="s">
        <v>107</v>
      </c>
      <c r="B44" s="131" t="s">
        <v>73</v>
      </c>
      <c r="C44" s="133" t="s">
        <v>78</v>
      </c>
      <c r="D44" s="123" t="s">
        <v>109</v>
      </c>
    </row>
    <row r="45" spans="1:4" ht="20.25" x14ac:dyDescent="0.3">
      <c r="A45" s="194" t="s">
        <v>69</v>
      </c>
      <c r="B45" s="195" t="s">
        <v>74</v>
      </c>
      <c r="C45" s="196"/>
      <c r="D45" s="187"/>
    </row>
    <row r="46" spans="1:4" ht="21" x14ac:dyDescent="0.35">
      <c r="A46" s="197"/>
      <c r="B46" s="181" t="s">
        <v>75</v>
      </c>
      <c r="C46" s="182"/>
      <c r="D46" s="183"/>
    </row>
    <row r="47" spans="1:4" ht="21" x14ac:dyDescent="0.35">
      <c r="A47" s="197"/>
      <c r="B47" s="181" t="s">
        <v>76</v>
      </c>
      <c r="C47" s="182"/>
      <c r="D47" s="183"/>
    </row>
    <row r="48" spans="1:4" ht="21" x14ac:dyDescent="0.35">
      <c r="A48" s="197"/>
      <c r="B48" s="181" t="s">
        <v>77</v>
      </c>
      <c r="C48" s="182"/>
      <c r="D48" s="183"/>
    </row>
    <row r="49" spans="1:4" ht="21" x14ac:dyDescent="0.35">
      <c r="A49" s="197"/>
      <c r="B49" s="181" t="s">
        <v>79</v>
      </c>
      <c r="C49" s="182"/>
      <c r="D49" s="183"/>
    </row>
    <row r="50" spans="1:4" ht="21" x14ac:dyDescent="0.35">
      <c r="A50" s="197"/>
      <c r="B50" s="181" t="s">
        <v>108</v>
      </c>
      <c r="C50" s="182"/>
      <c r="D50" s="183"/>
    </row>
    <row r="51" spans="1:4" ht="21.75" thickBot="1" x14ac:dyDescent="0.4">
      <c r="A51" s="198"/>
      <c r="B51" s="199" t="s">
        <v>108</v>
      </c>
      <c r="C51" s="190"/>
      <c r="D51" s="191"/>
    </row>
    <row r="52" spans="1:4" s="118" customFormat="1" ht="20.25" x14ac:dyDescent="0.3">
      <c r="B52" s="118" t="s">
        <v>115</v>
      </c>
      <c r="C52" s="119">
        <f>SUM(C45:C51)</f>
        <v>0</v>
      </c>
    </row>
    <row r="53" spans="1:4" ht="21.75" thickBot="1" x14ac:dyDescent="0.4">
      <c r="A53" s="200"/>
      <c r="B53" s="179"/>
      <c r="C53" s="200"/>
      <c r="D53" s="200"/>
    </row>
    <row r="54" spans="1:4" ht="21" thickBot="1" x14ac:dyDescent="0.35">
      <c r="A54" s="120" t="s">
        <v>107</v>
      </c>
      <c r="B54" s="121" t="s">
        <v>73</v>
      </c>
      <c r="C54" s="122" t="s">
        <v>78</v>
      </c>
      <c r="D54" s="123" t="s">
        <v>109</v>
      </c>
    </row>
    <row r="55" spans="1:4" s="129" customFormat="1" ht="20.25" x14ac:dyDescent="0.3">
      <c r="A55" s="201" t="s">
        <v>52</v>
      </c>
      <c r="B55" s="202"/>
      <c r="C55" s="203"/>
      <c r="D55" s="138"/>
    </row>
    <row r="56" spans="1:4" ht="20.25" x14ac:dyDescent="0.3">
      <c r="A56" s="204" t="s">
        <v>54</v>
      </c>
      <c r="B56" s="205"/>
      <c r="C56" s="182"/>
      <c r="D56" s="183"/>
    </row>
    <row r="57" spans="1:4" ht="20.25" x14ac:dyDescent="0.3">
      <c r="A57" s="204" t="s">
        <v>56</v>
      </c>
      <c r="B57" s="205"/>
      <c r="C57" s="182"/>
      <c r="D57" s="183"/>
    </row>
    <row r="58" spans="1:4" ht="20.25" x14ac:dyDescent="0.3">
      <c r="A58" s="204" t="s">
        <v>57</v>
      </c>
      <c r="B58" s="205"/>
      <c r="C58" s="182"/>
      <c r="D58" s="183"/>
    </row>
    <row r="59" spans="1:4" ht="20.25" x14ac:dyDescent="0.3">
      <c r="A59" s="204" t="s">
        <v>58</v>
      </c>
      <c r="B59" s="205"/>
      <c r="C59" s="182"/>
      <c r="D59" s="183"/>
    </row>
    <row r="60" spans="1:4" ht="20.25" x14ac:dyDescent="0.3">
      <c r="A60" s="204" t="s">
        <v>59</v>
      </c>
      <c r="B60" s="205"/>
      <c r="C60" s="182"/>
      <c r="D60" s="183"/>
    </row>
    <row r="61" spans="1:4" ht="20.25" x14ac:dyDescent="0.3">
      <c r="A61" s="206" t="s">
        <v>60</v>
      </c>
      <c r="B61" s="207"/>
      <c r="C61" s="182"/>
      <c r="D61" s="183"/>
    </row>
    <row r="62" spans="1:4" ht="20.25" x14ac:dyDescent="0.3">
      <c r="A62" s="208" t="s">
        <v>61</v>
      </c>
      <c r="B62" s="209"/>
      <c r="C62" s="182"/>
      <c r="D62" s="183"/>
    </row>
    <row r="63" spans="1:4" ht="20.25" x14ac:dyDescent="0.3">
      <c r="A63" s="210" t="s">
        <v>62</v>
      </c>
      <c r="B63" s="211"/>
      <c r="C63" s="182"/>
      <c r="D63" s="212"/>
    </row>
    <row r="64" spans="1:4" ht="21" thickBot="1" x14ac:dyDescent="0.35">
      <c r="A64" s="213" t="s">
        <v>24</v>
      </c>
      <c r="B64" s="214"/>
      <c r="C64" s="190"/>
      <c r="D64" s="191"/>
    </row>
    <row r="65" spans="1:4" s="118" customFormat="1" ht="20.25" x14ac:dyDescent="0.3">
      <c r="B65" s="118" t="s">
        <v>116</v>
      </c>
      <c r="C65" s="119">
        <f>SUM(C56:C64)</f>
        <v>0</v>
      </c>
    </row>
    <row r="66" spans="1:4" ht="21" x14ac:dyDescent="0.35">
      <c r="A66" s="200"/>
      <c r="B66" s="200"/>
      <c r="C66" s="215"/>
      <c r="D66" s="200"/>
    </row>
    <row r="67" spans="1:4" ht="21" x14ac:dyDescent="0.35">
      <c r="A67" s="200"/>
      <c r="B67" s="200"/>
      <c r="C67" s="200"/>
      <c r="D67" s="200"/>
    </row>
    <row r="68" spans="1:4" ht="21" customHeight="1" x14ac:dyDescent="0.3">
      <c r="A68" s="221" t="s">
        <v>119</v>
      </c>
      <c r="B68" s="222"/>
      <c r="C68" s="222"/>
      <c r="D68" s="222"/>
    </row>
    <row r="69" spans="1:4" ht="21" x14ac:dyDescent="0.35">
      <c r="A69" s="200"/>
      <c r="B69" s="200"/>
      <c r="C69" s="200"/>
      <c r="D69" s="200"/>
    </row>
    <row r="70" spans="1:4" ht="21" x14ac:dyDescent="0.35">
      <c r="A70" s="200"/>
      <c r="B70" s="200"/>
      <c r="C70" s="200"/>
      <c r="D70" s="200"/>
    </row>
    <row r="71" spans="1:4" ht="21" x14ac:dyDescent="0.35">
      <c r="A71" s="200"/>
      <c r="B71" s="200"/>
      <c r="C71" s="200"/>
      <c r="D71" s="200"/>
    </row>
    <row r="72" spans="1:4" ht="21" x14ac:dyDescent="0.35">
      <c r="A72" s="200"/>
      <c r="B72" s="229"/>
      <c r="C72" s="230"/>
      <c r="D72" s="230"/>
    </row>
    <row r="73" spans="1:4" ht="21" x14ac:dyDescent="0.35">
      <c r="A73" s="200"/>
      <c r="B73" s="229"/>
      <c r="C73" s="230"/>
      <c r="D73" s="230"/>
    </row>
    <row r="74" spans="1:4" ht="21" x14ac:dyDescent="0.35">
      <c r="A74" s="200"/>
      <c r="B74" s="229"/>
      <c r="C74" s="230"/>
      <c r="D74" s="230"/>
    </row>
    <row r="75" spans="1:4" ht="21" x14ac:dyDescent="0.35">
      <c r="A75" s="200"/>
      <c r="B75" s="229"/>
      <c r="C75" s="230"/>
      <c r="D75" s="230"/>
    </row>
    <row r="76" spans="1:4" ht="21" x14ac:dyDescent="0.35">
      <c r="A76" s="200"/>
      <c r="B76" s="229"/>
      <c r="C76" s="230"/>
      <c r="D76" s="230"/>
    </row>
    <row r="77" spans="1:4" ht="21" x14ac:dyDescent="0.35">
      <c r="A77" s="200"/>
      <c r="B77" s="229"/>
      <c r="C77" s="230"/>
      <c r="D77" s="230"/>
    </row>
    <row r="78" spans="1:4" ht="21" x14ac:dyDescent="0.35">
      <c r="A78" s="200"/>
      <c r="B78" s="229"/>
      <c r="C78" s="230"/>
      <c r="D78" s="230"/>
    </row>
    <row r="79" spans="1:4" ht="21" x14ac:dyDescent="0.35">
      <c r="A79" s="200"/>
      <c r="B79" s="229"/>
      <c r="C79" s="230"/>
      <c r="D79" s="230"/>
    </row>
    <row r="80" spans="1:4" ht="21" x14ac:dyDescent="0.35">
      <c r="A80" s="200"/>
      <c r="B80" s="229"/>
      <c r="C80" s="230"/>
      <c r="D80" s="230"/>
    </row>
    <row r="81" spans="1:4" ht="21" x14ac:dyDescent="0.35">
      <c r="A81" s="200"/>
      <c r="B81" s="229"/>
      <c r="C81" s="230"/>
      <c r="D81" s="230"/>
    </row>
    <row r="82" spans="1:4" ht="21" x14ac:dyDescent="0.35">
      <c r="A82" s="200"/>
      <c r="B82" s="229"/>
      <c r="C82" s="230"/>
      <c r="D82" s="230"/>
    </row>
    <row r="83" spans="1:4" ht="21" x14ac:dyDescent="0.35">
      <c r="A83" s="200"/>
      <c r="B83" s="229"/>
      <c r="C83" s="230"/>
      <c r="D83" s="230"/>
    </row>
    <row r="84" spans="1:4" ht="21" x14ac:dyDescent="0.35">
      <c r="A84" s="200"/>
      <c r="B84" s="229"/>
      <c r="C84" s="230"/>
      <c r="D84" s="230"/>
    </row>
    <row r="85" spans="1:4" ht="21" x14ac:dyDescent="0.35">
      <c r="A85" s="200"/>
      <c r="B85" s="229"/>
      <c r="C85" s="230"/>
      <c r="D85" s="230"/>
    </row>
    <row r="86" spans="1:4" ht="21" x14ac:dyDescent="0.35">
      <c r="A86" s="200"/>
      <c r="B86" s="229"/>
      <c r="C86" s="230"/>
      <c r="D86" s="230"/>
    </row>
    <row r="87" spans="1:4" ht="21" x14ac:dyDescent="0.35">
      <c r="A87" s="200"/>
      <c r="B87" s="229"/>
      <c r="C87" s="230"/>
      <c r="D87" s="230"/>
    </row>
    <row r="88" spans="1:4" ht="21" x14ac:dyDescent="0.35">
      <c r="A88" s="200"/>
      <c r="B88" s="229"/>
      <c r="C88" s="230"/>
      <c r="D88" s="230"/>
    </row>
    <row r="89" spans="1:4" x14ac:dyDescent="0.25">
      <c r="B89" s="231"/>
      <c r="C89" s="232"/>
      <c r="D89" s="232"/>
    </row>
    <row r="90" spans="1:4" x14ac:dyDescent="0.25">
      <c r="B90" s="231"/>
      <c r="C90" s="232"/>
      <c r="D90" s="232"/>
    </row>
    <row r="91" spans="1:4" x14ac:dyDescent="0.25">
      <c r="B91" s="231"/>
      <c r="C91" s="232"/>
      <c r="D91" s="232"/>
    </row>
    <row r="92" spans="1:4" x14ac:dyDescent="0.25">
      <c r="B92" s="231"/>
      <c r="C92" s="232"/>
      <c r="D92" s="232"/>
    </row>
    <row r="93" spans="1:4" x14ac:dyDescent="0.25">
      <c r="B93" s="231"/>
      <c r="C93" s="232"/>
      <c r="D93" s="232"/>
    </row>
    <row r="94" spans="1:4" x14ac:dyDescent="0.25">
      <c r="B94" s="231"/>
      <c r="C94" s="232"/>
      <c r="D94" s="232"/>
    </row>
    <row r="95" spans="1:4" x14ac:dyDescent="0.25">
      <c r="B95" s="231"/>
      <c r="C95" s="232"/>
      <c r="D95" s="232"/>
    </row>
    <row r="96" spans="1:4" x14ac:dyDescent="0.25">
      <c r="B96" s="231"/>
      <c r="C96" s="232"/>
      <c r="D96" s="232"/>
    </row>
    <row r="97" spans="2:4" x14ac:dyDescent="0.25">
      <c r="B97" s="231"/>
      <c r="C97" s="232"/>
      <c r="D97" s="232"/>
    </row>
    <row r="98" spans="2:4" x14ac:dyDescent="0.25">
      <c r="B98" s="231"/>
      <c r="C98" s="232"/>
      <c r="D98" s="232"/>
    </row>
    <row r="99" spans="2:4" x14ac:dyDescent="0.25">
      <c r="B99" s="231"/>
      <c r="C99" s="232"/>
      <c r="D99" s="232"/>
    </row>
    <row r="100" spans="2:4" x14ac:dyDescent="0.25">
      <c r="B100" s="231"/>
      <c r="C100" s="232"/>
      <c r="D100" s="232"/>
    </row>
  </sheetData>
  <mergeCells count="30">
    <mergeCell ref="B99:D99"/>
    <mergeCell ref="B100:D100"/>
    <mergeCell ref="B97:D97"/>
    <mergeCell ref="B98:D98"/>
    <mergeCell ref="B93:D93"/>
    <mergeCell ref="B94:D94"/>
    <mergeCell ref="B95:D95"/>
    <mergeCell ref="B96:D96"/>
    <mergeCell ref="B88:D88"/>
    <mergeCell ref="B89:D89"/>
    <mergeCell ref="B90:D90"/>
    <mergeCell ref="B91:D91"/>
    <mergeCell ref="B92:D92"/>
    <mergeCell ref="B83:D83"/>
    <mergeCell ref="B84:D84"/>
    <mergeCell ref="B85:D85"/>
    <mergeCell ref="B86:D86"/>
    <mergeCell ref="B87:D87"/>
    <mergeCell ref="B82:D82"/>
    <mergeCell ref="B74:D74"/>
    <mergeCell ref="B75:D75"/>
    <mergeCell ref="B76:D76"/>
    <mergeCell ref="B77:D77"/>
    <mergeCell ref="B79:D79"/>
    <mergeCell ref="B80:D80"/>
    <mergeCell ref="A5:D5"/>
    <mergeCell ref="B72:D72"/>
    <mergeCell ref="B73:D73"/>
    <mergeCell ref="B78:D78"/>
    <mergeCell ref="B81:D81"/>
  </mergeCells>
  <pageMargins left="0.7" right="0.7" top="0.75" bottom="0.75" header="0.3" footer="0.3"/>
  <pageSetup scale="4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8A8C1-C227-4921-85A2-CEB0AEA8E0E1}">
  <sheetPr codeName="Sheet10">
    <pageSetUpPr fitToPage="1"/>
  </sheetPr>
  <dimension ref="A1:IT54"/>
  <sheetViews>
    <sheetView showGridLines="0" showZeros="0" view="pageBreakPreview" topLeftCell="A19" zoomScale="50" zoomScaleNormal="50" zoomScaleSheetLayoutView="50" workbookViewId="0">
      <selection activeCell="F46" sqref="F46"/>
    </sheetView>
  </sheetViews>
  <sheetFormatPr defaultColWidth="12.5703125" defaultRowHeight="20.25" x14ac:dyDescent="0.3"/>
  <cols>
    <col min="1" max="1" width="25.42578125" style="115" customWidth="1"/>
    <col min="2" max="2" width="4.28515625" style="117" customWidth="1"/>
    <col min="3" max="3" width="33.140625" style="116" customWidth="1"/>
    <col min="4" max="4" width="8.5703125" style="116" hidden="1" customWidth="1"/>
    <col min="5" max="5" width="13.7109375" style="117" customWidth="1"/>
    <col min="6" max="6" width="44.28515625" style="117" customWidth="1"/>
    <col min="7" max="7" width="29.7109375" style="116" customWidth="1"/>
    <col min="8" max="9" width="4.140625" style="36" customWidth="1"/>
    <col min="10" max="10" width="51.7109375" style="36" customWidth="1"/>
    <col min="11" max="11" width="4.140625" style="36" customWidth="1"/>
    <col min="12" max="12" width="48.5703125" style="36" customWidth="1"/>
    <col min="13" max="13" width="5.42578125" style="36" customWidth="1"/>
    <col min="14" max="14" width="2.42578125" style="36" customWidth="1"/>
    <col min="15" max="256" width="12.5703125" style="36"/>
    <col min="257" max="257" width="25.42578125" style="36" customWidth="1"/>
    <col min="258" max="258" width="4.28515625" style="36" customWidth="1"/>
    <col min="259" max="259" width="33.140625" style="36" customWidth="1"/>
    <col min="260" max="260" width="0" style="36" hidden="1" customWidth="1"/>
    <col min="261" max="261" width="13.7109375" style="36" customWidth="1"/>
    <col min="262" max="262" width="44.28515625" style="36" customWidth="1"/>
    <col min="263" max="263" width="29.7109375" style="36" customWidth="1"/>
    <col min="264" max="265" width="4.140625" style="36" customWidth="1"/>
    <col min="266" max="266" width="51.7109375" style="36" customWidth="1"/>
    <col min="267" max="267" width="4.140625" style="36" customWidth="1"/>
    <col min="268" max="268" width="48.5703125" style="36" customWidth="1"/>
    <col min="269" max="269" width="5.42578125" style="36" customWidth="1"/>
    <col min="270" max="270" width="2.42578125" style="36" customWidth="1"/>
    <col min="271" max="512" width="12.5703125" style="36"/>
    <col min="513" max="513" width="25.42578125" style="36" customWidth="1"/>
    <col min="514" max="514" width="4.28515625" style="36" customWidth="1"/>
    <col min="515" max="515" width="33.140625" style="36" customWidth="1"/>
    <col min="516" max="516" width="0" style="36" hidden="1" customWidth="1"/>
    <col min="517" max="517" width="13.7109375" style="36" customWidth="1"/>
    <col min="518" max="518" width="44.28515625" style="36" customWidth="1"/>
    <col min="519" max="519" width="29.7109375" style="36" customWidth="1"/>
    <col min="520" max="521" width="4.140625" style="36" customWidth="1"/>
    <col min="522" max="522" width="51.7109375" style="36" customWidth="1"/>
    <col min="523" max="523" width="4.140625" style="36" customWidth="1"/>
    <col min="524" max="524" width="48.5703125" style="36" customWidth="1"/>
    <col min="525" max="525" width="5.42578125" style="36" customWidth="1"/>
    <col min="526" max="526" width="2.42578125" style="36" customWidth="1"/>
    <col min="527" max="768" width="12.5703125" style="36"/>
    <col min="769" max="769" width="25.42578125" style="36" customWidth="1"/>
    <col min="770" max="770" width="4.28515625" style="36" customWidth="1"/>
    <col min="771" max="771" width="33.140625" style="36" customWidth="1"/>
    <col min="772" max="772" width="0" style="36" hidden="1" customWidth="1"/>
    <col min="773" max="773" width="13.7109375" style="36" customWidth="1"/>
    <col min="774" max="774" width="44.28515625" style="36" customWidth="1"/>
    <col min="775" max="775" width="29.7109375" style="36" customWidth="1"/>
    <col min="776" max="777" width="4.140625" style="36" customWidth="1"/>
    <col min="778" max="778" width="51.7109375" style="36" customWidth="1"/>
    <col min="779" max="779" width="4.140625" style="36" customWidth="1"/>
    <col min="780" max="780" width="48.5703125" style="36" customWidth="1"/>
    <col min="781" max="781" width="5.42578125" style="36" customWidth="1"/>
    <col min="782" max="782" width="2.42578125" style="36" customWidth="1"/>
    <col min="783" max="1024" width="12.5703125" style="36"/>
    <col min="1025" max="1025" width="25.42578125" style="36" customWidth="1"/>
    <col min="1026" max="1026" width="4.28515625" style="36" customWidth="1"/>
    <col min="1027" max="1027" width="33.140625" style="36" customWidth="1"/>
    <col min="1028" max="1028" width="0" style="36" hidden="1" customWidth="1"/>
    <col min="1029" max="1029" width="13.7109375" style="36" customWidth="1"/>
    <col min="1030" max="1030" width="44.28515625" style="36" customWidth="1"/>
    <col min="1031" max="1031" width="29.7109375" style="36" customWidth="1"/>
    <col min="1032" max="1033" width="4.140625" style="36" customWidth="1"/>
    <col min="1034" max="1034" width="51.7109375" style="36" customWidth="1"/>
    <col min="1035" max="1035" width="4.140625" style="36" customWidth="1"/>
    <col min="1036" max="1036" width="48.5703125" style="36" customWidth="1"/>
    <col min="1037" max="1037" width="5.42578125" style="36" customWidth="1"/>
    <col min="1038" max="1038" width="2.42578125" style="36" customWidth="1"/>
    <col min="1039" max="1280" width="12.5703125" style="36"/>
    <col min="1281" max="1281" width="25.42578125" style="36" customWidth="1"/>
    <col min="1282" max="1282" width="4.28515625" style="36" customWidth="1"/>
    <col min="1283" max="1283" width="33.140625" style="36" customWidth="1"/>
    <col min="1284" max="1284" width="0" style="36" hidden="1" customWidth="1"/>
    <col min="1285" max="1285" width="13.7109375" style="36" customWidth="1"/>
    <col min="1286" max="1286" width="44.28515625" style="36" customWidth="1"/>
    <col min="1287" max="1287" width="29.7109375" style="36" customWidth="1"/>
    <col min="1288" max="1289" width="4.140625" style="36" customWidth="1"/>
    <col min="1290" max="1290" width="51.7109375" style="36" customWidth="1"/>
    <col min="1291" max="1291" width="4.140625" style="36" customWidth="1"/>
    <col min="1292" max="1292" width="48.5703125" style="36" customWidth="1"/>
    <col min="1293" max="1293" width="5.42578125" style="36" customWidth="1"/>
    <col min="1294" max="1294" width="2.42578125" style="36" customWidth="1"/>
    <col min="1295" max="1536" width="12.5703125" style="36"/>
    <col min="1537" max="1537" width="25.42578125" style="36" customWidth="1"/>
    <col min="1538" max="1538" width="4.28515625" style="36" customWidth="1"/>
    <col min="1539" max="1539" width="33.140625" style="36" customWidth="1"/>
    <col min="1540" max="1540" width="0" style="36" hidden="1" customWidth="1"/>
    <col min="1541" max="1541" width="13.7109375" style="36" customWidth="1"/>
    <col min="1542" max="1542" width="44.28515625" style="36" customWidth="1"/>
    <col min="1543" max="1543" width="29.7109375" style="36" customWidth="1"/>
    <col min="1544" max="1545" width="4.140625" style="36" customWidth="1"/>
    <col min="1546" max="1546" width="51.7109375" style="36" customWidth="1"/>
    <col min="1547" max="1547" width="4.140625" style="36" customWidth="1"/>
    <col min="1548" max="1548" width="48.5703125" style="36" customWidth="1"/>
    <col min="1549" max="1549" width="5.42578125" style="36" customWidth="1"/>
    <col min="1550" max="1550" width="2.42578125" style="36" customWidth="1"/>
    <col min="1551" max="1792" width="12.5703125" style="36"/>
    <col min="1793" max="1793" width="25.42578125" style="36" customWidth="1"/>
    <col min="1794" max="1794" width="4.28515625" style="36" customWidth="1"/>
    <col min="1795" max="1795" width="33.140625" style="36" customWidth="1"/>
    <col min="1796" max="1796" width="0" style="36" hidden="1" customWidth="1"/>
    <col min="1797" max="1797" width="13.7109375" style="36" customWidth="1"/>
    <col min="1798" max="1798" width="44.28515625" style="36" customWidth="1"/>
    <col min="1799" max="1799" width="29.7109375" style="36" customWidth="1"/>
    <col min="1800" max="1801" width="4.140625" style="36" customWidth="1"/>
    <col min="1802" max="1802" width="51.7109375" style="36" customWidth="1"/>
    <col min="1803" max="1803" width="4.140625" style="36" customWidth="1"/>
    <col min="1804" max="1804" width="48.5703125" style="36" customWidth="1"/>
    <col min="1805" max="1805" width="5.42578125" style="36" customWidth="1"/>
    <col min="1806" max="1806" width="2.42578125" style="36" customWidth="1"/>
    <col min="1807" max="2048" width="12.5703125" style="36"/>
    <col min="2049" max="2049" width="25.42578125" style="36" customWidth="1"/>
    <col min="2050" max="2050" width="4.28515625" style="36" customWidth="1"/>
    <col min="2051" max="2051" width="33.140625" style="36" customWidth="1"/>
    <col min="2052" max="2052" width="0" style="36" hidden="1" customWidth="1"/>
    <col min="2053" max="2053" width="13.7109375" style="36" customWidth="1"/>
    <col min="2054" max="2054" width="44.28515625" style="36" customWidth="1"/>
    <col min="2055" max="2055" width="29.7109375" style="36" customWidth="1"/>
    <col min="2056" max="2057" width="4.140625" style="36" customWidth="1"/>
    <col min="2058" max="2058" width="51.7109375" style="36" customWidth="1"/>
    <col min="2059" max="2059" width="4.140625" style="36" customWidth="1"/>
    <col min="2060" max="2060" width="48.5703125" style="36" customWidth="1"/>
    <col min="2061" max="2061" width="5.42578125" style="36" customWidth="1"/>
    <col min="2062" max="2062" width="2.42578125" style="36" customWidth="1"/>
    <col min="2063" max="2304" width="12.5703125" style="36"/>
    <col min="2305" max="2305" width="25.42578125" style="36" customWidth="1"/>
    <col min="2306" max="2306" width="4.28515625" style="36" customWidth="1"/>
    <col min="2307" max="2307" width="33.140625" style="36" customWidth="1"/>
    <col min="2308" max="2308" width="0" style="36" hidden="1" customWidth="1"/>
    <col min="2309" max="2309" width="13.7109375" style="36" customWidth="1"/>
    <col min="2310" max="2310" width="44.28515625" style="36" customWidth="1"/>
    <col min="2311" max="2311" width="29.7109375" style="36" customWidth="1"/>
    <col min="2312" max="2313" width="4.140625" style="36" customWidth="1"/>
    <col min="2314" max="2314" width="51.7109375" style="36" customWidth="1"/>
    <col min="2315" max="2315" width="4.140625" style="36" customWidth="1"/>
    <col min="2316" max="2316" width="48.5703125" style="36" customWidth="1"/>
    <col min="2317" max="2317" width="5.42578125" style="36" customWidth="1"/>
    <col min="2318" max="2318" width="2.42578125" style="36" customWidth="1"/>
    <col min="2319" max="2560" width="12.5703125" style="36"/>
    <col min="2561" max="2561" width="25.42578125" style="36" customWidth="1"/>
    <col min="2562" max="2562" width="4.28515625" style="36" customWidth="1"/>
    <col min="2563" max="2563" width="33.140625" style="36" customWidth="1"/>
    <col min="2564" max="2564" width="0" style="36" hidden="1" customWidth="1"/>
    <col min="2565" max="2565" width="13.7109375" style="36" customWidth="1"/>
    <col min="2566" max="2566" width="44.28515625" style="36" customWidth="1"/>
    <col min="2567" max="2567" width="29.7109375" style="36" customWidth="1"/>
    <col min="2568" max="2569" width="4.140625" style="36" customWidth="1"/>
    <col min="2570" max="2570" width="51.7109375" style="36" customWidth="1"/>
    <col min="2571" max="2571" width="4.140625" style="36" customWidth="1"/>
    <col min="2572" max="2572" width="48.5703125" style="36" customWidth="1"/>
    <col min="2573" max="2573" width="5.42578125" style="36" customWidth="1"/>
    <col min="2574" max="2574" width="2.42578125" style="36" customWidth="1"/>
    <col min="2575" max="2816" width="12.5703125" style="36"/>
    <col min="2817" max="2817" width="25.42578125" style="36" customWidth="1"/>
    <col min="2818" max="2818" width="4.28515625" style="36" customWidth="1"/>
    <col min="2819" max="2819" width="33.140625" style="36" customWidth="1"/>
    <col min="2820" max="2820" width="0" style="36" hidden="1" customWidth="1"/>
    <col min="2821" max="2821" width="13.7109375" style="36" customWidth="1"/>
    <col min="2822" max="2822" width="44.28515625" style="36" customWidth="1"/>
    <col min="2823" max="2823" width="29.7109375" style="36" customWidth="1"/>
    <col min="2824" max="2825" width="4.140625" style="36" customWidth="1"/>
    <col min="2826" max="2826" width="51.7109375" style="36" customWidth="1"/>
    <col min="2827" max="2827" width="4.140625" style="36" customWidth="1"/>
    <col min="2828" max="2828" width="48.5703125" style="36" customWidth="1"/>
    <col min="2829" max="2829" width="5.42578125" style="36" customWidth="1"/>
    <col min="2830" max="2830" width="2.42578125" style="36" customWidth="1"/>
    <col min="2831" max="3072" width="12.5703125" style="36"/>
    <col min="3073" max="3073" width="25.42578125" style="36" customWidth="1"/>
    <col min="3074" max="3074" width="4.28515625" style="36" customWidth="1"/>
    <col min="3075" max="3075" width="33.140625" style="36" customWidth="1"/>
    <col min="3076" max="3076" width="0" style="36" hidden="1" customWidth="1"/>
    <col min="3077" max="3077" width="13.7109375" style="36" customWidth="1"/>
    <col min="3078" max="3078" width="44.28515625" style="36" customWidth="1"/>
    <col min="3079" max="3079" width="29.7109375" style="36" customWidth="1"/>
    <col min="3080" max="3081" width="4.140625" style="36" customWidth="1"/>
    <col min="3082" max="3082" width="51.7109375" style="36" customWidth="1"/>
    <col min="3083" max="3083" width="4.140625" style="36" customWidth="1"/>
    <col min="3084" max="3084" width="48.5703125" style="36" customWidth="1"/>
    <col min="3085" max="3085" width="5.42578125" style="36" customWidth="1"/>
    <col min="3086" max="3086" width="2.42578125" style="36" customWidth="1"/>
    <col min="3087" max="3328" width="12.5703125" style="36"/>
    <col min="3329" max="3329" width="25.42578125" style="36" customWidth="1"/>
    <col min="3330" max="3330" width="4.28515625" style="36" customWidth="1"/>
    <col min="3331" max="3331" width="33.140625" style="36" customWidth="1"/>
    <col min="3332" max="3332" width="0" style="36" hidden="1" customWidth="1"/>
    <col min="3333" max="3333" width="13.7109375" style="36" customWidth="1"/>
    <col min="3334" max="3334" width="44.28515625" style="36" customWidth="1"/>
    <col min="3335" max="3335" width="29.7109375" style="36" customWidth="1"/>
    <col min="3336" max="3337" width="4.140625" style="36" customWidth="1"/>
    <col min="3338" max="3338" width="51.7109375" style="36" customWidth="1"/>
    <col min="3339" max="3339" width="4.140625" style="36" customWidth="1"/>
    <col min="3340" max="3340" width="48.5703125" style="36" customWidth="1"/>
    <col min="3341" max="3341" width="5.42578125" style="36" customWidth="1"/>
    <col min="3342" max="3342" width="2.42578125" style="36" customWidth="1"/>
    <col min="3343" max="3584" width="12.5703125" style="36"/>
    <col min="3585" max="3585" width="25.42578125" style="36" customWidth="1"/>
    <col min="3586" max="3586" width="4.28515625" style="36" customWidth="1"/>
    <col min="3587" max="3587" width="33.140625" style="36" customWidth="1"/>
    <col min="3588" max="3588" width="0" style="36" hidden="1" customWidth="1"/>
    <col min="3589" max="3589" width="13.7109375" style="36" customWidth="1"/>
    <col min="3590" max="3590" width="44.28515625" style="36" customWidth="1"/>
    <col min="3591" max="3591" width="29.7109375" style="36" customWidth="1"/>
    <col min="3592" max="3593" width="4.140625" style="36" customWidth="1"/>
    <col min="3594" max="3594" width="51.7109375" style="36" customWidth="1"/>
    <col min="3595" max="3595" width="4.140625" style="36" customWidth="1"/>
    <col min="3596" max="3596" width="48.5703125" style="36" customWidth="1"/>
    <col min="3597" max="3597" width="5.42578125" style="36" customWidth="1"/>
    <col min="3598" max="3598" width="2.42578125" style="36" customWidth="1"/>
    <col min="3599" max="3840" width="12.5703125" style="36"/>
    <col min="3841" max="3841" width="25.42578125" style="36" customWidth="1"/>
    <col min="3842" max="3842" width="4.28515625" style="36" customWidth="1"/>
    <col min="3843" max="3843" width="33.140625" style="36" customWidth="1"/>
    <col min="3844" max="3844" width="0" style="36" hidden="1" customWidth="1"/>
    <col min="3845" max="3845" width="13.7109375" style="36" customWidth="1"/>
    <col min="3846" max="3846" width="44.28515625" style="36" customWidth="1"/>
    <col min="3847" max="3847" width="29.7109375" style="36" customWidth="1"/>
    <col min="3848" max="3849" width="4.140625" style="36" customWidth="1"/>
    <col min="3850" max="3850" width="51.7109375" style="36" customWidth="1"/>
    <col min="3851" max="3851" width="4.140625" style="36" customWidth="1"/>
    <col min="3852" max="3852" width="48.5703125" style="36" customWidth="1"/>
    <col min="3853" max="3853" width="5.42578125" style="36" customWidth="1"/>
    <col min="3854" max="3854" width="2.42578125" style="36" customWidth="1"/>
    <col min="3855" max="4096" width="12.5703125" style="36"/>
    <col min="4097" max="4097" width="25.42578125" style="36" customWidth="1"/>
    <col min="4098" max="4098" width="4.28515625" style="36" customWidth="1"/>
    <col min="4099" max="4099" width="33.140625" style="36" customWidth="1"/>
    <col min="4100" max="4100" width="0" style="36" hidden="1" customWidth="1"/>
    <col min="4101" max="4101" width="13.7109375" style="36" customWidth="1"/>
    <col min="4102" max="4102" width="44.28515625" style="36" customWidth="1"/>
    <col min="4103" max="4103" width="29.7109375" style="36" customWidth="1"/>
    <col min="4104" max="4105" width="4.140625" style="36" customWidth="1"/>
    <col min="4106" max="4106" width="51.7109375" style="36" customWidth="1"/>
    <col min="4107" max="4107" width="4.140625" style="36" customWidth="1"/>
    <col min="4108" max="4108" width="48.5703125" style="36" customWidth="1"/>
    <col min="4109" max="4109" width="5.42578125" style="36" customWidth="1"/>
    <col min="4110" max="4110" width="2.42578125" style="36" customWidth="1"/>
    <col min="4111" max="4352" width="12.5703125" style="36"/>
    <col min="4353" max="4353" width="25.42578125" style="36" customWidth="1"/>
    <col min="4354" max="4354" width="4.28515625" style="36" customWidth="1"/>
    <col min="4355" max="4355" width="33.140625" style="36" customWidth="1"/>
    <col min="4356" max="4356" width="0" style="36" hidden="1" customWidth="1"/>
    <col min="4357" max="4357" width="13.7109375" style="36" customWidth="1"/>
    <col min="4358" max="4358" width="44.28515625" style="36" customWidth="1"/>
    <col min="4359" max="4359" width="29.7109375" style="36" customWidth="1"/>
    <col min="4360" max="4361" width="4.140625" style="36" customWidth="1"/>
    <col min="4362" max="4362" width="51.7109375" style="36" customWidth="1"/>
    <col min="4363" max="4363" width="4.140625" style="36" customWidth="1"/>
    <col min="4364" max="4364" width="48.5703125" style="36" customWidth="1"/>
    <col min="4365" max="4365" width="5.42578125" style="36" customWidth="1"/>
    <col min="4366" max="4366" width="2.42578125" style="36" customWidth="1"/>
    <col min="4367" max="4608" width="12.5703125" style="36"/>
    <col min="4609" max="4609" width="25.42578125" style="36" customWidth="1"/>
    <col min="4610" max="4610" width="4.28515625" style="36" customWidth="1"/>
    <col min="4611" max="4611" width="33.140625" style="36" customWidth="1"/>
    <col min="4612" max="4612" width="0" style="36" hidden="1" customWidth="1"/>
    <col min="4613" max="4613" width="13.7109375" style="36" customWidth="1"/>
    <col min="4614" max="4614" width="44.28515625" style="36" customWidth="1"/>
    <col min="4615" max="4615" width="29.7109375" style="36" customWidth="1"/>
    <col min="4616" max="4617" width="4.140625" style="36" customWidth="1"/>
    <col min="4618" max="4618" width="51.7109375" style="36" customWidth="1"/>
    <col min="4619" max="4619" width="4.140625" style="36" customWidth="1"/>
    <col min="4620" max="4620" width="48.5703125" style="36" customWidth="1"/>
    <col min="4621" max="4621" width="5.42578125" style="36" customWidth="1"/>
    <col min="4622" max="4622" width="2.42578125" style="36" customWidth="1"/>
    <col min="4623" max="4864" width="12.5703125" style="36"/>
    <col min="4865" max="4865" width="25.42578125" style="36" customWidth="1"/>
    <col min="4866" max="4866" width="4.28515625" style="36" customWidth="1"/>
    <col min="4867" max="4867" width="33.140625" style="36" customWidth="1"/>
    <col min="4868" max="4868" width="0" style="36" hidden="1" customWidth="1"/>
    <col min="4869" max="4869" width="13.7109375" style="36" customWidth="1"/>
    <col min="4870" max="4870" width="44.28515625" style="36" customWidth="1"/>
    <col min="4871" max="4871" width="29.7109375" style="36" customWidth="1"/>
    <col min="4872" max="4873" width="4.140625" style="36" customWidth="1"/>
    <col min="4874" max="4874" width="51.7109375" style="36" customWidth="1"/>
    <col min="4875" max="4875" width="4.140625" style="36" customWidth="1"/>
    <col min="4876" max="4876" width="48.5703125" style="36" customWidth="1"/>
    <col min="4877" max="4877" width="5.42578125" style="36" customWidth="1"/>
    <col min="4878" max="4878" width="2.42578125" style="36" customWidth="1"/>
    <col min="4879" max="5120" width="12.5703125" style="36"/>
    <col min="5121" max="5121" width="25.42578125" style="36" customWidth="1"/>
    <col min="5122" max="5122" width="4.28515625" style="36" customWidth="1"/>
    <col min="5123" max="5123" width="33.140625" style="36" customWidth="1"/>
    <col min="5124" max="5124" width="0" style="36" hidden="1" customWidth="1"/>
    <col min="5125" max="5125" width="13.7109375" style="36" customWidth="1"/>
    <col min="5126" max="5126" width="44.28515625" style="36" customWidth="1"/>
    <col min="5127" max="5127" width="29.7109375" style="36" customWidth="1"/>
    <col min="5128" max="5129" width="4.140625" style="36" customWidth="1"/>
    <col min="5130" max="5130" width="51.7109375" style="36" customWidth="1"/>
    <col min="5131" max="5131" width="4.140625" style="36" customWidth="1"/>
    <col min="5132" max="5132" width="48.5703125" style="36" customWidth="1"/>
    <col min="5133" max="5133" width="5.42578125" style="36" customWidth="1"/>
    <col min="5134" max="5134" width="2.42578125" style="36" customWidth="1"/>
    <col min="5135" max="5376" width="12.5703125" style="36"/>
    <col min="5377" max="5377" width="25.42578125" style="36" customWidth="1"/>
    <col min="5378" max="5378" width="4.28515625" style="36" customWidth="1"/>
    <col min="5379" max="5379" width="33.140625" style="36" customWidth="1"/>
    <col min="5380" max="5380" width="0" style="36" hidden="1" customWidth="1"/>
    <col min="5381" max="5381" width="13.7109375" style="36" customWidth="1"/>
    <col min="5382" max="5382" width="44.28515625" style="36" customWidth="1"/>
    <col min="5383" max="5383" width="29.7109375" style="36" customWidth="1"/>
    <col min="5384" max="5385" width="4.140625" style="36" customWidth="1"/>
    <col min="5386" max="5386" width="51.7109375" style="36" customWidth="1"/>
    <col min="5387" max="5387" width="4.140625" style="36" customWidth="1"/>
    <col min="5388" max="5388" width="48.5703125" style="36" customWidth="1"/>
    <col min="5389" max="5389" width="5.42578125" style="36" customWidth="1"/>
    <col min="5390" max="5390" width="2.42578125" style="36" customWidth="1"/>
    <col min="5391" max="5632" width="12.5703125" style="36"/>
    <col min="5633" max="5633" width="25.42578125" style="36" customWidth="1"/>
    <col min="5634" max="5634" width="4.28515625" style="36" customWidth="1"/>
    <col min="5635" max="5635" width="33.140625" style="36" customWidth="1"/>
    <col min="5636" max="5636" width="0" style="36" hidden="1" customWidth="1"/>
    <col min="5637" max="5637" width="13.7109375" style="36" customWidth="1"/>
    <col min="5638" max="5638" width="44.28515625" style="36" customWidth="1"/>
    <col min="5639" max="5639" width="29.7109375" style="36" customWidth="1"/>
    <col min="5640" max="5641" width="4.140625" style="36" customWidth="1"/>
    <col min="5642" max="5642" width="51.7109375" style="36" customWidth="1"/>
    <col min="5643" max="5643" width="4.140625" style="36" customWidth="1"/>
    <col min="5644" max="5644" width="48.5703125" style="36" customWidth="1"/>
    <col min="5645" max="5645" width="5.42578125" style="36" customWidth="1"/>
    <col min="5646" max="5646" width="2.42578125" style="36" customWidth="1"/>
    <col min="5647" max="5888" width="12.5703125" style="36"/>
    <col min="5889" max="5889" width="25.42578125" style="36" customWidth="1"/>
    <col min="5890" max="5890" width="4.28515625" style="36" customWidth="1"/>
    <col min="5891" max="5891" width="33.140625" style="36" customWidth="1"/>
    <col min="5892" max="5892" width="0" style="36" hidden="1" customWidth="1"/>
    <col min="5893" max="5893" width="13.7109375" style="36" customWidth="1"/>
    <col min="5894" max="5894" width="44.28515625" style="36" customWidth="1"/>
    <col min="5895" max="5895" width="29.7109375" style="36" customWidth="1"/>
    <col min="5896" max="5897" width="4.140625" style="36" customWidth="1"/>
    <col min="5898" max="5898" width="51.7109375" style="36" customWidth="1"/>
    <col min="5899" max="5899" width="4.140625" style="36" customWidth="1"/>
    <col min="5900" max="5900" width="48.5703125" style="36" customWidth="1"/>
    <col min="5901" max="5901" width="5.42578125" style="36" customWidth="1"/>
    <col min="5902" max="5902" width="2.42578125" style="36" customWidth="1"/>
    <col min="5903" max="6144" width="12.5703125" style="36"/>
    <col min="6145" max="6145" width="25.42578125" style="36" customWidth="1"/>
    <col min="6146" max="6146" width="4.28515625" style="36" customWidth="1"/>
    <col min="6147" max="6147" width="33.140625" style="36" customWidth="1"/>
    <col min="6148" max="6148" width="0" style="36" hidden="1" customWidth="1"/>
    <col min="6149" max="6149" width="13.7109375" style="36" customWidth="1"/>
    <col min="6150" max="6150" width="44.28515625" style="36" customWidth="1"/>
    <col min="6151" max="6151" width="29.7109375" style="36" customWidth="1"/>
    <col min="6152" max="6153" width="4.140625" style="36" customWidth="1"/>
    <col min="6154" max="6154" width="51.7109375" style="36" customWidth="1"/>
    <col min="6155" max="6155" width="4.140625" style="36" customWidth="1"/>
    <col min="6156" max="6156" width="48.5703125" style="36" customWidth="1"/>
    <col min="6157" max="6157" width="5.42578125" style="36" customWidth="1"/>
    <col min="6158" max="6158" width="2.42578125" style="36" customWidth="1"/>
    <col min="6159" max="6400" width="12.5703125" style="36"/>
    <col min="6401" max="6401" width="25.42578125" style="36" customWidth="1"/>
    <col min="6402" max="6402" width="4.28515625" style="36" customWidth="1"/>
    <col min="6403" max="6403" width="33.140625" style="36" customWidth="1"/>
    <col min="6404" max="6404" width="0" style="36" hidden="1" customWidth="1"/>
    <col min="6405" max="6405" width="13.7109375" style="36" customWidth="1"/>
    <col min="6406" max="6406" width="44.28515625" style="36" customWidth="1"/>
    <col min="6407" max="6407" width="29.7109375" style="36" customWidth="1"/>
    <col min="6408" max="6409" width="4.140625" style="36" customWidth="1"/>
    <col min="6410" max="6410" width="51.7109375" style="36" customWidth="1"/>
    <col min="6411" max="6411" width="4.140625" style="36" customWidth="1"/>
    <col min="6412" max="6412" width="48.5703125" style="36" customWidth="1"/>
    <col min="6413" max="6413" width="5.42578125" style="36" customWidth="1"/>
    <col min="6414" max="6414" width="2.42578125" style="36" customWidth="1"/>
    <col min="6415" max="6656" width="12.5703125" style="36"/>
    <col min="6657" max="6657" width="25.42578125" style="36" customWidth="1"/>
    <col min="6658" max="6658" width="4.28515625" style="36" customWidth="1"/>
    <col min="6659" max="6659" width="33.140625" style="36" customWidth="1"/>
    <col min="6660" max="6660" width="0" style="36" hidden="1" customWidth="1"/>
    <col min="6661" max="6661" width="13.7109375" style="36" customWidth="1"/>
    <col min="6662" max="6662" width="44.28515625" style="36" customWidth="1"/>
    <col min="6663" max="6663" width="29.7109375" style="36" customWidth="1"/>
    <col min="6664" max="6665" width="4.140625" style="36" customWidth="1"/>
    <col min="6666" max="6666" width="51.7109375" style="36" customWidth="1"/>
    <col min="6667" max="6667" width="4.140625" style="36" customWidth="1"/>
    <col min="6668" max="6668" width="48.5703125" style="36" customWidth="1"/>
    <col min="6669" max="6669" width="5.42578125" style="36" customWidth="1"/>
    <col min="6670" max="6670" width="2.42578125" style="36" customWidth="1"/>
    <col min="6671" max="6912" width="12.5703125" style="36"/>
    <col min="6913" max="6913" width="25.42578125" style="36" customWidth="1"/>
    <col min="6914" max="6914" width="4.28515625" style="36" customWidth="1"/>
    <col min="6915" max="6915" width="33.140625" style="36" customWidth="1"/>
    <col min="6916" max="6916" width="0" style="36" hidden="1" customWidth="1"/>
    <col min="6917" max="6917" width="13.7109375" style="36" customWidth="1"/>
    <col min="6918" max="6918" width="44.28515625" style="36" customWidth="1"/>
    <col min="6919" max="6919" width="29.7109375" style="36" customWidth="1"/>
    <col min="6920" max="6921" width="4.140625" style="36" customWidth="1"/>
    <col min="6922" max="6922" width="51.7109375" style="36" customWidth="1"/>
    <col min="6923" max="6923" width="4.140625" style="36" customWidth="1"/>
    <col min="6924" max="6924" width="48.5703125" style="36" customWidth="1"/>
    <col min="6925" max="6925" width="5.42578125" style="36" customWidth="1"/>
    <col min="6926" max="6926" width="2.42578125" style="36" customWidth="1"/>
    <col min="6927" max="7168" width="12.5703125" style="36"/>
    <col min="7169" max="7169" width="25.42578125" style="36" customWidth="1"/>
    <col min="7170" max="7170" width="4.28515625" style="36" customWidth="1"/>
    <col min="7171" max="7171" width="33.140625" style="36" customWidth="1"/>
    <col min="7172" max="7172" width="0" style="36" hidden="1" customWidth="1"/>
    <col min="7173" max="7173" width="13.7109375" style="36" customWidth="1"/>
    <col min="7174" max="7174" width="44.28515625" style="36" customWidth="1"/>
    <col min="7175" max="7175" width="29.7109375" style="36" customWidth="1"/>
    <col min="7176" max="7177" width="4.140625" style="36" customWidth="1"/>
    <col min="7178" max="7178" width="51.7109375" style="36" customWidth="1"/>
    <col min="7179" max="7179" width="4.140625" style="36" customWidth="1"/>
    <col min="7180" max="7180" width="48.5703125" style="36" customWidth="1"/>
    <col min="7181" max="7181" width="5.42578125" style="36" customWidth="1"/>
    <col min="7182" max="7182" width="2.42578125" style="36" customWidth="1"/>
    <col min="7183" max="7424" width="12.5703125" style="36"/>
    <col min="7425" max="7425" width="25.42578125" style="36" customWidth="1"/>
    <col min="7426" max="7426" width="4.28515625" style="36" customWidth="1"/>
    <col min="7427" max="7427" width="33.140625" style="36" customWidth="1"/>
    <col min="7428" max="7428" width="0" style="36" hidden="1" customWidth="1"/>
    <col min="7429" max="7429" width="13.7109375" style="36" customWidth="1"/>
    <col min="7430" max="7430" width="44.28515625" style="36" customWidth="1"/>
    <col min="7431" max="7431" width="29.7109375" style="36" customWidth="1"/>
    <col min="7432" max="7433" width="4.140625" style="36" customWidth="1"/>
    <col min="7434" max="7434" width="51.7109375" style="36" customWidth="1"/>
    <col min="7435" max="7435" width="4.140625" style="36" customWidth="1"/>
    <col min="7436" max="7436" width="48.5703125" style="36" customWidth="1"/>
    <col min="7437" max="7437" width="5.42578125" style="36" customWidth="1"/>
    <col min="7438" max="7438" width="2.42578125" style="36" customWidth="1"/>
    <col min="7439" max="7680" width="12.5703125" style="36"/>
    <col min="7681" max="7681" width="25.42578125" style="36" customWidth="1"/>
    <col min="7682" max="7682" width="4.28515625" style="36" customWidth="1"/>
    <col min="7683" max="7683" width="33.140625" style="36" customWidth="1"/>
    <col min="7684" max="7684" width="0" style="36" hidden="1" customWidth="1"/>
    <col min="7685" max="7685" width="13.7109375" style="36" customWidth="1"/>
    <col min="7686" max="7686" width="44.28515625" style="36" customWidth="1"/>
    <col min="7687" max="7687" width="29.7109375" style="36" customWidth="1"/>
    <col min="7688" max="7689" width="4.140625" style="36" customWidth="1"/>
    <col min="7690" max="7690" width="51.7109375" style="36" customWidth="1"/>
    <col min="7691" max="7691" width="4.140625" style="36" customWidth="1"/>
    <col min="7692" max="7692" width="48.5703125" style="36" customWidth="1"/>
    <col min="7693" max="7693" width="5.42578125" style="36" customWidth="1"/>
    <col min="7694" max="7694" width="2.42578125" style="36" customWidth="1"/>
    <col min="7695" max="7936" width="12.5703125" style="36"/>
    <col min="7937" max="7937" width="25.42578125" style="36" customWidth="1"/>
    <col min="7938" max="7938" width="4.28515625" style="36" customWidth="1"/>
    <col min="7939" max="7939" width="33.140625" style="36" customWidth="1"/>
    <col min="7940" max="7940" width="0" style="36" hidden="1" customWidth="1"/>
    <col min="7941" max="7941" width="13.7109375" style="36" customWidth="1"/>
    <col min="7942" max="7942" width="44.28515625" style="36" customWidth="1"/>
    <col min="7943" max="7943" width="29.7109375" style="36" customWidth="1"/>
    <col min="7944" max="7945" width="4.140625" style="36" customWidth="1"/>
    <col min="7946" max="7946" width="51.7109375" style="36" customWidth="1"/>
    <col min="7947" max="7947" width="4.140625" style="36" customWidth="1"/>
    <col min="7948" max="7948" width="48.5703125" style="36" customWidth="1"/>
    <col min="7949" max="7949" width="5.42578125" style="36" customWidth="1"/>
    <col min="7950" max="7950" width="2.42578125" style="36" customWidth="1"/>
    <col min="7951" max="8192" width="12.5703125" style="36"/>
    <col min="8193" max="8193" width="25.42578125" style="36" customWidth="1"/>
    <col min="8194" max="8194" width="4.28515625" style="36" customWidth="1"/>
    <col min="8195" max="8195" width="33.140625" style="36" customWidth="1"/>
    <col min="8196" max="8196" width="0" style="36" hidden="1" customWidth="1"/>
    <col min="8197" max="8197" width="13.7109375" style="36" customWidth="1"/>
    <col min="8198" max="8198" width="44.28515625" style="36" customWidth="1"/>
    <col min="8199" max="8199" width="29.7109375" style="36" customWidth="1"/>
    <col min="8200" max="8201" width="4.140625" style="36" customWidth="1"/>
    <col min="8202" max="8202" width="51.7109375" style="36" customWidth="1"/>
    <col min="8203" max="8203" width="4.140625" style="36" customWidth="1"/>
    <col min="8204" max="8204" width="48.5703125" style="36" customWidth="1"/>
    <col min="8205" max="8205" width="5.42578125" style="36" customWidth="1"/>
    <col min="8206" max="8206" width="2.42578125" style="36" customWidth="1"/>
    <col min="8207" max="8448" width="12.5703125" style="36"/>
    <col min="8449" max="8449" width="25.42578125" style="36" customWidth="1"/>
    <col min="8450" max="8450" width="4.28515625" style="36" customWidth="1"/>
    <col min="8451" max="8451" width="33.140625" style="36" customWidth="1"/>
    <col min="8452" max="8452" width="0" style="36" hidden="1" customWidth="1"/>
    <col min="8453" max="8453" width="13.7109375" style="36" customWidth="1"/>
    <col min="8454" max="8454" width="44.28515625" style="36" customWidth="1"/>
    <col min="8455" max="8455" width="29.7109375" style="36" customWidth="1"/>
    <col min="8456" max="8457" width="4.140625" style="36" customWidth="1"/>
    <col min="8458" max="8458" width="51.7109375" style="36" customWidth="1"/>
    <col min="8459" max="8459" width="4.140625" style="36" customWidth="1"/>
    <col min="8460" max="8460" width="48.5703125" style="36" customWidth="1"/>
    <col min="8461" max="8461" width="5.42578125" style="36" customWidth="1"/>
    <col min="8462" max="8462" width="2.42578125" style="36" customWidth="1"/>
    <col min="8463" max="8704" width="12.5703125" style="36"/>
    <col min="8705" max="8705" width="25.42578125" style="36" customWidth="1"/>
    <col min="8706" max="8706" width="4.28515625" style="36" customWidth="1"/>
    <col min="8707" max="8707" width="33.140625" style="36" customWidth="1"/>
    <col min="8708" max="8708" width="0" style="36" hidden="1" customWidth="1"/>
    <col min="8709" max="8709" width="13.7109375" style="36" customWidth="1"/>
    <col min="8710" max="8710" width="44.28515625" style="36" customWidth="1"/>
    <col min="8711" max="8711" width="29.7109375" style="36" customWidth="1"/>
    <col min="8712" max="8713" width="4.140625" style="36" customWidth="1"/>
    <col min="8714" max="8714" width="51.7109375" style="36" customWidth="1"/>
    <col min="8715" max="8715" width="4.140625" style="36" customWidth="1"/>
    <col min="8716" max="8716" width="48.5703125" style="36" customWidth="1"/>
    <col min="8717" max="8717" width="5.42578125" style="36" customWidth="1"/>
    <col min="8718" max="8718" width="2.42578125" style="36" customWidth="1"/>
    <col min="8719" max="8960" width="12.5703125" style="36"/>
    <col min="8961" max="8961" width="25.42578125" style="36" customWidth="1"/>
    <col min="8962" max="8962" width="4.28515625" style="36" customWidth="1"/>
    <col min="8963" max="8963" width="33.140625" style="36" customWidth="1"/>
    <col min="8964" max="8964" width="0" style="36" hidden="1" customWidth="1"/>
    <col min="8965" max="8965" width="13.7109375" style="36" customWidth="1"/>
    <col min="8966" max="8966" width="44.28515625" style="36" customWidth="1"/>
    <col min="8967" max="8967" width="29.7109375" style="36" customWidth="1"/>
    <col min="8968" max="8969" width="4.140625" style="36" customWidth="1"/>
    <col min="8970" max="8970" width="51.7109375" style="36" customWidth="1"/>
    <col min="8971" max="8971" width="4.140625" style="36" customWidth="1"/>
    <col min="8972" max="8972" width="48.5703125" style="36" customWidth="1"/>
    <col min="8973" max="8973" width="5.42578125" style="36" customWidth="1"/>
    <col min="8974" max="8974" width="2.42578125" style="36" customWidth="1"/>
    <col min="8975" max="9216" width="12.5703125" style="36"/>
    <col min="9217" max="9217" width="25.42578125" style="36" customWidth="1"/>
    <col min="9218" max="9218" width="4.28515625" style="36" customWidth="1"/>
    <col min="9219" max="9219" width="33.140625" style="36" customWidth="1"/>
    <col min="9220" max="9220" width="0" style="36" hidden="1" customWidth="1"/>
    <col min="9221" max="9221" width="13.7109375" style="36" customWidth="1"/>
    <col min="9222" max="9222" width="44.28515625" style="36" customWidth="1"/>
    <col min="9223" max="9223" width="29.7109375" style="36" customWidth="1"/>
    <col min="9224" max="9225" width="4.140625" style="36" customWidth="1"/>
    <col min="9226" max="9226" width="51.7109375" style="36" customWidth="1"/>
    <col min="9227" max="9227" width="4.140625" style="36" customWidth="1"/>
    <col min="9228" max="9228" width="48.5703125" style="36" customWidth="1"/>
    <col min="9229" max="9229" width="5.42578125" style="36" customWidth="1"/>
    <col min="9230" max="9230" width="2.42578125" style="36" customWidth="1"/>
    <col min="9231" max="9472" width="12.5703125" style="36"/>
    <col min="9473" max="9473" width="25.42578125" style="36" customWidth="1"/>
    <col min="9474" max="9474" width="4.28515625" style="36" customWidth="1"/>
    <col min="9475" max="9475" width="33.140625" style="36" customWidth="1"/>
    <col min="9476" max="9476" width="0" style="36" hidden="1" customWidth="1"/>
    <col min="9477" max="9477" width="13.7109375" style="36" customWidth="1"/>
    <col min="9478" max="9478" width="44.28515625" style="36" customWidth="1"/>
    <col min="9479" max="9479" width="29.7109375" style="36" customWidth="1"/>
    <col min="9480" max="9481" width="4.140625" style="36" customWidth="1"/>
    <col min="9482" max="9482" width="51.7109375" style="36" customWidth="1"/>
    <col min="9483" max="9483" width="4.140625" style="36" customWidth="1"/>
    <col min="9484" max="9484" width="48.5703125" style="36" customWidth="1"/>
    <col min="9485" max="9485" width="5.42578125" style="36" customWidth="1"/>
    <col min="9486" max="9486" width="2.42578125" style="36" customWidth="1"/>
    <col min="9487" max="9728" width="12.5703125" style="36"/>
    <col min="9729" max="9729" width="25.42578125" style="36" customWidth="1"/>
    <col min="9730" max="9730" width="4.28515625" style="36" customWidth="1"/>
    <col min="9731" max="9731" width="33.140625" style="36" customWidth="1"/>
    <col min="9732" max="9732" width="0" style="36" hidden="1" customWidth="1"/>
    <col min="9733" max="9733" width="13.7109375" style="36" customWidth="1"/>
    <col min="9734" max="9734" width="44.28515625" style="36" customWidth="1"/>
    <col min="9735" max="9735" width="29.7109375" style="36" customWidth="1"/>
    <col min="9736" max="9737" width="4.140625" style="36" customWidth="1"/>
    <col min="9738" max="9738" width="51.7109375" style="36" customWidth="1"/>
    <col min="9739" max="9739" width="4.140625" style="36" customWidth="1"/>
    <col min="9740" max="9740" width="48.5703125" style="36" customWidth="1"/>
    <col min="9741" max="9741" width="5.42578125" style="36" customWidth="1"/>
    <col min="9742" max="9742" width="2.42578125" style="36" customWidth="1"/>
    <col min="9743" max="9984" width="12.5703125" style="36"/>
    <col min="9985" max="9985" width="25.42578125" style="36" customWidth="1"/>
    <col min="9986" max="9986" width="4.28515625" style="36" customWidth="1"/>
    <col min="9987" max="9987" width="33.140625" style="36" customWidth="1"/>
    <col min="9988" max="9988" width="0" style="36" hidden="1" customWidth="1"/>
    <col min="9989" max="9989" width="13.7109375" style="36" customWidth="1"/>
    <col min="9990" max="9990" width="44.28515625" style="36" customWidth="1"/>
    <col min="9991" max="9991" width="29.7109375" style="36" customWidth="1"/>
    <col min="9992" max="9993" width="4.140625" style="36" customWidth="1"/>
    <col min="9994" max="9994" width="51.7109375" style="36" customWidth="1"/>
    <col min="9995" max="9995" width="4.140625" style="36" customWidth="1"/>
    <col min="9996" max="9996" width="48.5703125" style="36" customWidth="1"/>
    <col min="9997" max="9997" width="5.42578125" style="36" customWidth="1"/>
    <col min="9998" max="9998" width="2.42578125" style="36" customWidth="1"/>
    <col min="9999" max="10240" width="12.5703125" style="36"/>
    <col min="10241" max="10241" width="25.42578125" style="36" customWidth="1"/>
    <col min="10242" max="10242" width="4.28515625" style="36" customWidth="1"/>
    <col min="10243" max="10243" width="33.140625" style="36" customWidth="1"/>
    <col min="10244" max="10244" width="0" style="36" hidden="1" customWidth="1"/>
    <col min="10245" max="10245" width="13.7109375" style="36" customWidth="1"/>
    <col min="10246" max="10246" width="44.28515625" style="36" customWidth="1"/>
    <col min="10247" max="10247" width="29.7109375" style="36" customWidth="1"/>
    <col min="10248" max="10249" width="4.140625" style="36" customWidth="1"/>
    <col min="10250" max="10250" width="51.7109375" style="36" customWidth="1"/>
    <col min="10251" max="10251" width="4.140625" style="36" customWidth="1"/>
    <col min="10252" max="10252" width="48.5703125" style="36" customWidth="1"/>
    <col min="10253" max="10253" width="5.42578125" style="36" customWidth="1"/>
    <col min="10254" max="10254" width="2.42578125" style="36" customWidth="1"/>
    <col min="10255" max="10496" width="12.5703125" style="36"/>
    <col min="10497" max="10497" width="25.42578125" style="36" customWidth="1"/>
    <col min="10498" max="10498" width="4.28515625" style="36" customWidth="1"/>
    <col min="10499" max="10499" width="33.140625" style="36" customWidth="1"/>
    <col min="10500" max="10500" width="0" style="36" hidden="1" customWidth="1"/>
    <col min="10501" max="10501" width="13.7109375" style="36" customWidth="1"/>
    <col min="10502" max="10502" width="44.28515625" style="36" customWidth="1"/>
    <col min="10503" max="10503" width="29.7109375" style="36" customWidth="1"/>
    <col min="10504" max="10505" width="4.140625" style="36" customWidth="1"/>
    <col min="10506" max="10506" width="51.7109375" style="36" customWidth="1"/>
    <col min="10507" max="10507" width="4.140625" style="36" customWidth="1"/>
    <col min="10508" max="10508" width="48.5703125" style="36" customWidth="1"/>
    <col min="10509" max="10509" width="5.42578125" style="36" customWidth="1"/>
    <col min="10510" max="10510" width="2.42578125" style="36" customWidth="1"/>
    <col min="10511" max="10752" width="12.5703125" style="36"/>
    <col min="10753" max="10753" width="25.42578125" style="36" customWidth="1"/>
    <col min="10754" max="10754" width="4.28515625" style="36" customWidth="1"/>
    <col min="10755" max="10755" width="33.140625" style="36" customWidth="1"/>
    <col min="10756" max="10756" width="0" style="36" hidden="1" customWidth="1"/>
    <col min="10757" max="10757" width="13.7109375" style="36" customWidth="1"/>
    <col min="10758" max="10758" width="44.28515625" style="36" customWidth="1"/>
    <col min="10759" max="10759" width="29.7109375" style="36" customWidth="1"/>
    <col min="10760" max="10761" width="4.140625" style="36" customWidth="1"/>
    <col min="10762" max="10762" width="51.7109375" style="36" customWidth="1"/>
    <col min="10763" max="10763" width="4.140625" style="36" customWidth="1"/>
    <col min="10764" max="10764" width="48.5703125" style="36" customWidth="1"/>
    <col min="10765" max="10765" width="5.42578125" style="36" customWidth="1"/>
    <col min="10766" max="10766" width="2.42578125" style="36" customWidth="1"/>
    <col min="10767" max="11008" width="12.5703125" style="36"/>
    <col min="11009" max="11009" width="25.42578125" style="36" customWidth="1"/>
    <col min="11010" max="11010" width="4.28515625" style="36" customWidth="1"/>
    <col min="11011" max="11011" width="33.140625" style="36" customWidth="1"/>
    <col min="11012" max="11012" width="0" style="36" hidden="1" customWidth="1"/>
    <col min="11013" max="11013" width="13.7109375" style="36" customWidth="1"/>
    <col min="11014" max="11014" width="44.28515625" style="36" customWidth="1"/>
    <col min="11015" max="11015" width="29.7109375" style="36" customWidth="1"/>
    <col min="11016" max="11017" width="4.140625" style="36" customWidth="1"/>
    <col min="11018" max="11018" width="51.7109375" style="36" customWidth="1"/>
    <col min="11019" max="11019" width="4.140625" style="36" customWidth="1"/>
    <col min="11020" max="11020" width="48.5703125" style="36" customWidth="1"/>
    <col min="11021" max="11021" width="5.42578125" style="36" customWidth="1"/>
    <col min="11022" max="11022" width="2.42578125" style="36" customWidth="1"/>
    <col min="11023" max="11264" width="12.5703125" style="36"/>
    <col min="11265" max="11265" width="25.42578125" style="36" customWidth="1"/>
    <col min="11266" max="11266" width="4.28515625" style="36" customWidth="1"/>
    <col min="11267" max="11267" width="33.140625" style="36" customWidth="1"/>
    <col min="11268" max="11268" width="0" style="36" hidden="1" customWidth="1"/>
    <col min="11269" max="11269" width="13.7109375" style="36" customWidth="1"/>
    <col min="11270" max="11270" width="44.28515625" style="36" customWidth="1"/>
    <col min="11271" max="11271" width="29.7109375" style="36" customWidth="1"/>
    <col min="11272" max="11273" width="4.140625" style="36" customWidth="1"/>
    <col min="11274" max="11274" width="51.7109375" style="36" customWidth="1"/>
    <col min="11275" max="11275" width="4.140625" style="36" customWidth="1"/>
    <col min="11276" max="11276" width="48.5703125" style="36" customWidth="1"/>
    <col min="11277" max="11277" width="5.42578125" style="36" customWidth="1"/>
    <col min="11278" max="11278" width="2.42578125" style="36" customWidth="1"/>
    <col min="11279" max="11520" width="12.5703125" style="36"/>
    <col min="11521" max="11521" width="25.42578125" style="36" customWidth="1"/>
    <col min="11522" max="11522" width="4.28515625" style="36" customWidth="1"/>
    <col min="11523" max="11523" width="33.140625" style="36" customWidth="1"/>
    <col min="11524" max="11524" width="0" style="36" hidden="1" customWidth="1"/>
    <col min="11525" max="11525" width="13.7109375" style="36" customWidth="1"/>
    <col min="11526" max="11526" width="44.28515625" style="36" customWidth="1"/>
    <col min="11527" max="11527" width="29.7109375" style="36" customWidth="1"/>
    <col min="11528" max="11529" width="4.140625" style="36" customWidth="1"/>
    <col min="11530" max="11530" width="51.7109375" style="36" customWidth="1"/>
    <col min="11531" max="11531" width="4.140625" style="36" customWidth="1"/>
    <col min="11532" max="11532" width="48.5703125" style="36" customWidth="1"/>
    <col min="11533" max="11533" width="5.42578125" style="36" customWidth="1"/>
    <col min="11534" max="11534" width="2.42578125" style="36" customWidth="1"/>
    <col min="11535" max="11776" width="12.5703125" style="36"/>
    <col min="11777" max="11777" width="25.42578125" style="36" customWidth="1"/>
    <col min="11778" max="11778" width="4.28515625" style="36" customWidth="1"/>
    <col min="11779" max="11779" width="33.140625" style="36" customWidth="1"/>
    <col min="11780" max="11780" width="0" style="36" hidden="1" customWidth="1"/>
    <col min="11781" max="11781" width="13.7109375" style="36" customWidth="1"/>
    <col min="11782" max="11782" width="44.28515625" style="36" customWidth="1"/>
    <col min="11783" max="11783" width="29.7109375" style="36" customWidth="1"/>
    <col min="11784" max="11785" width="4.140625" style="36" customWidth="1"/>
    <col min="11786" max="11786" width="51.7109375" style="36" customWidth="1"/>
    <col min="11787" max="11787" width="4.140625" style="36" customWidth="1"/>
    <col min="11788" max="11788" width="48.5703125" style="36" customWidth="1"/>
    <col min="11789" max="11789" width="5.42578125" style="36" customWidth="1"/>
    <col min="11790" max="11790" width="2.42578125" style="36" customWidth="1"/>
    <col min="11791" max="12032" width="12.5703125" style="36"/>
    <col min="12033" max="12033" width="25.42578125" style="36" customWidth="1"/>
    <col min="12034" max="12034" width="4.28515625" style="36" customWidth="1"/>
    <col min="12035" max="12035" width="33.140625" style="36" customWidth="1"/>
    <col min="12036" max="12036" width="0" style="36" hidden="1" customWidth="1"/>
    <col min="12037" max="12037" width="13.7109375" style="36" customWidth="1"/>
    <col min="12038" max="12038" width="44.28515625" style="36" customWidth="1"/>
    <col min="12039" max="12039" width="29.7109375" style="36" customWidth="1"/>
    <col min="12040" max="12041" width="4.140625" style="36" customWidth="1"/>
    <col min="12042" max="12042" width="51.7109375" style="36" customWidth="1"/>
    <col min="12043" max="12043" width="4.140625" style="36" customWidth="1"/>
    <col min="12044" max="12044" width="48.5703125" style="36" customWidth="1"/>
    <col min="12045" max="12045" width="5.42578125" style="36" customWidth="1"/>
    <col min="12046" max="12046" width="2.42578125" style="36" customWidth="1"/>
    <col min="12047" max="12288" width="12.5703125" style="36"/>
    <col min="12289" max="12289" width="25.42578125" style="36" customWidth="1"/>
    <col min="12290" max="12290" width="4.28515625" style="36" customWidth="1"/>
    <col min="12291" max="12291" width="33.140625" style="36" customWidth="1"/>
    <col min="12292" max="12292" width="0" style="36" hidden="1" customWidth="1"/>
    <col min="12293" max="12293" width="13.7109375" style="36" customWidth="1"/>
    <col min="12294" max="12294" width="44.28515625" style="36" customWidth="1"/>
    <col min="12295" max="12295" width="29.7109375" style="36" customWidth="1"/>
    <col min="12296" max="12297" width="4.140625" style="36" customWidth="1"/>
    <col min="12298" max="12298" width="51.7109375" style="36" customWidth="1"/>
    <col min="12299" max="12299" width="4.140625" style="36" customWidth="1"/>
    <col min="12300" max="12300" width="48.5703125" style="36" customWidth="1"/>
    <col min="12301" max="12301" width="5.42578125" style="36" customWidth="1"/>
    <col min="12302" max="12302" width="2.42578125" style="36" customWidth="1"/>
    <col min="12303" max="12544" width="12.5703125" style="36"/>
    <col min="12545" max="12545" width="25.42578125" style="36" customWidth="1"/>
    <col min="12546" max="12546" width="4.28515625" style="36" customWidth="1"/>
    <col min="12547" max="12547" width="33.140625" style="36" customWidth="1"/>
    <col min="12548" max="12548" width="0" style="36" hidden="1" customWidth="1"/>
    <col min="12549" max="12549" width="13.7109375" style="36" customWidth="1"/>
    <col min="12550" max="12550" width="44.28515625" style="36" customWidth="1"/>
    <col min="12551" max="12551" width="29.7109375" style="36" customWidth="1"/>
    <col min="12552" max="12553" width="4.140625" style="36" customWidth="1"/>
    <col min="12554" max="12554" width="51.7109375" style="36" customWidth="1"/>
    <col min="12555" max="12555" width="4.140625" style="36" customWidth="1"/>
    <col min="12556" max="12556" width="48.5703125" style="36" customWidth="1"/>
    <col min="12557" max="12557" width="5.42578125" style="36" customWidth="1"/>
    <col min="12558" max="12558" width="2.42578125" style="36" customWidth="1"/>
    <col min="12559" max="12800" width="12.5703125" style="36"/>
    <col min="12801" max="12801" width="25.42578125" style="36" customWidth="1"/>
    <col min="12802" max="12802" width="4.28515625" style="36" customWidth="1"/>
    <col min="12803" max="12803" width="33.140625" style="36" customWidth="1"/>
    <col min="12804" max="12804" width="0" style="36" hidden="1" customWidth="1"/>
    <col min="12805" max="12805" width="13.7109375" style="36" customWidth="1"/>
    <col min="12806" max="12806" width="44.28515625" style="36" customWidth="1"/>
    <col min="12807" max="12807" width="29.7109375" style="36" customWidth="1"/>
    <col min="12808" max="12809" width="4.140625" style="36" customWidth="1"/>
    <col min="12810" max="12810" width="51.7109375" style="36" customWidth="1"/>
    <col min="12811" max="12811" width="4.140625" style="36" customWidth="1"/>
    <col min="12812" max="12812" width="48.5703125" style="36" customWidth="1"/>
    <col min="12813" max="12813" width="5.42578125" style="36" customWidth="1"/>
    <col min="12814" max="12814" width="2.42578125" style="36" customWidth="1"/>
    <col min="12815" max="13056" width="12.5703125" style="36"/>
    <col min="13057" max="13057" width="25.42578125" style="36" customWidth="1"/>
    <col min="13058" max="13058" width="4.28515625" style="36" customWidth="1"/>
    <col min="13059" max="13059" width="33.140625" style="36" customWidth="1"/>
    <col min="13060" max="13060" width="0" style="36" hidden="1" customWidth="1"/>
    <col min="13061" max="13061" width="13.7109375" style="36" customWidth="1"/>
    <col min="13062" max="13062" width="44.28515625" style="36" customWidth="1"/>
    <col min="13063" max="13063" width="29.7109375" style="36" customWidth="1"/>
    <col min="13064" max="13065" width="4.140625" style="36" customWidth="1"/>
    <col min="13066" max="13066" width="51.7109375" style="36" customWidth="1"/>
    <col min="13067" max="13067" width="4.140625" style="36" customWidth="1"/>
    <col min="13068" max="13068" width="48.5703125" style="36" customWidth="1"/>
    <col min="13069" max="13069" width="5.42578125" style="36" customWidth="1"/>
    <col min="13070" max="13070" width="2.42578125" style="36" customWidth="1"/>
    <col min="13071" max="13312" width="12.5703125" style="36"/>
    <col min="13313" max="13313" width="25.42578125" style="36" customWidth="1"/>
    <col min="13314" max="13314" width="4.28515625" style="36" customWidth="1"/>
    <col min="13315" max="13315" width="33.140625" style="36" customWidth="1"/>
    <col min="13316" max="13316" width="0" style="36" hidden="1" customWidth="1"/>
    <col min="13317" max="13317" width="13.7109375" style="36" customWidth="1"/>
    <col min="13318" max="13318" width="44.28515625" style="36" customWidth="1"/>
    <col min="13319" max="13319" width="29.7109375" style="36" customWidth="1"/>
    <col min="13320" max="13321" width="4.140625" style="36" customWidth="1"/>
    <col min="13322" max="13322" width="51.7109375" style="36" customWidth="1"/>
    <col min="13323" max="13323" width="4.140625" style="36" customWidth="1"/>
    <col min="13324" max="13324" width="48.5703125" style="36" customWidth="1"/>
    <col min="13325" max="13325" width="5.42578125" style="36" customWidth="1"/>
    <col min="13326" max="13326" width="2.42578125" style="36" customWidth="1"/>
    <col min="13327" max="13568" width="12.5703125" style="36"/>
    <col min="13569" max="13569" width="25.42578125" style="36" customWidth="1"/>
    <col min="13570" max="13570" width="4.28515625" style="36" customWidth="1"/>
    <col min="13571" max="13571" width="33.140625" style="36" customWidth="1"/>
    <col min="13572" max="13572" width="0" style="36" hidden="1" customWidth="1"/>
    <col min="13573" max="13573" width="13.7109375" style="36" customWidth="1"/>
    <col min="13574" max="13574" width="44.28515625" style="36" customWidth="1"/>
    <col min="13575" max="13575" width="29.7109375" style="36" customWidth="1"/>
    <col min="13576" max="13577" width="4.140625" style="36" customWidth="1"/>
    <col min="13578" max="13578" width="51.7109375" style="36" customWidth="1"/>
    <col min="13579" max="13579" width="4.140625" style="36" customWidth="1"/>
    <col min="13580" max="13580" width="48.5703125" style="36" customWidth="1"/>
    <col min="13581" max="13581" width="5.42578125" style="36" customWidth="1"/>
    <col min="13582" max="13582" width="2.42578125" style="36" customWidth="1"/>
    <col min="13583" max="13824" width="12.5703125" style="36"/>
    <col min="13825" max="13825" width="25.42578125" style="36" customWidth="1"/>
    <col min="13826" max="13826" width="4.28515625" style="36" customWidth="1"/>
    <col min="13827" max="13827" width="33.140625" style="36" customWidth="1"/>
    <col min="13828" max="13828" width="0" style="36" hidden="1" customWidth="1"/>
    <col min="13829" max="13829" width="13.7109375" style="36" customWidth="1"/>
    <col min="13830" max="13830" width="44.28515625" style="36" customWidth="1"/>
    <col min="13831" max="13831" width="29.7109375" style="36" customWidth="1"/>
    <col min="13832" max="13833" width="4.140625" style="36" customWidth="1"/>
    <col min="13834" max="13834" width="51.7109375" style="36" customWidth="1"/>
    <col min="13835" max="13835" width="4.140625" style="36" customWidth="1"/>
    <col min="13836" max="13836" width="48.5703125" style="36" customWidth="1"/>
    <col min="13837" max="13837" width="5.42578125" style="36" customWidth="1"/>
    <col min="13838" max="13838" width="2.42578125" style="36" customWidth="1"/>
    <col min="13839" max="14080" width="12.5703125" style="36"/>
    <col min="14081" max="14081" width="25.42578125" style="36" customWidth="1"/>
    <col min="14082" max="14082" width="4.28515625" style="36" customWidth="1"/>
    <col min="14083" max="14083" width="33.140625" style="36" customWidth="1"/>
    <col min="14084" max="14084" width="0" style="36" hidden="1" customWidth="1"/>
    <col min="14085" max="14085" width="13.7109375" style="36" customWidth="1"/>
    <col min="14086" max="14086" width="44.28515625" style="36" customWidth="1"/>
    <col min="14087" max="14087" width="29.7109375" style="36" customWidth="1"/>
    <col min="14088" max="14089" width="4.140625" style="36" customWidth="1"/>
    <col min="14090" max="14090" width="51.7109375" style="36" customWidth="1"/>
    <col min="14091" max="14091" width="4.140625" style="36" customWidth="1"/>
    <col min="14092" max="14092" width="48.5703125" style="36" customWidth="1"/>
    <col min="14093" max="14093" width="5.42578125" style="36" customWidth="1"/>
    <col min="14094" max="14094" width="2.42578125" style="36" customWidth="1"/>
    <col min="14095" max="14336" width="12.5703125" style="36"/>
    <col min="14337" max="14337" width="25.42578125" style="36" customWidth="1"/>
    <col min="14338" max="14338" width="4.28515625" style="36" customWidth="1"/>
    <col min="14339" max="14339" width="33.140625" style="36" customWidth="1"/>
    <col min="14340" max="14340" width="0" style="36" hidden="1" customWidth="1"/>
    <col min="14341" max="14341" width="13.7109375" style="36" customWidth="1"/>
    <col min="14342" max="14342" width="44.28515625" style="36" customWidth="1"/>
    <col min="14343" max="14343" width="29.7109375" style="36" customWidth="1"/>
    <col min="14344" max="14345" width="4.140625" style="36" customWidth="1"/>
    <col min="14346" max="14346" width="51.7109375" style="36" customWidth="1"/>
    <col min="14347" max="14347" width="4.140625" style="36" customWidth="1"/>
    <col min="14348" max="14348" width="48.5703125" style="36" customWidth="1"/>
    <col min="14349" max="14349" width="5.42578125" style="36" customWidth="1"/>
    <col min="14350" max="14350" width="2.42578125" style="36" customWidth="1"/>
    <col min="14351" max="14592" width="12.5703125" style="36"/>
    <col min="14593" max="14593" width="25.42578125" style="36" customWidth="1"/>
    <col min="14594" max="14594" width="4.28515625" style="36" customWidth="1"/>
    <col min="14595" max="14595" width="33.140625" style="36" customWidth="1"/>
    <col min="14596" max="14596" width="0" style="36" hidden="1" customWidth="1"/>
    <col min="14597" max="14597" width="13.7109375" style="36" customWidth="1"/>
    <col min="14598" max="14598" width="44.28515625" style="36" customWidth="1"/>
    <col min="14599" max="14599" width="29.7109375" style="36" customWidth="1"/>
    <col min="14600" max="14601" width="4.140625" style="36" customWidth="1"/>
    <col min="14602" max="14602" width="51.7109375" style="36" customWidth="1"/>
    <col min="14603" max="14603" width="4.140625" style="36" customWidth="1"/>
    <col min="14604" max="14604" width="48.5703125" style="36" customWidth="1"/>
    <col min="14605" max="14605" width="5.42578125" style="36" customWidth="1"/>
    <col min="14606" max="14606" width="2.42578125" style="36" customWidth="1"/>
    <col min="14607" max="14848" width="12.5703125" style="36"/>
    <col min="14849" max="14849" width="25.42578125" style="36" customWidth="1"/>
    <col min="14850" max="14850" width="4.28515625" style="36" customWidth="1"/>
    <col min="14851" max="14851" width="33.140625" style="36" customWidth="1"/>
    <col min="14852" max="14852" width="0" style="36" hidden="1" customWidth="1"/>
    <col min="14853" max="14853" width="13.7109375" style="36" customWidth="1"/>
    <col min="14854" max="14854" width="44.28515625" style="36" customWidth="1"/>
    <col min="14855" max="14855" width="29.7109375" style="36" customWidth="1"/>
    <col min="14856" max="14857" width="4.140625" style="36" customWidth="1"/>
    <col min="14858" max="14858" width="51.7109375" style="36" customWidth="1"/>
    <col min="14859" max="14859" width="4.140625" style="36" customWidth="1"/>
    <col min="14860" max="14860" width="48.5703125" style="36" customWidth="1"/>
    <col min="14861" max="14861" width="5.42578125" style="36" customWidth="1"/>
    <col min="14862" max="14862" width="2.42578125" style="36" customWidth="1"/>
    <col min="14863" max="15104" width="12.5703125" style="36"/>
    <col min="15105" max="15105" width="25.42578125" style="36" customWidth="1"/>
    <col min="15106" max="15106" width="4.28515625" style="36" customWidth="1"/>
    <col min="15107" max="15107" width="33.140625" style="36" customWidth="1"/>
    <col min="15108" max="15108" width="0" style="36" hidden="1" customWidth="1"/>
    <col min="15109" max="15109" width="13.7109375" style="36" customWidth="1"/>
    <col min="15110" max="15110" width="44.28515625" style="36" customWidth="1"/>
    <col min="15111" max="15111" width="29.7109375" style="36" customWidth="1"/>
    <col min="15112" max="15113" width="4.140625" style="36" customWidth="1"/>
    <col min="15114" max="15114" width="51.7109375" style="36" customWidth="1"/>
    <col min="15115" max="15115" width="4.140625" style="36" customWidth="1"/>
    <col min="15116" max="15116" width="48.5703125" style="36" customWidth="1"/>
    <col min="15117" max="15117" width="5.42578125" style="36" customWidth="1"/>
    <col min="15118" max="15118" width="2.42578125" style="36" customWidth="1"/>
    <col min="15119" max="15360" width="12.5703125" style="36"/>
    <col min="15361" max="15361" width="25.42578125" style="36" customWidth="1"/>
    <col min="15362" max="15362" width="4.28515625" style="36" customWidth="1"/>
    <col min="15363" max="15363" width="33.140625" style="36" customWidth="1"/>
    <col min="15364" max="15364" width="0" style="36" hidden="1" customWidth="1"/>
    <col min="15365" max="15365" width="13.7109375" style="36" customWidth="1"/>
    <col min="15366" max="15366" width="44.28515625" style="36" customWidth="1"/>
    <col min="15367" max="15367" width="29.7109375" style="36" customWidth="1"/>
    <col min="15368" max="15369" width="4.140625" style="36" customWidth="1"/>
    <col min="15370" max="15370" width="51.7109375" style="36" customWidth="1"/>
    <col min="15371" max="15371" width="4.140625" style="36" customWidth="1"/>
    <col min="15372" max="15372" width="48.5703125" style="36" customWidth="1"/>
    <col min="15373" max="15373" width="5.42578125" style="36" customWidth="1"/>
    <col min="15374" max="15374" width="2.42578125" style="36" customWidth="1"/>
    <col min="15375" max="15616" width="12.5703125" style="36"/>
    <col min="15617" max="15617" width="25.42578125" style="36" customWidth="1"/>
    <col min="15618" max="15618" width="4.28515625" style="36" customWidth="1"/>
    <col min="15619" max="15619" width="33.140625" style="36" customWidth="1"/>
    <col min="15620" max="15620" width="0" style="36" hidden="1" customWidth="1"/>
    <col min="15621" max="15621" width="13.7109375" style="36" customWidth="1"/>
    <col min="15622" max="15622" width="44.28515625" style="36" customWidth="1"/>
    <col min="15623" max="15623" width="29.7109375" style="36" customWidth="1"/>
    <col min="15624" max="15625" width="4.140625" style="36" customWidth="1"/>
    <col min="15626" max="15626" width="51.7109375" style="36" customWidth="1"/>
    <col min="15627" max="15627" width="4.140625" style="36" customWidth="1"/>
    <col min="15628" max="15628" width="48.5703125" style="36" customWidth="1"/>
    <col min="15629" max="15629" width="5.42578125" style="36" customWidth="1"/>
    <col min="15630" max="15630" width="2.42578125" style="36" customWidth="1"/>
    <col min="15631" max="15872" width="12.5703125" style="36"/>
    <col min="15873" max="15873" width="25.42578125" style="36" customWidth="1"/>
    <col min="15874" max="15874" width="4.28515625" style="36" customWidth="1"/>
    <col min="15875" max="15875" width="33.140625" style="36" customWidth="1"/>
    <col min="15876" max="15876" width="0" style="36" hidden="1" customWidth="1"/>
    <col min="15877" max="15877" width="13.7109375" style="36" customWidth="1"/>
    <col min="15878" max="15878" width="44.28515625" style="36" customWidth="1"/>
    <col min="15879" max="15879" width="29.7109375" style="36" customWidth="1"/>
    <col min="15880" max="15881" width="4.140625" style="36" customWidth="1"/>
    <col min="15882" max="15882" width="51.7109375" style="36" customWidth="1"/>
    <col min="15883" max="15883" width="4.140625" style="36" customWidth="1"/>
    <col min="15884" max="15884" width="48.5703125" style="36" customWidth="1"/>
    <col min="15885" max="15885" width="5.42578125" style="36" customWidth="1"/>
    <col min="15886" max="15886" width="2.42578125" style="36" customWidth="1"/>
    <col min="15887" max="16128" width="12.5703125" style="36"/>
    <col min="16129" max="16129" width="25.42578125" style="36" customWidth="1"/>
    <col min="16130" max="16130" width="4.28515625" style="36" customWidth="1"/>
    <col min="16131" max="16131" width="33.140625" style="36" customWidth="1"/>
    <col min="16132" max="16132" width="0" style="36" hidden="1" customWidth="1"/>
    <col min="16133" max="16133" width="13.7109375" style="36" customWidth="1"/>
    <col min="16134" max="16134" width="44.28515625" style="36" customWidth="1"/>
    <col min="16135" max="16135" width="29.7109375" style="36" customWidth="1"/>
    <col min="16136" max="16137" width="4.140625" style="36" customWidth="1"/>
    <col min="16138" max="16138" width="51.7109375" style="36" customWidth="1"/>
    <col min="16139" max="16139" width="4.140625" style="36" customWidth="1"/>
    <col min="16140" max="16140" width="48.5703125" style="36" customWidth="1"/>
    <col min="16141" max="16141" width="5.42578125" style="36" customWidth="1"/>
    <col min="16142" max="16142" width="2.42578125" style="36" customWidth="1"/>
    <col min="16143" max="16384" width="12.5703125" style="36"/>
  </cols>
  <sheetData>
    <row r="1" spans="1:253" ht="54" customHeight="1" x14ac:dyDescent="0.3">
      <c r="A1" s="2" t="s">
        <v>117</v>
      </c>
      <c r="B1" s="33"/>
      <c r="C1" s="33"/>
      <c r="D1" s="33"/>
      <c r="E1" s="33"/>
      <c r="F1" s="33"/>
      <c r="G1" s="34"/>
      <c r="H1" s="35"/>
      <c r="I1" s="35"/>
      <c r="J1" s="35"/>
      <c r="K1" s="35"/>
      <c r="L1" s="35"/>
      <c r="M1" s="35"/>
    </row>
    <row r="2" spans="1:253" ht="22.5" x14ac:dyDescent="0.3">
      <c r="A2" s="2" t="s">
        <v>67</v>
      </c>
      <c r="B2" s="33"/>
      <c r="C2" s="33"/>
      <c r="D2" s="33"/>
      <c r="E2" s="33"/>
      <c r="F2" s="33"/>
      <c r="G2" s="33"/>
      <c r="H2" s="35"/>
      <c r="I2" s="35"/>
      <c r="J2" s="35"/>
      <c r="K2" s="35"/>
      <c r="L2" s="35"/>
      <c r="M2" s="35"/>
    </row>
    <row r="3" spans="1:253" x14ac:dyDescent="0.3">
      <c r="A3" s="38"/>
      <c r="B3" s="33"/>
      <c r="C3" s="33"/>
      <c r="D3" s="33"/>
      <c r="E3" s="33"/>
      <c r="F3" s="39"/>
      <c r="G3" s="39"/>
      <c r="H3" s="39"/>
      <c r="I3" s="39"/>
      <c r="J3" s="39"/>
      <c r="K3" s="39"/>
      <c r="L3" s="39"/>
      <c r="M3" s="39"/>
      <c r="N3" s="40"/>
      <c r="O3" s="40"/>
      <c r="P3" s="40"/>
      <c r="Q3" s="40"/>
      <c r="R3" s="40"/>
      <c r="S3" s="40"/>
      <c r="T3" s="40"/>
      <c r="Y3" s="40"/>
      <c r="Z3" s="40"/>
      <c r="AA3" s="40"/>
      <c r="AB3" s="40"/>
      <c r="AC3" s="40"/>
      <c r="AD3" s="40"/>
      <c r="AE3" s="40"/>
      <c r="AF3" s="40"/>
      <c r="AG3" s="40"/>
      <c r="AH3" s="40"/>
      <c r="AI3" s="40"/>
      <c r="AJ3" s="40"/>
      <c r="AK3" s="40"/>
      <c r="AL3" s="40"/>
      <c r="AM3" s="40"/>
      <c r="AN3" s="40"/>
      <c r="AO3" s="40"/>
      <c r="AP3" s="40"/>
      <c r="AQ3" s="40"/>
      <c r="AR3" s="40"/>
      <c r="AS3" s="40"/>
      <c r="AT3" s="40"/>
      <c r="AU3" s="40"/>
      <c r="AV3" s="40"/>
      <c r="AW3" s="40"/>
      <c r="AX3" s="40"/>
      <c r="AY3" s="40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0"/>
      <c r="BM3" s="40"/>
      <c r="BN3" s="40"/>
      <c r="BO3" s="40"/>
      <c r="BP3" s="40"/>
      <c r="BQ3" s="40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  <c r="CC3" s="40"/>
      <c r="CD3" s="40"/>
      <c r="CE3" s="40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0"/>
      <c r="DD3" s="40"/>
      <c r="DE3" s="40"/>
      <c r="DF3" s="40"/>
      <c r="DG3" s="40"/>
      <c r="DH3" s="40"/>
      <c r="DI3" s="40"/>
      <c r="DJ3" s="40"/>
      <c r="DK3" s="40"/>
      <c r="DL3" s="40"/>
      <c r="DM3" s="40"/>
      <c r="DN3" s="40"/>
      <c r="DO3" s="40"/>
      <c r="DP3" s="40"/>
      <c r="DQ3" s="40"/>
      <c r="DR3" s="40"/>
      <c r="DS3" s="40"/>
      <c r="DT3" s="40"/>
      <c r="DU3" s="40"/>
      <c r="DV3" s="40"/>
      <c r="DW3" s="40"/>
      <c r="DX3" s="40"/>
      <c r="DY3" s="40"/>
      <c r="DZ3" s="40"/>
      <c r="EA3" s="40"/>
      <c r="EB3" s="40"/>
      <c r="EC3" s="40"/>
      <c r="ED3" s="40"/>
      <c r="EE3" s="40"/>
      <c r="EF3" s="40"/>
      <c r="EG3" s="40"/>
      <c r="EH3" s="40"/>
      <c r="EI3" s="40"/>
      <c r="EJ3" s="40"/>
      <c r="EK3" s="40"/>
      <c r="EL3" s="40"/>
      <c r="EM3" s="40"/>
      <c r="EN3" s="40"/>
      <c r="EO3" s="40"/>
      <c r="EP3" s="40"/>
      <c r="EQ3" s="40"/>
      <c r="ER3" s="40"/>
      <c r="ES3" s="40"/>
      <c r="ET3" s="40"/>
      <c r="EU3" s="40"/>
      <c r="EV3" s="40"/>
      <c r="EW3" s="40"/>
      <c r="EX3" s="40"/>
      <c r="EY3" s="40"/>
      <c r="EZ3" s="40"/>
      <c r="FA3" s="40"/>
      <c r="FB3" s="40"/>
      <c r="FC3" s="40"/>
      <c r="FD3" s="40"/>
      <c r="FE3" s="40"/>
      <c r="FF3" s="40"/>
      <c r="FG3" s="40"/>
      <c r="FH3" s="40"/>
      <c r="FI3" s="40"/>
      <c r="FJ3" s="40"/>
      <c r="FK3" s="40"/>
      <c r="FL3" s="40"/>
      <c r="FM3" s="40"/>
      <c r="FN3" s="40"/>
      <c r="FO3" s="40"/>
      <c r="FP3" s="40"/>
      <c r="FQ3" s="40"/>
      <c r="FR3" s="40"/>
      <c r="FS3" s="40"/>
      <c r="FT3" s="40"/>
      <c r="FU3" s="40"/>
      <c r="FV3" s="40"/>
      <c r="FW3" s="40"/>
      <c r="FX3" s="40"/>
      <c r="FY3" s="40"/>
      <c r="FZ3" s="40"/>
      <c r="GA3" s="40"/>
      <c r="GB3" s="40"/>
      <c r="GC3" s="40"/>
      <c r="GD3" s="40"/>
      <c r="GE3" s="40"/>
      <c r="GF3" s="40"/>
      <c r="GG3" s="40"/>
      <c r="GH3" s="40"/>
      <c r="GI3" s="40"/>
      <c r="GJ3" s="40"/>
      <c r="GK3" s="40"/>
      <c r="GL3" s="40"/>
      <c r="GM3" s="40"/>
      <c r="GN3" s="40"/>
      <c r="GO3" s="40"/>
      <c r="GP3" s="40"/>
      <c r="GQ3" s="40"/>
      <c r="GR3" s="40"/>
      <c r="GS3" s="40"/>
      <c r="GT3" s="40"/>
      <c r="GU3" s="40"/>
      <c r="GV3" s="40"/>
      <c r="GW3" s="40"/>
      <c r="GX3" s="40"/>
      <c r="GY3" s="40"/>
      <c r="GZ3" s="40"/>
      <c r="HA3" s="40"/>
      <c r="HB3" s="40"/>
      <c r="HC3" s="40"/>
      <c r="HD3" s="40"/>
      <c r="HE3" s="40"/>
      <c r="HF3" s="40"/>
      <c r="HG3" s="40"/>
      <c r="HH3" s="40"/>
      <c r="HI3" s="40"/>
      <c r="HJ3" s="40"/>
      <c r="HK3" s="40"/>
      <c r="HL3" s="40"/>
      <c r="HM3" s="40"/>
      <c r="HN3" s="40"/>
      <c r="HO3" s="40"/>
      <c r="HP3" s="40"/>
      <c r="HQ3" s="40"/>
      <c r="HR3" s="40"/>
      <c r="HS3" s="40"/>
      <c r="HT3" s="40"/>
      <c r="HU3" s="40"/>
      <c r="HV3" s="40"/>
      <c r="HW3" s="40"/>
      <c r="HX3" s="40"/>
      <c r="HY3" s="40"/>
      <c r="HZ3" s="40"/>
      <c r="IA3" s="40"/>
      <c r="IB3" s="40"/>
      <c r="IC3" s="40"/>
      <c r="ID3" s="40"/>
      <c r="IE3" s="40"/>
      <c r="IF3" s="40"/>
      <c r="IG3" s="40"/>
      <c r="IH3" s="40"/>
      <c r="II3" s="40"/>
      <c r="IJ3" s="40"/>
      <c r="IK3" s="40"/>
      <c r="IL3" s="40"/>
      <c r="IM3" s="40"/>
      <c r="IN3" s="40"/>
      <c r="IO3" s="40"/>
      <c r="IP3" s="40"/>
      <c r="IQ3" s="40"/>
      <c r="IR3" s="40"/>
      <c r="IS3" s="40"/>
    </row>
    <row r="4" spans="1:253" ht="21" thickBot="1" x14ac:dyDescent="0.35">
      <c r="A4" s="38" t="s">
        <v>0</v>
      </c>
      <c r="B4" s="39"/>
      <c r="C4" s="140" cm="1">
        <f t="array" ref="C4:D4">'SCH A COST SUMMARY'!C6:D6</f>
        <v>0</v>
      </c>
      <c r="D4" s="141">
        <v>0</v>
      </c>
      <c r="E4" s="142"/>
      <c r="F4" s="39"/>
      <c r="G4" s="39"/>
      <c r="H4" s="39"/>
      <c r="I4" s="39"/>
      <c r="J4" s="39"/>
      <c r="K4" s="39"/>
      <c r="L4" s="39"/>
      <c r="M4" s="39"/>
      <c r="N4" s="40"/>
      <c r="O4" s="40"/>
      <c r="P4" s="40"/>
      <c r="Q4" s="40"/>
      <c r="R4" s="40"/>
      <c r="S4" s="40"/>
      <c r="T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  <c r="FF4" s="40"/>
      <c r="FG4" s="40"/>
      <c r="FH4" s="40"/>
      <c r="FI4" s="40"/>
      <c r="FJ4" s="40"/>
      <c r="FK4" s="40"/>
      <c r="FL4" s="40"/>
      <c r="FM4" s="40"/>
      <c r="FN4" s="40"/>
      <c r="FO4" s="40"/>
      <c r="FP4" s="40"/>
      <c r="FQ4" s="40"/>
      <c r="FR4" s="40"/>
      <c r="FS4" s="40"/>
      <c r="FT4" s="40"/>
      <c r="FU4" s="40"/>
      <c r="FV4" s="40"/>
      <c r="FW4" s="40"/>
      <c r="FX4" s="40"/>
      <c r="FY4" s="40"/>
      <c r="FZ4" s="40"/>
      <c r="GA4" s="40"/>
      <c r="GB4" s="40"/>
      <c r="GC4" s="40"/>
      <c r="GD4" s="40"/>
      <c r="GE4" s="40"/>
      <c r="GF4" s="40"/>
      <c r="GG4" s="40"/>
      <c r="GH4" s="40"/>
      <c r="GI4" s="40"/>
      <c r="GJ4" s="40"/>
      <c r="GK4" s="40"/>
      <c r="GL4" s="40"/>
      <c r="GM4" s="40"/>
      <c r="GN4" s="40"/>
      <c r="GO4" s="40"/>
      <c r="GP4" s="40"/>
      <c r="GQ4" s="40"/>
      <c r="GR4" s="40"/>
      <c r="GS4" s="40"/>
      <c r="GT4" s="40"/>
      <c r="GU4" s="40"/>
      <c r="GV4" s="40"/>
      <c r="GW4" s="40"/>
      <c r="GX4" s="40"/>
      <c r="GY4" s="40"/>
      <c r="GZ4" s="40"/>
      <c r="HA4" s="40"/>
      <c r="HB4" s="40"/>
      <c r="HC4" s="40"/>
      <c r="HD4" s="40"/>
      <c r="HE4" s="40"/>
      <c r="HF4" s="40"/>
      <c r="HG4" s="40"/>
      <c r="HH4" s="40"/>
      <c r="HI4" s="40"/>
      <c r="HJ4" s="40"/>
      <c r="HK4" s="40"/>
      <c r="HL4" s="40"/>
      <c r="HM4" s="40"/>
      <c r="HN4" s="40"/>
      <c r="HO4" s="40"/>
      <c r="HP4" s="40"/>
      <c r="HQ4" s="40"/>
      <c r="HR4" s="40"/>
      <c r="HS4" s="40"/>
      <c r="HT4" s="40"/>
      <c r="HU4" s="40"/>
      <c r="HV4" s="40"/>
      <c r="HW4" s="40"/>
      <c r="HX4" s="40"/>
      <c r="HY4" s="40"/>
      <c r="HZ4" s="40"/>
      <c r="IA4" s="40"/>
      <c r="IB4" s="40"/>
      <c r="IC4" s="40"/>
      <c r="ID4" s="40"/>
      <c r="IE4" s="40"/>
      <c r="IF4" s="40"/>
      <c r="IG4" s="40"/>
      <c r="IH4" s="40"/>
      <c r="II4" s="40"/>
      <c r="IJ4" s="40"/>
      <c r="IK4" s="40"/>
      <c r="IL4" s="40"/>
      <c r="IM4" s="40"/>
      <c r="IN4" s="40"/>
      <c r="IO4" s="40"/>
      <c r="IP4" s="40"/>
      <c r="IQ4" s="40"/>
      <c r="IR4" s="40"/>
      <c r="IS4" s="40"/>
    </row>
    <row r="5" spans="1:253" x14ac:dyDescent="0.3">
      <c r="A5" s="37"/>
      <c r="B5" s="33"/>
      <c r="C5" s="33"/>
      <c r="D5" s="33"/>
      <c r="E5" s="33"/>
      <c r="F5" s="33"/>
      <c r="G5" s="33"/>
      <c r="H5" s="35"/>
      <c r="I5" s="35"/>
      <c r="J5" s="35"/>
      <c r="K5" s="35"/>
      <c r="L5" s="35"/>
      <c r="M5" s="35"/>
    </row>
    <row r="6" spans="1:253" x14ac:dyDescent="0.3">
      <c r="A6" s="37"/>
      <c r="B6" s="33"/>
      <c r="C6" s="33"/>
      <c r="D6" s="33"/>
      <c r="E6" s="33"/>
      <c r="F6" s="33"/>
      <c r="G6" s="33"/>
      <c r="H6" s="35"/>
      <c r="I6" s="35"/>
      <c r="J6" s="35"/>
      <c r="K6" s="35"/>
      <c r="L6" s="35"/>
      <c r="M6" s="35"/>
    </row>
    <row r="7" spans="1:253" ht="25.5" x14ac:dyDescent="0.35">
      <c r="A7" s="41" t="s">
        <v>28</v>
      </c>
      <c r="B7" s="33"/>
      <c r="C7" s="33"/>
      <c r="D7" s="33"/>
      <c r="E7" s="33"/>
      <c r="F7" s="33"/>
      <c r="G7" s="34"/>
      <c r="H7" s="35"/>
      <c r="I7" s="35"/>
      <c r="J7" s="35"/>
      <c r="K7" s="35"/>
      <c r="L7" s="35"/>
      <c r="M7" s="35"/>
    </row>
    <row r="8" spans="1:253" ht="21" thickBot="1" x14ac:dyDescent="0.35">
      <c r="A8" s="42"/>
      <c r="B8" s="33"/>
      <c r="C8" s="33"/>
      <c r="D8" s="33"/>
      <c r="E8" s="33"/>
      <c r="F8" s="33"/>
      <c r="G8" s="43"/>
      <c r="H8" s="35"/>
      <c r="I8" s="35"/>
      <c r="J8" s="35"/>
      <c r="K8" s="35"/>
      <c r="L8" s="35"/>
      <c r="M8" s="35"/>
    </row>
    <row r="9" spans="1:253" ht="27.95" customHeight="1" thickTop="1" x14ac:dyDescent="0.3">
      <c r="A9" s="44" t="s">
        <v>29</v>
      </c>
      <c r="B9" s="45"/>
      <c r="C9" s="46"/>
      <c r="D9" s="47"/>
      <c r="E9" s="48" t="s">
        <v>30</v>
      </c>
      <c r="F9" s="49"/>
      <c r="G9" s="50" t="s">
        <v>31</v>
      </c>
      <c r="H9" s="35"/>
      <c r="I9" s="35"/>
      <c r="J9" s="51" t="s">
        <v>32</v>
      </c>
      <c r="K9" s="52"/>
      <c r="L9" s="52"/>
      <c r="M9" s="53"/>
    </row>
    <row r="10" spans="1:253" ht="27.95" customHeight="1" x14ac:dyDescent="0.3">
      <c r="A10" s="54" t="s">
        <v>33</v>
      </c>
      <c r="B10" s="55"/>
      <c r="C10" s="56" t="s">
        <v>34</v>
      </c>
      <c r="D10" s="57"/>
      <c r="E10" s="58"/>
      <c r="F10" s="59"/>
      <c r="G10" s="60" t="s">
        <v>35</v>
      </c>
      <c r="H10" s="35"/>
      <c r="I10" s="35"/>
      <c r="J10" s="61"/>
      <c r="K10" s="43"/>
      <c r="L10" s="33"/>
      <c r="M10" s="62"/>
    </row>
    <row r="11" spans="1:253" ht="27.95" customHeight="1" x14ac:dyDescent="0.3">
      <c r="A11" s="54">
        <v>1</v>
      </c>
      <c r="B11" s="55" t="s">
        <v>36</v>
      </c>
      <c r="C11" s="63">
        <v>500000</v>
      </c>
      <c r="D11" s="57"/>
      <c r="E11" s="58">
        <v>0.11749999999999999</v>
      </c>
      <c r="F11" s="59"/>
      <c r="G11" s="60" t="s">
        <v>37</v>
      </c>
      <c r="H11" s="35"/>
      <c r="I11" s="35"/>
      <c r="J11" s="64" t="s">
        <v>38</v>
      </c>
      <c r="K11" s="39"/>
      <c r="L11" s="65">
        <v>12300000</v>
      </c>
      <c r="M11" s="62"/>
    </row>
    <row r="12" spans="1:253" ht="27.95" customHeight="1" x14ac:dyDescent="0.3">
      <c r="A12" s="54">
        <v>500001</v>
      </c>
      <c r="B12" s="55" t="s">
        <v>36</v>
      </c>
      <c r="C12" s="63">
        <v>1000000</v>
      </c>
      <c r="D12" s="57"/>
      <c r="E12" s="58">
        <v>0.1075</v>
      </c>
      <c r="F12" s="59" t="s">
        <v>39</v>
      </c>
      <c r="G12" s="66">
        <f>ROUND(+E11*C11,0)</f>
        <v>58750</v>
      </c>
      <c r="H12" s="35"/>
      <c r="I12" s="35"/>
      <c r="J12" s="64"/>
      <c r="K12" s="59"/>
      <c r="L12" s="33"/>
      <c r="M12" s="62"/>
    </row>
    <row r="13" spans="1:253" ht="27.95" customHeight="1" thickBot="1" x14ac:dyDescent="0.35">
      <c r="A13" s="54">
        <v>1000001</v>
      </c>
      <c r="B13" s="55" t="s">
        <v>36</v>
      </c>
      <c r="C13" s="63">
        <v>5000000</v>
      </c>
      <c r="D13" s="57"/>
      <c r="E13" s="58">
        <v>9.5000000000000001E-2</v>
      </c>
      <c r="F13" s="59" t="s">
        <v>40</v>
      </c>
      <c r="G13" s="66">
        <f>ROUND((C12-A12)*E12+G12,0)</f>
        <v>112500</v>
      </c>
      <c r="H13" s="35"/>
      <c r="I13" s="35"/>
      <c r="J13" s="67" t="s">
        <v>41</v>
      </c>
      <c r="K13" s="68"/>
      <c r="L13" s="69">
        <f>IF(OR(L11=0,L11=""),0,VLOOKUP(L11,$A$11:$G$17,1))</f>
        <v>10000001</v>
      </c>
      <c r="M13" s="62"/>
    </row>
    <row r="14" spans="1:253" ht="27.95" customHeight="1" thickTop="1" x14ac:dyDescent="0.3">
      <c r="A14" s="54">
        <v>5000001</v>
      </c>
      <c r="B14" s="55" t="s">
        <v>36</v>
      </c>
      <c r="C14" s="63">
        <v>10000000</v>
      </c>
      <c r="D14" s="57"/>
      <c r="E14" s="58">
        <f>(0.09+0.0875+0.085+0.0825+0.08)/5</f>
        <v>8.5000000000000006E-2</v>
      </c>
      <c r="F14" s="59" t="s">
        <v>42</v>
      </c>
      <c r="G14" s="66">
        <f>ROUND((C13-A13)*E13+G13,0)</f>
        <v>492500</v>
      </c>
      <c r="H14" s="35"/>
      <c r="I14" s="35"/>
      <c r="J14" s="64"/>
      <c r="K14" s="59"/>
      <c r="L14" s="33"/>
      <c r="M14" s="62"/>
    </row>
    <row r="15" spans="1:253" ht="27.95" customHeight="1" x14ac:dyDescent="0.3">
      <c r="A15" s="54">
        <v>10000001</v>
      </c>
      <c r="B15" s="55" t="s">
        <v>36</v>
      </c>
      <c r="C15" s="63">
        <v>15000000</v>
      </c>
      <c r="D15" s="57"/>
      <c r="E15" s="58">
        <v>7.0000000000000007E-2</v>
      </c>
      <c r="F15" s="59" t="s">
        <v>43</v>
      </c>
      <c r="G15" s="66">
        <f>ROUND((C14-A14)*E14+G14,0)</f>
        <v>917500</v>
      </c>
      <c r="H15" s="35"/>
      <c r="I15" s="35"/>
      <c r="J15" s="64" t="s">
        <v>44</v>
      </c>
      <c r="K15" s="59"/>
      <c r="L15" s="65">
        <f>L11-L13</f>
        <v>2299999</v>
      </c>
      <c r="M15" s="62"/>
    </row>
    <row r="16" spans="1:253" ht="27.95" customHeight="1" x14ac:dyDescent="0.3">
      <c r="A16" s="54">
        <v>15000001</v>
      </c>
      <c r="B16" s="55" t="s">
        <v>36</v>
      </c>
      <c r="C16" s="63">
        <v>20000000</v>
      </c>
      <c r="D16" s="57"/>
      <c r="E16" s="58">
        <v>6.7000000000000004E-2</v>
      </c>
      <c r="F16" s="59" t="s">
        <v>45</v>
      </c>
      <c r="G16" s="66">
        <f>ROUND((C15-A15)*E15+G15,0)</f>
        <v>1267500</v>
      </c>
      <c r="H16" s="35"/>
      <c r="I16" s="35"/>
      <c r="J16" s="64"/>
      <c r="K16" s="59"/>
      <c r="L16" s="33"/>
      <c r="M16" s="62"/>
    </row>
    <row r="17" spans="1:13" ht="27.95" customHeight="1" thickBot="1" x14ac:dyDescent="0.35">
      <c r="A17" s="70">
        <v>20000001</v>
      </c>
      <c r="B17" s="71" t="s">
        <v>46</v>
      </c>
      <c r="C17" s="72"/>
      <c r="D17" s="73"/>
      <c r="E17" s="74">
        <v>6.2E-2</v>
      </c>
      <c r="F17" s="75" t="s">
        <v>47</v>
      </c>
      <c r="G17" s="76">
        <f>ROUND((C16-A16)*E16+G16,0)</f>
        <v>1602500</v>
      </c>
      <c r="H17" s="35"/>
      <c r="I17" s="35"/>
      <c r="J17" s="67" t="s">
        <v>48</v>
      </c>
      <c r="K17" s="68"/>
      <c r="L17" s="77">
        <f>IF(OR(L11=0,L11=""),0,VLOOKUP(L11,$A$11:$G$17,5))</f>
        <v>7.0000000000000007E-2</v>
      </c>
      <c r="M17" s="62"/>
    </row>
    <row r="18" spans="1:13" ht="27.95" customHeight="1" thickTop="1" x14ac:dyDescent="0.3">
      <c r="A18" s="37"/>
      <c r="B18" s="33"/>
      <c r="C18" s="33"/>
      <c r="D18" s="33"/>
      <c r="E18" s="33"/>
      <c r="F18" s="33"/>
      <c r="G18" s="33"/>
      <c r="H18" s="35"/>
      <c r="I18" s="35"/>
      <c r="J18" s="64"/>
      <c r="K18" s="59"/>
      <c r="L18" s="33"/>
      <c r="M18" s="62"/>
    </row>
    <row r="19" spans="1:13" ht="27.95" customHeight="1" x14ac:dyDescent="0.3">
      <c r="A19" s="37"/>
      <c r="B19" s="33"/>
      <c r="C19" s="33"/>
      <c r="D19" s="33"/>
      <c r="E19" s="33"/>
      <c r="F19" s="33"/>
      <c r="G19" s="33"/>
      <c r="H19" s="35"/>
      <c r="I19" s="35"/>
      <c r="J19" s="64" t="s">
        <v>49</v>
      </c>
      <c r="K19" s="59"/>
      <c r="L19" s="65">
        <f>ROUND(+L15*L17,0)</f>
        <v>161000</v>
      </c>
      <c r="M19" s="62"/>
    </row>
    <row r="20" spans="1:13" ht="27.95" customHeight="1" x14ac:dyDescent="0.3">
      <c r="A20" s="37"/>
      <c r="B20" s="33"/>
      <c r="C20" s="33"/>
      <c r="D20" s="33"/>
      <c r="E20" s="33"/>
      <c r="F20" s="33"/>
      <c r="G20" s="33"/>
      <c r="H20" s="35"/>
      <c r="I20" s="35"/>
      <c r="J20" s="64"/>
      <c r="K20" s="59"/>
      <c r="L20" s="33"/>
      <c r="M20" s="62"/>
    </row>
    <row r="21" spans="1:13" ht="27.95" customHeight="1" thickBot="1" x14ac:dyDescent="0.35">
      <c r="A21" s="37"/>
      <c r="B21" s="33"/>
      <c r="C21" s="33"/>
      <c r="D21" s="33"/>
      <c r="E21" s="33"/>
      <c r="F21" s="33"/>
      <c r="G21" s="33"/>
      <c r="H21" s="35"/>
      <c r="I21" s="35"/>
      <c r="J21" s="67" t="s">
        <v>50</v>
      </c>
      <c r="K21" s="68"/>
      <c r="L21" s="69">
        <f>IF(OR(L11=0,L11=""),0,VLOOKUP(L11,$A$11:$G$17,7))</f>
        <v>917500</v>
      </c>
      <c r="M21" s="62"/>
    </row>
    <row r="22" spans="1:13" ht="27.95" customHeight="1" thickTop="1" x14ac:dyDescent="0.35">
      <c r="A22" s="78"/>
      <c r="B22" s="79"/>
      <c r="C22" s="79"/>
      <c r="D22" s="80"/>
      <c r="E22" s="80"/>
      <c r="F22" s="81"/>
      <c r="G22" s="33"/>
      <c r="H22" s="35"/>
      <c r="I22" s="35"/>
      <c r="J22" s="64"/>
      <c r="K22" s="59"/>
      <c r="L22" s="43"/>
      <c r="M22" s="62"/>
    </row>
    <row r="23" spans="1:13" ht="27.95" customHeight="1" thickBot="1" x14ac:dyDescent="0.4">
      <c r="A23" s="82"/>
      <c r="B23" s="83"/>
      <c r="C23" s="39"/>
      <c r="D23" s="33"/>
      <c r="E23" s="33"/>
      <c r="F23" s="84" t="s">
        <v>118</v>
      </c>
      <c r="G23" s="33"/>
      <c r="H23" s="35"/>
      <c r="I23" s="35"/>
      <c r="J23" s="85" t="s">
        <v>51</v>
      </c>
      <c r="K23" s="75"/>
      <c r="L23" s="86">
        <f>L19+L21</f>
        <v>1078500</v>
      </c>
      <c r="M23" s="87"/>
    </row>
    <row r="24" spans="1:13" ht="27.95" customHeight="1" thickTop="1" thickBot="1" x14ac:dyDescent="0.4">
      <c r="A24" s="82"/>
      <c r="B24" s="39"/>
      <c r="C24" s="39"/>
      <c r="D24" s="33"/>
      <c r="E24" s="33"/>
      <c r="F24" s="84"/>
      <c r="G24" s="33"/>
      <c r="H24" s="35"/>
      <c r="I24" s="35"/>
      <c r="J24" s="35"/>
      <c r="K24" s="35"/>
      <c r="L24" s="35"/>
      <c r="M24" s="35"/>
    </row>
    <row r="25" spans="1:13" ht="27.95" customHeight="1" thickTop="1" x14ac:dyDescent="0.3">
      <c r="A25" s="82" t="s">
        <v>52</v>
      </c>
      <c r="B25" s="33"/>
      <c r="C25" s="33"/>
      <c r="D25" s="33"/>
      <c r="E25" s="88" t="str">
        <f t="shared" ref="E25:E36" si="0">IF(OR(F25="",F25=0),"$","")</f>
        <v>$</v>
      </c>
      <c r="F25" s="89">
        <f>'SCH A COST SUMMARY'!F15</f>
        <v>0</v>
      </c>
      <c r="G25" s="33"/>
      <c r="H25" s="35"/>
      <c r="I25" s="35"/>
      <c r="J25" s="51" t="s">
        <v>53</v>
      </c>
      <c r="K25" s="52"/>
      <c r="L25" s="80"/>
      <c r="M25" s="53"/>
    </row>
    <row r="26" spans="1:13" ht="27.95" customHeight="1" x14ac:dyDescent="0.3">
      <c r="A26" s="82" t="s">
        <v>54</v>
      </c>
      <c r="B26" s="33"/>
      <c r="C26" s="33"/>
      <c r="D26" s="33"/>
      <c r="E26" s="88" t="str">
        <f t="shared" si="0"/>
        <v>$</v>
      </c>
      <c r="F26" s="89">
        <f>'SCH A COST SUMMARY'!F16</f>
        <v>0</v>
      </c>
      <c r="G26" s="33"/>
      <c r="H26" s="35"/>
      <c r="I26" s="35"/>
      <c r="J26" s="90"/>
      <c r="K26" s="43"/>
      <c r="L26" s="43"/>
      <c r="M26" s="62"/>
    </row>
    <row r="27" spans="1:13" ht="27.95" customHeight="1" x14ac:dyDescent="0.3">
      <c r="A27" s="82" t="s">
        <v>69</v>
      </c>
      <c r="B27" s="33"/>
      <c r="C27" s="33"/>
      <c r="D27" s="33"/>
      <c r="E27" s="88" t="str">
        <f t="shared" si="0"/>
        <v>$</v>
      </c>
      <c r="F27" s="89">
        <f>'SCH A COST SUMMARY'!F17</f>
        <v>0</v>
      </c>
      <c r="G27" s="33"/>
      <c r="H27" s="35"/>
      <c r="I27" s="35"/>
      <c r="J27" s="64" t="s">
        <v>38</v>
      </c>
      <c r="K27" s="88" t="str">
        <f>IF(OR(L27="",L27=0),"$","")</f>
        <v>$</v>
      </c>
      <c r="L27" s="91">
        <f>F40</f>
        <v>0</v>
      </c>
      <c r="M27" s="62"/>
    </row>
    <row r="28" spans="1:13" ht="27.95" customHeight="1" x14ac:dyDescent="0.3">
      <c r="A28" s="82" t="s">
        <v>55</v>
      </c>
      <c r="B28" s="33"/>
      <c r="C28" s="33"/>
      <c r="D28" s="33"/>
      <c r="E28" s="88" t="str">
        <f t="shared" si="0"/>
        <v>$</v>
      </c>
      <c r="F28" s="89">
        <f>'SCH A COST SUMMARY'!F18</f>
        <v>0</v>
      </c>
      <c r="G28" s="33"/>
      <c r="H28" s="35"/>
      <c r="I28" s="35"/>
      <c r="J28" s="64"/>
      <c r="K28" s="59"/>
      <c r="L28" s="39"/>
      <c r="M28" s="62"/>
    </row>
    <row r="29" spans="1:13" ht="27.95" customHeight="1" thickBot="1" x14ac:dyDescent="0.35">
      <c r="A29" s="82" t="s">
        <v>56</v>
      </c>
      <c r="B29" s="33"/>
      <c r="C29" s="33"/>
      <c r="D29" s="33"/>
      <c r="E29" s="88" t="str">
        <f t="shared" si="0"/>
        <v>$</v>
      </c>
      <c r="F29" s="89">
        <f>'SCH A COST SUMMARY'!F19</f>
        <v>0</v>
      </c>
      <c r="G29" s="33"/>
      <c r="H29" s="35"/>
      <c r="I29" s="35"/>
      <c r="J29" s="67" t="s">
        <v>41</v>
      </c>
      <c r="K29" s="92" t="str">
        <f>IF(OR(L29="",L29=0),"$","")</f>
        <v>$</v>
      </c>
      <c r="L29" s="93">
        <f>IF(OR($L$27=0,$L$27=""),0,VLOOKUP($L$27,$A$11:$G$17,1))</f>
        <v>0</v>
      </c>
      <c r="M29" s="62"/>
    </row>
    <row r="30" spans="1:13" ht="27.95" customHeight="1" thickTop="1" x14ac:dyDescent="0.3">
      <c r="A30" s="82" t="s">
        <v>57</v>
      </c>
      <c r="B30" s="33"/>
      <c r="C30" s="33"/>
      <c r="D30" s="33"/>
      <c r="E30" s="88" t="str">
        <f t="shared" si="0"/>
        <v>$</v>
      </c>
      <c r="F30" s="89">
        <f>'SCH A COST SUMMARY'!F20</f>
        <v>0</v>
      </c>
      <c r="G30" s="33"/>
      <c r="H30" s="35"/>
      <c r="I30" s="35"/>
      <c r="J30" s="64"/>
      <c r="K30" s="59"/>
      <c r="L30" s="59"/>
      <c r="M30" s="62"/>
    </row>
    <row r="31" spans="1:13" ht="27.95" customHeight="1" x14ac:dyDescent="0.3">
      <c r="A31" s="82" t="s">
        <v>58</v>
      </c>
      <c r="B31" s="33"/>
      <c r="C31" s="33"/>
      <c r="D31" s="33"/>
      <c r="E31" s="88" t="str">
        <f t="shared" si="0"/>
        <v>$</v>
      </c>
      <c r="F31" s="89">
        <f>'SCH A COST SUMMARY'!F21</f>
        <v>0</v>
      </c>
      <c r="G31" s="33"/>
      <c r="H31" s="35"/>
      <c r="I31" s="35"/>
      <c r="J31" s="64" t="s">
        <v>44</v>
      </c>
      <c r="K31" s="88" t="str">
        <f>IF(OR(L31="",L31=0),"$","")</f>
        <v>$</v>
      </c>
      <c r="L31" s="94">
        <f>L27-L29</f>
        <v>0</v>
      </c>
      <c r="M31" s="62"/>
    </row>
    <row r="32" spans="1:13" ht="27.95" customHeight="1" x14ac:dyDescent="0.3">
      <c r="A32" s="82" t="s">
        <v>59</v>
      </c>
      <c r="B32" s="33"/>
      <c r="C32" s="33"/>
      <c r="D32" s="33"/>
      <c r="E32" s="88" t="str">
        <f t="shared" si="0"/>
        <v>$</v>
      </c>
      <c r="F32" s="89">
        <f>'SCH A COST SUMMARY'!F22</f>
        <v>0</v>
      </c>
      <c r="G32" s="33"/>
      <c r="H32" s="35"/>
      <c r="I32" s="35"/>
      <c r="J32" s="64"/>
      <c r="K32" s="59"/>
      <c r="L32" s="59"/>
      <c r="M32" s="62"/>
    </row>
    <row r="33" spans="1:254" ht="27.95" customHeight="1" thickBot="1" x14ac:dyDescent="0.35">
      <c r="A33" s="82" t="s">
        <v>60</v>
      </c>
      <c r="B33" s="33"/>
      <c r="C33" s="33"/>
      <c r="D33" s="33"/>
      <c r="E33" s="88" t="str">
        <f t="shared" si="0"/>
        <v>$</v>
      </c>
      <c r="F33" s="89">
        <f>'SCH A COST SUMMARY'!F23</f>
        <v>0</v>
      </c>
      <c r="G33" s="33"/>
      <c r="H33" s="35"/>
      <c r="I33" s="35"/>
      <c r="J33" s="67" t="s">
        <v>48</v>
      </c>
      <c r="K33" s="68"/>
      <c r="L33" s="96">
        <f>IF(OR($L$27=0,$L$27=""),0,VLOOKUP($L$27,$A$11:$G$17,5))</f>
        <v>0</v>
      </c>
      <c r="M33" s="97" t="str">
        <f>IF(OR(L33="",L33=0),"%","")</f>
        <v>%</v>
      </c>
    </row>
    <row r="34" spans="1:254" ht="27.95" customHeight="1" thickTop="1" x14ac:dyDescent="0.3">
      <c r="A34" s="82" t="s">
        <v>61</v>
      </c>
      <c r="B34" s="33"/>
      <c r="C34" s="95"/>
      <c r="D34" s="33"/>
      <c r="E34" s="88" t="str">
        <f t="shared" si="0"/>
        <v>$</v>
      </c>
      <c r="F34" s="89">
        <f>'SCH A COST SUMMARY'!F24</f>
        <v>0</v>
      </c>
      <c r="G34" s="33"/>
      <c r="H34" s="35"/>
      <c r="I34" s="35"/>
      <c r="J34" s="64"/>
      <c r="K34" s="59"/>
      <c r="L34" s="59"/>
      <c r="M34" s="62"/>
    </row>
    <row r="35" spans="1:254" ht="27.95" customHeight="1" x14ac:dyDescent="0.3">
      <c r="A35" s="82" t="s">
        <v>62</v>
      </c>
      <c r="B35" s="33"/>
      <c r="C35" s="95"/>
      <c r="D35" s="33"/>
      <c r="E35" s="88"/>
      <c r="F35" s="89">
        <f>'SCH A COST SUMMARY'!F25</f>
        <v>0</v>
      </c>
      <c r="G35" s="33"/>
      <c r="H35" s="35"/>
      <c r="I35" s="35"/>
      <c r="J35" s="64" t="s">
        <v>49</v>
      </c>
      <c r="K35" s="88" t="str">
        <f>IF(OR(L35="",L35=0),"$","")</f>
        <v>$</v>
      </c>
      <c r="L35" s="94">
        <f>ROUND(+L31*L33,0)</f>
        <v>0</v>
      </c>
      <c r="M35" s="62"/>
    </row>
    <row r="36" spans="1:254" ht="27.95" customHeight="1" x14ac:dyDescent="0.3">
      <c r="A36" s="82" t="s">
        <v>63</v>
      </c>
      <c r="B36" s="33"/>
      <c r="C36" s="98">
        <v>0</v>
      </c>
      <c r="D36" s="33"/>
      <c r="E36" s="88" t="str">
        <f t="shared" si="0"/>
        <v>$</v>
      </c>
      <c r="F36" s="89">
        <f>'SCH A COST SUMMARY'!F26</f>
        <v>0</v>
      </c>
      <c r="G36" s="33"/>
      <c r="H36" s="35"/>
      <c r="I36" s="35"/>
      <c r="J36" s="64"/>
      <c r="K36" s="59"/>
      <c r="L36" s="59"/>
      <c r="M36" s="62"/>
    </row>
    <row r="37" spans="1:254" ht="27.95" customHeight="1" thickBot="1" x14ac:dyDescent="0.35">
      <c r="A37" s="82"/>
      <c r="B37" s="33"/>
      <c r="C37" s="33"/>
      <c r="D37" s="33"/>
      <c r="E37" s="33"/>
      <c r="F37" s="97"/>
      <c r="G37" s="33"/>
      <c r="H37" s="35"/>
      <c r="I37" s="35"/>
      <c r="J37" s="67" t="s">
        <v>65</v>
      </c>
      <c r="K37" s="92" t="str">
        <f>IF(OR(L37="",L37=0),"$","")</f>
        <v>$</v>
      </c>
      <c r="L37" s="93">
        <f>IF(OR($L$27=0,$L$27=""),0,VLOOKUP($L$27,$A$11:$G$17,7))</f>
        <v>0</v>
      </c>
      <c r="M37" s="62"/>
    </row>
    <row r="38" spans="1:254" ht="27.95" customHeight="1" thickTop="1" thickBot="1" x14ac:dyDescent="0.35">
      <c r="A38" s="99" t="s">
        <v>64</v>
      </c>
      <c r="B38" s="100"/>
      <c r="C38" s="100"/>
      <c r="D38" s="100"/>
      <c r="E38" s="92" t="str">
        <f>IF(OR(F38="",F38=0),"$","")</f>
        <v>$</v>
      </c>
      <c r="F38" s="101">
        <f>'SCH A COST SUMMARY'!F30</f>
        <v>0</v>
      </c>
      <c r="G38" s="33"/>
      <c r="H38" s="35"/>
      <c r="I38" s="35"/>
      <c r="J38" s="64"/>
      <c r="K38" s="59"/>
      <c r="L38" s="39"/>
      <c r="M38" s="62"/>
    </row>
    <row r="39" spans="1:254" ht="27.95" customHeight="1" thickTop="1" thickBot="1" x14ac:dyDescent="0.35">
      <c r="A39" s="82"/>
      <c r="B39" s="33"/>
      <c r="C39" s="33"/>
      <c r="D39" s="33"/>
      <c r="E39" s="33"/>
      <c r="F39" s="62"/>
      <c r="G39" s="33"/>
      <c r="H39" s="35"/>
      <c r="I39" s="35"/>
      <c r="J39" s="64" t="s">
        <v>51</v>
      </c>
      <c r="K39" s="88" t="str">
        <f>IF(OR(L37="",L37=0),"$","")</f>
        <v>$</v>
      </c>
      <c r="L39" s="107">
        <f>L35+L37</f>
        <v>0</v>
      </c>
      <c r="M39" s="62"/>
    </row>
    <row r="40" spans="1:254" ht="27.95" customHeight="1" thickTop="1" thickBot="1" x14ac:dyDescent="0.35">
      <c r="A40" s="102" t="s">
        <v>66</v>
      </c>
      <c r="B40" s="103"/>
      <c r="C40" s="103"/>
      <c r="D40" s="104"/>
      <c r="E40" s="105" t="str">
        <f>IF(OR(F40="",F40=0),"$","")</f>
        <v>$</v>
      </c>
      <c r="F40" s="106">
        <f>SUM(F25:F38)</f>
        <v>0</v>
      </c>
      <c r="G40" s="33"/>
      <c r="H40" s="35"/>
      <c r="I40" s="35"/>
      <c r="J40" s="64"/>
      <c r="K40" s="59"/>
      <c r="L40" s="59"/>
      <c r="M40" s="62"/>
    </row>
    <row r="41" spans="1:254" ht="27.95" customHeight="1" thickTop="1" thickBot="1" x14ac:dyDescent="0.35">
      <c r="A41" s="37"/>
      <c r="B41" s="33"/>
      <c r="C41" s="33"/>
      <c r="D41" s="33"/>
      <c r="E41" s="33"/>
      <c r="F41" s="33"/>
      <c r="G41" s="33"/>
      <c r="H41" s="35"/>
      <c r="I41" s="35"/>
      <c r="J41" s="64" t="s">
        <v>112</v>
      </c>
      <c r="K41" s="88" t="str">
        <f>IF(OR(L39="",L39=0),"$","")</f>
        <v>$</v>
      </c>
      <c r="L41" s="130">
        <f>'SCH A COST SUMMARY'!F29</f>
        <v>0</v>
      </c>
      <c r="M41" s="62"/>
    </row>
    <row r="42" spans="1:254" ht="32.25" customHeight="1" thickTop="1" thickBot="1" x14ac:dyDescent="0.35">
      <c r="A42" s="37"/>
      <c r="B42" s="33"/>
      <c r="C42" s="33"/>
      <c r="D42" s="33"/>
      <c r="E42" s="33"/>
      <c r="F42" s="33"/>
      <c r="G42" s="33"/>
      <c r="H42" s="35"/>
      <c r="I42" s="35"/>
      <c r="J42" s="64"/>
      <c r="K42" s="88"/>
      <c r="L42" s="137"/>
      <c r="M42" s="62"/>
    </row>
    <row r="43" spans="1:254" ht="42" customHeight="1" thickTop="1" thickBot="1" x14ac:dyDescent="0.35">
      <c r="A43" s="37"/>
      <c r="B43" s="33"/>
      <c r="C43" s="33"/>
      <c r="D43" s="33"/>
      <c r="E43" s="33"/>
      <c r="F43" s="33"/>
      <c r="G43" s="33"/>
      <c r="H43" s="35"/>
      <c r="I43" s="35"/>
      <c r="J43" s="143" t="s">
        <v>113</v>
      </c>
      <c r="K43" s="144"/>
      <c r="L43" s="145" t="str">
        <f>IF(OR(L41=0,L41=""),"",IF(L41&lt;=L39,"Within Limit","Exceeds Limit"))</f>
        <v/>
      </c>
      <c r="M43" s="146"/>
    </row>
    <row r="44" spans="1:254" ht="27" customHeight="1" thickTop="1" thickBot="1" x14ac:dyDescent="0.35">
      <c r="A44" s="37"/>
      <c r="B44" s="33"/>
      <c r="C44" s="33"/>
      <c r="D44" s="33"/>
      <c r="E44" s="33"/>
      <c r="F44" s="33"/>
      <c r="G44" s="33"/>
      <c r="H44" s="35"/>
      <c r="I44" s="35"/>
      <c r="J44" s="35"/>
      <c r="K44" s="35"/>
      <c r="L44" s="35"/>
      <c r="M44" s="35"/>
    </row>
    <row r="45" spans="1:254" ht="21.75" thickTop="1" thickBot="1" x14ac:dyDescent="0.35">
      <c r="A45" s="108"/>
      <c r="B45" s="109"/>
      <c r="C45" s="109"/>
      <c r="D45" s="109"/>
      <c r="E45" s="104"/>
      <c r="F45" s="110"/>
      <c r="G45" s="33"/>
      <c r="H45" s="35"/>
      <c r="I45" s="35"/>
      <c r="J45" s="35"/>
      <c r="K45" s="35"/>
      <c r="L45" s="35"/>
      <c r="M45" s="35"/>
      <c r="AF45" s="114"/>
      <c r="AG45" s="114"/>
      <c r="AH45" s="114"/>
      <c r="AI45" s="114"/>
      <c r="AJ45" s="114"/>
      <c r="AK45" s="114"/>
      <c r="AL45" s="114"/>
      <c r="AM45" s="114"/>
      <c r="AN45" s="114"/>
      <c r="AO45" s="114"/>
      <c r="AP45" s="114"/>
      <c r="AQ45" s="114"/>
      <c r="AR45" s="114"/>
      <c r="AS45" s="114"/>
      <c r="AT45" s="114"/>
      <c r="AU45" s="114"/>
      <c r="AV45" s="114"/>
      <c r="AW45" s="114"/>
      <c r="AX45" s="114"/>
      <c r="AY45" s="114"/>
      <c r="AZ45" s="114"/>
      <c r="BA45" s="114"/>
      <c r="BB45" s="114"/>
      <c r="BC45" s="114"/>
      <c r="BD45" s="114"/>
      <c r="BE45" s="114"/>
      <c r="BF45" s="114"/>
      <c r="BG45" s="114"/>
      <c r="BH45" s="114"/>
      <c r="BI45" s="114"/>
      <c r="BJ45" s="114"/>
      <c r="BK45" s="114"/>
      <c r="BL45" s="114"/>
      <c r="BM45" s="114"/>
      <c r="BN45" s="114"/>
      <c r="BO45" s="114"/>
      <c r="BP45" s="114"/>
      <c r="BQ45" s="114"/>
      <c r="BR45" s="114"/>
      <c r="BS45" s="114"/>
      <c r="BT45" s="114"/>
      <c r="BU45" s="114"/>
      <c r="BV45" s="114"/>
      <c r="BW45" s="114"/>
      <c r="BX45" s="114"/>
      <c r="BY45" s="114"/>
      <c r="BZ45" s="114"/>
      <c r="CA45" s="114"/>
      <c r="CB45" s="114"/>
      <c r="CC45" s="114"/>
      <c r="CD45" s="114"/>
      <c r="CE45" s="114"/>
      <c r="CF45" s="114"/>
      <c r="CG45" s="114"/>
      <c r="CH45" s="114"/>
      <c r="CI45" s="114"/>
      <c r="CJ45" s="114"/>
      <c r="CK45" s="114"/>
      <c r="CL45" s="114"/>
      <c r="CM45" s="114"/>
      <c r="CN45" s="114"/>
      <c r="CO45" s="114"/>
      <c r="CP45" s="114"/>
      <c r="CQ45" s="114"/>
      <c r="CR45" s="114"/>
      <c r="CS45" s="114"/>
      <c r="CT45" s="114"/>
      <c r="CU45" s="114"/>
      <c r="CV45" s="114"/>
      <c r="CW45" s="114"/>
      <c r="CX45" s="114"/>
      <c r="CY45" s="114"/>
      <c r="CZ45" s="114"/>
      <c r="DA45" s="114"/>
      <c r="DB45" s="114"/>
      <c r="DC45" s="114"/>
      <c r="DD45" s="114"/>
      <c r="DE45" s="114"/>
      <c r="DF45" s="114"/>
      <c r="DG45" s="114"/>
      <c r="DH45" s="114"/>
      <c r="DI45" s="114"/>
      <c r="DJ45" s="114"/>
      <c r="DK45" s="114"/>
      <c r="DL45" s="114"/>
      <c r="DM45" s="114"/>
      <c r="DN45" s="114"/>
      <c r="DO45" s="114"/>
      <c r="DP45" s="114"/>
      <c r="DQ45" s="114"/>
      <c r="DR45" s="114"/>
      <c r="DS45" s="114"/>
      <c r="DT45" s="114"/>
      <c r="DU45" s="114"/>
      <c r="DV45" s="114"/>
      <c r="DW45" s="114"/>
      <c r="DX45" s="114"/>
      <c r="DY45" s="114"/>
      <c r="DZ45" s="114"/>
      <c r="EA45" s="114"/>
      <c r="EB45" s="114"/>
      <c r="EC45" s="114"/>
      <c r="ED45" s="114"/>
      <c r="EE45" s="114"/>
      <c r="EF45" s="114"/>
      <c r="EG45" s="114"/>
      <c r="EH45" s="114"/>
      <c r="EI45" s="114"/>
      <c r="EJ45" s="114"/>
      <c r="EK45" s="114"/>
      <c r="EL45" s="114"/>
      <c r="EM45" s="114"/>
      <c r="EN45" s="114"/>
      <c r="EO45" s="114"/>
      <c r="EP45" s="114"/>
      <c r="EQ45" s="114"/>
      <c r="ER45" s="114"/>
      <c r="ES45" s="114"/>
      <c r="ET45" s="114"/>
      <c r="EU45" s="114"/>
      <c r="EV45" s="114"/>
      <c r="EW45" s="114"/>
      <c r="EX45" s="114"/>
      <c r="EY45" s="114"/>
      <c r="EZ45" s="114"/>
      <c r="FA45" s="114"/>
      <c r="FB45" s="114"/>
      <c r="FC45" s="114"/>
      <c r="FD45" s="114"/>
      <c r="FE45" s="114"/>
      <c r="FF45" s="114"/>
      <c r="FG45" s="114"/>
      <c r="FH45" s="114"/>
      <c r="FI45" s="114"/>
      <c r="FJ45" s="114"/>
      <c r="FK45" s="114"/>
      <c r="FL45" s="114"/>
      <c r="FM45" s="114"/>
      <c r="FN45" s="114"/>
      <c r="FO45" s="114"/>
      <c r="FP45" s="114"/>
      <c r="FQ45" s="114"/>
      <c r="FR45" s="114"/>
      <c r="FS45" s="114"/>
      <c r="FT45" s="114"/>
      <c r="FU45" s="114"/>
      <c r="FV45" s="114"/>
      <c r="FW45" s="114"/>
      <c r="FX45" s="114"/>
      <c r="FY45" s="114"/>
      <c r="FZ45" s="114"/>
      <c r="GA45" s="114"/>
      <c r="GB45" s="114"/>
      <c r="GC45" s="114"/>
      <c r="GD45" s="114"/>
      <c r="GE45" s="114"/>
      <c r="GF45" s="114"/>
      <c r="GG45" s="114"/>
      <c r="GH45" s="114"/>
      <c r="GI45" s="114"/>
      <c r="GJ45" s="114"/>
      <c r="GK45" s="114"/>
      <c r="GL45" s="114"/>
      <c r="GM45" s="114"/>
      <c r="GN45" s="114"/>
      <c r="GO45" s="114"/>
      <c r="GP45" s="114"/>
      <c r="GQ45" s="114"/>
      <c r="GR45" s="114"/>
      <c r="GS45" s="114"/>
      <c r="GT45" s="114"/>
      <c r="GU45" s="114"/>
      <c r="GV45" s="114"/>
      <c r="GW45" s="114"/>
      <c r="GX45" s="114"/>
      <c r="GY45" s="114"/>
      <c r="GZ45" s="114"/>
      <c r="HA45" s="114"/>
      <c r="HB45" s="114"/>
      <c r="HC45" s="114"/>
      <c r="HD45" s="114"/>
      <c r="HE45" s="114"/>
      <c r="HF45" s="114"/>
      <c r="HG45" s="114"/>
      <c r="HH45" s="114"/>
      <c r="HI45" s="114"/>
      <c r="HJ45" s="114"/>
      <c r="HK45" s="114"/>
      <c r="HL45" s="114"/>
      <c r="HM45" s="114"/>
      <c r="HN45" s="114"/>
      <c r="HO45" s="114"/>
      <c r="HP45" s="114"/>
      <c r="HQ45" s="114"/>
      <c r="HR45" s="114"/>
      <c r="HS45" s="114"/>
      <c r="HT45" s="114"/>
      <c r="HU45" s="114"/>
      <c r="HV45" s="114"/>
      <c r="HW45" s="114"/>
      <c r="HX45" s="114"/>
      <c r="HY45" s="114"/>
      <c r="HZ45" s="114"/>
      <c r="IA45" s="114"/>
      <c r="IB45" s="114"/>
      <c r="IC45" s="114"/>
      <c r="ID45" s="114"/>
      <c r="IE45" s="114"/>
      <c r="IF45" s="114"/>
      <c r="IG45" s="114"/>
      <c r="IH45" s="114"/>
      <c r="II45" s="114"/>
      <c r="IJ45" s="114"/>
      <c r="IK45" s="114"/>
      <c r="IL45" s="114"/>
      <c r="IM45" s="114"/>
      <c r="IN45" s="114"/>
      <c r="IO45" s="114"/>
      <c r="IP45" s="114"/>
      <c r="IQ45" s="114"/>
      <c r="IR45" s="114"/>
      <c r="IS45" s="114"/>
      <c r="IT45" s="114"/>
    </row>
    <row r="46" spans="1:254" ht="21.75" thickTop="1" thickBot="1" x14ac:dyDescent="0.35">
      <c r="A46" s="111"/>
      <c r="B46" s="112"/>
      <c r="C46" s="112"/>
      <c r="D46" s="112"/>
      <c r="E46" s="112"/>
      <c r="F46" s="112"/>
      <c r="G46" s="112"/>
      <c r="H46" s="113"/>
      <c r="I46" s="113"/>
      <c r="J46" s="113"/>
      <c r="K46" s="113"/>
      <c r="L46" s="113"/>
      <c r="M46" s="113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  <c r="HW46" s="40"/>
      <c r="HX46" s="40"/>
      <c r="HY46" s="40"/>
      <c r="HZ46" s="40"/>
      <c r="IA46" s="40"/>
      <c r="IB46" s="40"/>
      <c r="IC46" s="40"/>
      <c r="ID46" s="40"/>
      <c r="IE46" s="40"/>
      <c r="IF46" s="40"/>
      <c r="IG46" s="40"/>
      <c r="IH46" s="40"/>
      <c r="II46" s="40"/>
      <c r="IJ46" s="40"/>
      <c r="IK46" s="40"/>
      <c r="IL46" s="40"/>
      <c r="IM46" s="40"/>
      <c r="IN46" s="40"/>
      <c r="IO46" s="40"/>
      <c r="IP46" s="40"/>
    </row>
    <row r="47" spans="1:254" ht="21" thickTop="1" x14ac:dyDescent="0.3">
      <c r="A47" s="37"/>
      <c r="B47" s="33"/>
      <c r="C47" s="33"/>
      <c r="D47" s="33"/>
      <c r="E47" s="33"/>
      <c r="F47" s="33"/>
      <c r="G47" s="33"/>
      <c r="H47" s="35"/>
      <c r="I47" s="35"/>
      <c r="J47" s="35"/>
      <c r="K47" s="35"/>
      <c r="L47" s="35"/>
      <c r="M47" s="35"/>
    </row>
    <row r="48" spans="1:254" x14ac:dyDescent="0.3">
      <c r="B48" s="116"/>
      <c r="D48" s="117"/>
      <c r="F48" s="116"/>
    </row>
    <row r="49" spans="2:6" x14ac:dyDescent="0.3">
      <c r="B49" s="116"/>
      <c r="D49" s="117"/>
      <c r="F49" s="116"/>
    </row>
    <row r="50" spans="2:6" x14ac:dyDescent="0.3">
      <c r="B50" s="116"/>
      <c r="D50" s="117"/>
      <c r="F50" s="116"/>
    </row>
    <row r="51" spans="2:6" x14ac:dyDescent="0.3">
      <c r="B51" s="116"/>
      <c r="D51" s="117"/>
      <c r="F51" s="116"/>
    </row>
    <row r="52" spans="2:6" x14ac:dyDescent="0.3">
      <c r="B52" s="116"/>
      <c r="D52" s="117"/>
      <c r="F52" s="116"/>
    </row>
    <row r="53" spans="2:6" x14ac:dyDescent="0.3">
      <c r="B53" s="116"/>
      <c r="D53" s="117"/>
      <c r="F53" s="116"/>
    </row>
    <row r="54" spans="2:6" x14ac:dyDescent="0.3">
      <c r="B54" s="116"/>
      <c r="D54" s="117"/>
      <c r="F54" s="116"/>
    </row>
  </sheetData>
  <pageMargins left="0.7" right="0.7" top="0.75" bottom="0.75" header="0.3" footer="0.3"/>
  <pageSetup scale="33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96508A4-C04E-40B4-B7B5-89BF61EA0456}"/>
</file>

<file path=customXml/itemProps2.xml><?xml version="1.0" encoding="utf-8"?>
<ds:datastoreItem xmlns:ds="http://schemas.openxmlformats.org/officeDocument/2006/customXml" ds:itemID="{942103B6-CA25-41AF-9237-E62DA0BAFE47}"/>
</file>

<file path=customXml/itemProps3.xml><?xml version="1.0" encoding="utf-8"?>
<ds:datastoreItem xmlns:ds="http://schemas.openxmlformats.org/officeDocument/2006/customXml" ds:itemID="{747FC16D-9944-4816-A7A8-5C678053868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7</vt:i4>
      </vt:variant>
    </vt:vector>
  </HeadingPairs>
  <TitlesOfParts>
    <vt:vector size="10" baseType="lpstr">
      <vt:lpstr>SCH A COST SUMMARY</vt:lpstr>
      <vt:lpstr>SCH B TRADE PAYMENT </vt:lpstr>
      <vt:lpstr>SCH C FEES</vt:lpstr>
      <vt:lpstr>'SCH A COST SUMMARY'!Print_Area</vt:lpstr>
      <vt:lpstr>'SCH B TRADE PAYMENT '!Print_Area</vt:lpstr>
      <vt:lpstr>'SCH C FEES'!Print_Area</vt:lpstr>
      <vt:lpstr>'SCH A COST SUMMARY'!rangeBreakdown</vt:lpstr>
      <vt:lpstr>rangeBreakdown</vt:lpstr>
      <vt:lpstr>'SCH C FEES'!rangePercentLimits</vt:lpstr>
      <vt:lpstr>rangePercentLimits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H. Hamlin</dc:creator>
  <cp:lastModifiedBy>Anne H. Hamlin</cp:lastModifiedBy>
  <cp:lastPrinted>2021-03-26T18:48:05Z</cp:lastPrinted>
  <dcterms:created xsi:type="dcterms:W3CDTF">2021-03-26T12:55:52Z</dcterms:created>
  <dcterms:modified xsi:type="dcterms:W3CDTF">2021-03-30T18:20:01Z</dcterms:modified>
</cp:coreProperties>
</file>